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ymunoz/Library/Mobile Documents/com~apple~CloudDocs/Acct. Receivable/"/>
    </mc:Choice>
  </mc:AlternateContent>
  <xr:revisionPtr revIDLastSave="0" documentId="13_ncr:1_{ECB28AC9-16A8-CF49-A340-C9042FF341BF}" xr6:coauthVersionLast="47" xr6:coauthVersionMax="47" xr10:uidLastSave="{00000000-0000-0000-0000-000000000000}"/>
  <bookViews>
    <workbookView xWindow="2560" yWindow="660" windowWidth="26240" windowHeight="16040" activeTab="2" xr2:uid="{E21E7926-A898-A242-9814-74B06AE3407B}"/>
  </bookViews>
  <sheets>
    <sheet name="2021" sheetId="1" r:id="rId1"/>
    <sheet name="2022" sheetId="4" r:id="rId2"/>
    <sheet name="2023" sheetId="5" r:id="rId3"/>
    <sheet name="2024" sheetId="7" r:id="rId4"/>
    <sheet name="2025" sheetId="6" r:id="rId5"/>
  </sheets>
  <definedNames>
    <definedName name="_xlnm._FilterDatabase" localSheetId="0" hidden="1">'2021'!$A$37:$N$80</definedName>
    <definedName name="_xlnm._FilterDatabase" localSheetId="1" hidden="1">'2022'!$A$85:$P$104</definedName>
    <definedName name="_xlnm._FilterDatabase" localSheetId="3" hidden="1">'2024'!$A$1:$M$1</definedName>
    <definedName name="_xlnm._FilterDatabase" localSheetId="4" hidden="1">'2025'!$A$33:$P$38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3" i="6" l="1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L23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182" i="6"/>
  <c r="M182" i="6"/>
  <c r="L181" i="6"/>
  <c r="M181" i="6"/>
  <c r="L180" i="6"/>
  <c r="M180" i="6"/>
  <c r="L179" i="6"/>
  <c r="M179" i="6"/>
  <c r="L178" i="6"/>
  <c r="M178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L39" i="6"/>
  <c r="M173" i="6"/>
  <c r="M174" i="6"/>
  <c r="M175" i="6"/>
  <c r="M176" i="6"/>
  <c r="M177" i="6"/>
  <c r="L173" i="6"/>
  <c r="L174" i="6"/>
  <c r="L175" i="6"/>
  <c r="L176" i="6"/>
  <c r="L177" i="6"/>
  <c r="D236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L171" i="6"/>
  <c r="L172" i="6"/>
  <c r="L161" i="6"/>
  <c r="L162" i="6"/>
  <c r="L163" i="6"/>
  <c r="L164" i="6"/>
  <c r="L165" i="6"/>
  <c r="L166" i="6"/>
  <c r="L167" i="6"/>
  <c r="L168" i="6"/>
  <c r="L169" i="6"/>
  <c r="L170" i="6"/>
  <c r="L160" i="6"/>
  <c r="M160" i="6"/>
  <c r="L159" i="6"/>
  <c r="M159" i="6"/>
  <c r="L158" i="6"/>
  <c r="M158" i="6"/>
  <c r="L77" i="6"/>
  <c r="L76" i="6"/>
  <c r="L75" i="6"/>
  <c r="L52" i="6" l="1"/>
  <c r="M119" i="6" l="1"/>
  <c r="M117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88" i="6"/>
  <c r="E84" i="6"/>
  <c r="E85" i="6"/>
  <c r="E86" i="6"/>
  <c r="E87" i="6"/>
  <c r="E83" i="6"/>
  <c r="E2" i="6"/>
  <c r="L51" i="6" l="1"/>
  <c r="M112" i="6" l="1"/>
  <c r="L50" i="6" l="1"/>
  <c r="L46" i="6"/>
  <c r="L47" i="6"/>
  <c r="L48" i="6"/>
  <c r="L49" i="6"/>
  <c r="M393" i="7" l="1"/>
  <c r="M394" i="7"/>
  <c r="M395" i="7"/>
  <c r="M396" i="7"/>
  <c r="M397" i="7"/>
  <c r="M398" i="7"/>
  <c r="K403" i="7"/>
  <c r="J402" i="7"/>
  <c r="L391" i="7"/>
  <c r="L392" i="7"/>
  <c r="L393" i="7"/>
  <c r="L394" i="7"/>
  <c r="L395" i="7"/>
  <c r="L396" i="7"/>
  <c r="L397" i="7"/>
  <c r="L398" i="7"/>
  <c r="L388" i="7"/>
  <c r="M388" i="7"/>
  <c r="E388" i="7"/>
  <c r="E392" i="7"/>
  <c r="E393" i="7"/>
  <c r="E394" i="7"/>
  <c r="E395" i="7"/>
  <c r="E396" i="7"/>
  <c r="E397" i="7"/>
  <c r="E398" i="7"/>
  <c r="M392" i="7"/>
  <c r="M391" i="7"/>
  <c r="E391" i="7"/>
  <c r="L390" i="7"/>
  <c r="M390" i="7"/>
  <c r="E390" i="7"/>
  <c r="L389" i="7"/>
  <c r="M389" i="7"/>
  <c r="E389" i="7"/>
  <c r="L149" i="7"/>
  <c r="L103" i="7"/>
  <c r="E103" i="7"/>
  <c r="E29" i="7"/>
  <c r="L141" i="7"/>
  <c r="E141" i="7"/>
  <c r="L140" i="7"/>
  <c r="E140" i="7"/>
  <c r="L341" i="7" l="1"/>
  <c r="M341" i="7"/>
  <c r="L342" i="7"/>
  <c r="M342" i="7"/>
  <c r="L343" i="7"/>
  <c r="M343" i="7"/>
  <c r="L344" i="7"/>
  <c r="M344" i="7"/>
  <c r="L345" i="7"/>
  <c r="M345" i="7"/>
  <c r="L346" i="7"/>
  <c r="M346" i="7"/>
  <c r="L347" i="7"/>
  <c r="M347" i="7"/>
  <c r="L348" i="7"/>
  <c r="M348" i="7"/>
  <c r="L349" i="7"/>
  <c r="M349" i="7"/>
  <c r="L350" i="7"/>
  <c r="M350" i="7"/>
  <c r="L351" i="7"/>
  <c r="M351" i="7"/>
  <c r="L352" i="7"/>
  <c r="M352" i="7"/>
  <c r="L353" i="7"/>
  <c r="M353" i="7"/>
  <c r="L354" i="7"/>
  <c r="M354" i="7"/>
  <c r="L355" i="7"/>
  <c r="M355" i="7"/>
  <c r="L356" i="7"/>
  <c r="M356" i="7"/>
  <c r="L357" i="7"/>
  <c r="M357" i="7"/>
  <c r="L358" i="7"/>
  <c r="M358" i="7"/>
  <c r="L359" i="7"/>
  <c r="M359" i="7"/>
  <c r="L360" i="7"/>
  <c r="M360" i="7"/>
  <c r="L361" i="7"/>
  <c r="M361" i="7"/>
  <c r="L362" i="7"/>
  <c r="M362" i="7"/>
  <c r="L363" i="7"/>
  <c r="M363" i="7"/>
  <c r="L364" i="7"/>
  <c r="M364" i="7"/>
  <c r="L365" i="7"/>
  <c r="M365" i="7"/>
  <c r="L366" i="7"/>
  <c r="M366" i="7"/>
  <c r="L367" i="7"/>
  <c r="M367" i="7"/>
  <c r="L368" i="7"/>
  <c r="M368" i="7"/>
  <c r="L369" i="7"/>
  <c r="M369" i="7"/>
  <c r="L370" i="7"/>
  <c r="M370" i="7"/>
  <c r="L371" i="7"/>
  <c r="M371" i="7"/>
  <c r="L372" i="7"/>
  <c r="M372" i="7"/>
  <c r="L373" i="7"/>
  <c r="M373" i="7"/>
  <c r="L374" i="7"/>
  <c r="M374" i="7"/>
  <c r="L375" i="7"/>
  <c r="M375" i="7"/>
  <c r="L376" i="7"/>
  <c r="M376" i="7"/>
  <c r="L377" i="7"/>
  <c r="M377" i="7"/>
  <c r="L378" i="7"/>
  <c r="M378" i="7"/>
  <c r="L379" i="7"/>
  <c r="M379" i="7"/>
  <c r="L380" i="7"/>
  <c r="M380" i="7"/>
  <c r="L381" i="7"/>
  <c r="M381" i="7"/>
  <c r="L382" i="7"/>
  <c r="M382" i="7"/>
  <c r="L383" i="7"/>
  <c r="M383" i="7"/>
  <c r="L384" i="7"/>
  <c r="M384" i="7"/>
  <c r="L385" i="7"/>
  <c r="M385" i="7"/>
  <c r="L386" i="7"/>
  <c r="M386" i="7"/>
  <c r="L387" i="7"/>
  <c r="M387" i="7"/>
  <c r="L340" i="7"/>
  <c r="M340" i="7"/>
  <c r="L339" i="7"/>
  <c r="M339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L148" i="7"/>
  <c r="L146" i="7"/>
  <c r="L147" i="7"/>
  <c r="L87" i="7"/>
  <c r="L62" i="7"/>
  <c r="L63" i="7"/>
  <c r="L64" i="7"/>
  <c r="L65" i="7"/>
  <c r="L66" i="7"/>
  <c r="L67" i="7"/>
  <c r="L68" i="7"/>
  <c r="L69" i="7"/>
  <c r="L74" i="7"/>
  <c r="L75" i="7"/>
  <c r="L76" i="7"/>
  <c r="L77" i="7"/>
  <c r="L78" i="7"/>
  <c r="L79" i="7"/>
  <c r="L81" i="7"/>
  <c r="L82" i="7"/>
  <c r="L83" i="7"/>
  <c r="L84" i="7"/>
  <c r="L85" i="7"/>
  <c r="L86" i="7"/>
  <c r="L88" i="7"/>
  <c r="L89" i="7"/>
  <c r="L90" i="7"/>
  <c r="L91" i="7"/>
  <c r="L92" i="7"/>
  <c r="L94" i="7"/>
  <c r="L95" i="7"/>
  <c r="L96" i="7"/>
  <c r="L97" i="7"/>
  <c r="L98" i="7"/>
  <c r="L99" i="7"/>
  <c r="L100" i="7"/>
  <c r="L101" i="7"/>
  <c r="L102" i="7"/>
  <c r="L105" i="7"/>
  <c r="L128" i="7" l="1"/>
  <c r="L127" i="7" l="1"/>
  <c r="L129" i="7"/>
  <c r="L130" i="7"/>
  <c r="L131" i="7"/>
  <c r="L132" i="7"/>
  <c r="L133" i="7"/>
  <c r="L134" i="7"/>
  <c r="L135" i="7"/>
  <c r="L136" i="7"/>
  <c r="L137" i="7"/>
  <c r="L138" i="7"/>
  <c r="L139" i="7"/>
  <c r="E130" i="7" l="1"/>
  <c r="E131" i="7"/>
  <c r="E132" i="7"/>
  <c r="E133" i="7"/>
  <c r="E134" i="7"/>
  <c r="E135" i="7"/>
  <c r="E136" i="7"/>
  <c r="E137" i="7"/>
  <c r="E138" i="7"/>
  <c r="E139" i="7"/>
  <c r="L61" i="7"/>
  <c r="L29" i="7" l="1"/>
  <c r="L28" i="7" l="1"/>
  <c r="E28" i="7" l="1"/>
  <c r="L27" i="7"/>
  <c r="E27" i="7"/>
  <c r="E144" i="7"/>
  <c r="E145" i="7"/>
  <c r="E146" i="7"/>
  <c r="E147" i="7"/>
  <c r="E148" i="7"/>
  <c r="E74" i="7"/>
  <c r="E75" i="7"/>
  <c r="E76" i="7"/>
  <c r="E77" i="7"/>
  <c r="E78" i="7"/>
  <c r="E79" i="7"/>
  <c r="E81" i="7"/>
  <c r="E82" i="7"/>
  <c r="E83" i="7"/>
  <c r="E84" i="7"/>
  <c r="E85" i="7"/>
  <c r="E86" i="7"/>
  <c r="E87" i="7"/>
  <c r="E88" i="7"/>
  <c r="E89" i="7"/>
  <c r="E90" i="7"/>
  <c r="E91" i="7"/>
  <c r="E92" i="7"/>
  <c r="E94" i="7"/>
  <c r="E95" i="7"/>
  <c r="E96" i="7"/>
  <c r="E97" i="7"/>
  <c r="E98" i="7"/>
  <c r="E99" i="7"/>
  <c r="E100" i="7"/>
  <c r="E101" i="7"/>
  <c r="E102" i="7"/>
  <c r="E61" i="7"/>
  <c r="E62" i="7"/>
  <c r="E63" i="7"/>
  <c r="E64" i="7"/>
  <c r="E65" i="7"/>
  <c r="E66" i="7"/>
  <c r="E67" i="7"/>
  <c r="E68" i="7"/>
  <c r="E69" i="7"/>
  <c r="M335" i="7"/>
  <c r="M336" i="7"/>
  <c r="M337" i="7"/>
  <c r="M338" i="7"/>
  <c r="L335" i="7"/>
  <c r="L336" i="7"/>
  <c r="L337" i="7"/>
  <c r="L338" i="7"/>
  <c r="E335" i="7"/>
  <c r="E336" i="7"/>
  <c r="E337" i="7"/>
  <c r="E338" i="7"/>
  <c r="E334" i="7"/>
  <c r="L112" i="7" l="1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11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E18" i="7"/>
  <c r="E19" i="7"/>
  <c r="E20" i="7"/>
  <c r="E21" i="7"/>
  <c r="E22" i="7"/>
  <c r="E23" i="7"/>
  <c r="E24" i="7"/>
  <c r="E25" i="7"/>
  <c r="E26" i="7"/>
  <c r="E17" i="7"/>
  <c r="E16" i="7"/>
  <c r="E15" i="7"/>
  <c r="L406" i="7" l="1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248" i="7" l="1"/>
  <c r="L301" i="7"/>
  <c r="M301" i="7"/>
  <c r="L302" i="7"/>
  <c r="M302" i="7"/>
  <c r="L303" i="7"/>
  <c r="M303" i="7"/>
  <c r="L304" i="7"/>
  <c r="M304" i="7"/>
  <c r="L305" i="7"/>
  <c r="M305" i="7"/>
  <c r="L306" i="7"/>
  <c r="M306" i="7"/>
  <c r="E247" i="7"/>
  <c r="L246" i="7"/>
  <c r="M246" i="7"/>
  <c r="L247" i="7"/>
  <c r="M247" i="7"/>
  <c r="L248" i="7"/>
  <c r="M248" i="7"/>
  <c r="L249" i="7"/>
  <c r="M249" i="7"/>
  <c r="L250" i="7"/>
  <c r="M250" i="7"/>
  <c r="L251" i="7"/>
  <c r="M251" i="7"/>
  <c r="L252" i="7"/>
  <c r="M252" i="7"/>
  <c r="L253" i="7"/>
  <c r="M253" i="7"/>
  <c r="L254" i="7"/>
  <c r="M254" i="7"/>
  <c r="L255" i="7"/>
  <c r="M255" i="7"/>
  <c r="L256" i="7"/>
  <c r="M256" i="7"/>
  <c r="L257" i="7"/>
  <c r="M257" i="7"/>
  <c r="L258" i="7"/>
  <c r="M258" i="7"/>
  <c r="L259" i="7"/>
  <c r="M259" i="7"/>
  <c r="L260" i="7"/>
  <c r="M260" i="7"/>
  <c r="L261" i="7"/>
  <c r="M261" i="7"/>
  <c r="L262" i="7"/>
  <c r="M262" i="7"/>
  <c r="L263" i="7"/>
  <c r="M263" i="7"/>
  <c r="L264" i="7"/>
  <c r="M264" i="7"/>
  <c r="L265" i="7"/>
  <c r="M265" i="7"/>
  <c r="L266" i="7"/>
  <c r="M266" i="7"/>
  <c r="L267" i="7"/>
  <c r="M267" i="7"/>
  <c r="L268" i="7"/>
  <c r="M268" i="7"/>
  <c r="L269" i="7"/>
  <c r="M269" i="7"/>
  <c r="L270" i="7"/>
  <c r="M270" i="7"/>
  <c r="L271" i="7"/>
  <c r="M271" i="7"/>
  <c r="L272" i="7"/>
  <c r="M272" i="7"/>
  <c r="L273" i="7"/>
  <c r="M273" i="7"/>
  <c r="L274" i="7"/>
  <c r="M274" i="7"/>
  <c r="L275" i="7"/>
  <c r="M275" i="7"/>
  <c r="L276" i="7"/>
  <c r="M276" i="7"/>
  <c r="L277" i="7"/>
  <c r="M277" i="7"/>
  <c r="L278" i="7"/>
  <c r="M278" i="7"/>
  <c r="L279" i="7"/>
  <c r="M279" i="7"/>
  <c r="L280" i="7"/>
  <c r="M280" i="7"/>
  <c r="L281" i="7"/>
  <c r="M281" i="7"/>
  <c r="L282" i="7"/>
  <c r="M282" i="7"/>
  <c r="L283" i="7"/>
  <c r="M283" i="7"/>
  <c r="L284" i="7"/>
  <c r="M284" i="7"/>
  <c r="L285" i="7"/>
  <c r="M285" i="7"/>
  <c r="L286" i="7"/>
  <c r="M286" i="7"/>
  <c r="L287" i="7"/>
  <c r="M287" i="7"/>
  <c r="L288" i="7"/>
  <c r="M288" i="7"/>
  <c r="L289" i="7"/>
  <c r="M289" i="7"/>
  <c r="L290" i="7"/>
  <c r="M290" i="7"/>
  <c r="L291" i="7"/>
  <c r="M291" i="7"/>
  <c r="L292" i="7"/>
  <c r="M292" i="7"/>
  <c r="L293" i="7"/>
  <c r="M293" i="7"/>
  <c r="L294" i="7"/>
  <c r="M294" i="7"/>
  <c r="L295" i="7"/>
  <c r="M295" i="7"/>
  <c r="L296" i="7"/>
  <c r="M296" i="7"/>
  <c r="L297" i="7"/>
  <c r="M297" i="7"/>
  <c r="L298" i="7"/>
  <c r="M298" i="7"/>
  <c r="L299" i="7"/>
  <c r="M299" i="7"/>
  <c r="L300" i="7"/>
  <c r="M300" i="7"/>
  <c r="L307" i="7"/>
  <c r="M307" i="7"/>
  <c r="L308" i="7"/>
  <c r="M308" i="7"/>
  <c r="L309" i="7"/>
  <c r="M309" i="7"/>
  <c r="L310" i="7"/>
  <c r="M310" i="7"/>
  <c r="L311" i="7"/>
  <c r="M311" i="7"/>
  <c r="L312" i="7"/>
  <c r="M312" i="7"/>
  <c r="L313" i="7"/>
  <c r="M313" i="7"/>
  <c r="L314" i="7"/>
  <c r="M314" i="7"/>
  <c r="L315" i="7"/>
  <c r="M315" i="7"/>
  <c r="L316" i="7"/>
  <c r="M316" i="7"/>
  <c r="L317" i="7"/>
  <c r="M317" i="7"/>
  <c r="L318" i="7"/>
  <c r="M318" i="7"/>
  <c r="L319" i="7"/>
  <c r="M319" i="7"/>
  <c r="L320" i="7"/>
  <c r="M320" i="7"/>
  <c r="L321" i="7"/>
  <c r="M321" i="7"/>
  <c r="L322" i="7"/>
  <c r="M322" i="7"/>
  <c r="L323" i="7"/>
  <c r="M323" i="7"/>
  <c r="L324" i="7"/>
  <c r="M324" i="7"/>
  <c r="L325" i="7"/>
  <c r="M325" i="7"/>
  <c r="L326" i="7"/>
  <c r="M326" i="7"/>
  <c r="L327" i="7"/>
  <c r="M327" i="7"/>
  <c r="L328" i="7"/>
  <c r="M328" i="7"/>
  <c r="L329" i="7"/>
  <c r="M329" i="7"/>
  <c r="L330" i="7"/>
  <c r="M330" i="7"/>
  <c r="L331" i="7"/>
  <c r="M331" i="7"/>
  <c r="L332" i="7"/>
  <c r="L405" i="7" s="1"/>
  <c r="M332" i="7"/>
  <c r="L333" i="7"/>
  <c r="M333" i="7"/>
  <c r="L334" i="7"/>
  <c r="M334" i="7"/>
  <c r="L144" i="7" l="1"/>
  <c r="L145" i="7"/>
  <c r="L2" i="7"/>
  <c r="L32" i="7" l="1"/>
  <c r="E33" i="7"/>
  <c r="E34" i="7"/>
  <c r="E35" i="7"/>
  <c r="E36" i="7"/>
  <c r="E37" i="7"/>
  <c r="E38" i="7"/>
  <c r="E39" i="7"/>
  <c r="E40" i="7"/>
  <c r="E41" i="7"/>
  <c r="E32" i="7"/>
  <c r="L110" i="7"/>
  <c r="L107" i="7"/>
  <c r="L108" i="7"/>
  <c r="L109" i="7"/>
  <c r="L10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E106" i="7"/>
  <c r="E107" i="7"/>
  <c r="E108" i="7"/>
  <c r="E109" i="7"/>
  <c r="E110" i="7"/>
  <c r="E12" i="7"/>
  <c r="E14" i="7"/>
  <c r="E11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27" i="7"/>
  <c r="E217" i="7" l="1"/>
  <c r="E218" i="7"/>
  <c r="E219" i="7"/>
  <c r="E220" i="7"/>
  <c r="E221" i="7"/>
  <c r="E222" i="7"/>
  <c r="E223" i="7"/>
  <c r="E224" i="7"/>
  <c r="E225" i="7"/>
  <c r="E22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3" i="7" l="1"/>
  <c r="E4" i="7"/>
  <c r="E5" i="7"/>
  <c r="E6" i="7"/>
  <c r="E7" i="7"/>
  <c r="E8" i="7"/>
  <c r="E9" i="7"/>
  <c r="E10" i="7"/>
  <c r="E13" i="7"/>
  <c r="E2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M156" i="7"/>
  <c r="L156" i="7"/>
  <c r="E156" i="7"/>
  <c r="M155" i="7"/>
  <c r="L155" i="7"/>
  <c r="E155" i="7"/>
  <c r="M154" i="7"/>
  <c r="L154" i="7"/>
  <c r="E154" i="7"/>
  <c r="M153" i="7"/>
  <c r="L153" i="7"/>
  <c r="E153" i="7"/>
  <c r="M152" i="7"/>
  <c r="L152" i="7"/>
  <c r="E152" i="7"/>
  <c r="L143" i="7"/>
  <c r="E143" i="7"/>
  <c r="E105" i="7"/>
  <c r="E178" i="5"/>
  <c r="L407" i="7" l="1"/>
  <c r="K432" i="5"/>
  <c r="L414" i="5"/>
  <c r="M399" i="5" l="1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05" i="5"/>
  <c r="L137" i="5"/>
  <c r="E137" i="5"/>
  <c r="L136" i="5"/>
  <c r="E136" i="5"/>
  <c r="L135" i="5"/>
  <c r="E135" i="5"/>
  <c r="L134" i="5"/>
  <c r="E134" i="5"/>
  <c r="L133" i="5"/>
  <c r="E133" i="5"/>
  <c r="L132" i="5"/>
  <c r="E132" i="5"/>
  <c r="L29" i="5"/>
  <c r="L20" i="5"/>
  <c r="L21" i="5"/>
  <c r="L22" i="5"/>
  <c r="L23" i="5"/>
  <c r="L24" i="5"/>
  <c r="L25" i="5"/>
  <c r="L26" i="5"/>
  <c r="L27" i="5"/>
  <c r="L28" i="5"/>
  <c r="E29" i="5"/>
  <c r="E28" i="5"/>
  <c r="E27" i="5"/>
  <c r="E26" i="5"/>
  <c r="E25" i="5"/>
  <c r="E24" i="5"/>
  <c r="E23" i="5"/>
  <c r="E22" i="5"/>
  <c r="E75" i="5"/>
  <c r="L75" i="5"/>
  <c r="L74" i="5"/>
  <c r="E74" i="5"/>
  <c r="L73" i="5"/>
  <c r="E73" i="5"/>
  <c r="L72" i="5"/>
  <c r="E72" i="5"/>
  <c r="L71" i="5"/>
  <c r="E71" i="5"/>
  <c r="L70" i="5"/>
  <c r="E70" i="5"/>
  <c r="L69" i="5"/>
  <c r="E69" i="5"/>
  <c r="L68" i="5"/>
  <c r="E68" i="5"/>
  <c r="L67" i="5"/>
  <c r="E67" i="5"/>
  <c r="L66" i="5"/>
  <c r="E66" i="5"/>
  <c r="L65" i="5"/>
  <c r="E65" i="5"/>
  <c r="L64" i="5"/>
  <c r="E64" i="5"/>
  <c r="J431" i="5" l="1"/>
  <c r="E396" i="5"/>
  <c r="E397" i="5"/>
  <c r="E398" i="5"/>
  <c r="E399" i="5"/>
  <c r="E400" i="5"/>
  <c r="E401" i="5"/>
  <c r="E402" i="5"/>
  <c r="E403" i="5"/>
  <c r="E404" i="5"/>
  <c r="L398" i="5"/>
  <c r="M398" i="5"/>
  <c r="L397" i="5"/>
  <c r="M397" i="5"/>
  <c r="L396" i="5"/>
  <c r="M396" i="5"/>
  <c r="L395" i="5"/>
  <c r="M395" i="5"/>
  <c r="E395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L363" i="5" l="1"/>
  <c r="M363" i="5"/>
  <c r="L362" i="5"/>
  <c r="M362" i="5"/>
  <c r="L361" i="5"/>
  <c r="M361" i="5"/>
  <c r="E365" i="5" l="1"/>
  <c r="L360" i="5"/>
  <c r="M360" i="5"/>
  <c r="E361" i="5" l="1"/>
  <c r="E362" i="5"/>
  <c r="E363" i="5"/>
  <c r="E364" i="5"/>
  <c r="E36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35" i="5"/>
  <c r="L271" i="5"/>
  <c r="L272" i="5"/>
  <c r="L273" i="5"/>
  <c r="L329" i="5"/>
  <c r="L330" i="5"/>
  <c r="L331" i="5"/>
  <c r="L332" i="5"/>
  <c r="L333" i="5"/>
  <c r="M250" i="5" l="1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18" i="5"/>
  <c r="L1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L131" i="5"/>
  <c r="E131" i="5"/>
  <c r="L130" i="5"/>
  <c r="E130" i="5"/>
  <c r="L129" i="5"/>
  <c r="E129" i="5"/>
  <c r="L128" i="5"/>
  <c r="E128" i="5"/>
  <c r="L127" i="5"/>
  <c r="E127" i="5"/>
  <c r="L126" i="5"/>
  <c r="E126" i="5"/>
  <c r="L125" i="5"/>
  <c r="E125" i="5"/>
  <c r="E21" i="5"/>
  <c r="E20" i="5"/>
  <c r="E19" i="5"/>
  <c r="E18" i="5"/>
  <c r="L17" i="5"/>
  <c r="E17" i="5"/>
  <c r="L16" i="5"/>
  <c r="E16" i="5"/>
  <c r="L15" i="5"/>
  <c r="E15" i="5"/>
  <c r="L14" i="5"/>
  <c r="E14" i="5"/>
  <c r="L13" i="5"/>
  <c r="E13" i="5"/>
  <c r="L12" i="5"/>
  <c r="E12" i="5"/>
  <c r="E95" i="5"/>
  <c r="E94" i="5"/>
  <c r="E93" i="5"/>
  <c r="E92" i="5"/>
  <c r="E91" i="5"/>
  <c r="E90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E63" i="5"/>
  <c r="E62" i="5"/>
  <c r="E61" i="5"/>
  <c r="E53" i="5"/>
  <c r="E54" i="5"/>
  <c r="E55" i="5"/>
  <c r="E56" i="5"/>
  <c r="E57" i="5"/>
  <c r="E58" i="5"/>
  <c r="E59" i="5"/>
  <c r="E60" i="5"/>
  <c r="L299" i="5"/>
  <c r="L293" i="5"/>
  <c r="L287" i="5"/>
  <c r="L281" i="5"/>
  <c r="L301" i="5"/>
  <c r="L326" i="5"/>
  <c r="L265" i="5"/>
  <c r="L266" i="5"/>
  <c r="L267" i="5"/>
  <c r="L268" i="5"/>
  <c r="L269" i="5"/>
  <c r="L270" i="5"/>
  <c r="L274" i="5"/>
  <c r="L275" i="5"/>
  <c r="L276" i="5"/>
  <c r="L277" i="5"/>
  <c r="L278" i="5"/>
  <c r="L279" i="5"/>
  <c r="L280" i="5"/>
  <c r="L282" i="5"/>
  <c r="L283" i="5"/>
  <c r="L284" i="5"/>
  <c r="L285" i="5"/>
  <c r="L286" i="5"/>
  <c r="L288" i="5"/>
  <c r="L289" i="5"/>
  <c r="L290" i="5"/>
  <c r="L291" i="5"/>
  <c r="L292" i="5"/>
  <c r="L294" i="5"/>
  <c r="L295" i="5"/>
  <c r="L296" i="5"/>
  <c r="L297" i="5"/>
  <c r="L298" i="5"/>
  <c r="L300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7" i="5"/>
  <c r="L328" i="5"/>
  <c r="E271" i="5"/>
  <c r="E272" i="5"/>
  <c r="E273" i="5"/>
  <c r="E274" i="5"/>
  <c r="E275" i="5"/>
  <c r="E276" i="5"/>
  <c r="E277" i="5"/>
  <c r="E278" i="5"/>
  <c r="E279" i="5"/>
  <c r="E270" i="5"/>
  <c r="E263" i="5" l="1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35" i="5"/>
  <c r="E241" i="5"/>
  <c r="E242" i="5"/>
  <c r="E243" i="5"/>
  <c r="E244" i="5"/>
  <c r="E245" i="5"/>
  <c r="E240" i="5"/>
  <c r="L264" i="5"/>
  <c r="E264" i="5"/>
  <c r="E265" i="5"/>
  <c r="E266" i="5"/>
  <c r="E267" i="5"/>
  <c r="E268" i="5"/>
  <c r="E269" i="5"/>
  <c r="E124" i="5"/>
  <c r="L124" i="5"/>
  <c r="E123" i="5"/>
  <c r="L123" i="5"/>
  <c r="E122" i="5"/>
  <c r="L122" i="5"/>
  <c r="E11" i="5"/>
  <c r="L11" i="5"/>
  <c r="E10" i="5"/>
  <c r="L10" i="5"/>
  <c r="E9" i="5"/>
  <c r="L9" i="5"/>
  <c r="E52" i="5"/>
  <c r="E51" i="5"/>
  <c r="E50" i="5"/>
  <c r="E89" i="5"/>
  <c r="E88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49" i="5" l="1"/>
  <c r="M249" i="5"/>
  <c r="L248" i="5"/>
  <c r="M248" i="5"/>
  <c r="L247" i="5" l="1"/>
  <c r="M247" i="5"/>
  <c r="L246" i="5"/>
  <c r="M246" i="5"/>
  <c r="E234" i="5"/>
  <c r="E222" i="5"/>
  <c r="L220" i="5"/>
  <c r="L221" i="5"/>
  <c r="E217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L199" i="5"/>
  <c r="L200" i="5"/>
  <c r="L201" i="5"/>
  <c r="L202" i="5"/>
  <c r="L203" i="5"/>
  <c r="L204" i="5"/>
  <c r="L205" i="5"/>
  <c r="L206" i="5"/>
  <c r="M203" i="5"/>
  <c r="E203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E224" i="5"/>
  <c r="E229" i="5"/>
  <c r="E223" i="5"/>
  <c r="E225" i="5"/>
  <c r="E226" i="5"/>
  <c r="E227" i="5"/>
  <c r="E228" i="5"/>
  <c r="E230" i="5"/>
  <c r="E231" i="5"/>
  <c r="E232" i="5"/>
  <c r="E233" i="5"/>
  <c r="E236" i="5"/>
  <c r="E237" i="5"/>
  <c r="E238" i="5"/>
  <c r="E239" i="5"/>
  <c r="L222" i="5"/>
  <c r="L145" i="5" l="1"/>
  <c r="E145" i="5"/>
  <c r="E87" i="5"/>
  <c r="L47" i="5"/>
  <c r="E47" i="5" l="1"/>
  <c r="E48" i="5"/>
  <c r="E49" i="5"/>
  <c r="L143" i="5"/>
  <c r="L144" i="5"/>
  <c r="E144" i="5"/>
  <c r="E143" i="5"/>
  <c r="L121" i="5"/>
  <c r="E121" i="5"/>
  <c r="L120" i="5"/>
  <c r="E120" i="5"/>
  <c r="L46" i="5"/>
  <c r="E46" i="5"/>
  <c r="L3" i="5"/>
  <c r="L4" i="5"/>
  <c r="L5" i="5"/>
  <c r="L6" i="5"/>
  <c r="L7" i="5"/>
  <c r="L8" i="5"/>
  <c r="E5" i="5"/>
  <c r="E6" i="5"/>
  <c r="E7" i="5"/>
  <c r="E8" i="5"/>
  <c r="E83" i="5" l="1"/>
  <c r="E84" i="5"/>
  <c r="E85" i="5"/>
  <c r="E86" i="5"/>
  <c r="L45" i="5" l="1"/>
  <c r="E45" i="5"/>
  <c r="L44" i="5"/>
  <c r="E44" i="5"/>
  <c r="L43" i="5"/>
  <c r="E43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E221" i="5"/>
  <c r="E220" i="5"/>
  <c r="E219" i="5"/>
  <c r="E218" i="5"/>
  <c r="E216" i="5" l="1"/>
  <c r="E215" i="5"/>
  <c r="E214" i="5"/>
  <c r="E213" i="5"/>
  <c r="E212" i="5"/>
  <c r="E211" i="5"/>
  <c r="E206" i="5" l="1"/>
  <c r="E207" i="5"/>
  <c r="E208" i="5"/>
  <c r="E209" i="5"/>
  <c r="E210" i="5"/>
  <c r="E205" i="5"/>
  <c r="E181" i="5"/>
  <c r="E177" i="5"/>
  <c r="L81" i="5"/>
  <c r="M202" i="5"/>
  <c r="M201" i="5" l="1"/>
  <c r="M200" i="5" l="1"/>
  <c r="M199" i="5" l="1"/>
  <c r="L42" i="5" l="1"/>
  <c r="E204" i="5" l="1"/>
  <c r="E202" i="5"/>
  <c r="E201" i="5"/>
  <c r="E200" i="5"/>
  <c r="E199" i="5"/>
  <c r="E42" i="5" l="1"/>
  <c r="L198" i="5"/>
  <c r="M198" i="5"/>
  <c r="E198" i="5"/>
  <c r="E197" i="5" l="1"/>
  <c r="L197" i="5"/>
  <c r="M197" i="5"/>
  <c r="E196" i="5" l="1"/>
  <c r="L196" i="5"/>
  <c r="M196" i="5"/>
  <c r="E195" i="5" l="1"/>
  <c r="L195" i="5"/>
  <c r="M195" i="5"/>
  <c r="E194" i="5" l="1"/>
  <c r="L194" i="5"/>
  <c r="M194" i="5"/>
  <c r="E193" i="5" l="1"/>
  <c r="L193" i="5"/>
  <c r="M193" i="5"/>
  <c r="L119" i="5" l="1"/>
  <c r="E119" i="5"/>
  <c r="E82" i="5" l="1"/>
  <c r="L41" i="5" l="1"/>
  <c r="E41" i="5"/>
  <c r="L192" i="5" l="1"/>
  <c r="M192" i="5"/>
  <c r="E192" i="5"/>
  <c r="E191" i="5" l="1"/>
  <c r="L191" i="5"/>
  <c r="M191" i="5"/>
  <c r="E190" i="5" l="1"/>
  <c r="L190" i="5"/>
  <c r="M190" i="5"/>
  <c r="E189" i="5" l="1"/>
  <c r="L189" i="5"/>
  <c r="M189" i="5"/>
  <c r="E188" i="5" l="1"/>
  <c r="L188" i="5"/>
  <c r="M188" i="5"/>
  <c r="E187" i="5" l="1"/>
  <c r="L187" i="5"/>
  <c r="M187" i="5"/>
  <c r="E81" i="5" l="1"/>
  <c r="L40" i="5"/>
  <c r="E40" i="5" l="1"/>
  <c r="E176" i="5"/>
  <c r="E109" i="5" l="1"/>
  <c r="L109" i="5"/>
  <c r="E179" i="5" l="1"/>
  <c r="E180" i="5"/>
  <c r="E182" i="5"/>
  <c r="E183" i="5"/>
  <c r="E184" i="5"/>
  <c r="E185" i="5"/>
  <c r="E186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E173" i="5"/>
  <c r="E174" i="5"/>
  <c r="E175" i="5"/>
  <c r="L172" i="5"/>
  <c r="M172" i="5"/>
  <c r="E172" i="5"/>
  <c r="E99" i="5"/>
  <c r="E100" i="5"/>
  <c r="E101" i="5"/>
  <c r="L118" i="5"/>
  <c r="E118" i="5"/>
  <c r="L78" i="5"/>
  <c r="L79" i="5"/>
  <c r="L80" i="5"/>
  <c r="E79" i="5"/>
  <c r="E80" i="5"/>
  <c r="L33" i="5"/>
  <c r="L34" i="5"/>
  <c r="L35" i="5"/>
  <c r="L36" i="5"/>
  <c r="L37" i="5"/>
  <c r="L38" i="5"/>
  <c r="L39" i="5"/>
  <c r="E39" i="5" l="1"/>
  <c r="E38" i="5"/>
  <c r="E37" i="5"/>
  <c r="E36" i="5"/>
  <c r="E4" i="5"/>
  <c r="M167" i="5"/>
  <c r="M168" i="5"/>
  <c r="M169" i="5"/>
  <c r="M170" i="5"/>
  <c r="M171" i="5"/>
  <c r="L166" i="5"/>
  <c r="L167" i="5"/>
  <c r="L168" i="5"/>
  <c r="L169" i="5"/>
  <c r="L170" i="5"/>
  <c r="L171" i="5"/>
  <c r="E35" i="5"/>
  <c r="M166" i="5"/>
  <c r="E167" i="5"/>
  <c r="E168" i="5"/>
  <c r="E169" i="5"/>
  <c r="E170" i="5"/>
  <c r="E171" i="5"/>
  <c r="E166" i="5"/>
  <c r="L117" i="5"/>
  <c r="L434" i="5" s="1"/>
  <c r="E117" i="5"/>
  <c r="E98" i="5"/>
  <c r="E78" i="5"/>
  <c r="E3" i="5"/>
  <c r="L156" i="5"/>
  <c r="L157" i="5"/>
  <c r="L158" i="5"/>
  <c r="L159" i="5"/>
  <c r="L160" i="5"/>
  <c r="L161" i="5"/>
  <c r="L162" i="5"/>
  <c r="L163" i="5"/>
  <c r="L164" i="5"/>
  <c r="L165" i="5"/>
  <c r="L150" i="5"/>
  <c r="L151" i="5"/>
  <c r="L152" i="5"/>
  <c r="L153" i="5"/>
  <c r="L154" i="5"/>
  <c r="L155" i="5"/>
  <c r="L437" i="4"/>
  <c r="L116" i="5"/>
  <c r="L115" i="5"/>
  <c r="L465" i="4"/>
  <c r="L240" i="6"/>
  <c r="K237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L119" i="6"/>
  <c r="M118" i="6"/>
  <c r="L118" i="6"/>
  <c r="L117" i="6"/>
  <c r="M116" i="6"/>
  <c r="L116" i="6"/>
  <c r="L115" i="6"/>
  <c r="M114" i="6"/>
  <c r="L114" i="6"/>
  <c r="M113" i="6"/>
  <c r="L113" i="6"/>
  <c r="L112" i="6"/>
  <c r="M111" i="6"/>
  <c r="L111" i="6"/>
  <c r="M110" i="6"/>
  <c r="L110" i="6"/>
  <c r="M109" i="6"/>
  <c r="L109" i="6"/>
  <c r="L108" i="6"/>
  <c r="M107" i="6"/>
  <c r="L107" i="6"/>
  <c r="L106" i="6"/>
  <c r="L105" i="6"/>
  <c r="L104" i="6"/>
  <c r="M103" i="6"/>
  <c r="L103" i="6"/>
  <c r="L102" i="6"/>
  <c r="L101" i="6"/>
  <c r="L100" i="6"/>
  <c r="M99" i="6"/>
  <c r="L99" i="6"/>
  <c r="L98" i="6"/>
  <c r="M97" i="6"/>
  <c r="L97" i="6"/>
  <c r="M96" i="6"/>
  <c r="L96" i="6"/>
  <c r="L95" i="6"/>
  <c r="L94" i="6"/>
  <c r="L93" i="6"/>
  <c r="M92" i="6"/>
  <c r="L92" i="6"/>
  <c r="L91" i="6"/>
  <c r="M90" i="6"/>
  <c r="L90" i="6"/>
  <c r="L89" i="6"/>
  <c r="L88" i="6"/>
  <c r="L87" i="6"/>
  <c r="L86" i="6"/>
  <c r="L85" i="6"/>
  <c r="L84" i="6"/>
  <c r="L83" i="6"/>
  <c r="L80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59" i="6"/>
  <c r="L58" i="6"/>
  <c r="L57" i="6"/>
  <c r="L45" i="6"/>
  <c r="L44" i="6"/>
  <c r="L43" i="6"/>
  <c r="L42" i="6"/>
  <c r="L41" i="6"/>
  <c r="L38" i="6"/>
  <c r="L37" i="6"/>
  <c r="L36" i="6"/>
  <c r="L35" i="6"/>
  <c r="L34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8" i="5"/>
  <c r="E148" i="5"/>
  <c r="E33" i="5"/>
  <c r="E34" i="5"/>
  <c r="J236" i="6" l="1"/>
  <c r="L239" i="6"/>
  <c r="L241" i="6" s="1"/>
  <c r="E116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L314" i="6" l="1"/>
  <c r="E165" i="5"/>
  <c r="E164" i="5"/>
  <c r="E163" i="5"/>
  <c r="E162" i="5"/>
  <c r="E161" i="5"/>
  <c r="E160" i="5"/>
  <c r="E159" i="5"/>
  <c r="E158" i="5"/>
  <c r="E157" i="5"/>
  <c r="E156" i="5"/>
  <c r="E155" i="5"/>
  <c r="E154" i="5"/>
  <c r="E115" i="5"/>
  <c r="L146" i="4" l="1"/>
  <c r="E146" i="4" l="1"/>
  <c r="L28" i="4"/>
  <c r="E28" i="4"/>
  <c r="M437" i="4"/>
  <c r="M438" i="4"/>
  <c r="M439" i="4"/>
  <c r="M440" i="4"/>
  <c r="M441" i="4"/>
  <c r="L438" i="4"/>
  <c r="L439" i="4"/>
  <c r="L440" i="4"/>
  <c r="L441" i="4"/>
  <c r="E441" i="4" l="1"/>
  <c r="E440" i="4"/>
  <c r="E439" i="4"/>
  <c r="E438" i="4"/>
  <c r="E437" i="4"/>
  <c r="L168" i="4"/>
  <c r="M153" i="5" l="1"/>
  <c r="M152" i="5"/>
  <c r="M151" i="5"/>
  <c r="M150" i="5"/>
  <c r="L142" i="5"/>
  <c r="L114" i="5"/>
  <c r="L108" i="5"/>
  <c r="L106" i="5"/>
  <c r="L77" i="5"/>
  <c r="L32" i="5"/>
  <c r="L2" i="5"/>
  <c r="E153" i="5"/>
  <c r="E152" i="5"/>
  <c r="E151" i="5"/>
  <c r="E150" i="5"/>
  <c r="E142" i="5"/>
  <c r="E114" i="5"/>
  <c r="E108" i="5"/>
  <c r="E106" i="5"/>
  <c r="E97" i="5"/>
  <c r="E77" i="5"/>
  <c r="E32" i="5"/>
  <c r="E2" i="5"/>
  <c r="L118" i="4" l="1"/>
  <c r="L119" i="4"/>
  <c r="L120" i="4"/>
  <c r="L26" i="4"/>
  <c r="L27" i="4"/>
  <c r="L25" i="4"/>
  <c r="E25" i="4"/>
  <c r="L21" i="4"/>
  <c r="L22" i="4"/>
  <c r="L23" i="4"/>
  <c r="L24" i="4"/>
  <c r="M277" i="4"/>
  <c r="M278" i="4"/>
  <c r="M279" i="4"/>
  <c r="M280" i="4"/>
  <c r="M281" i="4"/>
  <c r="L229" i="4"/>
  <c r="L215" i="4"/>
  <c r="E215" i="4"/>
  <c r="L214" i="4"/>
  <c r="E214" i="4"/>
  <c r="L145" i="4"/>
  <c r="E145" i="4"/>
  <c r="E120" i="4" l="1"/>
  <c r="L84" i="4"/>
  <c r="E84" i="4"/>
  <c r="L436" i="4"/>
  <c r="M436" i="4"/>
  <c r="L435" i="4"/>
  <c r="M435" i="4"/>
  <c r="L434" i="4"/>
  <c r="M434" i="4"/>
  <c r="L433" i="4"/>
  <c r="M433" i="4"/>
  <c r="E436" i="4"/>
  <c r="E435" i="4"/>
  <c r="E434" i="4"/>
  <c r="E433" i="4"/>
  <c r="E79" i="4"/>
  <c r="L432" i="4" l="1"/>
  <c r="M432" i="4"/>
  <c r="E432" i="4"/>
  <c r="L431" i="4" l="1"/>
  <c r="M431" i="4"/>
  <c r="E431" i="4"/>
  <c r="L430" i="4" l="1"/>
  <c r="M430" i="4"/>
  <c r="E430" i="4"/>
  <c r="L429" i="4" l="1"/>
  <c r="M429" i="4"/>
  <c r="E429" i="4"/>
  <c r="L144" i="4" l="1"/>
  <c r="E144" i="4"/>
  <c r="L83" i="4" l="1"/>
  <c r="E83" i="4"/>
  <c r="E119" i="4"/>
  <c r="E27" i="4" l="1"/>
  <c r="E26" i="4"/>
  <c r="L174" i="4"/>
  <c r="E229" i="4" l="1"/>
  <c r="E118" i="4" l="1"/>
  <c r="L82" i="4"/>
  <c r="L213" i="4" l="1"/>
  <c r="E213" i="4"/>
  <c r="M424" i="4" l="1"/>
  <c r="M425" i="4"/>
  <c r="M426" i="4"/>
  <c r="M427" i="4"/>
  <c r="M428" i="4"/>
  <c r="L425" i="4"/>
  <c r="L426" i="4"/>
  <c r="L427" i="4"/>
  <c r="L428" i="4"/>
  <c r="E425" i="4"/>
  <c r="E426" i="4"/>
  <c r="E427" i="4"/>
  <c r="E428" i="4"/>
  <c r="L424" i="4" l="1"/>
  <c r="L423" i="4"/>
  <c r="M423" i="4"/>
  <c r="L422" i="4" l="1"/>
  <c r="M422" i="4"/>
  <c r="L421" i="4" l="1"/>
  <c r="M421" i="4"/>
  <c r="L143" i="4" l="1"/>
  <c r="E82" i="4" l="1"/>
  <c r="L81" i="4"/>
  <c r="E168" i="4" l="1"/>
  <c r="E81" i="4" l="1"/>
  <c r="E174" i="4"/>
  <c r="L212" i="4"/>
  <c r="E212" i="4"/>
  <c r="L228" i="4"/>
  <c r="E228" i="4"/>
  <c r="E424" i="4"/>
  <c r="E423" i="4"/>
  <c r="E422" i="4"/>
  <c r="E421" i="4"/>
  <c r="K462" i="4"/>
  <c r="L413" i="4"/>
  <c r="L173" i="4" l="1"/>
  <c r="E173" i="4"/>
  <c r="M417" i="4"/>
  <c r="M418" i="4"/>
  <c r="M419" i="4"/>
  <c r="M420" i="4"/>
  <c r="L417" i="4"/>
  <c r="L418" i="4"/>
  <c r="L419" i="4"/>
  <c r="L420" i="4"/>
  <c r="L115" i="4"/>
  <c r="L116" i="4"/>
  <c r="L117" i="4"/>
  <c r="L78" i="4"/>
  <c r="L79" i="4"/>
  <c r="L80" i="4"/>
  <c r="L167" i="4" l="1"/>
  <c r="E420" i="4"/>
  <c r="E419" i="4"/>
  <c r="E418" i="4"/>
  <c r="E417" i="4"/>
  <c r="E143" i="4" l="1"/>
  <c r="E117" i="4" l="1"/>
  <c r="E80" i="4" l="1"/>
  <c r="E24" i="4"/>
  <c r="L416" i="4"/>
  <c r="M416" i="4"/>
  <c r="L415" i="4" l="1"/>
  <c r="M415" i="4"/>
  <c r="L414" i="4" l="1"/>
  <c r="M414" i="4"/>
  <c r="M413" i="4" l="1"/>
  <c r="E416" i="4" l="1"/>
  <c r="E415" i="4"/>
  <c r="E414" i="4"/>
  <c r="L227" i="4"/>
  <c r="L142" i="4"/>
  <c r="E413" i="4" l="1"/>
  <c r="E227" i="4" l="1"/>
  <c r="E142" i="4" l="1"/>
  <c r="E116" i="4" l="1"/>
  <c r="E23" i="4" l="1"/>
  <c r="L412" i="4"/>
  <c r="M412" i="4"/>
  <c r="L411" i="4"/>
  <c r="M411" i="4"/>
  <c r="L410" i="4"/>
  <c r="M410" i="4"/>
  <c r="E412" i="4"/>
  <c r="E411" i="4"/>
  <c r="E410" i="4"/>
  <c r="L409" i="4"/>
  <c r="M409" i="4"/>
  <c r="E409" i="4"/>
  <c r="L211" i="4"/>
  <c r="E211" i="4"/>
  <c r="L141" i="4"/>
  <c r="E141" i="4"/>
  <c r="L114" i="4"/>
  <c r="L77" i="4" l="1"/>
  <c r="E115" i="4"/>
  <c r="E22" i="4"/>
  <c r="E78" i="4"/>
  <c r="L140" i="4" l="1"/>
  <c r="L172" i="4"/>
  <c r="E172" i="4" l="1"/>
  <c r="M401" i="4"/>
  <c r="M402" i="4"/>
  <c r="M403" i="4"/>
  <c r="M404" i="4"/>
  <c r="M405" i="4"/>
  <c r="M406" i="4"/>
  <c r="M407" i="4"/>
  <c r="M408" i="4"/>
  <c r="L401" i="4"/>
  <c r="L402" i="4"/>
  <c r="L403" i="4"/>
  <c r="L404" i="4"/>
  <c r="L405" i="4"/>
  <c r="L406" i="4"/>
  <c r="L407" i="4"/>
  <c r="L408" i="4"/>
  <c r="E167" i="4"/>
  <c r="L210" i="4"/>
  <c r="E210" i="4"/>
  <c r="E402" i="4"/>
  <c r="E403" i="4"/>
  <c r="E404" i="4"/>
  <c r="E405" i="4"/>
  <c r="E406" i="4"/>
  <c r="E407" i="4"/>
  <c r="E408" i="4"/>
  <c r="E401" i="4"/>
  <c r="L226" i="4"/>
  <c r="L139" i="4"/>
  <c r="E140" i="4"/>
  <c r="E139" i="4"/>
  <c r="E226" i="4"/>
  <c r="E114" i="4"/>
  <c r="L113" i="4"/>
  <c r="E113" i="4"/>
  <c r="E77" i="4"/>
  <c r="L76" i="4"/>
  <c r="E76" i="4"/>
  <c r="E21" i="4"/>
  <c r="L20" i="4"/>
  <c r="E20" i="4"/>
  <c r="L400" i="4"/>
  <c r="M400" i="4"/>
  <c r="L399" i="4"/>
  <c r="M399" i="4"/>
  <c r="L398" i="4"/>
  <c r="M398" i="4"/>
  <c r="L397" i="4"/>
  <c r="M397" i="4"/>
  <c r="E400" i="4"/>
  <c r="E399" i="4"/>
  <c r="E398" i="4"/>
  <c r="E397" i="4"/>
  <c r="L209" i="4"/>
  <c r="E209" i="4"/>
  <c r="L138" i="4"/>
  <c r="E138" i="4"/>
  <c r="L112" i="4"/>
  <c r="E112" i="4"/>
  <c r="L75" i="4"/>
  <c r="E75" i="4"/>
  <c r="E393" i="4" l="1"/>
  <c r="E67" i="4"/>
  <c r="M396" i="4"/>
  <c r="L396" i="4"/>
  <c r="L395" i="4"/>
  <c r="M395" i="4"/>
  <c r="L394" i="4"/>
  <c r="M394" i="4"/>
  <c r="E396" i="4"/>
  <c r="E395" i="4"/>
  <c r="E394" i="4"/>
  <c r="L225" i="4"/>
  <c r="E225" i="4"/>
  <c r="L137" i="4"/>
  <c r="E137" i="4"/>
  <c r="L111" i="4"/>
  <c r="E111" i="4"/>
  <c r="L74" i="4"/>
  <c r="E74" i="4"/>
  <c r="L19" i="4"/>
  <c r="E19" i="4"/>
  <c r="E386" i="4"/>
  <c r="L384" i="4"/>
  <c r="L385" i="4"/>
  <c r="L386" i="4"/>
  <c r="L387" i="4"/>
  <c r="L388" i="4"/>
  <c r="L389" i="4"/>
  <c r="L390" i="4"/>
  <c r="L391" i="4"/>
  <c r="L392" i="4"/>
  <c r="L393" i="4"/>
  <c r="E383" i="4"/>
  <c r="L224" i="4"/>
  <c r="E224" i="4"/>
  <c r="M393" i="4"/>
  <c r="M392" i="4"/>
  <c r="M391" i="4"/>
  <c r="M390" i="4"/>
  <c r="E392" i="4"/>
  <c r="E391" i="4"/>
  <c r="E390" i="4"/>
  <c r="L208" i="4"/>
  <c r="L136" i="4"/>
  <c r="E18" i="4"/>
  <c r="L18" i="4"/>
  <c r="L73" i="4"/>
  <c r="L110" i="4"/>
  <c r="E73" i="4"/>
  <c r="E110" i="4"/>
  <c r="E208" i="4"/>
  <c r="E387" i="4"/>
  <c r="E388" i="4"/>
  <c r="E389" i="4"/>
  <c r="L223" i="4" l="1"/>
  <c r="M389" i="4"/>
  <c r="M388" i="4"/>
  <c r="M387" i="4"/>
  <c r="M386" i="4" l="1"/>
  <c r="L109" i="4" l="1"/>
  <c r="L72" i="4"/>
  <c r="E223" i="4" l="1"/>
  <c r="E72" i="4"/>
  <c r="E109" i="4"/>
  <c r="E136" i="4"/>
  <c r="L383" i="4" l="1"/>
  <c r="L382" i="4"/>
  <c r="E207" i="4"/>
  <c r="L207" i="4"/>
  <c r="E17" i="4"/>
  <c r="L17" i="4"/>
  <c r="L222" i="4" l="1"/>
  <c r="E222" i="4"/>
  <c r="M382" i="4"/>
  <c r="M383" i="4"/>
  <c r="M384" i="4"/>
  <c r="M385" i="4"/>
  <c r="E385" i="4"/>
  <c r="E384" i="4"/>
  <c r="E382" i="4"/>
  <c r="L108" i="4"/>
  <c r="E108" i="4"/>
  <c r="L71" i="4"/>
  <c r="E71" i="4"/>
  <c r="M351" i="4"/>
  <c r="M352" i="4"/>
  <c r="M353" i="4"/>
  <c r="M354" i="4"/>
  <c r="M355" i="4"/>
  <c r="M356" i="4"/>
  <c r="M357" i="4"/>
  <c r="L352" i="4"/>
  <c r="L353" i="4"/>
  <c r="L354" i="4"/>
  <c r="L355" i="4"/>
  <c r="E166" i="4" l="1"/>
  <c r="L381" i="4" l="1"/>
  <c r="L380" i="4"/>
  <c r="L379" i="4"/>
  <c r="L378" i="4"/>
  <c r="L166" i="4"/>
  <c r="M378" i="4" l="1"/>
  <c r="M379" i="4"/>
  <c r="M380" i="4"/>
  <c r="M381" i="4"/>
  <c r="E381" i="4"/>
  <c r="E380" i="4"/>
  <c r="E379" i="4"/>
  <c r="E378" i="4"/>
  <c r="L221" i="4" l="1"/>
  <c r="E221" i="4"/>
  <c r="L206" i="4"/>
  <c r="E206" i="4"/>
  <c r="E107" i="4"/>
  <c r="L135" i="4" l="1"/>
  <c r="E135" i="4"/>
  <c r="L107" i="4"/>
  <c r="L69" i="4" l="1"/>
  <c r="L70" i="4"/>
  <c r="E70" i="4"/>
  <c r="E69" i="4"/>
  <c r="L68" i="4" l="1"/>
  <c r="E68" i="4"/>
  <c r="E134" i="4" l="1"/>
  <c r="E106" i="4" l="1"/>
  <c r="E16" i="4"/>
  <c r="L16" i="4"/>
  <c r="L374" i="4"/>
  <c r="M374" i="4"/>
  <c r="L375" i="4"/>
  <c r="M375" i="4"/>
  <c r="L376" i="4"/>
  <c r="M376" i="4"/>
  <c r="L377" i="4"/>
  <c r="M377" i="4"/>
  <c r="E376" i="4"/>
  <c r="E377" i="4"/>
  <c r="E375" i="4"/>
  <c r="E374" i="4"/>
  <c r="L134" i="4" l="1"/>
  <c r="L106" i="4"/>
  <c r="L67" i="4" l="1"/>
  <c r="L15" i="4"/>
  <c r="E15" i="4"/>
  <c r="E205" i="4"/>
  <c r="L205" i="4" l="1"/>
  <c r="E133" i="4" l="1"/>
  <c r="L14" i="4" l="1"/>
  <c r="E14" i="4"/>
  <c r="L370" i="4" l="1"/>
  <c r="M370" i="4"/>
  <c r="L371" i="4"/>
  <c r="M371" i="4"/>
  <c r="L372" i="4"/>
  <c r="M372" i="4"/>
  <c r="L373" i="4"/>
  <c r="M373" i="4"/>
  <c r="E373" i="4"/>
  <c r="E372" i="4"/>
  <c r="E371" i="4"/>
  <c r="E370" i="4"/>
  <c r="L165" i="4" l="1"/>
  <c r="E165" i="4"/>
  <c r="L133" i="4" l="1"/>
  <c r="L105" i="4"/>
  <c r="E105" i="4"/>
  <c r="L66" i="4" l="1"/>
  <c r="E66" i="4"/>
  <c r="E13" i="4" l="1"/>
  <c r="L13" i="4"/>
  <c r="E366" i="4"/>
  <c r="L366" i="4"/>
  <c r="M366" i="4"/>
  <c r="E367" i="4"/>
  <c r="L367" i="4"/>
  <c r="M367" i="4"/>
  <c r="E368" i="4"/>
  <c r="L368" i="4"/>
  <c r="M368" i="4"/>
  <c r="E369" i="4"/>
  <c r="L369" i="4"/>
  <c r="M369" i="4"/>
  <c r="E204" i="4" l="1"/>
  <c r="L204" i="4"/>
  <c r="E132" i="4" l="1"/>
  <c r="L132" i="4"/>
  <c r="E104" i="4"/>
  <c r="L104" i="4"/>
  <c r="E65" i="4" l="1"/>
  <c r="L65" i="4"/>
  <c r="L362" i="4" l="1"/>
  <c r="M362" i="4"/>
  <c r="L363" i="4"/>
  <c r="M363" i="4"/>
  <c r="L364" i="4"/>
  <c r="M364" i="4"/>
  <c r="L365" i="4"/>
  <c r="M365" i="4"/>
  <c r="E365" i="4"/>
  <c r="E364" i="4"/>
  <c r="E363" i="4"/>
  <c r="E362" i="4"/>
  <c r="E203" i="4"/>
  <c r="L203" i="4"/>
  <c r="E131" i="4"/>
  <c r="L131" i="4"/>
  <c r="E103" i="4"/>
  <c r="L103" i="4"/>
  <c r="E64" i="4"/>
  <c r="L64" i="4"/>
  <c r="E220" i="4"/>
  <c r="L220" i="4"/>
  <c r="L162" i="4" l="1"/>
  <c r="L12" i="4"/>
  <c r="M361" i="4"/>
  <c r="L361" i="4"/>
  <c r="E361" i="4"/>
  <c r="M360" i="4"/>
  <c r="L360" i="4"/>
  <c r="E360" i="4"/>
  <c r="M359" i="4"/>
  <c r="L359" i="4"/>
  <c r="E359" i="4"/>
  <c r="M358" i="4"/>
  <c r="L358" i="4"/>
  <c r="E358" i="4"/>
  <c r="L357" i="4"/>
  <c r="E357" i="4"/>
  <c r="L356" i="4"/>
  <c r="E356" i="4"/>
  <c r="E355" i="4"/>
  <c r="E354" i="4"/>
  <c r="E353" i="4"/>
  <c r="E352" i="4"/>
  <c r="L351" i="4"/>
  <c r="E351" i="4"/>
  <c r="M350" i="4"/>
  <c r="L350" i="4"/>
  <c r="E350" i="4"/>
  <c r="M349" i="4"/>
  <c r="L349" i="4"/>
  <c r="E349" i="4"/>
  <c r="M348" i="4"/>
  <c r="L348" i="4"/>
  <c r="E348" i="4"/>
  <c r="M347" i="4"/>
  <c r="L347" i="4"/>
  <c r="E347" i="4"/>
  <c r="M346" i="4"/>
  <c r="L346" i="4"/>
  <c r="E346" i="4"/>
  <c r="M345" i="4"/>
  <c r="L345" i="4"/>
  <c r="E345" i="4"/>
  <c r="M344" i="4"/>
  <c r="L344" i="4"/>
  <c r="E344" i="4"/>
  <c r="M343" i="4"/>
  <c r="L343" i="4"/>
  <c r="E343" i="4"/>
  <c r="M342" i="4"/>
  <c r="L342" i="4"/>
  <c r="E342" i="4"/>
  <c r="M341" i="4"/>
  <c r="L341" i="4"/>
  <c r="E341" i="4"/>
  <c r="M340" i="4"/>
  <c r="L340" i="4"/>
  <c r="E340" i="4"/>
  <c r="M339" i="4"/>
  <c r="L339" i="4"/>
  <c r="E339" i="4"/>
  <c r="M338" i="4"/>
  <c r="L338" i="4"/>
  <c r="E338" i="4"/>
  <c r="M337" i="4"/>
  <c r="L337" i="4"/>
  <c r="E337" i="4"/>
  <c r="M336" i="4"/>
  <c r="L336" i="4"/>
  <c r="E336" i="4"/>
  <c r="M335" i="4"/>
  <c r="L335" i="4"/>
  <c r="E335" i="4"/>
  <c r="M334" i="4"/>
  <c r="L334" i="4"/>
  <c r="E334" i="4"/>
  <c r="M333" i="4"/>
  <c r="L333" i="4"/>
  <c r="E333" i="4"/>
  <c r="M332" i="4"/>
  <c r="L332" i="4"/>
  <c r="E332" i="4"/>
  <c r="M331" i="4"/>
  <c r="L331" i="4"/>
  <c r="E331" i="4"/>
  <c r="M330" i="4"/>
  <c r="L330" i="4"/>
  <c r="E330" i="4"/>
  <c r="M329" i="4"/>
  <c r="L329" i="4"/>
  <c r="E329" i="4"/>
  <c r="M328" i="4"/>
  <c r="L328" i="4"/>
  <c r="E328" i="4"/>
  <c r="M327" i="4"/>
  <c r="L327" i="4"/>
  <c r="E327" i="4"/>
  <c r="M326" i="4"/>
  <c r="L326" i="4"/>
  <c r="E326" i="4"/>
  <c r="M325" i="4"/>
  <c r="L325" i="4"/>
  <c r="E325" i="4"/>
  <c r="M324" i="4"/>
  <c r="L324" i="4"/>
  <c r="E324" i="4"/>
  <c r="M323" i="4"/>
  <c r="L323" i="4"/>
  <c r="E323" i="4"/>
  <c r="M322" i="4"/>
  <c r="L322" i="4"/>
  <c r="E322" i="4"/>
  <c r="M321" i="4"/>
  <c r="L321" i="4"/>
  <c r="E321" i="4"/>
  <c r="M320" i="4"/>
  <c r="L320" i="4"/>
  <c r="E320" i="4"/>
  <c r="M319" i="4"/>
  <c r="L319" i="4"/>
  <c r="E319" i="4"/>
  <c r="M318" i="4"/>
  <c r="L318" i="4"/>
  <c r="E318" i="4"/>
  <c r="M317" i="4"/>
  <c r="L317" i="4"/>
  <c r="E317" i="4"/>
  <c r="M316" i="4"/>
  <c r="L316" i="4"/>
  <c r="E316" i="4"/>
  <c r="M315" i="4"/>
  <c r="L315" i="4"/>
  <c r="E315" i="4"/>
  <c r="M314" i="4"/>
  <c r="L314" i="4"/>
  <c r="E314" i="4"/>
  <c r="M313" i="4"/>
  <c r="L313" i="4"/>
  <c r="E313" i="4"/>
  <c r="M312" i="4"/>
  <c r="L312" i="4"/>
  <c r="E312" i="4"/>
  <c r="M311" i="4"/>
  <c r="L311" i="4"/>
  <c r="E311" i="4"/>
  <c r="M310" i="4"/>
  <c r="L310" i="4"/>
  <c r="E310" i="4"/>
  <c r="M309" i="4"/>
  <c r="L309" i="4"/>
  <c r="E309" i="4"/>
  <c r="M308" i="4"/>
  <c r="L308" i="4"/>
  <c r="E308" i="4"/>
  <c r="M307" i="4"/>
  <c r="L307" i="4"/>
  <c r="E307" i="4"/>
  <c r="M306" i="4"/>
  <c r="L306" i="4"/>
  <c r="E306" i="4"/>
  <c r="M305" i="4"/>
  <c r="L305" i="4"/>
  <c r="E305" i="4"/>
  <c r="M304" i="4"/>
  <c r="L304" i="4"/>
  <c r="E304" i="4"/>
  <c r="M303" i="4"/>
  <c r="L303" i="4"/>
  <c r="E303" i="4"/>
  <c r="M302" i="4"/>
  <c r="L302" i="4"/>
  <c r="E302" i="4"/>
  <c r="M301" i="4"/>
  <c r="L301" i="4"/>
  <c r="E301" i="4"/>
  <c r="M300" i="4"/>
  <c r="L300" i="4"/>
  <c r="E300" i="4"/>
  <c r="M299" i="4"/>
  <c r="L299" i="4"/>
  <c r="E299" i="4"/>
  <c r="M298" i="4"/>
  <c r="L298" i="4"/>
  <c r="E298" i="4"/>
  <c r="M297" i="4"/>
  <c r="L297" i="4"/>
  <c r="E297" i="4"/>
  <c r="M296" i="4"/>
  <c r="L296" i="4"/>
  <c r="E296" i="4"/>
  <c r="M295" i="4"/>
  <c r="L295" i="4"/>
  <c r="E295" i="4"/>
  <c r="M294" i="4"/>
  <c r="L294" i="4"/>
  <c r="E294" i="4"/>
  <c r="M293" i="4"/>
  <c r="L293" i="4"/>
  <c r="E293" i="4"/>
  <c r="M292" i="4"/>
  <c r="L292" i="4"/>
  <c r="E292" i="4"/>
  <c r="M291" i="4"/>
  <c r="L291" i="4"/>
  <c r="E291" i="4"/>
  <c r="M290" i="4"/>
  <c r="L290" i="4"/>
  <c r="E290" i="4"/>
  <c r="M289" i="4"/>
  <c r="L289" i="4"/>
  <c r="E289" i="4"/>
  <c r="M288" i="4"/>
  <c r="L288" i="4"/>
  <c r="E288" i="4"/>
  <c r="M287" i="4"/>
  <c r="L287" i="4"/>
  <c r="E287" i="4"/>
  <c r="M286" i="4"/>
  <c r="L286" i="4"/>
  <c r="E286" i="4"/>
  <c r="M285" i="4"/>
  <c r="L285" i="4"/>
  <c r="E285" i="4"/>
  <c r="M284" i="4"/>
  <c r="L284" i="4"/>
  <c r="E284" i="4"/>
  <c r="M283" i="4"/>
  <c r="L283" i="4"/>
  <c r="E283" i="4"/>
  <c r="M282" i="4"/>
  <c r="L282" i="4"/>
  <c r="E282" i="4"/>
  <c r="L281" i="4"/>
  <c r="E281" i="4"/>
  <c r="L280" i="4"/>
  <c r="E280" i="4"/>
  <c r="L279" i="4"/>
  <c r="E279" i="4"/>
  <c r="L278" i="4"/>
  <c r="E278" i="4"/>
  <c r="L277" i="4"/>
  <c r="E277" i="4"/>
  <c r="M276" i="4"/>
  <c r="L276" i="4"/>
  <c r="E276" i="4"/>
  <c r="M275" i="4"/>
  <c r="L275" i="4"/>
  <c r="E275" i="4"/>
  <c r="M274" i="4"/>
  <c r="L274" i="4"/>
  <c r="E274" i="4"/>
  <c r="M273" i="4"/>
  <c r="L273" i="4"/>
  <c r="E273" i="4"/>
  <c r="M272" i="4"/>
  <c r="L272" i="4"/>
  <c r="E272" i="4"/>
  <c r="M271" i="4"/>
  <c r="L271" i="4"/>
  <c r="E271" i="4"/>
  <c r="M270" i="4"/>
  <c r="L270" i="4"/>
  <c r="E270" i="4"/>
  <c r="L269" i="4"/>
  <c r="E269" i="4"/>
  <c r="M268" i="4"/>
  <c r="L268" i="4"/>
  <c r="E268" i="4"/>
  <c r="L267" i="4"/>
  <c r="E267" i="4"/>
  <c r="M266" i="4"/>
  <c r="L266" i="4"/>
  <c r="E266" i="4"/>
  <c r="L265" i="4"/>
  <c r="E265" i="4"/>
  <c r="M264" i="4"/>
  <c r="L264" i="4"/>
  <c r="E264" i="4"/>
  <c r="M263" i="4"/>
  <c r="L263" i="4"/>
  <c r="E263" i="4"/>
  <c r="L262" i="4"/>
  <c r="E262" i="4"/>
  <c r="M261" i="4"/>
  <c r="L261" i="4"/>
  <c r="E261" i="4"/>
  <c r="M260" i="4"/>
  <c r="L260" i="4"/>
  <c r="E260" i="4"/>
  <c r="M259" i="4"/>
  <c r="L259" i="4"/>
  <c r="E259" i="4"/>
  <c r="L258" i="4"/>
  <c r="E258" i="4"/>
  <c r="M257" i="4"/>
  <c r="L257" i="4"/>
  <c r="E257" i="4"/>
  <c r="L256" i="4"/>
  <c r="E256" i="4"/>
  <c r="L255" i="4"/>
  <c r="E255" i="4"/>
  <c r="L254" i="4"/>
  <c r="E254" i="4"/>
  <c r="M253" i="4"/>
  <c r="L253" i="4"/>
  <c r="E253" i="4"/>
  <c r="L252" i="4"/>
  <c r="E252" i="4"/>
  <c r="L251" i="4"/>
  <c r="E251" i="4"/>
  <c r="L250" i="4"/>
  <c r="E250" i="4"/>
  <c r="M249" i="4"/>
  <c r="L249" i="4"/>
  <c r="E249" i="4"/>
  <c r="L248" i="4"/>
  <c r="E248" i="4"/>
  <c r="M247" i="4"/>
  <c r="L247" i="4"/>
  <c r="E247" i="4"/>
  <c r="M246" i="4"/>
  <c r="L246" i="4"/>
  <c r="E246" i="4"/>
  <c r="L245" i="4"/>
  <c r="E245" i="4"/>
  <c r="L244" i="4"/>
  <c r="E244" i="4"/>
  <c r="L243" i="4"/>
  <c r="E243" i="4"/>
  <c r="M242" i="4"/>
  <c r="L242" i="4"/>
  <c r="E242" i="4"/>
  <c r="L241" i="4"/>
  <c r="E241" i="4"/>
  <c r="M240" i="4"/>
  <c r="L240" i="4"/>
  <c r="E240" i="4"/>
  <c r="L239" i="4"/>
  <c r="E239" i="4"/>
  <c r="L238" i="4"/>
  <c r="E238" i="4"/>
  <c r="L237" i="4"/>
  <c r="E237" i="4"/>
  <c r="L236" i="4"/>
  <c r="E236" i="4"/>
  <c r="L235" i="4"/>
  <c r="E235" i="4"/>
  <c r="L234" i="4"/>
  <c r="E234" i="4"/>
  <c r="L233" i="4"/>
  <c r="E233" i="4"/>
  <c r="L231" i="4"/>
  <c r="E231" i="4"/>
  <c r="L219" i="4"/>
  <c r="E219" i="4"/>
  <c r="L218" i="4"/>
  <c r="E218" i="4"/>
  <c r="J217" i="4"/>
  <c r="E217" i="4"/>
  <c r="D217" i="4"/>
  <c r="L202" i="4"/>
  <c r="E202" i="4"/>
  <c r="L201" i="4"/>
  <c r="E201" i="4"/>
  <c r="L200" i="4"/>
  <c r="E200" i="4"/>
  <c r="L199" i="4"/>
  <c r="E199" i="4"/>
  <c r="L198" i="4"/>
  <c r="E198" i="4"/>
  <c r="L197" i="4"/>
  <c r="E197" i="4"/>
  <c r="L196" i="4"/>
  <c r="E196" i="4"/>
  <c r="L195" i="4"/>
  <c r="E195" i="4"/>
  <c r="L194" i="4"/>
  <c r="E194" i="4"/>
  <c r="L193" i="4"/>
  <c r="E193" i="4"/>
  <c r="L192" i="4"/>
  <c r="E192" i="4"/>
  <c r="L191" i="4"/>
  <c r="E191" i="4"/>
  <c r="L190" i="4"/>
  <c r="E190" i="4"/>
  <c r="L189" i="4"/>
  <c r="E189" i="4"/>
  <c r="L188" i="4"/>
  <c r="E188" i="4"/>
  <c r="L187" i="4"/>
  <c r="E187" i="4"/>
  <c r="L186" i="4"/>
  <c r="E186" i="4"/>
  <c r="E185" i="4"/>
  <c r="D185" i="4"/>
  <c r="L185" i="4" s="1"/>
  <c r="E184" i="4"/>
  <c r="D184" i="4"/>
  <c r="L183" i="4"/>
  <c r="E183" i="4"/>
  <c r="L182" i="4"/>
  <c r="E182" i="4"/>
  <c r="L181" i="4"/>
  <c r="E181" i="4"/>
  <c r="L180" i="4"/>
  <c r="E180" i="4"/>
  <c r="L179" i="4"/>
  <c r="E179" i="4"/>
  <c r="L178" i="4"/>
  <c r="E178" i="4"/>
  <c r="L177" i="4"/>
  <c r="E177" i="4"/>
  <c r="L176" i="4"/>
  <c r="E176" i="4"/>
  <c r="L170" i="4"/>
  <c r="E170" i="4"/>
  <c r="L164" i="4"/>
  <c r="E164" i="4"/>
  <c r="E162" i="4"/>
  <c r="L161" i="4"/>
  <c r="E161" i="4"/>
  <c r="L160" i="4"/>
  <c r="E160" i="4"/>
  <c r="L159" i="4"/>
  <c r="E159" i="4"/>
  <c r="L158" i="4"/>
  <c r="E158" i="4"/>
  <c r="L157" i="4"/>
  <c r="E157" i="4"/>
  <c r="L156" i="4"/>
  <c r="E156" i="4"/>
  <c r="L155" i="4"/>
  <c r="E155" i="4"/>
  <c r="L154" i="4"/>
  <c r="E154" i="4"/>
  <c r="L153" i="4"/>
  <c r="E153" i="4"/>
  <c r="L152" i="4"/>
  <c r="E152" i="4"/>
  <c r="L151" i="4"/>
  <c r="E151" i="4"/>
  <c r="L150" i="4"/>
  <c r="E150" i="4"/>
  <c r="L149" i="4"/>
  <c r="E149" i="4"/>
  <c r="L148" i="4"/>
  <c r="E148" i="4"/>
  <c r="L130" i="4"/>
  <c r="E130" i="4"/>
  <c r="L129" i="4"/>
  <c r="E129" i="4"/>
  <c r="L128" i="4"/>
  <c r="E128" i="4"/>
  <c r="L127" i="4"/>
  <c r="E127" i="4"/>
  <c r="L126" i="4"/>
  <c r="E126" i="4"/>
  <c r="L125" i="4"/>
  <c r="E125" i="4"/>
  <c r="L124" i="4"/>
  <c r="E124" i="4"/>
  <c r="L122" i="4"/>
  <c r="E122" i="4"/>
  <c r="L102" i="4"/>
  <c r="E102" i="4"/>
  <c r="L101" i="4"/>
  <c r="E101" i="4"/>
  <c r="L100" i="4"/>
  <c r="E100" i="4"/>
  <c r="L99" i="4"/>
  <c r="E99" i="4"/>
  <c r="L98" i="4"/>
  <c r="E98" i="4"/>
  <c r="L97" i="4"/>
  <c r="E97" i="4"/>
  <c r="L96" i="4"/>
  <c r="E96" i="4"/>
  <c r="L95" i="4"/>
  <c r="E95" i="4"/>
  <c r="L94" i="4"/>
  <c r="E94" i="4"/>
  <c r="L93" i="4"/>
  <c r="E93" i="4"/>
  <c r="L92" i="4"/>
  <c r="E92" i="4"/>
  <c r="L91" i="4"/>
  <c r="E91" i="4"/>
  <c r="L90" i="4"/>
  <c r="E90" i="4"/>
  <c r="L89" i="4"/>
  <c r="E89" i="4"/>
  <c r="L88" i="4"/>
  <c r="E88" i="4"/>
  <c r="L87" i="4"/>
  <c r="E87" i="4"/>
  <c r="L86" i="4"/>
  <c r="E86" i="4"/>
  <c r="L63" i="4"/>
  <c r="E63" i="4"/>
  <c r="L62" i="4"/>
  <c r="E62" i="4"/>
  <c r="L61" i="4"/>
  <c r="E61" i="4"/>
  <c r="L60" i="4"/>
  <c r="E60" i="4"/>
  <c r="L59" i="4"/>
  <c r="E59" i="4"/>
  <c r="L58" i="4"/>
  <c r="E58" i="4"/>
  <c r="L57" i="4"/>
  <c r="E57" i="4"/>
  <c r="L56" i="4"/>
  <c r="E56" i="4"/>
  <c r="L55" i="4"/>
  <c r="E55" i="4"/>
  <c r="L54" i="4"/>
  <c r="E54" i="4"/>
  <c r="L53" i="4"/>
  <c r="E53" i="4"/>
  <c r="L52" i="4"/>
  <c r="E52" i="4"/>
  <c r="L51" i="4"/>
  <c r="E51" i="4"/>
  <c r="L50" i="4"/>
  <c r="E50" i="4"/>
  <c r="L49" i="4"/>
  <c r="E49" i="4"/>
  <c r="L48" i="4"/>
  <c r="E48" i="4"/>
  <c r="L47" i="4"/>
  <c r="E47" i="4"/>
  <c r="L46" i="4"/>
  <c r="E46" i="4"/>
  <c r="L45" i="4"/>
  <c r="E45" i="4"/>
  <c r="L44" i="4"/>
  <c r="E44" i="4"/>
  <c r="L43" i="4"/>
  <c r="E43" i="4"/>
  <c r="L42" i="4"/>
  <c r="E42" i="4"/>
  <c r="L41" i="4"/>
  <c r="E41" i="4"/>
  <c r="L40" i="4"/>
  <c r="E40" i="4"/>
  <c r="L39" i="4"/>
  <c r="E39" i="4"/>
  <c r="L38" i="4"/>
  <c r="E38" i="4"/>
  <c r="J37" i="4"/>
  <c r="J461" i="4" s="1"/>
  <c r="E37" i="4"/>
  <c r="L36" i="4"/>
  <c r="E36" i="4"/>
  <c r="L35" i="4"/>
  <c r="E35" i="4"/>
  <c r="L34" i="4"/>
  <c r="E34" i="4"/>
  <c r="L33" i="4"/>
  <c r="E33" i="4"/>
  <c r="L32" i="4"/>
  <c r="E32" i="4"/>
  <c r="L31" i="4"/>
  <c r="E31" i="4"/>
  <c r="L30" i="4"/>
  <c r="E30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L2" i="4"/>
  <c r="E2" i="4"/>
  <c r="D461" i="4" l="1"/>
  <c r="L184" i="4"/>
  <c r="L217" i="4"/>
  <c r="L37" i="4"/>
  <c r="L464" i="4" s="1"/>
  <c r="L466" i="4" l="1"/>
  <c r="L539" i="4" s="1"/>
  <c r="L435" i="5"/>
  <c r="L436" i="5" s="1"/>
  <c r="M14" i="1" l="1"/>
  <c r="F14" i="1"/>
  <c r="M34" i="1"/>
  <c r="F34" i="1"/>
  <c r="M80" i="1"/>
  <c r="F80" i="1"/>
  <c r="M79" i="1"/>
  <c r="F79" i="1"/>
  <c r="M78" i="1"/>
  <c r="F78" i="1"/>
  <c r="M77" i="1"/>
  <c r="F77" i="1"/>
  <c r="M76" i="1"/>
  <c r="F76" i="1"/>
  <c r="M13" i="1"/>
  <c r="F13" i="1"/>
  <c r="M75" i="1" l="1"/>
  <c r="F75" i="1"/>
  <c r="M74" i="1"/>
  <c r="F74" i="1"/>
  <c r="M73" i="1"/>
  <c r="F73" i="1"/>
  <c r="M72" i="1"/>
  <c r="F72" i="1"/>
  <c r="M71" i="1"/>
  <c r="F71" i="1"/>
  <c r="F33" i="1"/>
  <c r="M33" i="1"/>
  <c r="M24" i="1"/>
  <c r="F24" i="1"/>
  <c r="D32" i="1"/>
  <c r="M32" i="1" s="1"/>
  <c r="M30" i="1"/>
  <c r="F30" i="1"/>
  <c r="F32" i="1"/>
  <c r="M61" i="1"/>
  <c r="M63" i="1"/>
  <c r="M64" i="1"/>
  <c r="M65" i="1"/>
  <c r="M66" i="1"/>
  <c r="M67" i="1"/>
  <c r="M68" i="1"/>
  <c r="M69" i="1"/>
  <c r="M70" i="1"/>
  <c r="M52" i="1"/>
  <c r="M53" i="1"/>
  <c r="M54" i="1"/>
  <c r="M55" i="1"/>
  <c r="M56" i="1"/>
  <c r="M57" i="1"/>
  <c r="M58" i="1"/>
  <c r="M59" i="1"/>
  <c r="M60" i="1"/>
  <c r="F70" i="1"/>
  <c r="F69" i="1"/>
  <c r="F68" i="1"/>
  <c r="F67" i="1"/>
  <c r="F66" i="1"/>
  <c r="M17" i="1"/>
  <c r="F17" i="1"/>
  <c r="M12" i="1"/>
  <c r="F12" i="1"/>
  <c r="M4" i="1"/>
  <c r="F4" i="1"/>
  <c r="F65" i="1"/>
  <c r="F64" i="1"/>
  <c r="F63" i="1"/>
  <c r="F62" i="1"/>
  <c r="F61" i="1"/>
  <c r="M23" i="1"/>
  <c r="F23" i="1"/>
  <c r="M11" i="1"/>
  <c r="F11" i="1"/>
  <c r="M3" i="1"/>
  <c r="F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2" i="1"/>
  <c r="M16" i="1"/>
  <c r="M10" i="1"/>
  <c r="F16" i="1"/>
  <c r="M36" i="1"/>
  <c r="M31" i="1"/>
  <c r="F31" i="1"/>
  <c r="F10" i="1"/>
  <c r="M22" i="1"/>
  <c r="F22" i="1"/>
  <c r="M9" i="1"/>
  <c r="F9" i="1"/>
  <c r="M2" i="1"/>
  <c r="F2" i="1"/>
  <c r="M29" i="1"/>
  <c r="F29" i="1"/>
  <c r="M21" i="1"/>
  <c r="F21" i="1"/>
  <c r="M8" i="1"/>
  <c r="F8" i="1"/>
  <c r="M20" i="1"/>
  <c r="F20" i="1"/>
  <c r="M7" i="1"/>
  <c r="F7" i="1"/>
  <c r="M51" i="1"/>
  <c r="M50" i="1"/>
  <c r="M49" i="1"/>
  <c r="M48" i="1"/>
  <c r="M47" i="1"/>
  <c r="M39" i="1"/>
  <c r="M40" i="1"/>
  <c r="M41" i="1"/>
  <c r="M42" i="1"/>
  <c r="M43" i="1"/>
  <c r="M44" i="1"/>
  <c r="M45" i="1"/>
  <c r="M46" i="1"/>
  <c r="M38" i="1"/>
  <c r="M82" i="1"/>
  <c r="F36" i="1"/>
  <c r="M28" i="1"/>
  <c r="F28" i="1"/>
  <c r="F82" i="1"/>
  <c r="M27" i="1"/>
  <c r="F27" i="1"/>
  <c r="M6" i="1"/>
  <c r="F6" i="1"/>
  <c r="F41" i="1"/>
  <c r="F40" i="1"/>
  <c r="F39" i="1"/>
  <c r="F38" i="1"/>
  <c r="M19" i="1"/>
  <c r="F19" i="1"/>
  <c r="M26" i="1"/>
  <c r="F26" i="1"/>
  <c r="M62" i="1" l="1"/>
  <c r="M88" i="1" s="1"/>
</calcChain>
</file>

<file path=xl/sharedStrings.xml><?xml version="1.0" encoding="utf-8"?>
<sst xmlns="http://schemas.openxmlformats.org/spreadsheetml/2006/main" count="5550" uniqueCount="1628">
  <si>
    <t>COMPANY NAME</t>
  </si>
  <si>
    <t>INVOICE#</t>
  </si>
  <si>
    <t>INVOICE DATE</t>
  </si>
  <si>
    <t>AMOUNT</t>
  </si>
  <si>
    <t>DUE DATE</t>
  </si>
  <si>
    <t>COMMENTS</t>
  </si>
  <si>
    <t>CK/ACH</t>
  </si>
  <si>
    <t>BALANCE</t>
  </si>
  <si>
    <t>PYMT DATE</t>
  </si>
  <si>
    <t>LOUIS MONTELEONE FIBRES</t>
  </si>
  <si>
    <t>RRLMF2100</t>
  </si>
  <si>
    <t>AMOUNT PAID</t>
  </si>
  <si>
    <t xml:space="preserve">GNT MANAGEMENT </t>
  </si>
  <si>
    <t>RRGNT2100</t>
  </si>
  <si>
    <t>REPUBLIC SERVICES</t>
  </si>
  <si>
    <t>RRBEACON2100</t>
  </si>
  <si>
    <t>RRCAMDEN2100</t>
  </si>
  <si>
    <t>RRKOP2100</t>
  </si>
  <si>
    <t>RRMINEHILL2100</t>
  </si>
  <si>
    <t>TOTAL AMOUNT OUTSTANDING</t>
  </si>
  <si>
    <t>RRBEACON2101</t>
  </si>
  <si>
    <t>RRCAMDEN2101</t>
  </si>
  <si>
    <t>RRKOP2101</t>
  </si>
  <si>
    <t>RRMINEHILL2101</t>
  </si>
  <si>
    <t>RRCAPEMAY2100</t>
  </si>
  <si>
    <t>CANUSA</t>
  </si>
  <si>
    <t>RRACH2100</t>
  </si>
  <si>
    <t>RRLMF2101</t>
  </si>
  <si>
    <t>SUNNY METALS</t>
  </si>
  <si>
    <t>RRSUNNY2100</t>
  </si>
  <si>
    <t>RRLMF2102</t>
  </si>
  <si>
    <t>MEHALI</t>
  </si>
  <si>
    <t>RRMEHALI2100</t>
  </si>
  <si>
    <t>WILL NOT PAY</t>
  </si>
  <si>
    <t>NA</t>
  </si>
  <si>
    <t>RRBEACON2102</t>
  </si>
  <si>
    <t>RRCAMDEN2102</t>
  </si>
  <si>
    <t>RRCAPEMAY2101</t>
  </si>
  <si>
    <t>RRKOP2102</t>
  </si>
  <si>
    <t>RRMINEHILL2102</t>
  </si>
  <si>
    <t>RRACH2102</t>
  </si>
  <si>
    <t>RRGNT2101</t>
  </si>
  <si>
    <t>RRACH2103</t>
  </si>
  <si>
    <t>RRGNT2103</t>
  </si>
  <si>
    <t>RRLMF2103</t>
  </si>
  <si>
    <t>RRBEACON2103</t>
  </si>
  <si>
    <t>RRCAPEMAY2102</t>
  </si>
  <si>
    <t>RRKOP2103</t>
  </si>
  <si>
    <t>RRMINEHILL2103</t>
  </si>
  <si>
    <t>CANAAN</t>
  </si>
  <si>
    <t>RRCANAAN2100</t>
  </si>
  <si>
    <t>RRACH2104</t>
  </si>
  <si>
    <t>RRGNT2104</t>
  </si>
  <si>
    <t>PAID</t>
  </si>
  <si>
    <t>ACH</t>
  </si>
  <si>
    <t>RRBEACON2104</t>
  </si>
  <si>
    <t>RRCAPEMAY2103</t>
  </si>
  <si>
    <t>RRCAMDEN2103</t>
  </si>
  <si>
    <t>RRKOP2104</t>
  </si>
  <si>
    <t>RRMINEHILL2104</t>
  </si>
  <si>
    <t>RRACH2105</t>
  </si>
  <si>
    <t>RRLMF2104</t>
  </si>
  <si>
    <t>EVER REACH LOGISTICS</t>
  </si>
  <si>
    <t>RREVER2100</t>
  </si>
  <si>
    <t>CK# 48261</t>
  </si>
  <si>
    <t>RRCANAAN2102</t>
  </si>
  <si>
    <t>RRACH2106</t>
  </si>
  <si>
    <t>RRGNT2105</t>
  </si>
  <si>
    <t>RRBEACON2105</t>
  </si>
  <si>
    <t>RRCAMDEN2104</t>
  </si>
  <si>
    <t>RRCAPEMAY2104</t>
  </si>
  <si>
    <t>RRKOP2105</t>
  </si>
  <si>
    <t>RRMINEHILL2105</t>
  </si>
  <si>
    <t>RRCANAAN2103</t>
  </si>
  <si>
    <t>RRACH2107</t>
  </si>
  <si>
    <t>RREVER2101</t>
  </si>
  <si>
    <t>RRBEACON2106</t>
  </si>
  <si>
    <t>RRCAMDEN2105</t>
  </si>
  <si>
    <t>RRCAPEMAY2105</t>
  </si>
  <si>
    <t>RRKOP2106</t>
  </si>
  <si>
    <t>RRMINEHILL2106</t>
  </si>
  <si>
    <t>INTEREST</t>
  </si>
  <si>
    <t>RRLMF2105</t>
  </si>
  <si>
    <t>RRLMF2106</t>
  </si>
  <si>
    <t>RRGNT2102</t>
  </si>
  <si>
    <t>RRLMF2107</t>
  </si>
  <si>
    <t>RRBEACON2107</t>
  </si>
  <si>
    <t>RRCAMDEN2106</t>
  </si>
  <si>
    <t>RRCAPEMAY2106</t>
  </si>
  <si>
    <t>RRKOP2107</t>
  </si>
  <si>
    <t>RRMINEHILL2107</t>
  </si>
  <si>
    <t>RRACH2108</t>
  </si>
  <si>
    <t>CK# 48319</t>
  </si>
  <si>
    <t>CK# 48330</t>
  </si>
  <si>
    <t>CK# 48340</t>
  </si>
  <si>
    <t>RRBEACON2108</t>
  </si>
  <si>
    <t>RRCAMDEN2107</t>
  </si>
  <si>
    <t>RRCAPEMAY2107</t>
  </si>
  <si>
    <t>RRKOP2108</t>
  </si>
  <si>
    <t>RRMINEHILL2108</t>
  </si>
  <si>
    <t>RRLMF2108</t>
  </si>
  <si>
    <t>RRACH2109</t>
  </si>
  <si>
    <t>RRBEACON2200</t>
  </si>
  <si>
    <t>RRCAMDEN2200</t>
  </si>
  <si>
    <t>RRCAPEMAY2200</t>
  </si>
  <si>
    <t>RRKOP2200</t>
  </si>
  <si>
    <t>RRMINEHILL2200</t>
  </si>
  <si>
    <t>RRACH2200</t>
  </si>
  <si>
    <t>RRGNT2200</t>
  </si>
  <si>
    <t>RRLMF2200</t>
  </si>
  <si>
    <t>OUTSTANDING - 2021</t>
  </si>
  <si>
    <t>OUTSTANDING - 2022</t>
  </si>
  <si>
    <t>RRACH2201</t>
  </si>
  <si>
    <t>RRBEACON2201</t>
  </si>
  <si>
    <t>RRCAMDEN2201</t>
  </si>
  <si>
    <t>RRKOP2201</t>
  </si>
  <si>
    <t>RRMINEHILL2201</t>
  </si>
  <si>
    <t>RRLMF2201</t>
  </si>
  <si>
    <t>RRGNT2201</t>
  </si>
  <si>
    <t>RRJFD2200</t>
  </si>
  <si>
    <t>RRBEACON2202</t>
  </si>
  <si>
    <t>RRCAMDEN2202</t>
  </si>
  <si>
    <t>RRKOP2202</t>
  </si>
  <si>
    <t>RRMINEHILL2202</t>
  </si>
  <si>
    <t>RRLMF2202</t>
  </si>
  <si>
    <t>RRLMF2203</t>
  </si>
  <si>
    <t>RRACH2202</t>
  </si>
  <si>
    <t>RRACH2203</t>
  </si>
  <si>
    <t>CK# 48422</t>
  </si>
  <si>
    <t>RRACH2204</t>
  </si>
  <si>
    <t>RRGNT2202</t>
  </si>
  <si>
    <t>RRCANAAN2200</t>
  </si>
  <si>
    <t>RRBEACON2203</t>
  </si>
  <si>
    <t>RRCAMDEN2203</t>
  </si>
  <si>
    <t>RRKOP2203</t>
  </si>
  <si>
    <t>RRMINEHILL2203</t>
  </si>
  <si>
    <t>CK# 48447</t>
  </si>
  <si>
    <t>RRBEACON2204</t>
  </si>
  <si>
    <t>RRKOP2204</t>
  </si>
  <si>
    <t>RRMINEHILL2204</t>
  </si>
  <si>
    <t>RRGNT2203</t>
  </si>
  <si>
    <t>RRACH2205</t>
  </si>
  <si>
    <t>RRLMF2204</t>
  </si>
  <si>
    <t>4G RECYCLING</t>
  </si>
  <si>
    <t>RR4GEXP2200</t>
  </si>
  <si>
    <t>RRGNT2204</t>
  </si>
  <si>
    <t>RRBEACON2205</t>
  </si>
  <si>
    <t>RRKOP2205</t>
  </si>
  <si>
    <t>RRMINEHILL2205</t>
  </si>
  <si>
    <t>RRCAMDEN2204</t>
  </si>
  <si>
    <t>RRACH2206</t>
  </si>
  <si>
    <t>CHECK 48487</t>
  </si>
  <si>
    <t>RRGNT2205</t>
  </si>
  <si>
    <t>RRACH2207</t>
  </si>
  <si>
    <t>RRCANAAN2201</t>
  </si>
  <si>
    <t>RRLMF2205</t>
  </si>
  <si>
    <t>RRBEACON2206</t>
  </si>
  <si>
    <t>RRKOP2206</t>
  </si>
  <si>
    <t>RRMINEHILL2206</t>
  </si>
  <si>
    <t>RRCAMDEN2205</t>
  </si>
  <si>
    <t>CHECK 48531</t>
  </si>
  <si>
    <t>RRACH2208</t>
  </si>
  <si>
    <t>RRGNT2206</t>
  </si>
  <si>
    <t>RRLMF2206</t>
  </si>
  <si>
    <t>RRBEACON2207</t>
  </si>
  <si>
    <t>RRCAMDEN2206</t>
  </si>
  <si>
    <t>RRKOP2207</t>
  </si>
  <si>
    <t>RRMINEHILL2207</t>
  </si>
  <si>
    <t>RRACH2209</t>
  </si>
  <si>
    <t>RRLMF2207</t>
  </si>
  <si>
    <t>RRBEACON2208</t>
  </si>
  <si>
    <t>RRKOP2208</t>
  </si>
  <si>
    <t>RRMINEHILL2208</t>
  </si>
  <si>
    <t>RRCAMDEN2207</t>
  </si>
  <si>
    <t>CHECK 48580</t>
  </si>
  <si>
    <t>CHECK# 108</t>
  </si>
  <si>
    <t>RRLMF2208</t>
  </si>
  <si>
    <t>MARCO POLY CORP</t>
  </si>
  <si>
    <t>RRMARCO2200</t>
  </si>
  <si>
    <t>3/1/22 - 3/8/22</t>
  </si>
  <si>
    <t>RRGNT2207</t>
  </si>
  <si>
    <t>RRGNT2208</t>
  </si>
  <si>
    <t>RRACH2210</t>
  </si>
  <si>
    <t>RRLMF2209</t>
  </si>
  <si>
    <t>RRBEACON2209</t>
  </si>
  <si>
    <t>RRCAMDEN2208</t>
  </si>
  <si>
    <t>RRKOP2209</t>
  </si>
  <si>
    <t>RRMINEHILL2209</t>
  </si>
  <si>
    <t>RRGNT2209</t>
  </si>
  <si>
    <t>RRLMF2210</t>
  </si>
  <si>
    <t>RRACH2211</t>
  </si>
  <si>
    <t>RRBEACON2210</t>
  </si>
  <si>
    <t>RRKOP2210</t>
  </si>
  <si>
    <t>RRMINEHILL2210</t>
  </si>
  <si>
    <t>RRCAMDEN2209</t>
  </si>
  <si>
    <t>CHECK 48635</t>
  </si>
  <si>
    <t>RRMARCO2201</t>
  </si>
  <si>
    <t>RRACH2212</t>
  </si>
  <si>
    <t>RRBEACON2211</t>
  </si>
  <si>
    <t>RRKOP2211</t>
  </si>
  <si>
    <t>RRMINEHILL2211</t>
  </si>
  <si>
    <t>RRCAMDEN2210</t>
  </si>
  <si>
    <t>RRLMF2211</t>
  </si>
  <si>
    <t>RRACH2213</t>
  </si>
  <si>
    <t>RRMARCO2202</t>
  </si>
  <si>
    <t>RRGNT2210</t>
  </si>
  <si>
    <t>CHECK# 126</t>
  </si>
  <si>
    <t>RRBEACON2212</t>
  </si>
  <si>
    <t>RRKOP2212</t>
  </si>
  <si>
    <t>RRMINEHILL2212</t>
  </si>
  <si>
    <t>RRCAMDEN2211</t>
  </si>
  <si>
    <t>RRACH2214</t>
  </si>
  <si>
    <t>RRCANAAN2202</t>
  </si>
  <si>
    <t>INTEREST RATE</t>
  </si>
  <si>
    <t>CHECK 48702</t>
  </si>
  <si>
    <t>RRBEACON2213</t>
  </si>
  <si>
    <t>RRKOP2213</t>
  </si>
  <si>
    <t>RRMINEHILL2213</t>
  </si>
  <si>
    <t>RRCAMDEN2212</t>
  </si>
  <si>
    <t>RRGNT2211</t>
  </si>
  <si>
    <t>RRLMF2212</t>
  </si>
  <si>
    <t>RRACH2215</t>
  </si>
  <si>
    <t>CHECK# 142</t>
  </si>
  <si>
    <t>RRACH2216</t>
  </si>
  <si>
    <t>RRBEACON2214</t>
  </si>
  <si>
    <t>RRCAMDEN2213</t>
  </si>
  <si>
    <t>RRKOP2214</t>
  </si>
  <si>
    <t>RRMINEHILL2214</t>
  </si>
  <si>
    <t>RRACH2217</t>
  </si>
  <si>
    <t>RRCANAAN2203</t>
  </si>
  <si>
    <t>RRGNT2212</t>
  </si>
  <si>
    <t>RRLMF2213</t>
  </si>
  <si>
    <t>CHECK 48737</t>
  </si>
  <si>
    <t>RRBEACON2215</t>
  </si>
  <si>
    <t>RRCAMDEN2214</t>
  </si>
  <si>
    <t>RRKOP2215</t>
  </si>
  <si>
    <t>RRMINEHILL2215</t>
  </si>
  <si>
    <t>RRLMF2214</t>
  </si>
  <si>
    <t>RRLMF2215</t>
  </si>
  <si>
    <t>RRLMF2216</t>
  </si>
  <si>
    <t>EKMAN</t>
  </si>
  <si>
    <t>RREKMAN2200</t>
  </si>
  <si>
    <t>CHECK# 149</t>
  </si>
  <si>
    <t>RRBEACON2216</t>
  </si>
  <si>
    <t>RRCAMDEN2215</t>
  </si>
  <si>
    <t>RRKOP2216</t>
  </si>
  <si>
    <t>RRMINEHILL2216</t>
  </si>
  <si>
    <t>RRLMF2217</t>
  </si>
  <si>
    <t>RRACH2218</t>
  </si>
  <si>
    <t>RRMEHALI2200</t>
  </si>
  <si>
    <t>RRBEACON2217</t>
  </si>
  <si>
    <t>RRKOP2217</t>
  </si>
  <si>
    <t>RRMINEHILL2217</t>
  </si>
  <si>
    <t>RRCAMDEN2216</t>
  </si>
  <si>
    <t>RRACH2219</t>
  </si>
  <si>
    <t>RRCANAAN2204</t>
  </si>
  <si>
    <t>CHECK# 161</t>
  </si>
  <si>
    <t>CHECK 48801</t>
  </si>
  <si>
    <t>RRCANAAN2205</t>
  </si>
  <si>
    <t>RRLMF2218</t>
  </si>
  <si>
    <t>RRBEACON2218</t>
  </si>
  <si>
    <t>RRCAMDEN2217</t>
  </si>
  <si>
    <t>RRKOP2218</t>
  </si>
  <si>
    <t>RRMINEHILL2218</t>
  </si>
  <si>
    <t>RREKMAN2201</t>
  </si>
  <si>
    <t>RRACH2220</t>
  </si>
  <si>
    <t>CHECK 48828</t>
  </si>
  <si>
    <t>RRGNT2213</t>
  </si>
  <si>
    <t>RRBEACON2219</t>
  </si>
  <si>
    <t>RRCAMDEN2218</t>
  </si>
  <si>
    <t>RRKOP2219</t>
  </si>
  <si>
    <t>RRMINEHILL2219</t>
  </si>
  <si>
    <t>RRLMF2219</t>
  </si>
  <si>
    <t>RRACH2221</t>
  </si>
  <si>
    <t>RREKMAN2202</t>
  </si>
  <si>
    <t>GIORDANO</t>
  </si>
  <si>
    <t>RRGIOR2200</t>
  </si>
  <si>
    <t>RRBEACON2220</t>
  </si>
  <si>
    <t>RRCAMDEN2219</t>
  </si>
  <si>
    <t>RRKOP2220</t>
  </si>
  <si>
    <t>RRMINEHILL2220</t>
  </si>
  <si>
    <t>RRLMF2220</t>
  </si>
  <si>
    <t>RRGIOR2201</t>
  </si>
  <si>
    <t>RREKMAN2203</t>
  </si>
  <si>
    <t>RRACH2222</t>
  </si>
  <si>
    <t>RRCANAAN2206</t>
  </si>
  <si>
    <t>RRBEACON2221</t>
  </si>
  <si>
    <t>RRCAMDEN2220</t>
  </si>
  <si>
    <t>RRKOP2221</t>
  </si>
  <si>
    <t>RRMINEHILL2221</t>
  </si>
  <si>
    <t>RRACH2223</t>
  </si>
  <si>
    <t>RREKMAN2204</t>
  </si>
  <si>
    <t>RRLMF2221</t>
  </si>
  <si>
    <t>JORDAN TRADING</t>
  </si>
  <si>
    <t>CHECK# 177</t>
  </si>
  <si>
    <t>CHECK 48865</t>
  </si>
  <si>
    <t>RRBEACON2222</t>
  </si>
  <si>
    <t>RRCAMDEN2221</t>
  </si>
  <si>
    <t>RRKOP2222</t>
  </si>
  <si>
    <t>RRMINEHILL2222</t>
  </si>
  <si>
    <t>CHECK 48902</t>
  </si>
  <si>
    <t>RRACH2225</t>
  </si>
  <si>
    <t>RREKMAN2205</t>
  </si>
  <si>
    <t>RRCANAAN2207</t>
  </si>
  <si>
    <t>RRACH2226</t>
  </si>
  <si>
    <t>RREKMAN2206</t>
  </si>
  <si>
    <t>RRLMF2222</t>
  </si>
  <si>
    <t>RRBEACON2223</t>
  </si>
  <si>
    <t>RRCAMDEN2222</t>
  </si>
  <si>
    <t>RRKOP2223</t>
  </si>
  <si>
    <t>RRMINEHILL2223</t>
  </si>
  <si>
    <t>RRGIOR2202</t>
  </si>
  <si>
    <t>Total Invoiced</t>
  </si>
  <si>
    <t>YTD PYMTS</t>
  </si>
  <si>
    <t xml:space="preserve"> YTD INTEREST PAID</t>
  </si>
  <si>
    <t>RREKMAN2207CM</t>
  </si>
  <si>
    <t>RRBEACON2224</t>
  </si>
  <si>
    <t>RRCAMDEN2223</t>
  </si>
  <si>
    <t>RRKOP2224</t>
  </si>
  <si>
    <t>RREKMAN2208</t>
  </si>
  <si>
    <t>RRACH2227</t>
  </si>
  <si>
    <t>CHECK# 199</t>
  </si>
  <si>
    <t>CHECK 48949</t>
  </si>
  <si>
    <t>RREKMAN2209</t>
  </si>
  <si>
    <t>RREKMAN2210</t>
  </si>
  <si>
    <t>RRCANAAN2208</t>
  </si>
  <si>
    <t>RRACH2228</t>
  </si>
  <si>
    <t>RRGIOR2203</t>
  </si>
  <si>
    <t>RRLMF2223</t>
  </si>
  <si>
    <t>RRBEACON2225</t>
  </si>
  <si>
    <t>RRCAMDEN2224</t>
  </si>
  <si>
    <t>RRKOP2225</t>
  </si>
  <si>
    <t>RRMINEHILL2225</t>
  </si>
  <si>
    <t>RRMINEHILL2224</t>
  </si>
  <si>
    <t>RRACH2224</t>
  </si>
  <si>
    <t>CHECK# 15006</t>
  </si>
  <si>
    <t>RREKMAN2211</t>
  </si>
  <si>
    <t>RRGNT2214</t>
  </si>
  <si>
    <t>RRBEACON2226</t>
  </si>
  <si>
    <t>RRCAMDEN2225</t>
  </si>
  <si>
    <t>RRKOP2226</t>
  </si>
  <si>
    <t>RRMINEHILL2226</t>
  </si>
  <si>
    <t>CHECK 48972</t>
  </si>
  <si>
    <t>RRACH2229</t>
  </si>
  <si>
    <t>RREKMAN2212</t>
  </si>
  <si>
    <t>RRBEACON2227</t>
  </si>
  <si>
    <t>RRCAMDEN2226</t>
  </si>
  <si>
    <t>RRKOP2227</t>
  </si>
  <si>
    <t>RRMINEHILL2227</t>
  </si>
  <si>
    <t>CHECK # 002429</t>
  </si>
  <si>
    <t>RRACH2230</t>
  </si>
  <si>
    <t>RREKMAN2213</t>
  </si>
  <si>
    <t>RRGIOR2204</t>
  </si>
  <si>
    <t>RRBEACON2228</t>
  </si>
  <si>
    <t>RRCAMDEN2227</t>
  </si>
  <si>
    <t>RRKOP2228</t>
  </si>
  <si>
    <t>RRMINEHILL2228</t>
  </si>
  <si>
    <t>CHECK 49029</t>
  </si>
  <si>
    <t>RRGIOR2205</t>
  </si>
  <si>
    <t>RRCANAAN2209</t>
  </si>
  <si>
    <t>RRACH2231</t>
  </si>
  <si>
    <t>RREKMAN2214</t>
  </si>
  <si>
    <t>RRLMF2224</t>
  </si>
  <si>
    <t>RRBEACON2229</t>
  </si>
  <si>
    <t>RRCAMDEN2228</t>
  </si>
  <si>
    <t>RRKOP2229</t>
  </si>
  <si>
    <t>RRMINEHILL2229</t>
  </si>
  <si>
    <t>RRCANAAN2210</t>
  </si>
  <si>
    <t>RRACH2232</t>
  </si>
  <si>
    <t>RREKMAN2215</t>
  </si>
  <si>
    <t>RRLMF2225</t>
  </si>
  <si>
    <t>RRBEACON2230</t>
  </si>
  <si>
    <t>RRCAMDEN2229</t>
  </si>
  <si>
    <t>RRKOP2230</t>
  </si>
  <si>
    <t>RRMINEHILL2230</t>
  </si>
  <si>
    <t>JEETA MANAGEMENT</t>
  </si>
  <si>
    <t>RRJEETA2201</t>
  </si>
  <si>
    <t>RRACH2233</t>
  </si>
  <si>
    <t>RREKMAN2216</t>
  </si>
  <si>
    <t>RRGIOR2206</t>
  </si>
  <si>
    <t>RRLMF2226</t>
  </si>
  <si>
    <t>RRBEACON2231</t>
  </si>
  <si>
    <t>RRCAMDEN2230</t>
  </si>
  <si>
    <t>RRKOP2231</t>
  </si>
  <si>
    <t>RRMINEHILL2231</t>
  </si>
  <si>
    <t>CHECK 49057</t>
  </si>
  <si>
    <t>CHECK#</t>
  </si>
  <si>
    <t>RRMARCO2203</t>
  </si>
  <si>
    <t>RRACH2234</t>
  </si>
  <si>
    <t>RREKMAN2217</t>
  </si>
  <si>
    <t>RRGIOR2207</t>
  </si>
  <si>
    <t>RRLMF2227</t>
  </si>
  <si>
    <t>RRBEACON2232</t>
  </si>
  <si>
    <t>RRCAMDEN2231</t>
  </si>
  <si>
    <t>RRKOP2232</t>
  </si>
  <si>
    <t>RRMINEHILL2232</t>
  </si>
  <si>
    <t>RRACH2235</t>
  </si>
  <si>
    <t>RREKMAN2218</t>
  </si>
  <si>
    <t>RRGIOR2208</t>
  </si>
  <si>
    <t>RRLMF2228</t>
  </si>
  <si>
    <t>RRBEACON2233</t>
  </si>
  <si>
    <t>RRCAMDEN2232</t>
  </si>
  <si>
    <t>RRKOP2233</t>
  </si>
  <si>
    <t>RRMINEHILL2233</t>
  </si>
  <si>
    <t>RRCANAAN2211</t>
  </si>
  <si>
    <t>CHECK 49153</t>
  </si>
  <si>
    <t>RRACH2236</t>
  </si>
  <si>
    <t>RREKMAN2219</t>
  </si>
  <si>
    <t>RRGIOR2209</t>
  </si>
  <si>
    <t>RRJORDAN2200</t>
  </si>
  <si>
    <t>RRJORDAN2201</t>
  </si>
  <si>
    <t>RRBEACON2234</t>
  </si>
  <si>
    <t>RRCAMDEN2233</t>
  </si>
  <si>
    <t>RRKOP2234</t>
  </si>
  <si>
    <t>RRCANAAN2212</t>
  </si>
  <si>
    <t>RRMINEHILL2234</t>
  </si>
  <si>
    <t>RRLMF2229</t>
  </si>
  <si>
    <t>CHECK # 002534</t>
  </si>
  <si>
    <t>RRCANAAN2213</t>
  </si>
  <si>
    <t>RRACH2237</t>
  </si>
  <si>
    <t>RREKMAN2220</t>
  </si>
  <si>
    <t>RRGIOR2210</t>
  </si>
  <si>
    <t>RRBEACON2235</t>
  </si>
  <si>
    <t>RRCAMDEN2234</t>
  </si>
  <si>
    <t>RRKOP2235</t>
  </si>
  <si>
    <t>RRMINEHILL2235</t>
  </si>
  <si>
    <t>RRCANAAN2214</t>
  </si>
  <si>
    <t>CHECK 49182</t>
  </si>
  <si>
    <t>RRACH2238</t>
  </si>
  <si>
    <t>RRACH2239</t>
  </si>
  <si>
    <t>RRACH2240</t>
  </si>
  <si>
    <t>RREKMAN2221</t>
  </si>
  <si>
    <t>RRJORDAN2202</t>
  </si>
  <si>
    <t>RRGIOR2211</t>
  </si>
  <si>
    <t>RRLMF2230</t>
  </si>
  <si>
    <t>RRMARCO2204</t>
  </si>
  <si>
    <t>RRBEACON2236</t>
  </si>
  <si>
    <t>RRCAMDEN2235</t>
  </si>
  <si>
    <t>RRMINEHILL2236</t>
  </si>
  <si>
    <t>RRKOP2236</t>
  </si>
  <si>
    <t>RRACH2241</t>
  </si>
  <si>
    <t>RREKMAN2222</t>
  </si>
  <si>
    <t>RRBEACON2237</t>
  </si>
  <si>
    <t>RRCAMDEN2236</t>
  </si>
  <si>
    <t>RRKOP2237</t>
  </si>
  <si>
    <t>RRMINEHILL2237</t>
  </si>
  <si>
    <t>RRMARCO2205</t>
  </si>
  <si>
    <t>CHECK 49234</t>
  </si>
  <si>
    <t>CHECK # 002560</t>
  </si>
  <si>
    <t>CHECK # 002559</t>
  </si>
  <si>
    <t>RRCANAAN2215</t>
  </si>
  <si>
    <t>RRLMF2231</t>
  </si>
  <si>
    <t>CHECK 49237</t>
  </si>
  <si>
    <t>CHECK# 218</t>
  </si>
  <si>
    <t>CHECK# 15282</t>
  </si>
  <si>
    <t>CHECK 49243</t>
  </si>
  <si>
    <t>RRBEACON2238</t>
  </si>
  <si>
    <t>RRCAMDEN2237</t>
  </si>
  <si>
    <t>RRKOP2238</t>
  </si>
  <si>
    <t>RRMINEHILL2238</t>
  </si>
  <si>
    <t>RRGIOR2212</t>
  </si>
  <si>
    <t>RREKMAN2223</t>
  </si>
  <si>
    <t>RRACH2242</t>
  </si>
  <si>
    <t>RRMARCO2206</t>
  </si>
  <si>
    <t>CHECK # 002568</t>
  </si>
  <si>
    <t>RRBEACON2239</t>
  </si>
  <si>
    <t>RRCAMDEN2238</t>
  </si>
  <si>
    <t>RRKOP2239</t>
  </si>
  <si>
    <t>RRMINEHILL2239</t>
  </si>
  <si>
    <t>RRLMF2232</t>
  </si>
  <si>
    <t>RRGIOR2213</t>
  </si>
  <si>
    <t>RREKMAN2224</t>
  </si>
  <si>
    <t>RRACH2243</t>
  </si>
  <si>
    <t>RRCANAAN2216</t>
  </si>
  <si>
    <t>RRMARCO2207</t>
  </si>
  <si>
    <t>RRCANAAN2217</t>
  </si>
  <si>
    <t>RRACH2244</t>
  </si>
  <si>
    <t>RREKMAN2225</t>
  </si>
  <si>
    <t>RRMARCO2208</t>
  </si>
  <si>
    <t>RRBEACON2240</t>
  </si>
  <si>
    <t>RRKOP2240</t>
  </si>
  <si>
    <t>RRMINEHILL2240</t>
  </si>
  <si>
    <t>CHECK 49284</t>
  </si>
  <si>
    <t>CHECK# 15329</t>
  </si>
  <si>
    <t>ACh</t>
  </si>
  <si>
    <t>RRCANAAN2218</t>
  </si>
  <si>
    <t>RRACH2245</t>
  </si>
  <si>
    <t>RREKMAN2226</t>
  </si>
  <si>
    <t>RRGIOR2214</t>
  </si>
  <si>
    <t>RRLMF2233</t>
  </si>
  <si>
    <t>CHECK 49308</t>
  </si>
  <si>
    <t>RRBEACON2241</t>
  </si>
  <si>
    <t>RRCAMDEN2239</t>
  </si>
  <si>
    <t>RRKOP2241</t>
  </si>
  <si>
    <t>RRMINEHILL2241</t>
  </si>
  <si>
    <t>RRCANAAN2219</t>
  </si>
  <si>
    <t>RRACH2246</t>
  </si>
  <si>
    <t>RRACH2247</t>
  </si>
  <si>
    <t>RREKMAN2227</t>
  </si>
  <si>
    <t>RREKMAN2228</t>
  </si>
  <si>
    <t>CHECK # 002623</t>
  </si>
  <si>
    <t>RRMARCO2209</t>
  </si>
  <si>
    <t>RRGIOR2215</t>
  </si>
  <si>
    <t>RRGIOR2216</t>
  </si>
  <si>
    <t>RRBEACON2242</t>
  </si>
  <si>
    <t>RRCAMDEN2240</t>
  </si>
  <si>
    <t>RRKOP2242</t>
  </si>
  <si>
    <t>RRMINEHILL2242</t>
  </si>
  <si>
    <t>RRBEACON2243</t>
  </si>
  <si>
    <t>RRCAMDEN2241</t>
  </si>
  <si>
    <t>RRKOP2243</t>
  </si>
  <si>
    <t>RRMINEHILL2243</t>
  </si>
  <si>
    <t>RRLMF2234</t>
  </si>
  <si>
    <t>RRJORDAN2203</t>
  </si>
  <si>
    <t>RRJCPAPER2201</t>
  </si>
  <si>
    <t>JC PAPER CO., INC</t>
  </si>
  <si>
    <t>RRACH2248</t>
  </si>
  <si>
    <t>RRCANAAN2220</t>
  </si>
  <si>
    <t>RREKMAN2229</t>
  </si>
  <si>
    <t>RRGIOR2217</t>
  </si>
  <si>
    <t>RRLMF2235</t>
  </si>
  <si>
    <t>RRBEACON2244</t>
  </si>
  <si>
    <t>RRCAMDEN2242</t>
  </si>
  <si>
    <t>RRKOP2244</t>
  </si>
  <si>
    <t>RRMINEHILL2244</t>
  </si>
  <si>
    <t>RRCANAAN2221</t>
  </si>
  <si>
    <t>RRACH2249</t>
  </si>
  <si>
    <t>RREKMAN2230</t>
  </si>
  <si>
    <t>RRGIOR2218</t>
  </si>
  <si>
    <t>RRMARCO2210</t>
  </si>
  <si>
    <t>RRBEACON2245</t>
  </si>
  <si>
    <t>RRKOP2245</t>
  </si>
  <si>
    <t>RRMINEHILL2245</t>
  </si>
  <si>
    <t>RRCANAAN2222</t>
  </si>
  <si>
    <t>RRACH2250</t>
  </si>
  <si>
    <t>RREKMAN2231</t>
  </si>
  <si>
    <t>RRGIOR2219</t>
  </si>
  <si>
    <t>RRBEACON2246</t>
  </si>
  <si>
    <t>RRCAMDEN2243</t>
  </si>
  <si>
    <t>RRCAMDEN2244</t>
  </si>
  <si>
    <t>RRKOP2246</t>
  </si>
  <si>
    <t>RRMINEHILL2246</t>
  </si>
  <si>
    <t>CHECK# 154660</t>
  </si>
  <si>
    <t>CHECK 49396</t>
  </si>
  <si>
    <t>RRJCPAPER2202</t>
  </si>
  <si>
    <t>Ach</t>
  </si>
  <si>
    <t>RRBEACON2247</t>
  </si>
  <si>
    <t>RRCAMDEN2245</t>
  </si>
  <si>
    <t>RRKOP2247</t>
  </si>
  <si>
    <t>RRMINEHILL2247</t>
  </si>
  <si>
    <t>RRMARCO2211</t>
  </si>
  <si>
    <t>RRLMF2236</t>
  </si>
  <si>
    <t>RRJCPAPER2203</t>
  </si>
  <si>
    <t>RRACH2251</t>
  </si>
  <si>
    <t>RRCANAAN2223</t>
  </si>
  <si>
    <t>RRJORDAN2204</t>
  </si>
  <si>
    <t>RRACH2252</t>
  </si>
  <si>
    <t>RRBEACON2248</t>
  </si>
  <si>
    <t>RRCAMDEN2246</t>
  </si>
  <si>
    <t>RRKOP2248</t>
  </si>
  <si>
    <t>RRMINEHILL2248</t>
  </si>
  <si>
    <t>RRLMF2237</t>
  </si>
  <si>
    <t>RREKMAN2233</t>
  </si>
  <si>
    <t>RRMARCO2212</t>
  </si>
  <si>
    <t>RRACH2253</t>
  </si>
  <si>
    <t>12/01-12/8/2022</t>
  </si>
  <si>
    <t>RRCANAAN2224</t>
  </si>
  <si>
    <t>RRCANAAN2225</t>
  </si>
  <si>
    <t>RREKMAN2232</t>
  </si>
  <si>
    <t>RRGIOR2220</t>
  </si>
  <si>
    <t>RRLMF2238</t>
  </si>
  <si>
    <t>RRBEACON2249</t>
  </si>
  <si>
    <t>RRCAMDEN2247</t>
  </si>
  <si>
    <t>RRKOP2249</t>
  </si>
  <si>
    <t>RRMINEHILL2249</t>
  </si>
  <si>
    <t>CHECK # 002684</t>
  </si>
  <si>
    <t>CHECK 49461</t>
  </si>
  <si>
    <t>RRBEACON2250</t>
  </si>
  <si>
    <t>RRCAMDEN2248</t>
  </si>
  <si>
    <t>RRKOP2250</t>
  </si>
  <si>
    <t>RRMINEHILL2250</t>
  </si>
  <si>
    <t>RRACH2254</t>
  </si>
  <si>
    <t>RREKMAN2234</t>
  </si>
  <si>
    <t>RRGIOR2221</t>
  </si>
  <si>
    <t>RRLMF2239</t>
  </si>
  <si>
    <t>took part</t>
  </si>
  <si>
    <t>OUTSTANDING - 2023</t>
  </si>
  <si>
    <t>RRMONT2201</t>
  </si>
  <si>
    <t>CHECK# 15580</t>
  </si>
  <si>
    <t>CHECK 49508</t>
  </si>
  <si>
    <t>RRCANAAN2226</t>
  </si>
  <si>
    <t>RRGIOR2222</t>
  </si>
  <si>
    <t>RRLMF2300</t>
  </si>
  <si>
    <t>RRBEACON2300</t>
  </si>
  <si>
    <t>RRCAMDEN2300</t>
  </si>
  <si>
    <t>RRKOP2300</t>
  </si>
  <si>
    <t>RRMINEHILL2300</t>
  </si>
  <si>
    <t>RREKMAN2300</t>
  </si>
  <si>
    <t>RRACH2300</t>
  </si>
  <si>
    <t>RRMINEHILL2251</t>
  </si>
  <si>
    <t>RRKOP2251</t>
  </si>
  <si>
    <t>RRCAMDEN2249</t>
  </si>
  <si>
    <t>RRBEACON2251</t>
  </si>
  <si>
    <t>RRLMF2301</t>
  </si>
  <si>
    <t>RRMINEHILL2301</t>
  </si>
  <si>
    <t>RRKOP2301</t>
  </si>
  <si>
    <t>RRCAMDEN2301</t>
  </si>
  <si>
    <t>RRBEACON2301</t>
  </si>
  <si>
    <t>RRMONT2300</t>
  </si>
  <si>
    <t>RRDELAWARE2300</t>
  </si>
  <si>
    <t>RRDELAWARE2301</t>
  </si>
  <si>
    <t>RRMONT2301</t>
  </si>
  <si>
    <t>RRMINEHILL2302</t>
  </si>
  <si>
    <t>RRKOP2302</t>
  </si>
  <si>
    <t>RRCAMDEN2302</t>
  </si>
  <si>
    <t>RRBEACON2302</t>
  </si>
  <si>
    <t>RRLMF2302</t>
  </si>
  <si>
    <t>RRMARCO2300</t>
  </si>
  <si>
    <t>RRACH2301</t>
  </si>
  <si>
    <t>RRACH2302</t>
  </si>
  <si>
    <t>RRGIOR2301</t>
  </si>
  <si>
    <t>NEWPORT</t>
  </si>
  <si>
    <t>RRNEWPORT2300</t>
  </si>
  <si>
    <t>CHECK 49587</t>
  </si>
  <si>
    <t>CHECK49565</t>
  </si>
  <si>
    <t>CHECK 49554</t>
  </si>
  <si>
    <t>RRCANAAN2300</t>
  </si>
  <si>
    <t>RRCANAAN2301</t>
  </si>
  <si>
    <t>RREKMAN2301</t>
  </si>
  <si>
    <t>RRGIOR2302</t>
  </si>
  <si>
    <t>RRLMF2303</t>
  </si>
  <si>
    <t>RRBEACON2303</t>
  </si>
  <si>
    <t>RRCAMDEN2303</t>
  </si>
  <si>
    <t>RRKOP2303</t>
  </si>
  <si>
    <t>RRMINEHILL2303</t>
  </si>
  <si>
    <t>RRMONT2302</t>
  </si>
  <si>
    <t>RRDELAWARE2302</t>
  </si>
  <si>
    <t>RRACH2303</t>
  </si>
  <si>
    <t>RRCANAAN2302</t>
  </si>
  <si>
    <t>RRACH2304</t>
  </si>
  <si>
    <t>RRACH2305</t>
  </si>
  <si>
    <t>RRACH2306</t>
  </si>
  <si>
    <t>RRACH2307</t>
  </si>
  <si>
    <t>RREKMAN2302</t>
  </si>
  <si>
    <t>RREKMAN2303</t>
  </si>
  <si>
    <t>RRLMF2304</t>
  </si>
  <si>
    <t>RRGIOR2303</t>
  </si>
  <si>
    <t>RRGIOR2304</t>
  </si>
  <si>
    <t>RRGIOR2305</t>
  </si>
  <si>
    <t>RRBEACON2304</t>
  </si>
  <si>
    <t>RRCAMDEN2304</t>
  </si>
  <si>
    <t>RRKOP2304</t>
  </si>
  <si>
    <t>RRMINEHILL2304</t>
  </si>
  <si>
    <t>RRDELAWARE2303</t>
  </si>
  <si>
    <t>RRBEACON2305</t>
  </si>
  <si>
    <t>RRCAMDEN2305</t>
  </si>
  <si>
    <t>RRKOP2305</t>
  </si>
  <si>
    <t>RRMINEHILL2305</t>
  </si>
  <si>
    <t>RRDELAWARE2304</t>
  </si>
  <si>
    <t>RRBEACON2306</t>
  </si>
  <si>
    <t>RRCAMDEN2306</t>
  </si>
  <si>
    <t>RRKOP2306</t>
  </si>
  <si>
    <t>RRMINEHILL2306</t>
  </si>
  <si>
    <t>RRDELAWARE2305</t>
  </si>
  <si>
    <t>CHECK#49673</t>
  </si>
  <si>
    <t>#58854</t>
  </si>
  <si>
    <t>RRACH2308</t>
  </si>
  <si>
    <t>RREKMAN2304</t>
  </si>
  <si>
    <t>RRBEACON2307</t>
  </si>
  <si>
    <t>RRCAMDEN2307</t>
  </si>
  <si>
    <t>RRKOP2307</t>
  </si>
  <si>
    <t>RRMINEHILL2307</t>
  </si>
  <si>
    <t>RRDELAWARE2306</t>
  </si>
  <si>
    <t>RRACH2309</t>
  </si>
  <si>
    <t>RREKMAN2305</t>
  </si>
  <si>
    <t>RRLMF2305</t>
  </si>
  <si>
    <t>RRBEACON2308</t>
  </si>
  <si>
    <t>RRCAMDEN2308</t>
  </si>
  <si>
    <t>RRKOP2308</t>
  </si>
  <si>
    <t>RRMINEHILL2308</t>
  </si>
  <si>
    <t>RRDELAWARE2307</t>
  </si>
  <si>
    <t>RRMOTGOMERYVILLE2303</t>
  </si>
  <si>
    <t>RRMOTGOMERYVILLE2304</t>
  </si>
  <si>
    <t>RRCANAAN2303</t>
  </si>
  <si>
    <t>RRACH2310</t>
  </si>
  <si>
    <t>RREKMAN2306</t>
  </si>
  <si>
    <t>RRBEACON2309</t>
  </si>
  <si>
    <t>RRCAMDEN2309</t>
  </si>
  <si>
    <t>RRKOP2309</t>
  </si>
  <si>
    <t>RRMINEHILL2309</t>
  </si>
  <si>
    <t>RRDELAWARE2308</t>
  </si>
  <si>
    <t>RRMOTGOMERYVILLE2305</t>
  </si>
  <si>
    <t>PA</t>
  </si>
  <si>
    <t>RRBEACON2310</t>
  </si>
  <si>
    <t>RRCAMDEN2310</t>
  </si>
  <si>
    <t>RRKOP2310</t>
  </si>
  <si>
    <t>RRMINEHILL2310</t>
  </si>
  <si>
    <t>RRDELAWARE2309</t>
  </si>
  <si>
    <t>RRMOTGOMERYVILLE2306</t>
  </si>
  <si>
    <t>RRBEACON2311</t>
  </si>
  <si>
    <t>RRCAMDEN2311</t>
  </si>
  <si>
    <t>RRKOP2311</t>
  </si>
  <si>
    <t>RRMINEHILL2311</t>
  </si>
  <si>
    <t>RRDELAWARE2310</t>
  </si>
  <si>
    <t>RRMOTGOMERYVILLE2307</t>
  </si>
  <si>
    <t>RRBEACON2312</t>
  </si>
  <si>
    <t>RRCAMDEN2312</t>
  </si>
  <si>
    <t>RRKOP2312</t>
  </si>
  <si>
    <t>RRMINEHILL2312</t>
  </si>
  <si>
    <t>RRDELAWARE2311</t>
  </si>
  <si>
    <t>RRACH2311</t>
  </si>
  <si>
    <t>RRACH2312</t>
  </si>
  <si>
    <t>RRACH2313</t>
  </si>
  <si>
    <t>RREKMAN2307</t>
  </si>
  <si>
    <t>RREKMAN2308</t>
  </si>
  <si>
    <t>RRCANAAN2304</t>
  </si>
  <si>
    <t>RRCANAAN2305</t>
  </si>
  <si>
    <t>RRCANAAN2306</t>
  </si>
  <si>
    <t>RRACH2314</t>
  </si>
  <si>
    <t>RRACH2315</t>
  </si>
  <si>
    <t>RREKMAN2309</t>
  </si>
  <si>
    <t>RREKMAN2310</t>
  </si>
  <si>
    <t>RRLMF2306</t>
  </si>
  <si>
    <t>RRLMF2307</t>
  </si>
  <si>
    <t>RRMARCO2301</t>
  </si>
  <si>
    <t>RRMARCO2302</t>
  </si>
  <si>
    <t>RRBEACON2313</t>
  </si>
  <si>
    <t>RRCAMDEN2313</t>
  </si>
  <si>
    <t>RRKOP2313</t>
  </si>
  <si>
    <t>RRMINEHILL2313</t>
  </si>
  <si>
    <t>RRDELAWARE2312</t>
  </si>
  <si>
    <t>RRMOTGOMERYVILLE2308</t>
  </si>
  <si>
    <t>RRBEACON2314</t>
  </si>
  <si>
    <t>RRCAMDEN2314</t>
  </si>
  <si>
    <t>RRKOP2314</t>
  </si>
  <si>
    <t>RRMINEHILL2314</t>
  </si>
  <si>
    <t>RRDELAWARE2313</t>
  </si>
  <si>
    <t>RRMOTGOMERYVILLE2309</t>
  </si>
  <si>
    <t>RRBEACON2315</t>
  </si>
  <si>
    <t>RRCAMDEN2315</t>
  </si>
  <si>
    <t>RRKOP2315</t>
  </si>
  <si>
    <t>RRMINEHILL2315</t>
  </si>
  <si>
    <t>RRDELAWARE2314</t>
  </si>
  <si>
    <t>RRMOTGOMERYVILLE2310</t>
  </si>
  <si>
    <t>RRBEACON2316</t>
  </si>
  <si>
    <t>RRCAMDEN2316</t>
  </si>
  <si>
    <t>RRKOP2316</t>
  </si>
  <si>
    <t>RRMINEHILL2316</t>
  </si>
  <si>
    <t>RRDELAWARE2315</t>
  </si>
  <si>
    <t>RRMOTGOMERYVILLE2311</t>
  </si>
  <si>
    <t>RRACH2316</t>
  </si>
  <si>
    <t>RRACH2317</t>
  </si>
  <si>
    <t>RRJCPAPER2300</t>
  </si>
  <si>
    <t>RRJCPAPER2301</t>
  </si>
  <si>
    <t>RRJCPAPER2302</t>
  </si>
  <si>
    <t>RRJCPAPER2303</t>
  </si>
  <si>
    <t>RRMARCO2303</t>
  </si>
  <si>
    <t>RRBEACON2317</t>
  </si>
  <si>
    <t>RRCAMDEN2317</t>
  </si>
  <si>
    <t>RRKOP2317</t>
  </si>
  <si>
    <t>RRMINEHILL2317</t>
  </si>
  <si>
    <t>RRDELAWARE2316</t>
  </si>
  <si>
    <t>RRMOTGOMERYVILLE2312</t>
  </si>
  <si>
    <t>RRBEACON2318</t>
  </si>
  <si>
    <t>RRCAMDEN2318</t>
  </si>
  <si>
    <t>RRKOP2318</t>
  </si>
  <si>
    <t>RRMINEHILL2318</t>
  </si>
  <si>
    <t>RRDELAWARE2317</t>
  </si>
  <si>
    <t>RRMOTGOMERYVILLE2313</t>
  </si>
  <si>
    <t>RRBEACON2319</t>
  </si>
  <si>
    <t>RRCAMDEN2319</t>
  </si>
  <si>
    <t>RRKOP2319</t>
  </si>
  <si>
    <t>RRMINEHILL2319</t>
  </si>
  <si>
    <t>RRDELAWARE2318</t>
  </si>
  <si>
    <t>RRMOTGOMERYVILLE2314</t>
  </si>
  <si>
    <t>RRACH2318</t>
  </si>
  <si>
    <t>RRACH2319</t>
  </si>
  <si>
    <t>RREKMAN2311</t>
  </si>
  <si>
    <t>RRJCPAPER2304</t>
  </si>
  <si>
    <t>RRBEACON2320</t>
  </si>
  <si>
    <t>RRCAMDEN2320</t>
  </si>
  <si>
    <t>RRKOP2320</t>
  </si>
  <si>
    <t>RRMINEHILL2320</t>
  </si>
  <si>
    <t>RRDELAWARE2319</t>
  </si>
  <si>
    <t>RRMOTGOMERYVILLE2315</t>
  </si>
  <si>
    <t>RREKMAN2312</t>
  </si>
  <si>
    <t>RRACH2320</t>
  </si>
  <si>
    <t>RREKMAN2313</t>
  </si>
  <si>
    <t>RRLMF2308</t>
  </si>
  <si>
    <t>RRCANAAN2307</t>
  </si>
  <si>
    <t>RRCANAAN2308</t>
  </si>
  <si>
    <t>RRLMF2309</t>
  </si>
  <si>
    <t>RRCANAAN2309</t>
  </si>
  <si>
    <t>RRLMF2310</t>
  </si>
  <si>
    <t>RRBEACON2321</t>
  </si>
  <si>
    <t>RRCAMDEN2321</t>
  </si>
  <si>
    <t>RRKOP2321</t>
  </si>
  <si>
    <t>RRMINEHILL2321</t>
  </si>
  <si>
    <t>RRDELAWARE2320</t>
  </si>
  <si>
    <t>RRMOTGOMERYVILLE2316</t>
  </si>
  <si>
    <t>PAId</t>
  </si>
  <si>
    <t>RRBEACON2322</t>
  </si>
  <si>
    <t>RRCAMDEN2322</t>
  </si>
  <si>
    <t>RRKOP2322</t>
  </si>
  <si>
    <t>RRMINEHILL2322</t>
  </si>
  <si>
    <t>RRDELAWARE2321</t>
  </si>
  <si>
    <t>RRBEACON2323</t>
  </si>
  <si>
    <t>RRCAMDEN2323</t>
  </si>
  <si>
    <t>RRKOP2323</t>
  </si>
  <si>
    <t>RRMINEHILL2323</t>
  </si>
  <si>
    <t>RRDELAWARE2322</t>
  </si>
  <si>
    <t>RRBEACON2324</t>
  </si>
  <si>
    <t>RRCAMDEN2324</t>
  </si>
  <si>
    <t>RRKOP2324</t>
  </si>
  <si>
    <t>RRMINEHILL2324</t>
  </si>
  <si>
    <t>RRDELAWARE2323</t>
  </si>
  <si>
    <t>RRBEACON2325</t>
  </si>
  <si>
    <t>RRCAMDEN2325</t>
  </si>
  <si>
    <t>RRKOP2325</t>
  </si>
  <si>
    <t>RRMINEHILL2325</t>
  </si>
  <si>
    <t>RRDELAWARE2324</t>
  </si>
  <si>
    <t>RRBEACON2326</t>
  </si>
  <si>
    <t>RRCAMDEN2326</t>
  </si>
  <si>
    <t>RRKOP2326</t>
  </si>
  <si>
    <t>RRMINEHILL2326</t>
  </si>
  <si>
    <t>RRDELAWARE2325</t>
  </si>
  <si>
    <t>RRBEACON2327</t>
  </si>
  <si>
    <t>RRCAMDEN2327</t>
  </si>
  <si>
    <t>RRKOP2327</t>
  </si>
  <si>
    <t>RRMINEHILL2327</t>
  </si>
  <si>
    <t>RRDELAWARE2326</t>
  </si>
  <si>
    <t>RRBEACON2328</t>
  </si>
  <si>
    <t>RRCAMDEN2328</t>
  </si>
  <si>
    <t>RRKOP2328</t>
  </si>
  <si>
    <t>RRMINEHILL2328</t>
  </si>
  <si>
    <t>RRDELAWARE2327</t>
  </si>
  <si>
    <t>RRBEACON2329</t>
  </si>
  <si>
    <t>RRCAMDEN2329</t>
  </si>
  <si>
    <t>RRKOP2329</t>
  </si>
  <si>
    <t>RRMINEHILL2329</t>
  </si>
  <si>
    <t>RRDELAWARE2328</t>
  </si>
  <si>
    <t>RRBEACON2330</t>
  </si>
  <si>
    <t>RRCAMDEN2330</t>
  </si>
  <si>
    <t>RRKOP2330</t>
  </si>
  <si>
    <t>RRMINEHILL2330</t>
  </si>
  <si>
    <t>RRDELAWARE2329</t>
  </si>
  <si>
    <t>RRACH2321</t>
  </si>
  <si>
    <t>RRACH2322</t>
  </si>
  <si>
    <t>RRACH2323</t>
  </si>
  <si>
    <t>RRACH2324</t>
  </si>
  <si>
    <t>RRACH2325</t>
  </si>
  <si>
    <t>RRACH2326</t>
  </si>
  <si>
    <t>RRACH2327</t>
  </si>
  <si>
    <t>RRACH2328</t>
  </si>
  <si>
    <t>RRBEACON2331</t>
  </si>
  <si>
    <t>RRCAMDEN2331</t>
  </si>
  <si>
    <t>RRKOP2331</t>
  </si>
  <si>
    <t>RRMINEHILL2331</t>
  </si>
  <si>
    <t>RRDELAWARE2330</t>
  </si>
  <si>
    <t>RRBEACON2332</t>
  </si>
  <si>
    <t>RRCAMDEN2332</t>
  </si>
  <si>
    <t>RRKOP2332</t>
  </si>
  <si>
    <t>RRMINEHILL2332</t>
  </si>
  <si>
    <t>RRDELAWARE2331</t>
  </si>
  <si>
    <t>RRMOTGOMERYVILLE2317</t>
  </si>
  <si>
    <t>RRMOTGOMERYVILLE2318</t>
  </si>
  <si>
    <t>RRMOTGOMERYVILLE2319</t>
  </si>
  <si>
    <t>RRMOTGOMERYVILLE2320</t>
  </si>
  <si>
    <t>RRACH2329</t>
  </si>
  <si>
    <t>RRACH2330</t>
  </si>
  <si>
    <t>RRACH2331</t>
  </si>
  <si>
    <t>RREKMAN2314</t>
  </si>
  <si>
    <t>RREKMAN2315</t>
  </si>
  <si>
    <t>RREKMAN2316</t>
  </si>
  <si>
    <t>RREKMAN2317</t>
  </si>
  <si>
    <t>RREKMAN2318</t>
  </si>
  <si>
    <t>RRCANAAN2310</t>
  </si>
  <si>
    <t>RRCANAAN2311</t>
  </si>
  <si>
    <t>RRCANAAN2312</t>
  </si>
  <si>
    <t>RRCANAAN2313</t>
  </si>
  <si>
    <t>RRCANAAN2314</t>
  </si>
  <si>
    <t>RRCANAAN2315</t>
  </si>
  <si>
    <t>RRCANAAN2316</t>
  </si>
  <si>
    <t>RRCANAAN2317</t>
  </si>
  <si>
    <t>RRCANAAN2318</t>
  </si>
  <si>
    <t>RRCANAAN2319</t>
  </si>
  <si>
    <t>RRLMF2311</t>
  </si>
  <si>
    <t>RRLMF2312</t>
  </si>
  <si>
    <t>RRLMF2313</t>
  </si>
  <si>
    <t>RRLMF2314</t>
  </si>
  <si>
    <t>RRLMF2315</t>
  </si>
  <si>
    <t>RRLMF2316</t>
  </si>
  <si>
    <t>RRLMF2317</t>
  </si>
  <si>
    <t>RRLMF2318</t>
  </si>
  <si>
    <t>RRMARCO2304</t>
  </si>
  <si>
    <t>RRBEACON2333</t>
  </si>
  <si>
    <t>RRCAMDEN2333</t>
  </si>
  <si>
    <t>RRKOP2333</t>
  </si>
  <si>
    <t>RRMINEHILL2333</t>
  </si>
  <si>
    <t>RRDELAWARE2332</t>
  </si>
  <si>
    <t>RRBEACON2334</t>
  </si>
  <si>
    <t>RRCAMDEN2334</t>
  </si>
  <si>
    <t>RRKOP2334</t>
  </si>
  <si>
    <t>RRMINEHILL2334</t>
  </si>
  <si>
    <t>RRDELAWARE2333</t>
  </si>
  <si>
    <t>RRBEACON2335</t>
  </si>
  <si>
    <t>RRCAMDEN2335</t>
  </si>
  <si>
    <t>RRKOP2335</t>
  </si>
  <si>
    <t>RRMINEHILL2335</t>
  </si>
  <si>
    <t>RRDELAWARE2334</t>
  </si>
  <si>
    <t>RRBEACON2336</t>
  </si>
  <si>
    <t>RRCAMDEN2336</t>
  </si>
  <si>
    <t>RRKOP2336</t>
  </si>
  <si>
    <t>RRMINEHILL2336</t>
  </si>
  <si>
    <t>RRDELAWARE2335</t>
  </si>
  <si>
    <t>RRBEACON2337</t>
  </si>
  <si>
    <t>RRCAMDEN2337</t>
  </si>
  <si>
    <t>RRKOP2337</t>
  </si>
  <si>
    <t>RRMINEHILL2337</t>
  </si>
  <si>
    <t>RRDELAWARE2336</t>
  </si>
  <si>
    <t>RRBEACON2338</t>
  </si>
  <si>
    <t>RRCAMDEN2338</t>
  </si>
  <si>
    <t>RRKOP2338</t>
  </si>
  <si>
    <t>RRMINEHILL2338</t>
  </si>
  <si>
    <t>RRDELAWARE2337</t>
  </si>
  <si>
    <t>RRBEACON2339</t>
  </si>
  <si>
    <t>RRCAMDEN2339</t>
  </si>
  <si>
    <t>RRKOP2339</t>
  </si>
  <si>
    <t>RRMINEHILL2339</t>
  </si>
  <si>
    <t>RRDELAWARE2338</t>
  </si>
  <si>
    <t>RRBEACON2340</t>
  </si>
  <si>
    <t>RRCAMDEN2340</t>
  </si>
  <si>
    <t>RRKOP2340</t>
  </si>
  <si>
    <t>RRMINEHILL2340</t>
  </si>
  <si>
    <t>RRDELAWARE2339</t>
  </si>
  <si>
    <t>RRBEACON2341</t>
  </si>
  <si>
    <t>RRCAMDEN2341</t>
  </si>
  <si>
    <t>RRKOP2341</t>
  </si>
  <si>
    <t>RRMINEHILL2341</t>
  </si>
  <si>
    <t>RRDELAWARE2340</t>
  </si>
  <si>
    <t>RRBEACON2342</t>
  </si>
  <si>
    <t>RRCAMDEN2342</t>
  </si>
  <si>
    <t>RRKOP2342</t>
  </si>
  <si>
    <t>RRMINEHILL2342</t>
  </si>
  <si>
    <t>RRDELAWARE2341</t>
  </si>
  <si>
    <t>RRBEACON2343</t>
  </si>
  <si>
    <t>RRCAMDEN2343</t>
  </si>
  <si>
    <t>RRKOP2343</t>
  </si>
  <si>
    <t>RRMINEHILL2343</t>
  </si>
  <si>
    <t>RRDELAWARE2342</t>
  </si>
  <si>
    <t>RRBEACON2344</t>
  </si>
  <si>
    <t>RRCAMDEN2344</t>
  </si>
  <si>
    <t>RRKOP2344</t>
  </si>
  <si>
    <t>RRMINEHILL2344</t>
  </si>
  <si>
    <t>RRDELAWARE2343</t>
  </si>
  <si>
    <t>RRBEACON2345</t>
  </si>
  <si>
    <t>RRCAMDEN2345</t>
  </si>
  <si>
    <t>RRKOP2345</t>
  </si>
  <si>
    <t>RRMINEHILL2345</t>
  </si>
  <si>
    <t>RRDELAWARE2344</t>
  </si>
  <si>
    <t>RRBEACON2346</t>
  </si>
  <si>
    <t>RRCAMDEN2346</t>
  </si>
  <si>
    <t>RRKOP2346</t>
  </si>
  <si>
    <t>RRMINEHILL2346</t>
  </si>
  <si>
    <t>RRDELAWARE2345</t>
  </si>
  <si>
    <t>RRACH2332</t>
  </si>
  <si>
    <t>RRACH2333</t>
  </si>
  <si>
    <t>RRACH2334</t>
  </si>
  <si>
    <t>RRACH2335</t>
  </si>
  <si>
    <t>RRACH2336</t>
  </si>
  <si>
    <t>RRACH2337</t>
  </si>
  <si>
    <t>RRACH2338</t>
  </si>
  <si>
    <t>RRACH2339</t>
  </si>
  <si>
    <t>RRACH2340</t>
  </si>
  <si>
    <t>RRACH2341</t>
  </si>
  <si>
    <t>RRACH2342</t>
  </si>
  <si>
    <t>RRACH2343</t>
  </si>
  <si>
    <t>RRCANAAN2320</t>
  </si>
  <si>
    <t>RRCANAAN2321</t>
  </si>
  <si>
    <t>RRCANAAN2322</t>
  </si>
  <si>
    <t>RRCANAAN2323</t>
  </si>
  <si>
    <t>RRCANAAN2324</t>
  </si>
  <si>
    <t>RRCANAAN2325</t>
  </si>
  <si>
    <t>RRCANAAN2326</t>
  </si>
  <si>
    <t>RRCANAAN2327</t>
  </si>
  <si>
    <t>RRLMF2319</t>
  </si>
  <si>
    <t>RRLMF2320</t>
  </si>
  <si>
    <t>RRLMF2321</t>
  </si>
  <si>
    <t>RRLMF2322</t>
  </si>
  <si>
    <t>RRLMF2323</t>
  </si>
  <si>
    <t>RRLMF2324</t>
  </si>
  <si>
    <t>RRBEACON2347</t>
  </si>
  <si>
    <t>RRCAMDEN2347</t>
  </si>
  <si>
    <t>RRKOP2347</t>
  </si>
  <si>
    <t>RRMINEHILL2347</t>
  </si>
  <si>
    <t>RRDELAWARE2346</t>
  </si>
  <si>
    <t>RRBEACON2348</t>
  </si>
  <si>
    <t>RRCAMDEN2348</t>
  </si>
  <si>
    <t>RRKOP2348</t>
  </si>
  <si>
    <t>RRMINEHILL2348</t>
  </si>
  <si>
    <t>RRDELAWARE2347</t>
  </si>
  <si>
    <t>RRBEACON2349</t>
  </si>
  <si>
    <t>RRCAMDEN2349</t>
  </si>
  <si>
    <t>RRKOP2349</t>
  </si>
  <si>
    <t>RRMINEHILL2349</t>
  </si>
  <si>
    <t>RRDELAWARE2348</t>
  </si>
  <si>
    <t>RRBEACON2350</t>
  </si>
  <si>
    <t>RRCAMDEN2350</t>
  </si>
  <si>
    <t>RRKOP2350</t>
  </si>
  <si>
    <t>RRMINEHILL2350</t>
  </si>
  <si>
    <t>RRDELAWARE2349</t>
  </si>
  <si>
    <t>RRBEACON2351</t>
  </si>
  <si>
    <t>RRCAMDEN2351</t>
  </si>
  <si>
    <t>RRKOP2351</t>
  </si>
  <si>
    <t>RRMINEHILL2351</t>
  </si>
  <si>
    <t>RRDELAWARE2350</t>
  </si>
  <si>
    <t>RRCANAAN2400</t>
  </si>
  <si>
    <t>RRCANAAN2401</t>
  </si>
  <si>
    <t>RRCANAAN2402</t>
  </si>
  <si>
    <t>RRCANAAN2403</t>
  </si>
  <si>
    <t>RRCANAAN2404</t>
  </si>
  <si>
    <t>RRCANAAN2405</t>
  </si>
  <si>
    <t>RRCANAAN2406</t>
  </si>
  <si>
    <t>RRCANAAN2407</t>
  </si>
  <si>
    <t>RRCANAAN2408</t>
  </si>
  <si>
    <t>RRACH2400</t>
  </si>
  <si>
    <t>RRACH2401</t>
  </si>
  <si>
    <t>RRACH2402</t>
  </si>
  <si>
    <t>RRACH2403</t>
  </si>
  <si>
    <t>RRACH2404</t>
  </si>
  <si>
    <t>RRACH2405</t>
  </si>
  <si>
    <t>RRACH2406</t>
  </si>
  <si>
    <t>RRACH2407</t>
  </si>
  <si>
    <t>RRACH2408</t>
  </si>
  <si>
    <t>RRACH2409</t>
  </si>
  <si>
    <t>RRJCPAPER2400</t>
  </si>
  <si>
    <t>RRLMF2400</t>
  </si>
  <si>
    <t>RRMARCO2400</t>
  </si>
  <si>
    <t>RRBEACON2400</t>
  </si>
  <si>
    <t>RRCAMDEN2400</t>
  </si>
  <si>
    <t>RRKOP2400</t>
  </si>
  <si>
    <t>RRMINEHILL2400</t>
  </si>
  <si>
    <t>RRDELAWARE2400</t>
  </si>
  <si>
    <t>RRBEACON2401</t>
  </si>
  <si>
    <t>RRCAMDEN2401</t>
  </si>
  <si>
    <t>RRKOP2401</t>
  </si>
  <si>
    <t>RRMINEHILL2401</t>
  </si>
  <si>
    <t>RRDELAWARE2401</t>
  </si>
  <si>
    <t>RRBEACON2402</t>
  </si>
  <si>
    <t>RRCAMDEN2402</t>
  </si>
  <si>
    <t>RRKOP2402</t>
  </si>
  <si>
    <t>RRMINEHILL2402</t>
  </si>
  <si>
    <t>RRDELAWARE2402</t>
  </si>
  <si>
    <t>RRBEACON2403</t>
  </si>
  <si>
    <t>RRCAMDEN2403</t>
  </si>
  <si>
    <t>RRKOP2403</t>
  </si>
  <si>
    <t>RRMINEHILL2403</t>
  </si>
  <si>
    <t>RRDELAWARE2403</t>
  </si>
  <si>
    <t>RRBEACON2404</t>
  </si>
  <si>
    <t>RRCAMDEN2404</t>
  </si>
  <si>
    <t>RRKOP2404</t>
  </si>
  <si>
    <t>RRMINEHILL2404</t>
  </si>
  <si>
    <t>RRDELAWARE2404</t>
  </si>
  <si>
    <t>RRBEACON2405</t>
  </si>
  <si>
    <t>RRCAMDEN2405</t>
  </si>
  <si>
    <t>RRKOP2405</t>
  </si>
  <si>
    <t>RRMINEHILL2405</t>
  </si>
  <si>
    <t>RRDELAWARE2405</t>
  </si>
  <si>
    <t>RRBEACON2406</t>
  </si>
  <si>
    <t>RRCAMDEN2406</t>
  </si>
  <si>
    <t>RRKOP2406</t>
  </si>
  <si>
    <t>RRMINEHILL2406</t>
  </si>
  <si>
    <t>RRDELAWARE2406</t>
  </si>
  <si>
    <t>RRBEACON2407</t>
  </si>
  <si>
    <t>RRCAMDEN2407</t>
  </si>
  <si>
    <t>RRKOP2407</t>
  </si>
  <si>
    <t>RRMINEHILL2407</t>
  </si>
  <si>
    <t>RRDELAWARE2407</t>
  </si>
  <si>
    <t>RRBEACON2408</t>
  </si>
  <si>
    <t>RRCAMDEN2408</t>
  </si>
  <si>
    <t>RRKOP2408</t>
  </si>
  <si>
    <t>RRMINEHILL2408</t>
  </si>
  <si>
    <t>RRDELAWARE2408</t>
  </si>
  <si>
    <t>RRBEACON2409</t>
  </si>
  <si>
    <t>RRCAMDEN2409</t>
  </si>
  <si>
    <t>RRKOP2409</t>
  </si>
  <si>
    <t>RRMINEHILL2409</t>
  </si>
  <si>
    <t>RRDELAWARE2409</t>
  </si>
  <si>
    <t>RRBEACON2410</t>
  </si>
  <si>
    <t>RRCAMDEN2410</t>
  </si>
  <si>
    <t>RRKOP2410</t>
  </si>
  <si>
    <t>RRMINEHILL2410</t>
  </si>
  <si>
    <t>RRDELAWARE2410</t>
  </si>
  <si>
    <t>RRBEACON2411</t>
  </si>
  <si>
    <t>RRCAMDEN2411</t>
  </si>
  <si>
    <t>RRKOP2411</t>
  </si>
  <si>
    <t>RRMINEHILL2411</t>
  </si>
  <si>
    <t>RRDELAWARE2411</t>
  </si>
  <si>
    <t>RRBEACON2412</t>
  </si>
  <si>
    <t>RRCAMDEN2412</t>
  </si>
  <si>
    <t>RRKOP2412</t>
  </si>
  <si>
    <t>RRMINEHILL2412</t>
  </si>
  <si>
    <t>RRDELAWARE2412</t>
  </si>
  <si>
    <t>RRBEACON2413</t>
  </si>
  <si>
    <t>RRCAMDEN2413</t>
  </si>
  <si>
    <t>RRKOP2413</t>
  </si>
  <si>
    <t>RRMINEHILL2413</t>
  </si>
  <si>
    <t>RRDELAWARE2413</t>
  </si>
  <si>
    <t>RRBEACON2414</t>
  </si>
  <si>
    <t>RRCAMDEN2414</t>
  </si>
  <si>
    <t>RRKOP2414</t>
  </si>
  <si>
    <t>RRMINEHILL2414</t>
  </si>
  <si>
    <t>RRDELAWARE2414</t>
  </si>
  <si>
    <t>RRBEACON2415</t>
  </si>
  <si>
    <t>RRCAMDEN2415</t>
  </si>
  <si>
    <t>RRKOP2415</t>
  </si>
  <si>
    <t>RRMINEHILL2415</t>
  </si>
  <si>
    <t>RRDELAWARE2415</t>
  </si>
  <si>
    <t>RRBEACON2416</t>
  </si>
  <si>
    <t>RRCAMDEN2416</t>
  </si>
  <si>
    <t>RRKOP2416</t>
  </si>
  <si>
    <t>RRMINEHILL2416</t>
  </si>
  <si>
    <t>RRDELAWARE2416</t>
  </si>
  <si>
    <t>RRBEACON2417</t>
  </si>
  <si>
    <t>RRCAMDEN2417</t>
  </si>
  <si>
    <t>RRKOP2417</t>
  </si>
  <si>
    <t>RRMINEHILL2417</t>
  </si>
  <si>
    <t>RRDELAWARE2417</t>
  </si>
  <si>
    <t>RRBEACON2418</t>
  </si>
  <si>
    <t>RRCAMDEN2418</t>
  </si>
  <si>
    <t>RRKOP2418</t>
  </si>
  <si>
    <t>RRMINEHILL2418</t>
  </si>
  <si>
    <t>RRDELAWARE2418</t>
  </si>
  <si>
    <t>RRCANAAN2409</t>
  </si>
  <si>
    <t>RRCANAAN2410</t>
  </si>
  <si>
    <t>RRCANAAN2411</t>
  </si>
  <si>
    <t>RRCANAAN2412</t>
  </si>
  <si>
    <t>RRLMF2401</t>
  </si>
  <si>
    <t>RRLMF2402</t>
  </si>
  <si>
    <t>RRLMF2403</t>
  </si>
  <si>
    <t>RRLMF2404</t>
  </si>
  <si>
    <t>RRLMF2405</t>
  </si>
  <si>
    <t>OUTSTANDING - 2024</t>
  </si>
  <si>
    <t>RRMARCO2401</t>
  </si>
  <si>
    <t>RRMARCO2402</t>
  </si>
  <si>
    <t>RRBEACON2419</t>
  </si>
  <si>
    <t>RRCAMDEN2419</t>
  </si>
  <si>
    <t>RRKOP2419</t>
  </si>
  <si>
    <t>RRMINEHILL2419</t>
  </si>
  <si>
    <t>RRDELAWARE2419</t>
  </si>
  <si>
    <t>RRBEACON2420</t>
  </si>
  <si>
    <t>RRCAMDEN2420</t>
  </si>
  <si>
    <t>RRKOP2420</t>
  </si>
  <si>
    <t>RRMINEHILL2420</t>
  </si>
  <si>
    <t>RRDELAWARE2420</t>
  </si>
  <si>
    <t>RRBEACON2421</t>
  </si>
  <si>
    <t>RRCAMDEN2421</t>
  </si>
  <si>
    <t>RRKOP2421</t>
  </si>
  <si>
    <t>RRMINEHILL2421</t>
  </si>
  <si>
    <t>RRDELAWARE2421</t>
  </si>
  <si>
    <t>RRBEACON2422</t>
  </si>
  <si>
    <t>RRCAMDEN2422</t>
  </si>
  <si>
    <t>RRKOP2422</t>
  </si>
  <si>
    <t>RRMINEHILL2422</t>
  </si>
  <si>
    <t>RRDELAWARE2422</t>
  </si>
  <si>
    <t>RRBEACON2423</t>
  </si>
  <si>
    <t>RRCAMDEN2423</t>
  </si>
  <si>
    <t>RRKOP2423</t>
  </si>
  <si>
    <t>RRMINEHILL2423</t>
  </si>
  <si>
    <t>RRDELAWARE2423</t>
  </si>
  <si>
    <t>RRBEACON2424</t>
  </si>
  <si>
    <t>RRCAMDEN2424</t>
  </si>
  <si>
    <t>RRKOP2424</t>
  </si>
  <si>
    <t>RRMINEHILL2424</t>
  </si>
  <si>
    <t>RRDELAWARE2424</t>
  </si>
  <si>
    <t>RRBEACON2425</t>
  </si>
  <si>
    <t>RRCAMDEN2425</t>
  </si>
  <si>
    <t>RRKOP2425</t>
  </si>
  <si>
    <t>RRMINEHILL2425</t>
  </si>
  <si>
    <t>RRDELAWARE2425</t>
  </si>
  <si>
    <t>RRBEACON2426</t>
  </si>
  <si>
    <t>RRCAMDEN2426</t>
  </si>
  <si>
    <t>RRKOP2426</t>
  </si>
  <si>
    <t>RRMINEHILL2426</t>
  </si>
  <si>
    <t>RRDELAWARE2426</t>
  </si>
  <si>
    <t>RRBEACON2427</t>
  </si>
  <si>
    <t>RRCAMDEN2427</t>
  </si>
  <si>
    <t>RRKOP2427</t>
  </si>
  <si>
    <t>RRMINEHILL2427</t>
  </si>
  <si>
    <t>RRDELAWARE2427</t>
  </si>
  <si>
    <t>RRBEACON2428</t>
  </si>
  <si>
    <t>RRCAMDEN2428</t>
  </si>
  <si>
    <t>RRKOP2428</t>
  </si>
  <si>
    <t>RRMINEHILL2428</t>
  </si>
  <si>
    <t>RRDELAWARE2428</t>
  </si>
  <si>
    <t>RRBEACON2429</t>
  </si>
  <si>
    <t>RRCAMDEN2429</t>
  </si>
  <si>
    <t>RRKOP2429</t>
  </si>
  <si>
    <t>RRMINEHILL2429</t>
  </si>
  <si>
    <t>RRDELAWARE2429</t>
  </si>
  <si>
    <t>RRBEACON2430</t>
  </si>
  <si>
    <t>RRCAMDEN2430</t>
  </si>
  <si>
    <t>RRKOP2430</t>
  </si>
  <si>
    <t>RRMINEHILL2430</t>
  </si>
  <si>
    <t>RRDELAWARE2430</t>
  </si>
  <si>
    <t>RRBEACON2431</t>
  </si>
  <si>
    <t>RRCAMDEN2431</t>
  </si>
  <si>
    <t>RRMINEHILL2431</t>
  </si>
  <si>
    <t>RRDELAWARE2431</t>
  </si>
  <si>
    <t>RRBEACON2432</t>
  </si>
  <si>
    <t>RRCAMDEN2432</t>
  </si>
  <si>
    <t>RRMINEHILL2432</t>
  </si>
  <si>
    <t>RRDELAWARE2432</t>
  </si>
  <si>
    <t>RRBEACON2433</t>
  </si>
  <si>
    <t>RRCAMDEN2433</t>
  </si>
  <si>
    <t>RRMINEHILL2433</t>
  </si>
  <si>
    <t>RRDELAWARE2433</t>
  </si>
  <si>
    <t>RRBEACON2434</t>
  </si>
  <si>
    <t>RRCAMDEN2434</t>
  </si>
  <si>
    <t>RRMINEHILL2434</t>
  </si>
  <si>
    <t>RRDELAWARE2434</t>
  </si>
  <si>
    <t>RRBEACON2435</t>
  </si>
  <si>
    <t>RRCAMDEN2435</t>
  </si>
  <si>
    <t>RRMINEHILL2435</t>
  </si>
  <si>
    <t>RRDELAWARE2435</t>
  </si>
  <si>
    <t>RRBEACON2436</t>
  </si>
  <si>
    <t>RRCAMDEN2436</t>
  </si>
  <si>
    <t>RRMINEHILL2436</t>
  </si>
  <si>
    <t>RRDELAWARE2436</t>
  </si>
  <si>
    <t>RRBEACON2437</t>
  </si>
  <si>
    <t>RRCAMDEN2437</t>
  </si>
  <si>
    <t>RRMINEHILL2437</t>
  </si>
  <si>
    <t>RRDELAWARE2437</t>
  </si>
  <si>
    <t>RRBEACON2438</t>
  </si>
  <si>
    <t>RRCANAAN2413</t>
  </si>
  <si>
    <t>RRCANAAN2414</t>
  </si>
  <si>
    <t>RRCANAAN2415</t>
  </si>
  <si>
    <t>RRCANAAN2416</t>
  </si>
  <si>
    <t>RRCANAAN2417</t>
  </si>
  <si>
    <t>RRCANAAN2418</t>
  </si>
  <si>
    <t>RRCANAAN2419</t>
  </si>
  <si>
    <t>RRCANAAN2420</t>
  </si>
  <si>
    <t>RRCANAAN2421</t>
  </si>
  <si>
    <t>RRCANAAN2422</t>
  </si>
  <si>
    <t>RRCANAAN2423</t>
  </si>
  <si>
    <t>RRCANAAN2424</t>
  </si>
  <si>
    <t>RRACH2410</t>
  </si>
  <si>
    <t>RRACH2411</t>
  </si>
  <si>
    <t>RRACH2412</t>
  </si>
  <si>
    <t>RRACH2413</t>
  </si>
  <si>
    <t>RRACH2414</t>
  </si>
  <si>
    <t>RRACH2415</t>
  </si>
  <si>
    <t>RRACH2416</t>
  </si>
  <si>
    <t>RRACH2417</t>
  </si>
  <si>
    <t>RRACH2418</t>
  </si>
  <si>
    <t>RRACH2419</t>
  </si>
  <si>
    <t>RRACH2420</t>
  </si>
  <si>
    <t>RRACH2421</t>
  </si>
  <si>
    <t>RRACH2422</t>
  </si>
  <si>
    <t>RRACH2423</t>
  </si>
  <si>
    <t>RRACH2424</t>
  </si>
  <si>
    <t>RRACH2425</t>
  </si>
  <si>
    <t>RRACH2426</t>
  </si>
  <si>
    <t>RRACH2427</t>
  </si>
  <si>
    <t>RRACH2428</t>
  </si>
  <si>
    <t>RRLMF2406</t>
  </si>
  <si>
    <t>RRLMF2407</t>
  </si>
  <si>
    <t>RRLMF2408</t>
  </si>
  <si>
    <t>RRLMF2409</t>
  </si>
  <si>
    <t>RRLMF2410</t>
  </si>
  <si>
    <t>RRLMF2411</t>
  </si>
  <si>
    <t>RRLMF2412</t>
  </si>
  <si>
    <t>RRLMF2413</t>
  </si>
  <si>
    <t>RRLMF2414</t>
  </si>
  <si>
    <t>RRLMF2415</t>
  </si>
  <si>
    <t>RRLMF2416</t>
  </si>
  <si>
    <t>RRLMF2417</t>
  </si>
  <si>
    <t>RRLMF2418</t>
  </si>
  <si>
    <t>RRLMF2419</t>
  </si>
  <si>
    <t>RRLMF2420</t>
  </si>
  <si>
    <t>RRLMF2421</t>
  </si>
  <si>
    <t>RRLMF2422</t>
  </si>
  <si>
    <t>RRLMF2423</t>
  </si>
  <si>
    <t>RRLMF2424</t>
  </si>
  <si>
    <t>RRCAMDEN2438</t>
  </si>
  <si>
    <t>RRMINEHILL2438</t>
  </si>
  <si>
    <t>RRDELAWARE2438</t>
  </si>
  <si>
    <t>RRACH2429</t>
  </si>
  <si>
    <t>RRACH2430</t>
  </si>
  <si>
    <t>RRACH2431</t>
  </si>
  <si>
    <t>RRACH2432</t>
  </si>
  <si>
    <t>RRACH2433</t>
  </si>
  <si>
    <t>RRACH2434</t>
  </si>
  <si>
    <t>RRACH2435</t>
  </si>
  <si>
    <t>RRACH2436</t>
  </si>
  <si>
    <t>RRACH2437</t>
  </si>
  <si>
    <t>RRBEACON2439</t>
  </si>
  <si>
    <t>RRCAMDEN2439</t>
  </si>
  <si>
    <t>RRKOP2431</t>
  </si>
  <si>
    <t>RRMINEHILL2439</t>
  </si>
  <si>
    <t>RRDELAWARE2439</t>
  </si>
  <si>
    <t>RRBEACON2440</t>
  </si>
  <si>
    <t>RRCAMDEN2440</t>
  </si>
  <si>
    <t>RRKOP2432</t>
  </si>
  <si>
    <t>RRMINEHILL2440</t>
  </si>
  <si>
    <t>RRDELAWARE2440</t>
  </si>
  <si>
    <t>RRBEACON2441</t>
  </si>
  <si>
    <t>RRCAMDEN2441</t>
  </si>
  <si>
    <t>RRKOP2433</t>
  </si>
  <si>
    <t>RRMINEHILL2441</t>
  </si>
  <si>
    <t>RRDELAWARE2441</t>
  </si>
  <si>
    <t>RRBEACON2442</t>
  </si>
  <si>
    <t>RRCAMDEN2442</t>
  </si>
  <si>
    <t>RRKOP2434</t>
  </si>
  <si>
    <t>RRMINEHILL2442</t>
  </si>
  <si>
    <t>RRDELAWARE2442</t>
  </si>
  <si>
    <t>RRBEACON2443</t>
  </si>
  <si>
    <t>RRCAMDEN2443</t>
  </si>
  <si>
    <t>RRKOP2435</t>
  </si>
  <si>
    <t>RRMINEHILL2443</t>
  </si>
  <si>
    <t>RRDELAWARE2443</t>
  </si>
  <si>
    <t>RRBEACON2444</t>
  </si>
  <si>
    <t>RRCAMDEN2444</t>
  </si>
  <si>
    <t>RRKOP2436</t>
  </si>
  <si>
    <t>RRMINEHILL2444</t>
  </si>
  <si>
    <t>RRDELAWARE2444</t>
  </si>
  <si>
    <t>RRBEACON2445</t>
  </si>
  <si>
    <t>RRCAMDEN2445</t>
  </si>
  <si>
    <t>RRKOP2437</t>
  </si>
  <si>
    <t>RRMINEHILL2445</t>
  </si>
  <si>
    <t>RRDELAWARE2445</t>
  </si>
  <si>
    <t>RRBEACON2446</t>
  </si>
  <si>
    <t>RRCAMDEN2446</t>
  </si>
  <si>
    <t>RRKOP2438</t>
  </si>
  <si>
    <t>RRMINEHILL2446</t>
  </si>
  <si>
    <t>RRDELAWARE2446</t>
  </si>
  <si>
    <t>RRBEACON2447</t>
  </si>
  <si>
    <t>RRCAMDEN2447</t>
  </si>
  <si>
    <t>RRKOP2439</t>
  </si>
  <si>
    <t>RRMINEHILL2447</t>
  </si>
  <si>
    <t>RRDELAWARE2447</t>
  </si>
  <si>
    <t>RRBEACON2448</t>
  </si>
  <si>
    <t>RRCAMDEN2448</t>
  </si>
  <si>
    <t>RRKOP2440</t>
  </si>
  <si>
    <t>RRMINEHILL2448</t>
  </si>
  <si>
    <t>RRCANAAN2425</t>
  </si>
  <si>
    <t>RRCANAAN2426</t>
  </si>
  <si>
    <t>RRCANAAN2427</t>
  </si>
  <si>
    <t>RRLMF2425</t>
  </si>
  <si>
    <t>RRLMF2426</t>
  </si>
  <si>
    <t>RRLMF2427</t>
  </si>
  <si>
    <t>RRLMF2428</t>
  </si>
  <si>
    <t>RRLMF2429</t>
  </si>
  <si>
    <t>RRLMF2430</t>
  </si>
  <si>
    <t>RRLMF2431</t>
  </si>
  <si>
    <t>RRLMF2432</t>
  </si>
  <si>
    <t>RRLMF2433</t>
  </si>
  <si>
    <t>RRLMF2434</t>
  </si>
  <si>
    <t>RREKMAN2400</t>
  </si>
  <si>
    <t>RREKMAN2401</t>
  </si>
  <si>
    <t>RREKMAN2402</t>
  </si>
  <si>
    <t>RREKMAN2403</t>
  </si>
  <si>
    <t>RREKMAN2404</t>
  </si>
  <si>
    <t>RREKMAN2405</t>
  </si>
  <si>
    <t>RRJCPAPER2401</t>
  </si>
  <si>
    <t>RRJCPAPER2402</t>
  </si>
  <si>
    <t>RRJCPAPER2403</t>
  </si>
  <si>
    <t>RRJCPAPER2404</t>
  </si>
  <si>
    <t>RRJCPAPER2405</t>
  </si>
  <si>
    <t>RRJCPAPER2406</t>
  </si>
  <si>
    <t>RRJCPAPER2407</t>
  </si>
  <si>
    <t>RRJCPAPER2408</t>
  </si>
  <si>
    <t>RRJCPAPER2409</t>
  </si>
  <si>
    <t>RRJCPAPER2410</t>
  </si>
  <si>
    <t>RRJCPAPER2411</t>
  </si>
  <si>
    <t>RRJORDAN2400</t>
  </si>
  <si>
    <t>RRJORDAN2401</t>
  </si>
  <si>
    <t>RRJORDAN2402</t>
  </si>
  <si>
    <t>RRJORDAN2403</t>
  </si>
  <si>
    <t>RRJORDAN2404</t>
  </si>
  <si>
    <t>RRJORDAN2405</t>
  </si>
  <si>
    <t>RRJORDAN2406</t>
  </si>
  <si>
    <t>RRJORDAN2407</t>
  </si>
  <si>
    <t>RRJORDAN2408</t>
  </si>
  <si>
    <t>RRMARCO2403</t>
  </si>
  <si>
    <t>RRMARCO2404</t>
  </si>
  <si>
    <t>RRMARCO2405</t>
  </si>
  <si>
    <t>RRACH2438</t>
  </si>
  <si>
    <t>RRACH2439</t>
  </si>
  <si>
    <t>RRLMF2435</t>
  </si>
  <si>
    <t>RRLMF2436</t>
  </si>
  <si>
    <t>RRJORDAN2409</t>
  </si>
  <si>
    <t>RRMARCO2406</t>
  </si>
  <si>
    <t>RRMARCO2407</t>
  </si>
  <si>
    <t>RRBEACON2449</t>
  </si>
  <si>
    <t>RRCAMDEN2449</t>
  </si>
  <si>
    <t>RRKOP2441</t>
  </si>
  <si>
    <t>RRMINEHILL2449</t>
  </si>
  <si>
    <t>RRBEACON2450</t>
  </si>
  <si>
    <t>RRCAMDEN2450</t>
  </si>
  <si>
    <t>RRKOP2442</t>
  </si>
  <si>
    <t>RRMINEHILL2450</t>
  </si>
  <si>
    <t>RRDELAWARE2449</t>
  </si>
  <si>
    <t>RRDELAWARE2448</t>
  </si>
  <si>
    <t>RRDELAWARE2450</t>
  </si>
  <si>
    <t>RRACH2501</t>
  </si>
  <si>
    <t>RRACH2502</t>
  </si>
  <si>
    <t>RRCANAAN2500</t>
  </si>
  <si>
    <t>RRCANAAN2501</t>
  </si>
  <si>
    <t>RRCANAAN2502</t>
  </si>
  <si>
    <t>RRCANAAN2503</t>
  </si>
  <si>
    <t>RRCANAAN2504</t>
  </si>
  <si>
    <t>RRCANAAN2505</t>
  </si>
  <si>
    <t>RRCANAAN2506</t>
  </si>
  <si>
    <t>RRCANAAN2507</t>
  </si>
  <si>
    <t>RRCANAAN2508</t>
  </si>
  <si>
    <t>RRCANAAN2509</t>
  </si>
  <si>
    <t>RRCANAAN2510</t>
  </si>
  <si>
    <t>RRCANAAN2511</t>
  </si>
  <si>
    <t>RRCANAAN2512</t>
  </si>
  <si>
    <t>RRCANAAN2513</t>
  </si>
  <si>
    <t>RRCANAAN2514</t>
  </si>
  <si>
    <t>RRACH2503</t>
  </si>
  <si>
    <t>RRACH2504</t>
  </si>
  <si>
    <t>RRACH2505</t>
  </si>
  <si>
    <t>RRACH2506</t>
  </si>
  <si>
    <t>RRACH2507</t>
  </si>
  <si>
    <t>RRACH2508</t>
  </si>
  <si>
    <t>RRACH2509</t>
  </si>
  <si>
    <t>RRACH2510</t>
  </si>
  <si>
    <t>RRACH2511</t>
  </si>
  <si>
    <t>RRACH2512</t>
  </si>
  <si>
    <t>RRACH2513</t>
  </si>
  <si>
    <t>RRACH2514</t>
  </si>
  <si>
    <t>RREKMAN2500</t>
  </si>
  <si>
    <t>RREKMAN2501</t>
  </si>
  <si>
    <t>RREKMAN2502</t>
  </si>
  <si>
    <t>RREKMAN2503</t>
  </si>
  <si>
    <t>RREKMAN2504</t>
  </si>
  <si>
    <t>RRLMF2501</t>
  </si>
  <si>
    <t>RRLMF2502</t>
  </si>
  <si>
    <t>RRLMF2503</t>
  </si>
  <si>
    <t>RRLMF2504</t>
  </si>
  <si>
    <t>RRLMF2505</t>
  </si>
  <si>
    <t>RRLMF2506</t>
  </si>
  <si>
    <t>RRLMF2507</t>
  </si>
  <si>
    <t>RRLMF2508</t>
  </si>
  <si>
    <t>RRLMF2509</t>
  </si>
  <si>
    <t>RRLMF2510</t>
  </si>
  <si>
    <t>RRLMF2511</t>
  </si>
  <si>
    <t>RRLMF2512</t>
  </si>
  <si>
    <t>RRLMF2513</t>
  </si>
  <si>
    <t>RRLMF2500</t>
  </si>
  <si>
    <t>RRMARCO2500</t>
  </si>
  <si>
    <t>RRJCPAPER2500</t>
  </si>
  <si>
    <t>RRJCPAPER2501</t>
  </si>
  <si>
    <t>RRJCPAPER2502</t>
  </si>
  <si>
    <t>RRJORDAN2500</t>
  </si>
  <si>
    <t>RRJORDAN2501</t>
  </si>
  <si>
    <t>RRJORDAN2502</t>
  </si>
  <si>
    <t>RRJORDAN2503</t>
  </si>
  <si>
    <t>RRJORDAN2504</t>
  </si>
  <si>
    <t>RRJORDAN2505</t>
  </si>
  <si>
    <t>RRJORDAN2506</t>
  </si>
  <si>
    <t>RRJORDAN2507</t>
  </si>
  <si>
    <t>RRJORDAN2508</t>
  </si>
  <si>
    <t>RRJORDAN2509</t>
  </si>
  <si>
    <t>RRBEACON2500</t>
  </si>
  <si>
    <t>RRCAMDEN2500</t>
  </si>
  <si>
    <t>RRDELAWARE2500</t>
  </si>
  <si>
    <t>RRKOP2500</t>
  </si>
  <si>
    <t>RRMINEHILL2500</t>
  </si>
  <si>
    <t>RRBEACON2501</t>
  </si>
  <si>
    <t>RRCAMDEN2501</t>
  </si>
  <si>
    <t>RRDELAWARE2501</t>
  </si>
  <si>
    <t>RRKOP2501</t>
  </si>
  <si>
    <t>RRMINEHILL2501</t>
  </si>
  <si>
    <t>RRBEACON2502</t>
  </si>
  <si>
    <t>RRCAMDEN2502</t>
  </si>
  <si>
    <t>RRDELAWARE2502</t>
  </si>
  <si>
    <t>RRKOP2502</t>
  </si>
  <si>
    <t>RRMINEHILL2502</t>
  </si>
  <si>
    <t>RRBEACON2503</t>
  </si>
  <si>
    <t>RRCAMDEN2503</t>
  </si>
  <si>
    <t>RRDELAWARE2503</t>
  </si>
  <si>
    <t>RRKOP2503</t>
  </si>
  <si>
    <t>RRMINEHILL2503</t>
  </si>
  <si>
    <t>RRBEACON2504</t>
  </si>
  <si>
    <t>RRCAMDEN2504</t>
  </si>
  <si>
    <t>RRDELAWARE2504</t>
  </si>
  <si>
    <t>RRKOP2504</t>
  </si>
  <si>
    <t>RRMINEHILL2504</t>
  </si>
  <si>
    <t>RRBEACON2505</t>
  </si>
  <si>
    <t>RRCAMDEN2505</t>
  </si>
  <si>
    <t>RRDELAWARE2505</t>
  </si>
  <si>
    <t>RRKOP2505</t>
  </si>
  <si>
    <t>RRMINEHILL2505</t>
  </si>
  <si>
    <t>RRBEACON2506</t>
  </si>
  <si>
    <t>RRCAMDEN2506</t>
  </si>
  <si>
    <t>RRDELAWARE2506</t>
  </si>
  <si>
    <t>RRKOP2506</t>
  </si>
  <si>
    <t>RRMINEHILL2506</t>
  </si>
  <si>
    <t>RRBEACON2507</t>
  </si>
  <si>
    <t>RRCAMDEN2507</t>
  </si>
  <si>
    <t>RRDELAWARE2507</t>
  </si>
  <si>
    <t>RRKOP2507</t>
  </si>
  <si>
    <t>RRMINEHILL2507</t>
  </si>
  <si>
    <t>RRBEACON2508</t>
  </si>
  <si>
    <t>RRCAMDEN2508</t>
  </si>
  <si>
    <t>RRDELAWARE2508</t>
  </si>
  <si>
    <t>RRKOP2508</t>
  </si>
  <si>
    <t>RRMINEHILL2508</t>
  </si>
  <si>
    <t>RRBEACON2509</t>
  </si>
  <si>
    <t>RRCAMDEN2509</t>
  </si>
  <si>
    <t>RRDELAWARE2509</t>
  </si>
  <si>
    <t>RRKOP2509</t>
  </si>
  <si>
    <t>RRMINEHILL2509</t>
  </si>
  <si>
    <t>RRBEACON2510</t>
  </si>
  <si>
    <t>RRCAMDEN2510</t>
  </si>
  <si>
    <t>RRDELAWARE2510</t>
  </si>
  <si>
    <t>RRKOP2510</t>
  </si>
  <si>
    <t>RRMINEHILL2510</t>
  </si>
  <si>
    <t>RRBEACON2511</t>
  </si>
  <si>
    <t>RRCAMDEN2511</t>
  </si>
  <si>
    <t>RRDELAWARE2511</t>
  </si>
  <si>
    <t>RRKOP2511</t>
  </si>
  <si>
    <t>RRMINEHILL2511</t>
  </si>
  <si>
    <t>RRBEACON2512</t>
  </si>
  <si>
    <t>RRCAMDEN2512</t>
  </si>
  <si>
    <t>RRDELAWARE2512</t>
  </si>
  <si>
    <t>RRKOP2512</t>
  </si>
  <si>
    <t>RRMINEHILL2512</t>
  </si>
  <si>
    <t>RRBEACON2513</t>
  </si>
  <si>
    <t>RRCAMDEN2513</t>
  </si>
  <si>
    <t>RRDELAWARE2513</t>
  </si>
  <si>
    <t>RRKOP2513</t>
  </si>
  <si>
    <t>RRMINEHILL2513</t>
  </si>
  <si>
    <t>RRBEACON2514</t>
  </si>
  <si>
    <t>RRCAMDEN2514</t>
  </si>
  <si>
    <t>RRDELAWARE2514</t>
  </si>
  <si>
    <t>RRKOP2514</t>
  </si>
  <si>
    <t>RRMINEHILL2514</t>
  </si>
  <si>
    <t>RRACH2500</t>
  </si>
  <si>
    <t>RRJORDAN2510</t>
  </si>
  <si>
    <t>RRJORDAN2511</t>
  </si>
  <si>
    <t>RRJORDAN2512</t>
  </si>
  <si>
    <t>RRJORDAN2513</t>
  </si>
  <si>
    <t>RRMARCO2501</t>
  </si>
  <si>
    <t>RRLMF2514</t>
  </si>
  <si>
    <t>RRLMF2515</t>
  </si>
  <si>
    <t>RRLMF2516</t>
  </si>
  <si>
    <t>RRLMF2517</t>
  </si>
  <si>
    <t>RRBEACON2515</t>
  </si>
  <si>
    <t>RRCAMDEN2515</t>
  </si>
  <si>
    <t>RRDELAWARE2515</t>
  </si>
  <si>
    <t>RRKOP2515</t>
  </si>
  <si>
    <t>RRMINEHILL2515</t>
  </si>
  <si>
    <t>RRBEACON2516</t>
  </si>
  <si>
    <t>RRCAMDEN2516</t>
  </si>
  <si>
    <t>RRDELAWARE2516</t>
  </si>
  <si>
    <t>RRKOP2516</t>
  </si>
  <si>
    <t>RRMINEHILL2516</t>
  </si>
  <si>
    <t>RRBEACON2517</t>
  </si>
  <si>
    <t>RRCAMDEN2517</t>
  </si>
  <si>
    <t>RRDELAWARE2517</t>
  </si>
  <si>
    <t>RRKOP2517</t>
  </si>
  <si>
    <t>RRMINEHILL2517</t>
  </si>
  <si>
    <t>RRBEACON2518</t>
  </si>
  <si>
    <t>RRCAMDEN2518</t>
  </si>
  <si>
    <t>RRDELAWARE2518</t>
  </si>
  <si>
    <t>RRKOP2518</t>
  </si>
  <si>
    <t>RRMINEHILL2518</t>
  </si>
  <si>
    <t>RREKMAN2505</t>
  </si>
  <si>
    <t>RRBEACON2519</t>
  </si>
  <si>
    <t>RRCAMDEN2519</t>
  </si>
  <si>
    <t>RRDELAWARE2519</t>
  </si>
  <si>
    <t>RRKOP2519</t>
  </si>
  <si>
    <t>RRMINEHILL2519</t>
  </si>
  <si>
    <t>RRBEACON2520</t>
  </si>
  <si>
    <t>RRCAMDEN2520</t>
  </si>
  <si>
    <t>RRDELAWARE2520</t>
  </si>
  <si>
    <t>RRKOP2520</t>
  </si>
  <si>
    <t>RRMINEHILL2520</t>
  </si>
  <si>
    <t>RRBEACON2521</t>
  </si>
  <si>
    <t>RRCAMDEN2521</t>
  </si>
  <si>
    <t>RRDELAWARE2521</t>
  </si>
  <si>
    <t>RRKOP2521</t>
  </si>
  <si>
    <t>RRMINEHILL2521</t>
  </si>
  <si>
    <t>RRBEACON2522</t>
  </si>
  <si>
    <t>RRCAMDEN2522</t>
  </si>
  <si>
    <t>RRDELAWARE2522</t>
  </si>
  <si>
    <t>RRKOP2522</t>
  </si>
  <si>
    <t>RRMINEHILL2522</t>
  </si>
  <si>
    <t>RRBEACON2523</t>
  </si>
  <si>
    <t>RRCAMDEN2523</t>
  </si>
  <si>
    <t>RRDELAWARE2523</t>
  </si>
  <si>
    <t>RRKOP2523</t>
  </si>
  <si>
    <t>RRMINEHILL2523</t>
  </si>
  <si>
    <t>RRBEACON2524</t>
  </si>
  <si>
    <t>RRCAMDEN2524</t>
  </si>
  <si>
    <t>RRDELAWARE2524</t>
  </si>
  <si>
    <t>RRKOP2524</t>
  </si>
  <si>
    <t>RRMINEHILL2524</t>
  </si>
  <si>
    <t>RRBEACON2525</t>
  </si>
  <si>
    <t>RRCAMDEN2525</t>
  </si>
  <si>
    <t>RRDELAWARE2525</t>
  </si>
  <si>
    <t>RRKOP2525</t>
  </si>
  <si>
    <t>RRMINEHILL2525</t>
  </si>
  <si>
    <t>RRBEACON2526</t>
  </si>
  <si>
    <t>RRCAMDEN2526</t>
  </si>
  <si>
    <t>RRDELAWARE2526</t>
  </si>
  <si>
    <t>RRKOP2526</t>
  </si>
  <si>
    <t>RRMINEHILL2526</t>
  </si>
  <si>
    <t>RRBEACON2527</t>
  </si>
  <si>
    <t>RRCAMDEN2527</t>
  </si>
  <si>
    <t>RRDELAWARE2527</t>
  </si>
  <si>
    <t>RRKOP2527</t>
  </si>
  <si>
    <t>RRMINEHILL2527</t>
  </si>
  <si>
    <t>RRBEACON2528</t>
  </si>
  <si>
    <t>RRCAMDEN2528</t>
  </si>
  <si>
    <t>RRDELAWARE2528</t>
  </si>
  <si>
    <t>RRKOP2528</t>
  </si>
  <si>
    <t>RRMINEHILL2528</t>
  </si>
  <si>
    <t>RRBEACON2529</t>
  </si>
  <si>
    <t>RRCAMDEN2529</t>
  </si>
  <si>
    <t>RRDELAWARE2529</t>
  </si>
  <si>
    <t>RRKOP2529</t>
  </si>
  <si>
    <t>RRMINEHILL2529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</si>
</sst>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2" borderId="0" xfId="0" applyNumberFormat="1" applyFill="1"/>
    <xf numFmtId="0" fontId="0" fillId="2" borderId="0" xfId="0" applyFill="1"/>
    <xf numFmtId="165" fontId="1" fillId="0" borderId="0" xfId="0" applyNumberFormat="1" applyFont="1" applyAlignment="1">
      <alignment horizontal="right"/>
    </xf>
    <xf numFmtId="165" fontId="0" fillId="0" borderId="0" xfId="1" applyNumberFormat="1" applyFont="1"/>
    <xf numFmtId="165" fontId="1" fillId="0" borderId="0" xfId="0" applyNumberFormat="1" applyFont="1"/>
    <xf numFmtId="165" fontId="2" fillId="0" borderId="0" xfId="1" applyNumberFormat="1" applyFont="1"/>
    <xf numFmtId="165" fontId="1" fillId="0" borderId="0" xfId="1" applyNumberFormat="1" applyFont="1"/>
    <xf numFmtId="165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0" fontId="1" fillId="0" borderId="0" xfId="0" applyNumberFormat="1" applyFont="1"/>
    <xf numFmtId="10" fontId="0" fillId="0" borderId="0" xfId="0" applyNumberFormat="1"/>
    <xf numFmtId="16" fontId="0" fillId="2" borderId="0" xfId="0" applyNumberFormat="1" applyFill="1"/>
    <xf numFmtId="165" fontId="0" fillId="0" borderId="1" xfId="1" applyNumberFormat="1" applyFont="1" applyBorder="1"/>
    <xf numFmtId="4" fontId="0" fillId="3" borderId="0" xfId="0" applyNumberFormat="1" applyFill="1"/>
    <xf numFmtId="0" fontId="4" fillId="0" borderId="0" xfId="0" applyFont="1"/>
    <xf numFmtId="0" fontId="0" fillId="3" borderId="0" xfId="0" applyFill="1"/>
    <xf numFmtId="4" fontId="0" fillId="2" borderId="0" xfId="0" applyNumberFormat="1" applyFill="1"/>
    <xf numFmtId="164" fontId="0" fillId="0" borderId="0" xfId="0" quotePrefix="1" applyNumberFormat="1"/>
    <xf numFmtId="8" fontId="0" fillId="0" borderId="0" xfId="0" applyNumberFormat="1"/>
    <xf numFmtId="14" fontId="0" fillId="0" borderId="0" xfId="0" applyNumberFormat="1"/>
    <xf numFmtId="6" fontId="0" fillId="0" borderId="0" xfId="0" applyNumberFormat="1"/>
    <xf numFmtId="16" fontId="0" fillId="0" borderId="0" xfId="0" applyNumberFormat="1"/>
    <xf numFmtId="164" fontId="5" fillId="2" borderId="0" xfId="0" applyNumberFormat="1" applyFont="1" applyFill="1"/>
    <xf numFmtId="0" fontId="0" fillId="2" borderId="0" xfId="0" applyFill="1" applyAlignment="1">
      <alignment vertical="top"/>
    </xf>
    <xf numFmtId="8" fontId="0" fillId="0" borderId="0" xfId="0" applyNumberFormat="1" applyAlignment="1">
      <alignment horizontal="right"/>
    </xf>
    <xf numFmtId="44" fontId="0" fillId="0" borderId="0" xfId="1" applyFont="1"/>
    <xf numFmtId="0" fontId="6" fillId="0" borderId="0" xfId="0" applyFont="1"/>
    <xf numFmtId="14" fontId="6" fillId="0" borderId="0" xfId="0" applyNumberFormat="1" applyFont="1"/>
    <xf numFmtId="6" fontId="0" fillId="2" borderId="0" xfId="0" applyNumberFormat="1" applyFill="1"/>
    <xf numFmtId="0" fontId="7" fillId="0" borderId="0" xfId="0" applyFont="1"/>
    <xf numFmtId="0" fontId="6" fillId="4" borderId="0" xfId="0" applyFont="1" applyFill="1"/>
    <xf numFmtId="165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B30D-FFEB-BC49-9F1C-65FF03E3150D}">
  <dimension ref="A1:M88"/>
  <sheetViews>
    <sheetView topLeftCell="E65" workbookViewId="0">
      <selection activeCell="M88" sqref="M88"/>
    </sheetView>
  </sheetViews>
  <sheetFormatPr baseColWidth="10" defaultRowHeight="16" x14ac:dyDescent="0.2"/>
  <cols>
    <col min="1" max="1" width="25.6640625" customWidth="1"/>
    <col min="2" max="2" width="15.33203125" bestFit="1" customWidth="1"/>
    <col min="3" max="3" width="12.83203125" style="3" customWidth="1"/>
    <col min="4" max="4" width="12.83203125" style="5" customWidth="1"/>
    <col min="5" max="5" width="12.83203125" customWidth="1"/>
    <col min="6" max="6" width="12.83203125" style="3" customWidth="1"/>
    <col min="7" max="7" width="26.1640625" customWidth="1"/>
    <col min="8" max="8" width="12.83203125" customWidth="1"/>
    <col min="9" max="9" width="12.83203125" style="18" customWidth="1"/>
    <col min="10" max="10" width="12.83203125" style="3" customWidth="1"/>
    <col min="11" max="12" width="15.5" style="5" customWidth="1"/>
    <col min="13" max="13" width="12.83203125" style="15" customWidth="1"/>
    <col min="14" max="14" width="12.83203125" customWidth="1"/>
  </cols>
  <sheetData>
    <row r="1" spans="1:13" s="1" customFormat="1" x14ac:dyDescent="0.2">
      <c r="A1" s="1" t="s">
        <v>0</v>
      </c>
      <c r="B1" s="1" t="s">
        <v>1</v>
      </c>
      <c r="C1" s="2" t="s">
        <v>2</v>
      </c>
      <c r="D1" s="6" t="s">
        <v>3</v>
      </c>
      <c r="F1" s="7" t="s">
        <v>4</v>
      </c>
      <c r="G1" s="1" t="s">
        <v>5</v>
      </c>
      <c r="I1" s="17" t="s">
        <v>6</v>
      </c>
      <c r="J1" s="2" t="s">
        <v>8</v>
      </c>
      <c r="K1" s="4" t="s">
        <v>11</v>
      </c>
      <c r="L1" s="6" t="s">
        <v>81</v>
      </c>
      <c r="M1" s="10" t="s">
        <v>7</v>
      </c>
    </row>
    <row r="2" spans="1:13" x14ac:dyDescent="0.2">
      <c r="A2" t="s">
        <v>49</v>
      </c>
      <c r="B2" t="s">
        <v>50</v>
      </c>
      <c r="C2" s="3">
        <v>44526</v>
      </c>
      <c r="D2" s="5">
        <v>500</v>
      </c>
      <c r="F2" s="8">
        <f>C2+30</f>
        <v>44556</v>
      </c>
      <c r="G2" s="9" t="s">
        <v>53</v>
      </c>
      <c r="I2" s="18" t="s">
        <v>54</v>
      </c>
      <c r="J2" s="3">
        <v>44533</v>
      </c>
      <c r="K2" s="5">
        <v>500</v>
      </c>
      <c r="M2" s="11">
        <f>D2-K2</f>
        <v>0</v>
      </c>
    </row>
    <row r="3" spans="1:13" x14ac:dyDescent="0.2">
      <c r="A3" t="s">
        <v>49</v>
      </c>
      <c r="B3" t="s">
        <v>65</v>
      </c>
      <c r="C3" s="3">
        <v>44540</v>
      </c>
      <c r="D3" s="5">
        <v>575</v>
      </c>
      <c r="F3" s="8">
        <f>C3+30</f>
        <v>44570</v>
      </c>
      <c r="G3" s="9" t="s">
        <v>53</v>
      </c>
      <c r="I3" s="18" t="s">
        <v>54</v>
      </c>
      <c r="J3" s="3">
        <v>44548</v>
      </c>
      <c r="K3" s="5">
        <v>575</v>
      </c>
      <c r="M3" s="11">
        <f>D3-K3</f>
        <v>0</v>
      </c>
    </row>
    <row r="4" spans="1:13" x14ac:dyDescent="0.2">
      <c r="A4" t="s">
        <v>49</v>
      </c>
      <c r="B4" t="s">
        <v>73</v>
      </c>
      <c r="C4" s="3">
        <v>44547</v>
      </c>
      <c r="D4" s="5">
        <v>1725</v>
      </c>
      <c r="F4" s="8">
        <f>C4+30</f>
        <v>44577</v>
      </c>
      <c r="G4" s="9" t="s">
        <v>53</v>
      </c>
      <c r="I4" s="18" t="s">
        <v>54</v>
      </c>
      <c r="J4" s="3">
        <v>44548</v>
      </c>
      <c r="K4" s="5">
        <v>1725</v>
      </c>
      <c r="M4" s="11">
        <f>D4-K4</f>
        <v>0</v>
      </c>
    </row>
    <row r="5" spans="1:13" s="1" customFormat="1" x14ac:dyDescent="0.2">
      <c r="C5" s="2"/>
      <c r="D5" s="4"/>
      <c r="F5" s="2"/>
      <c r="I5" s="17"/>
      <c r="J5" s="2"/>
      <c r="K5" s="4"/>
      <c r="L5" s="4"/>
      <c r="M5" s="12"/>
    </row>
    <row r="6" spans="1:13" x14ac:dyDescent="0.2">
      <c r="A6" t="s">
        <v>25</v>
      </c>
      <c r="B6" t="s">
        <v>26</v>
      </c>
      <c r="C6" s="3">
        <v>44512</v>
      </c>
      <c r="D6" s="5">
        <v>6240</v>
      </c>
      <c r="F6" s="8">
        <f t="shared" ref="F6:F14" si="0">C6+30</f>
        <v>44542</v>
      </c>
      <c r="G6" s="9" t="s">
        <v>53</v>
      </c>
      <c r="I6" s="18" t="s">
        <v>54</v>
      </c>
      <c r="J6" s="3">
        <v>44547</v>
      </c>
      <c r="K6" s="5">
        <v>6240</v>
      </c>
      <c r="M6" s="11">
        <f>D6-K6</f>
        <v>0</v>
      </c>
    </row>
    <row r="7" spans="1:13" x14ac:dyDescent="0.2">
      <c r="A7" t="s">
        <v>25</v>
      </c>
      <c r="B7" t="s">
        <v>40</v>
      </c>
      <c r="C7" s="3">
        <v>44519</v>
      </c>
      <c r="D7" s="5">
        <v>7195</v>
      </c>
      <c r="F7" s="8">
        <f t="shared" si="0"/>
        <v>44549</v>
      </c>
      <c r="G7" s="9" t="s">
        <v>53</v>
      </c>
      <c r="I7" s="18" t="s">
        <v>54</v>
      </c>
      <c r="J7" s="3">
        <v>44559</v>
      </c>
      <c r="K7" s="5">
        <v>7195</v>
      </c>
      <c r="M7" s="13">
        <f t="shared" ref="M7:M14" si="1">D7-K7</f>
        <v>0</v>
      </c>
    </row>
    <row r="8" spans="1:13" x14ac:dyDescent="0.2">
      <c r="A8" t="s">
        <v>25</v>
      </c>
      <c r="B8" t="s">
        <v>42</v>
      </c>
      <c r="C8" s="3">
        <v>44526</v>
      </c>
      <c r="D8" s="5">
        <v>825</v>
      </c>
      <c r="F8" s="8">
        <f t="shared" si="0"/>
        <v>44556</v>
      </c>
      <c r="G8" s="9" t="s">
        <v>53</v>
      </c>
      <c r="I8" s="18" t="s">
        <v>54</v>
      </c>
      <c r="J8" s="3">
        <v>44554</v>
      </c>
      <c r="K8" s="5">
        <v>825</v>
      </c>
      <c r="M8" s="13">
        <f t="shared" si="1"/>
        <v>0</v>
      </c>
    </row>
    <row r="9" spans="1:13" x14ac:dyDescent="0.2">
      <c r="A9" t="s">
        <v>25</v>
      </c>
      <c r="B9" t="s">
        <v>51</v>
      </c>
      <c r="C9" s="3">
        <v>44526</v>
      </c>
      <c r="D9" s="5">
        <v>300</v>
      </c>
      <c r="F9" s="8">
        <f t="shared" si="0"/>
        <v>44556</v>
      </c>
      <c r="G9" s="9" t="s">
        <v>53</v>
      </c>
      <c r="I9" s="18" t="s">
        <v>54</v>
      </c>
      <c r="J9" s="3">
        <v>44568</v>
      </c>
      <c r="K9" s="5">
        <v>300</v>
      </c>
      <c r="M9" s="11">
        <f t="shared" si="1"/>
        <v>0</v>
      </c>
    </row>
    <row r="10" spans="1:13" x14ac:dyDescent="0.2">
      <c r="A10" t="s">
        <v>25</v>
      </c>
      <c r="B10" t="s">
        <v>60</v>
      </c>
      <c r="C10" s="3">
        <v>44533</v>
      </c>
      <c r="D10" s="5">
        <v>2855</v>
      </c>
      <c r="F10" s="8">
        <f t="shared" si="0"/>
        <v>44563</v>
      </c>
      <c r="G10" s="9" t="s">
        <v>53</v>
      </c>
      <c r="I10" s="18" t="s">
        <v>54</v>
      </c>
      <c r="J10" s="3">
        <v>44559</v>
      </c>
      <c r="K10" s="5">
        <v>2855</v>
      </c>
      <c r="M10" s="11">
        <f t="shared" si="1"/>
        <v>0</v>
      </c>
    </row>
    <row r="11" spans="1:13" x14ac:dyDescent="0.2">
      <c r="A11" t="s">
        <v>25</v>
      </c>
      <c r="B11" t="s">
        <v>66</v>
      </c>
      <c r="C11" s="3">
        <v>44540</v>
      </c>
      <c r="D11" s="5">
        <v>9820</v>
      </c>
      <c r="F11" s="8">
        <f t="shared" si="0"/>
        <v>44570</v>
      </c>
      <c r="G11" s="9" t="s">
        <v>53</v>
      </c>
      <c r="I11" s="18" t="s">
        <v>54</v>
      </c>
      <c r="J11" s="3">
        <v>44568</v>
      </c>
      <c r="K11" s="5">
        <v>9820</v>
      </c>
      <c r="M11" s="11">
        <f t="shared" si="1"/>
        <v>0</v>
      </c>
    </row>
    <row r="12" spans="1:13" x14ac:dyDescent="0.2">
      <c r="A12" t="s">
        <v>25</v>
      </c>
      <c r="B12" t="s">
        <v>74</v>
      </c>
      <c r="C12" s="3">
        <v>44547</v>
      </c>
      <c r="D12" s="5">
        <v>5750</v>
      </c>
      <c r="F12" s="8">
        <f t="shared" si="0"/>
        <v>44577</v>
      </c>
      <c r="G12" s="9" t="s">
        <v>53</v>
      </c>
      <c r="I12" s="18" t="s">
        <v>54</v>
      </c>
      <c r="J12" s="3">
        <v>44575</v>
      </c>
      <c r="K12" s="5">
        <v>5750</v>
      </c>
      <c r="M12" s="11">
        <f t="shared" si="1"/>
        <v>0</v>
      </c>
    </row>
    <row r="13" spans="1:13" x14ac:dyDescent="0.2">
      <c r="A13" t="s">
        <v>25</v>
      </c>
      <c r="B13" t="s">
        <v>91</v>
      </c>
      <c r="C13" s="3">
        <v>44553</v>
      </c>
      <c r="D13" s="5">
        <v>6505</v>
      </c>
      <c r="F13" s="8">
        <f t="shared" si="0"/>
        <v>44583</v>
      </c>
      <c r="G13" s="9" t="s">
        <v>53</v>
      </c>
      <c r="I13" s="18" t="s">
        <v>54</v>
      </c>
      <c r="J13" s="3">
        <v>44596</v>
      </c>
      <c r="K13" s="5">
        <v>6505</v>
      </c>
      <c r="M13" s="11">
        <f t="shared" si="1"/>
        <v>0</v>
      </c>
    </row>
    <row r="14" spans="1:13" x14ac:dyDescent="0.2">
      <c r="A14" t="s">
        <v>25</v>
      </c>
      <c r="B14" t="s">
        <v>101</v>
      </c>
      <c r="C14" s="3">
        <v>44560</v>
      </c>
      <c r="D14" s="5">
        <v>2750</v>
      </c>
      <c r="F14" s="8">
        <f t="shared" si="0"/>
        <v>44590</v>
      </c>
      <c r="G14" s="9" t="s">
        <v>53</v>
      </c>
      <c r="I14" s="18" t="s">
        <v>54</v>
      </c>
      <c r="J14" s="3">
        <v>44588</v>
      </c>
      <c r="K14" s="5">
        <v>2750</v>
      </c>
      <c r="M14" s="11">
        <f t="shared" si="1"/>
        <v>0</v>
      </c>
    </row>
    <row r="15" spans="1:13" s="1" customFormat="1" x14ac:dyDescent="0.2">
      <c r="C15" s="2"/>
      <c r="D15" s="4"/>
      <c r="F15" s="2"/>
      <c r="I15" s="17"/>
      <c r="J15" s="2"/>
      <c r="K15" s="4"/>
      <c r="L15" s="4"/>
      <c r="M15" s="12"/>
    </row>
    <row r="16" spans="1:13" x14ac:dyDescent="0.2">
      <c r="A16" t="s">
        <v>62</v>
      </c>
      <c r="B16" t="s">
        <v>63</v>
      </c>
      <c r="C16" s="3">
        <v>44538</v>
      </c>
      <c r="D16" s="5">
        <v>1875</v>
      </c>
      <c r="F16" s="8">
        <f>C16+30</f>
        <v>44568</v>
      </c>
      <c r="G16" s="9" t="s">
        <v>53</v>
      </c>
      <c r="I16" s="18" t="s">
        <v>54</v>
      </c>
      <c r="J16" s="3">
        <v>44580</v>
      </c>
      <c r="K16" s="5">
        <v>1875</v>
      </c>
      <c r="M16" s="11">
        <f>D16-K16</f>
        <v>0</v>
      </c>
    </row>
    <row r="17" spans="1:13" x14ac:dyDescent="0.2">
      <c r="A17" t="s">
        <v>62</v>
      </c>
      <c r="B17" t="s">
        <v>75</v>
      </c>
      <c r="C17" s="3">
        <v>44547</v>
      </c>
      <c r="D17" s="5">
        <v>2450</v>
      </c>
      <c r="F17" s="8">
        <f>C17+30</f>
        <v>44577</v>
      </c>
      <c r="G17" s="9" t="s">
        <v>53</v>
      </c>
      <c r="I17" s="18" t="s">
        <v>54</v>
      </c>
      <c r="J17" s="3">
        <v>44580</v>
      </c>
      <c r="K17" s="5">
        <v>2450</v>
      </c>
      <c r="M17" s="11">
        <f>D17-K17</f>
        <v>0</v>
      </c>
    </row>
    <row r="18" spans="1:13" s="1" customFormat="1" x14ac:dyDescent="0.2">
      <c r="C18" s="2"/>
      <c r="D18" s="4"/>
      <c r="F18" s="2"/>
      <c r="I18" s="17"/>
      <c r="J18" s="2"/>
      <c r="K18" s="4"/>
      <c r="L18" s="4"/>
      <c r="M18" s="12"/>
    </row>
    <row r="19" spans="1:13" x14ac:dyDescent="0.2">
      <c r="A19" t="s">
        <v>12</v>
      </c>
      <c r="B19" t="s">
        <v>13</v>
      </c>
      <c r="C19" s="3">
        <v>44505</v>
      </c>
      <c r="D19" s="5">
        <v>2975</v>
      </c>
      <c r="F19" s="8">
        <f t="shared" ref="F19:F24" si="2">C19+30</f>
        <v>44535</v>
      </c>
      <c r="G19" s="9" t="s">
        <v>53</v>
      </c>
      <c r="I19" s="18">
        <v>3625</v>
      </c>
      <c r="J19" s="3">
        <v>44533</v>
      </c>
      <c r="K19" s="5">
        <v>2975</v>
      </c>
      <c r="M19" s="11">
        <f t="shared" ref="M19:M24" si="3">D19-K19</f>
        <v>0</v>
      </c>
    </row>
    <row r="20" spans="1:13" x14ac:dyDescent="0.2">
      <c r="A20" t="s">
        <v>12</v>
      </c>
      <c r="B20" t="s">
        <v>41</v>
      </c>
      <c r="C20" s="3">
        <v>44519</v>
      </c>
      <c r="D20" s="5">
        <v>1275</v>
      </c>
      <c r="F20" s="8">
        <f t="shared" si="2"/>
        <v>44549</v>
      </c>
      <c r="G20" s="9" t="s">
        <v>53</v>
      </c>
      <c r="I20" s="18">
        <v>3639</v>
      </c>
      <c r="J20" s="3">
        <v>44547</v>
      </c>
      <c r="K20" s="5">
        <v>1275</v>
      </c>
      <c r="M20" s="11">
        <f t="shared" si="3"/>
        <v>0</v>
      </c>
    </row>
    <row r="21" spans="1:13" x14ac:dyDescent="0.2">
      <c r="A21" t="s">
        <v>12</v>
      </c>
      <c r="B21" t="s">
        <v>84</v>
      </c>
      <c r="C21" s="3">
        <v>44526</v>
      </c>
      <c r="D21" s="5">
        <v>3400</v>
      </c>
      <c r="F21" s="8">
        <f t="shared" si="2"/>
        <v>44556</v>
      </c>
      <c r="G21" s="9" t="s">
        <v>53</v>
      </c>
      <c r="I21" s="18">
        <v>3651</v>
      </c>
      <c r="J21" s="3">
        <v>44557</v>
      </c>
      <c r="K21" s="5">
        <v>3400</v>
      </c>
      <c r="M21" s="11">
        <f t="shared" si="3"/>
        <v>0</v>
      </c>
    </row>
    <row r="22" spans="1:13" x14ac:dyDescent="0.2">
      <c r="A22" t="s">
        <v>12</v>
      </c>
      <c r="B22" t="s">
        <v>43</v>
      </c>
      <c r="C22" s="3">
        <v>44540</v>
      </c>
      <c r="D22" s="5">
        <v>1275</v>
      </c>
      <c r="F22" s="8">
        <f t="shared" si="2"/>
        <v>44570</v>
      </c>
      <c r="G22" s="9" t="s">
        <v>53</v>
      </c>
      <c r="I22" s="18">
        <v>3672</v>
      </c>
      <c r="J22" s="3">
        <v>44575</v>
      </c>
      <c r="K22" s="5">
        <v>1275</v>
      </c>
      <c r="M22" s="11">
        <f t="shared" si="3"/>
        <v>0</v>
      </c>
    </row>
    <row r="23" spans="1:13" x14ac:dyDescent="0.2">
      <c r="A23" t="s">
        <v>12</v>
      </c>
      <c r="B23" t="s">
        <v>52</v>
      </c>
      <c r="C23" s="3">
        <v>44547</v>
      </c>
      <c r="D23" s="5">
        <v>2550</v>
      </c>
      <c r="F23" s="8">
        <f t="shared" si="2"/>
        <v>44577</v>
      </c>
      <c r="G23" s="9" t="s">
        <v>53</v>
      </c>
      <c r="I23" s="18">
        <v>3683</v>
      </c>
      <c r="J23" s="3">
        <v>44589</v>
      </c>
      <c r="K23" s="5">
        <v>2550</v>
      </c>
      <c r="M23" s="11">
        <f t="shared" si="3"/>
        <v>0</v>
      </c>
    </row>
    <row r="24" spans="1:13" x14ac:dyDescent="0.2">
      <c r="A24" t="s">
        <v>12</v>
      </c>
      <c r="B24" t="s">
        <v>67</v>
      </c>
      <c r="C24" s="3">
        <v>44553</v>
      </c>
      <c r="D24" s="5">
        <v>2125</v>
      </c>
      <c r="F24" s="8">
        <f t="shared" si="2"/>
        <v>44583</v>
      </c>
      <c r="G24" s="9" t="s">
        <v>53</v>
      </c>
      <c r="I24" s="18">
        <v>3683</v>
      </c>
      <c r="J24" s="3">
        <v>44589</v>
      </c>
      <c r="K24" s="5">
        <v>2125</v>
      </c>
      <c r="M24" s="11">
        <f t="shared" si="3"/>
        <v>0</v>
      </c>
    </row>
    <row r="25" spans="1:13" x14ac:dyDescent="0.2">
      <c r="M25" s="11"/>
    </row>
    <row r="26" spans="1:13" x14ac:dyDescent="0.2">
      <c r="A26" t="s">
        <v>9</v>
      </c>
      <c r="B26" t="s">
        <v>10</v>
      </c>
      <c r="C26" s="3">
        <v>44505</v>
      </c>
      <c r="D26" s="5">
        <v>3000</v>
      </c>
      <c r="F26" s="8">
        <f t="shared" ref="F26:F34" si="4">C26+30</f>
        <v>44535</v>
      </c>
      <c r="G26" s="9" t="s">
        <v>53</v>
      </c>
      <c r="I26" s="18" t="s">
        <v>64</v>
      </c>
      <c r="J26" s="3">
        <v>44533</v>
      </c>
      <c r="K26" s="5">
        <v>3000</v>
      </c>
      <c r="M26" s="11">
        <f t="shared" ref="M26:M34" si="5">D26-K26</f>
        <v>0</v>
      </c>
    </row>
    <row r="27" spans="1:13" x14ac:dyDescent="0.2">
      <c r="A27" t="s">
        <v>9</v>
      </c>
      <c r="B27" t="s">
        <v>27</v>
      </c>
      <c r="C27" s="3">
        <v>44512</v>
      </c>
      <c r="D27" s="5">
        <v>850</v>
      </c>
      <c r="F27" s="8">
        <f t="shared" si="4"/>
        <v>44542</v>
      </c>
      <c r="G27" s="9" t="s">
        <v>53</v>
      </c>
      <c r="I27" s="18" t="s">
        <v>64</v>
      </c>
      <c r="J27" s="3">
        <v>44533</v>
      </c>
      <c r="K27" s="5">
        <v>850</v>
      </c>
      <c r="M27" s="11">
        <f t="shared" si="5"/>
        <v>0</v>
      </c>
    </row>
    <row r="28" spans="1:13" x14ac:dyDescent="0.2">
      <c r="A28" t="s">
        <v>9</v>
      </c>
      <c r="B28" t="s">
        <v>30</v>
      </c>
      <c r="C28" s="3">
        <v>44517</v>
      </c>
      <c r="D28" s="5">
        <v>200</v>
      </c>
      <c r="F28" s="8">
        <f t="shared" si="4"/>
        <v>44547</v>
      </c>
      <c r="G28" s="9" t="s">
        <v>33</v>
      </c>
      <c r="I28" s="18" t="s">
        <v>34</v>
      </c>
      <c r="J28" s="3" t="s">
        <v>34</v>
      </c>
      <c r="K28" s="5">
        <v>200</v>
      </c>
      <c r="M28" s="11">
        <f t="shared" si="5"/>
        <v>0</v>
      </c>
    </row>
    <row r="29" spans="1:13" x14ac:dyDescent="0.2">
      <c r="A29" t="s">
        <v>9</v>
      </c>
      <c r="B29" t="s">
        <v>44</v>
      </c>
      <c r="C29" s="3">
        <v>44526</v>
      </c>
      <c r="D29" s="5">
        <v>1725</v>
      </c>
      <c r="F29" s="8">
        <f t="shared" si="4"/>
        <v>44556</v>
      </c>
      <c r="G29" s="9" t="s">
        <v>53</v>
      </c>
      <c r="I29" s="18" t="s">
        <v>92</v>
      </c>
      <c r="J29" s="3">
        <v>44551</v>
      </c>
      <c r="K29" s="5">
        <v>1725</v>
      </c>
      <c r="M29" s="11">
        <f t="shared" si="5"/>
        <v>0</v>
      </c>
    </row>
    <row r="30" spans="1:13" x14ac:dyDescent="0.2">
      <c r="A30" t="s">
        <v>9</v>
      </c>
      <c r="B30" t="s">
        <v>61</v>
      </c>
      <c r="C30" s="3">
        <v>44529</v>
      </c>
      <c r="D30" s="5">
        <v>900</v>
      </c>
      <c r="F30" s="8">
        <f t="shared" si="4"/>
        <v>44559</v>
      </c>
      <c r="G30" s="9" t="s">
        <v>53</v>
      </c>
      <c r="I30" s="18" t="s">
        <v>93</v>
      </c>
      <c r="J30" s="3">
        <v>44553</v>
      </c>
      <c r="K30" s="5">
        <v>900</v>
      </c>
      <c r="M30" s="11">
        <f t="shared" si="5"/>
        <v>0</v>
      </c>
    </row>
    <row r="31" spans="1:13" x14ac:dyDescent="0.2">
      <c r="A31" t="s">
        <v>9</v>
      </c>
      <c r="B31" t="s">
        <v>82</v>
      </c>
      <c r="C31" s="3">
        <v>44533</v>
      </c>
      <c r="D31" s="5">
        <v>2875</v>
      </c>
      <c r="F31" s="8">
        <f t="shared" si="4"/>
        <v>44563</v>
      </c>
      <c r="G31" s="9" t="s">
        <v>53</v>
      </c>
      <c r="I31" s="18" t="s">
        <v>94</v>
      </c>
      <c r="J31" s="3">
        <v>44557</v>
      </c>
      <c r="K31" s="5">
        <v>2875</v>
      </c>
      <c r="M31" s="11">
        <f t="shared" si="5"/>
        <v>0</v>
      </c>
    </row>
    <row r="32" spans="1:13" x14ac:dyDescent="0.2">
      <c r="A32" t="s">
        <v>9</v>
      </c>
      <c r="B32" t="s">
        <v>83</v>
      </c>
      <c r="C32" s="3">
        <v>44552</v>
      </c>
      <c r="D32" s="5">
        <f>405+405</f>
        <v>810</v>
      </c>
      <c r="F32" s="8">
        <f t="shared" si="4"/>
        <v>44582</v>
      </c>
      <c r="G32" s="9" t="s">
        <v>53</v>
      </c>
      <c r="I32" s="18" t="s">
        <v>128</v>
      </c>
      <c r="J32" s="3">
        <v>44580</v>
      </c>
      <c r="K32" s="5">
        <v>810</v>
      </c>
      <c r="M32" s="11">
        <f t="shared" si="5"/>
        <v>0</v>
      </c>
    </row>
    <row r="33" spans="1:13" x14ac:dyDescent="0.2">
      <c r="A33" t="s">
        <v>9</v>
      </c>
      <c r="B33" t="s">
        <v>85</v>
      </c>
      <c r="C33" s="3">
        <v>44553</v>
      </c>
      <c r="D33" s="5">
        <v>2300</v>
      </c>
      <c r="F33" s="8">
        <f t="shared" si="4"/>
        <v>44583</v>
      </c>
      <c r="G33" s="9" t="s">
        <v>53</v>
      </c>
      <c r="I33" s="18" t="s">
        <v>128</v>
      </c>
      <c r="J33" s="3">
        <v>44580</v>
      </c>
      <c r="K33" s="5">
        <v>2300</v>
      </c>
      <c r="M33" s="11">
        <f t="shared" si="5"/>
        <v>0</v>
      </c>
    </row>
    <row r="34" spans="1:13" x14ac:dyDescent="0.2">
      <c r="A34" t="s">
        <v>9</v>
      </c>
      <c r="B34" t="s">
        <v>100</v>
      </c>
      <c r="C34" s="3">
        <v>44560</v>
      </c>
      <c r="D34" s="5">
        <v>1150</v>
      </c>
      <c r="F34" s="8">
        <f t="shared" si="4"/>
        <v>44590</v>
      </c>
      <c r="G34" s="9" t="s">
        <v>53</v>
      </c>
      <c r="I34" s="18" t="s">
        <v>136</v>
      </c>
      <c r="J34" s="3">
        <v>44589</v>
      </c>
      <c r="K34" s="5">
        <v>1150</v>
      </c>
      <c r="M34" s="11">
        <f t="shared" si="5"/>
        <v>0</v>
      </c>
    </row>
    <row r="35" spans="1:13" x14ac:dyDescent="0.2">
      <c r="M35" s="11"/>
    </row>
    <row r="36" spans="1:13" x14ac:dyDescent="0.2">
      <c r="A36" t="s">
        <v>31</v>
      </c>
      <c r="B36" t="s">
        <v>32</v>
      </c>
      <c r="C36" s="3">
        <v>44517</v>
      </c>
      <c r="D36" s="5">
        <v>400</v>
      </c>
      <c r="F36" s="8">
        <f>C36+30</f>
        <v>44547</v>
      </c>
      <c r="G36" s="9" t="s">
        <v>53</v>
      </c>
      <c r="I36" s="18" t="s">
        <v>54</v>
      </c>
      <c r="J36" s="3">
        <v>44537</v>
      </c>
      <c r="K36" s="5">
        <v>400</v>
      </c>
      <c r="M36" s="11">
        <f>D36-K36</f>
        <v>0</v>
      </c>
    </row>
    <row r="37" spans="1:13" x14ac:dyDescent="0.2">
      <c r="M37" s="13"/>
    </row>
    <row r="38" spans="1:13" x14ac:dyDescent="0.2">
      <c r="A38" t="s">
        <v>14</v>
      </c>
      <c r="B38" t="s">
        <v>15</v>
      </c>
      <c r="C38" s="3">
        <v>44505</v>
      </c>
      <c r="D38" s="5">
        <v>3750</v>
      </c>
      <c r="F38" s="8">
        <f>C38+30</f>
        <v>44535</v>
      </c>
      <c r="G38" s="9" t="s">
        <v>53</v>
      </c>
      <c r="I38" s="18" t="s">
        <v>54</v>
      </c>
      <c r="J38" s="3">
        <v>44536</v>
      </c>
      <c r="K38" s="5">
        <v>3750</v>
      </c>
      <c r="M38" s="11">
        <f t="shared" ref="M38:M51" si="6">D38-K38</f>
        <v>0</v>
      </c>
    </row>
    <row r="39" spans="1:13" x14ac:dyDescent="0.2">
      <c r="A39" t="s">
        <v>14</v>
      </c>
      <c r="B39" t="s">
        <v>16</v>
      </c>
      <c r="C39" s="3">
        <v>44505</v>
      </c>
      <c r="D39" s="5">
        <v>1600</v>
      </c>
      <c r="F39" s="8">
        <f>C39+30</f>
        <v>44535</v>
      </c>
      <c r="G39" s="9" t="s">
        <v>53</v>
      </c>
      <c r="I39" s="18" t="s">
        <v>54</v>
      </c>
      <c r="J39" s="3">
        <v>44530</v>
      </c>
      <c r="K39" s="5">
        <v>1600</v>
      </c>
      <c r="M39" s="11">
        <f t="shared" si="6"/>
        <v>0</v>
      </c>
    </row>
    <row r="40" spans="1:13" x14ac:dyDescent="0.2">
      <c r="A40" t="s">
        <v>14</v>
      </c>
      <c r="B40" t="s">
        <v>17</v>
      </c>
      <c r="C40" s="3">
        <v>44505</v>
      </c>
      <c r="D40" s="5">
        <v>1800</v>
      </c>
      <c r="F40" s="8">
        <f>C39+30</f>
        <v>44535</v>
      </c>
      <c r="G40" s="9" t="s">
        <v>53</v>
      </c>
      <c r="I40" s="18" t="s">
        <v>54</v>
      </c>
      <c r="J40" s="3">
        <v>44536</v>
      </c>
      <c r="K40" s="5">
        <v>1800</v>
      </c>
      <c r="M40" s="11">
        <f t="shared" si="6"/>
        <v>0</v>
      </c>
    </row>
    <row r="41" spans="1:13" x14ac:dyDescent="0.2">
      <c r="A41" t="s">
        <v>14</v>
      </c>
      <c r="B41" t="s">
        <v>18</v>
      </c>
      <c r="C41" s="3">
        <v>44505</v>
      </c>
      <c r="D41" s="5">
        <v>1350</v>
      </c>
      <c r="F41" s="8">
        <f>C39+30</f>
        <v>44535</v>
      </c>
      <c r="G41" s="9" t="s">
        <v>53</v>
      </c>
      <c r="I41" s="18" t="s">
        <v>54</v>
      </c>
      <c r="J41" s="3">
        <v>44536</v>
      </c>
      <c r="K41" s="5">
        <v>1350</v>
      </c>
      <c r="M41" s="11">
        <f t="shared" si="6"/>
        <v>0</v>
      </c>
    </row>
    <row r="42" spans="1:13" x14ac:dyDescent="0.2">
      <c r="A42" t="s">
        <v>14</v>
      </c>
      <c r="B42" t="s">
        <v>20</v>
      </c>
      <c r="C42" s="3">
        <v>44512</v>
      </c>
      <c r="D42" s="5">
        <v>6000</v>
      </c>
      <c r="F42" s="8">
        <f t="shared" ref="F42:F80" si="7">C42+30</f>
        <v>44542</v>
      </c>
      <c r="G42" s="9" t="s">
        <v>53</v>
      </c>
      <c r="I42" s="18" t="s">
        <v>54</v>
      </c>
      <c r="J42" s="3">
        <v>44543</v>
      </c>
      <c r="K42" s="5">
        <v>6000</v>
      </c>
      <c r="M42" s="11">
        <f t="shared" si="6"/>
        <v>0</v>
      </c>
    </row>
    <row r="43" spans="1:13" x14ac:dyDescent="0.2">
      <c r="A43" t="s">
        <v>14</v>
      </c>
      <c r="B43" t="s">
        <v>21</v>
      </c>
      <c r="C43" s="3">
        <v>44512</v>
      </c>
      <c r="D43" s="5">
        <v>4000</v>
      </c>
      <c r="F43" s="8">
        <f t="shared" si="7"/>
        <v>44542</v>
      </c>
      <c r="G43" s="9" t="s">
        <v>53</v>
      </c>
      <c r="I43" s="18" t="s">
        <v>54</v>
      </c>
      <c r="J43" s="3">
        <v>44543</v>
      </c>
      <c r="K43" s="5">
        <v>4000</v>
      </c>
      <c r="M43" s="11">
        <f t="shared" si="6"/>
        <v>0</v>
      </c>
    </row>
    <row r="44" spans="1:13" x14ac:dyDescent="0.2">
      <c r="A44" t="s">
        <v>14</v>
      </c>
      <c r="B44" t="s">
        <v>24</v>
      </c>
      <c r="C44" s="3">
        <v>44512</v>
      </c>
      <c r="D44" s="5">
        <v>2850</v>
      </c>
      <c r="F44" s="8">
        <f t="shared" si="7"/>
        <v>44542</v>
      </c>
      <c r="G44" s="9" t="s">
        <v>53</v>
      </c>
      <c r="I44" s="18" t="s">
        <v>54</v>
      </c>
      <c r="J44" s="3">
        <v>44543</v>
      </c>
      <c r="K44" s="5">
        <v>2850</v>
      </c>
      <c r="M44" s="11">
        <f t="shared" si="6"/>
        <v>0</v>
      </c>
    </row>
    <row r="45" spans="1:13" x14ac:dyDescent="0.2">
      <c r="A45" t="s">
        <v>14</v>
      </c>
      <c r="B45" t="s">
        <v>22</v>
      </c>
      <c r="C45" s="3">
        <v>44512</v>
      </c>
      <c r="D45" s="5">
        <v>3600</v>
      </c>
      <c r="F45" s="8">
        <f t="shared" si="7"/>
        <v>44542</v>
      </c>
      <c r="G45" s="9" t="s">
        <v>53</v>
      </c>
      <c r="I45" s="18" t="s">
        <v>54</v>
      </c>
      <c r="J45" s="3">
        <v>44543</v>
      </c>
      <c r="K45" s="5">
        <v>3600</v>
      </c>
      <c r="M45" s="11">
        <f t="shared" si="6"/>
        <v>0</v>
      </c>
    </row>
    <row r="46" spans="1:13" x14ac:dyDescent="0.2">
      <c r="A46" t="s">
        <v>14</v>
      </c>
      <c r="B46" t="s">
        <v>23</v>
      </c>
      <c r="C46" s="3">
        <v>44512</v>
      </c>
      <c r="D46" s="5">
        <v>4050</v>
      </c>
      <c r="F46" s="8">
        <f t="shared" si="7"/>
        <v>44542</v>
      </c>
      <c r="G46" s="9" t="s">
        <v>53</v>
      </c>
      <c r="I46" s="18" t="s">
        <v>54</v>
      </c>
      <c r="J46" s="3">
        <v>44543</v>
      </c>
      <c r="K46" s="5">
        <v>4050</v>
      </c>
      <c r="M46" s="11">
        <f t="shared" si="6"/>
        <v>0</v>
      </c>
    </row>
    <row r="47" spans="1:13" x14ac:dyDescent="0.2">
      <c r="A47" t="s">
        <v>14</v>
      </c>
      <c r="B47" t="s">
        <v>35</v>
      </c>
      <c r="C47" s="3">
        <v>44519</v>
      </c>
      <c r="D47" s="5">
        <v>6750</v>
      </c>
      <c r="F47" s="8">
        <f t="shared" si="7"/>
        <v>44549</v>
      </c>
      <c r="G47" s="9" t="s">
        <v>53</v>
      </c>
      <c r="I47" s="18" t="s">
        <v>54</v>
      </c>
      <c r="J47" s="3">
        <v>44548</v>
      </c>
      <c r="K47" s="5">
        <v>6750</v>
      </c>
      <c r="M47" s="11">
        <f t="shared" si="6"/>
        <v>0</v>
      </c>
    </row>
    <row r="48" spans="1:13" x14ac:dyDescent="0.2">
      <c r="A48" t="s">
        <v>14</v>
      </c>
      <c r="B48" t="s">
        <v>36</v>
      </c>
      <c r="C48" s="3">
        <v>44519</v>
      </c>
      <c r="D48" s="5">
        <v>1600</v>
      </c>
      <c r="F48" s="8">
        <f t="shared" si="7"/>
        <v>44549</v>
      </c>
      <c r="G48" s="9" t="s">
        <v>53</v>
      </c>
      <c r="I48" s="18" t="s">
        <v>54</v>
      </c>
      <c r="J48" s="3">
        <v>44548</v>
      </c>
      <c r="K48" s="5">
        <v>1600</v>
      </c>
      <c r="M48" s="11">
        <f t="shared" si="6"/>
        <v>0</v>
      </c>
    </row>
    <row r="49" spans="1:13" x14ac:dyDescent="0.2">
      <c r="A49" t="s">
        <v>14</v>
      </c>
      <c r="B49" t="s">
        <v>37</v>
      </c>
      <c r="C49" s="3">
        <v>44519</v>
      </c>
      <c r="D49" s="5">
        <v>3800</v>
      </c>
      <c r="F49" s="8">
        <f t="shared" si="7"/>
        <v>44549</v>
      </c>
      <c r="G49" s="9" t="s">
        <v>53</v>
      </c>
      <c r="I49" s="18" t="s">
        <v>54</v>
      </c>
      <c r="J49" s="3">
        <v>44548</v>
      </c>
      <c r="K49" s="5">
        <v>3800</v>
      </c>
      <c r="M49" s="11">
        <f t="shared" si="6"/>
        <v>0</v>
      </c>
    </row>
    <row r="50" spans="1:13" x14ac:dyDescent="0.2">
      <c r="A50" t="s">
        <v>14</v>
      </c>
      <c r="B50" t="s">
        <v>38</v>
      </c>
      <c r="C50" s="3">
        <v>44519</v>
      </c>
      <c r="D50" s="5">
        <v>4500</v>
      </c>
      <c r="F50" s="8">
        <f t="shared" si="7"/>
        <v>44549</v>
      </c>
      <c r="G50" s="9" t="s">
        <v>53</v>
      </c>
      <c r="I50" s="18" t="s">
        <v>54</v>
      </c>
      <c r="J50" s="3">
        <v>44548</v>
      </c>
      <c r="K50" s="5">
        <v>4500</v>
      </c>
      <c r="M50" s="11">
        <f t="shared" si="6"/>
        <v>0</v>
      </c>
    </row>
    <row r="51" spans="1:13" x14ac:dyDescent="0.2">
      <c r="A51" t="s">
        <v>14</v>
      </c>
      <c r="B51" t="s">
        <v>39</v>
      </c>
      <c r="C51" s="3">
        <v>44519</v>
      </c>
      <c r="D51" s="5">
        <v>6750</v>
      </c>
      <c r="F51" s="8">
        <f t="shared" si="7"/>
        <v>44549</v>
      </c>
      <c r="G51" s="9" t="s">
        <v>53</v>
      </c>
      <c r="I51" s="18" t="s">
        <v>54</v>
      </c>
      <c r="J51" s="3">
        <v>44548</v>
      </c>
      <c r="K51" s="5">
        <v>6750</v>
      </c>
      <c r="M51" s="11">
        <f t="shared" si="6"/>
        <v>0</v>
      </c>
    </row>
    <row r="52" spans="1:13" x14ac:dyDescent="0.2">
      <c r="A52" t="s">
        <v>14</v>
      </c>
      <c r="B52" t="s">
        <v>45</v>
      </c>
      <c r="C52" s="3">
        <v>44526</v>
      </c>
      <c r="D52" s="5">
        <v>4500</v>
      </c>
      <c r="F52" s="8">
        <f t="shared" si="7"/>
        <v>44556</v>
      </c>
      <c r="G52" s="9" t="s">
        <v>53</v>
      </c>
      <c r="I52" s="18" t="s">
        <v>54</v>
      </c>
      <c r="J52" s="3">
        <v>44554</v>
      </c>
      <c r="K52" s="5">
        <v>4500</v>
      </c>
      <c r="M52" s="11">
        <f t="shared" ref="M52:M80" si="8">D52-K52-L52</f>
        <v>0</v>
      </c>
    </row>
    <row r="53" spans="1:13" x14ac:dyDescent="0.2">
      <c r="A53" t="s">
        <v>14</v>
      </c>
      <c r="B53" t="s">
        <v>46</v>
      </c>
      <c r="C53" s="3">
        <v>44526</v>
      </c>
      <c r="D53" s="5">
        <v>3800</v>
      </c>
      <c r="F53" s="8">
        <f t="shared" si="7"/>
        <v>44556</v>
      </c>
      <c r="G53" s="9" t="s">
        <v>53</v>
      </c>
      <c r="I53" s="18" t="s">
        <v>54</v>
      </c>
      <c r="J53" s="3">
        <v>44554</v>
      </c>
      <c r="K53" s="5">
        <v>3800</v>
      </c>
      <c r="M53" s="11">
        <f t="shared" si="8"/>
        <v>0</v>
      </c>
    </row>
    <row r="54" spans="1:13" x14ac:dyDescent="0.2">
      <c r="A54" t="s">
        <v>14</v>
      </c>
      <c r="B54" t="s">
        <v>47</v>
      </c>
      <c r="C54" s="3">
        <v>44526</v>
      </c>
      <c r="D54" s="5">
        <v>7200</v>
      </c>
      <c r="F54" s="8">
        <f t="shared" si="7"/>
        <v>44556</v>
      </c>
      <c r="G54" s="9" t="s">
        <v>53</v>
      </c>
      <c r="I54" s="18" t="s">
        <v>54</v>
      </c>
      <c r="J54" s="3">
        <v>44554</v>
      </c>
      <c r="K54" s="5">
        <v>7200</v>
      </c>
      <c r="M54" s="11">
        <f t="shared" si="8"/>
        <v>0</v>
      </c>
    </row>
    <row r="55" spans="1:13" x14ac:dyDescent="0.2">
      <c r="A55" t="s">
        <v>14</v>
      </c>
      <c r="B55" t="s">
        <v>48</v>
      </c>
      <c r="C55" s="3">
        <v>44526</v>
      </c>
      <c r="D55" s="5">
        <v>3375</v>
      </c>
      <c r="F55" s="8">
        <f t="shared" si="7"/>
        <v>44556</v>
      </c>
      <c r="G55" s="9" t="s">
        <v>53</v>
      </c>
      <c r="I55" s="18" t="s">
        <v>54</v>
      </c>
      <c r="J55" s="3">
        <v>44554</v>
      </c>
      <c r="K55" s="5">
        <v>3375</v>
      </c>
      <c r="M55" s="11">
        <f t="shared" si="8"/>
        <v>0</v>
      </c>
    </row>
    <row r="56" spans="1:13" x14ac:dyDescent="0.2">
      <c r="A56" t="s">
        <v>14</v>
      </c>
      <c r="B56" t="s">
        <v>55</v>
      </c>
      <c r="C56" s="3">
        <v>44533</v>
      </c>
      <c r="D56" s="5">
        <v>5250</v>
      </c>
      <c r="F56" s="8">
        <f t="shared" si="7"/>
        <v>44563</v>
      </c>
      <c r="G56" s="9" t="s">
        <v>53</v>
      </c>
      <c r="I56" s="18" t="s">
        <v>54</v>
      </c>
      <c r="J56" s="3">
        <v>44926</v>
      </c>
      <c r="K56" s="5">
        <v>5250</v>
      </c>
      <c r="M56" s="11">
        <f t="shared" si="8"/>
        <v>0</v>
      </c>
    </row>
    <row r="57" spans="1:13" x14ac:dyDescent="0.2">
      <c r="A57" t="s">
        <v>14</v>
      </c>
      <c r="B57" t="s">
        <v>57</v>
      </c>
      <c r="C57" s="3">
        <v>44533</v>
      </c>
      <c r="D57" s="5">
        <v>8800</v>
      </c>
      <c r="F57" s="8">
        <f t="shared" si="7"/>
        <v>44563</v>
      </c>
      <c r="G57" s="9" t="s">
        <v>53</v>
      </c>
      <c r="I57" s="18" t="s">
        <v>54</v>
      </c>
      <c r="J57" s="3">
        <v>44917</v>
      </c>
      <c r="K57" s="5">
        <v>8779.7900000000009</v>
      </c>
      <c r="L57" s="5">
        <v>20.21</v>
      </c>
      <c r="M57" s="11">
        <f t="shared" si="8"/>
        <v>-8.7396756498492323E-13</v>
      </c>
    </row>
    <row r="58" spans="1:13" x14ac:dyDescent="0.2">
      <c r="A58" t="s">
        <v>14</v>
      </c>
      <c r="B58" t="s">
        <v>56</v>
      </c>
      <c r="C58" s="3">
        <v>44533</v>
      </c>
      <c r="D58" s="5">
        <v>1900</v>
      </c>
      <c r="F58" s="8">
        <f t="shared" si="7"/>
        <v>44563</v>
      </c>
      <c r="G58" s="9" t="s">
        <v>53</v>
      </c>
      <c r="I58" s="18" t="s">
        <v>54</v>
      </c>
      <c r="J58" s="3">
        <v>44926</v>
      </c>
      <c r="K58" s="5">
        <v>1900</v>
      </c>
      <c r="M58" s="11">
        <f t="shared" si="8"/>
        <v>0</v>
      </c>
    </row>
    <row r="59" spans="1:13" x14ac:dyDescent="0.2">
      <c r="A59" t="s">
        <v>14</v>
      </c>
      <c r="B59" t="s">
        <v>58</v>
      </c>
      <c r="C59" s="3">
        <v>44533</v>
      </c>
      <c r="D59" s="5">
        <v>1800</v>
      </c>
      <c r="F59" s="8">
        <f t="shared" si="7"/>
        <v>44563</v>
      </c>
      <c r="G59" s="9" t="s">
        <v>53</v>
      </c>
      <c r="I59" s="18" t="s">
        <v>54</v>
      </c>
      <c r="J59" s="3">
        <v>44926</v>
      </c>
      <c r="K59" s="5">
        <v>1800</v>
      </c>
      <c r="M59" s="11">
        <f t="shared" si="8"/>
        <v>0</v>
      </c>
    </row>
    <row r="60" spans="1:13" x14ac:dyDescent="0.2">
      <c r="A60" t="s">
        <v>14</v>
      </c>
      <c r="B60" t="s">
        <v>59</v>
      </c>
      <c r="C60" s="3">
        <v>44533</v>
      </c>
      <c r="D60" s="5">
        <v>14175</v>
      </c>
      <c r="F60" s="8">
        <f t="shared" si="7"/>
        <v>44563</v>
      </c>
      <c r="G60" s="9" t="s">
        <v>53</v>
      </c>
      <c r="I60" s="18" t="s">
        <v>54</v>
      </c>
      <c r="J60" s="3">
        <v>44917</v>
      </c>
      <c r="K60" s="5">
        <v>14142.45</v>
      </c>
      <c r="L60" s="5">
        <v>32.549999999999997</v>
      </c>
      <c r="M60" s="11">
        <f t="shared" si="8"/>
        <v>-7.2475359047530219E-13</v>
      </c>
    </row>
    <row r="61" spans="1:13" x14ac:dyDescent="0.2">
      <c r="A61" t="s">
        <v>14</v>
      </c>
      <c r="B61" t="s">
        <v>68</v>
      </c>
      <c r="C61" s="3">
        <v>44540</v>
      </c>
      <c r="D61" s="5">
        <v>11250</v>
      </c>
      <c r="F61" s="8">
        <f t="shared" si="7"/>
        <v>44570</v>
      </c>
      <c r="G61" s="9" t="s">
        <v>53</v>
      </c>
      <c r="I61" s="18" t="s">
        <v>54</v>
      </c>
      <c r="J61" s="3">
        <v>44580</v>
      </c>
      <c r="K61" s="5">
        <v>11250</v>
      </c>
      <c r="M61" s="11">
        <f t="shared" si="8"/>
        <v>0</v>
      </c>
    </row>
    <row r="62" spans="1:13" x14ac:dyDescent="0.2">
      <c r="A62" t="s">
        <v>14</v>
      </c>
      <c r="B62" t="s">
        <v>69</v>
      </c>
      <c r="C62" s="3">
        <v>44540</v>
      </c>
      <c r="D62" s="5">
        <v>6400</v>
      </c>
      <c r="F62" s="8">
        <f t="shared" si="7"/>
        <v>44570</v>
      </c>
      <c r="G62" s="9" t="s">
        <v>53</v>
      </c>
      <c r="I62" s="18" t="s">
        <v>54</v>
      </c>
      <c r="J62" s="3">
        <v>44917</v>
      </c>
      <c r="K62" s="5">
        <v>6378.52</v>
      </c>
      <c r="L62" s="5">
        <v>21.48</v>
      </c>
      <c r="M62" s="11">
        <f t="shared" si="8"/>
        <v>-4.3698378249246161E-13</v>
      </c>
    </row>
    <row r="63" spans="1:13" x14ac:dyDescent="0.2">
      <c r="A63" t="s">
        <v>14</v>
      </c>
      <c r="B63" t="s">
        <v>70</v>
      </c>
      <c r="C63" s="3">
        <v>44540</v>
      </c>
      <c r="D63" s="5">
        <v>2850</v>
      </c>
      <c r="F63" s="8">
        <f t="shared" si="7"/>
        <v>44570</v>
      </c>
      <c r="G63" s="9" t="s">
        <v>53</v>
      </c>
      <c r="I63" s="18" t="s">
        <v>54</v>
      </c>
      <c r="J63" s="3">
        <v>44926</v>
      </c>
      <c r="K63" s="5">
        <v>2850</v>
      </c>
      <c r="M63" s="11">
        <f t="shared" si="8"/>
        <v>0</v>
      </c>
    </row>
    <row r="64" spans="1:13" x14ac:dyDescent="0.2">
      <c r="A64" t="s">
        <v>14</v>
      </c>
      <c r="B64" t="s">
        <v>71</v>
      </c>
      <c r="C64" s="3">
        <v>44540</v>
      </c>
      <c r="D64" s="5">
        <v>2700</v>
      </c>
      <c r="F64" s="8">
        <f t="shared" si="7"/>
        <v>44570</v>
      </c>
      <c r="G64" s="9" t="s">
        <v>53</v>
      </c>
      <c r="I64" s="18" t="s">
        <v>54</v>
      </c>
      <c r="J64" s="3">
        <v>44571</v>
      </c>
      <c r="K64" s="5">
        <v>2700</v>
      </c>
      <c r="M64" s="11">
        <f t="shared" si="8"/>
        <v>0</v>
      </c>
    </row>
    <row r="65" spans="1:13" x14ac:dyDescent="0.2">
      <c r="A65" t="s">
        <v>14</v>
      </c>
      <c r="B65" t="s">
        <v>72</v>
      </c>
      <c r="C65" s="3">
        <v>44540</v>
      </c>
      <c r="D65" s="5">
        <v>7425</v>
      </c>
      <c r="F65" s="8">
        <f t="shared" si="7"/>
        <v>44570</v>
      </c>
      <c r="G65" s="9" t="s">
        <v>53</v>
      </c>
      <c r="I65" s="18" t="s">
        <v>54</v>
      </c>
      <c r="J65" s="3">
        <v>44916</v>
      </c>
      <c r="K65" s="5">
        <v>7425</v>
      </c>
      <c r="M65" s="11">
        <f t="shared" si="8"/>
        <v>0</v>
      </c>
    </row>
    <row r="66" spans="1:13" x14ac:dyDescent="0.2">
      <c r="A66" t="s">
        <v>14</v>
      </c>
      <c r="B66" t="s">
        <v>76</v>
      </c>
      <c r="C66" s="3">
        <v>44547</v>
      </c>
      <c r="D66" s="5">
        <v>9000</v>
      </c>
      <c r="F66" s="8">
        <f t="shared" si="7"/>
        <v>44577</v>
      </c>
      <c r="G66" s="9" t="s">
        <v>53</v>
      </c>
      <c r="I66" s="18" t="s">
        <v>54</v>
      </c>
      <c r="J66" s="3">
        <v>44578</v>
      </c>
      <c r="K66" s="5">
        <v>9000</v>
      </c>
      <c r="M66" s="11">
        <f t="shared" si="8"/>
        <v>0</v>
      </c>
    </row>
    <row r="67" spans="1:13" x14ac:dyDescent="0.2">
      <c r="A67" t="s">
        <v>14</v>
      </c>
      <c r="B67" t="s">
        <v>77</v>
      </c>
      <c r="C67" s="3">
        <v>44547</v>
      </c>
      <c r="D67" s="5">
        <v>5600</v>
      </c>
      <c r="F67" s="8">
        <f t="shared" si="7"/>
        <v>44577</v>
      </c>
      <c r="G67" s="9" t="s">
        <v>53</v>
      </c>
      <c r="I67" s="18" t="s">
        <v>54</v>
      </c>
      <c r="J67" s="3">
        <v>44578</v>
      </c>
      <c r="K67" s="5">
        <v>5600</v>
      </c>
      <c r="M67" s="11">
        <f t="shared" si="8"/>
        <v>0</v>
      </c>
    </row>
    <row r="68" spans="1:13" x14ac:dyDescent="0.2">
      <c r="A68" t="s">
        <v>14</v>
      </c>
      <c r="B68" t="s">
        <v>78</v>
      </c>
      <c r="C68" s="3">
        <v>44547</v>
      </c>
      <c r="D68" s="5">
        <v>4750</v>
      </c>
      <c r="F68" s="8">
        <f t="shared" si="7"/>
        <v>44577</v>
      </c>
      <c r="G68" s="9" t="s">
        <v>53</v>
      </c>
      <c r="I68" s="18" t="s">
        <v>54</v>
      </c>
      <c r="J68" s="3">
        <v>44578</v>
      </c>
      <c r="K68" s="5">
        <v>4750</v>
      </c>
      <c r="M68" s="11">
        <f t="shared" si="8"/>
        <v>0</v>
      </c>
    </row>
    <row r="69" spans="1:13" x14ac:dyDescent="0.2">
      <c r="A69" t="s">
        <v>14</v>
      </c>
      <c r="B69" t="s">
        <v>79</v>
      </c>
      <c r="C69" s="3">
        <v>44547</v>
      </c>
      <c r="D69" s="5">
        <v>3600</v>
      </c>
      <c r="F69" s="8">
        <f t="shared" si="7"/>
        <v>44577</v>
      </c>
      <c r="G69" s="9" t="s">
        <v>53</v>
      </c>
      <c r="I69" s="18" t="s">
        <v>54</v>
      </c>
      <c r="J69" s="3">
        <v>44589</v>
      </c>
      <c r="K69" s="5">
        <v>3600</v>
      </c>
      <c r="M69" s="11">
        <f t="shared" si="8"/>
        <v>0</v>
      </c>
    </row>
    <row r="70" spans="1:13" x14ac:dyDescent="0.2">
      <c r="A70" t="s">
        <v>14</v>
      </c>
      <c r="B70" t="s">
        <v>80</v>
      </c>
      <c r="C70" s="3">
        <v>44547</v>
      </c>
      <c r="D70" s="5">
        <v>10125</v>
      </c>
      <c r="F70" s="8">
        <f t="shared" si="7"/>
        <v>44577</v>
      </c>
      <c r="G70" s="9" t="s">
        <v>53</v>
      </c>
      <c r="I70" s="18" t="s">
        <v>54</v>
      </c>
      <c r="J70" s="3">
        <v>44578</v>
      </c>
      <c r="K70" s="5">
        <v>10125</v>
      </c>
      <c r="M70" s="11">
        <f t="shared" si="8"/>
        <v>0</v>
      </c>
    </row>
    <row r="71" spans="1:13" x14ac:dyDescent="0.2">
      <c r="A71" t="s">
        <v>14</v>
      </c>
      <c r="B71" t="s">
        <v>86</v>
      </c>
      <c r="C71" s="3">
        <v>44553</v>
      </c>
      <c r="D71" s="5">
        <v>9000</v>
      </c>
      <c r="F71" s="8">
        <f t="shared" si="7"/>
        <v>44583</v>
      </c>
      <c r="G71" s="9" t="s">
        <v>53</v>
      </c>
      <c r="I71" s="18" t="s">
        <v>54</v>
      </c>
      <c r="J71" s="3">
        <v>44581</v>
      </c>
      <c r="K71" s="5">
        <v>8992.0499999999993</v>
      </c>
      <c r="L71" s="5">
        <v>7.95</v>
      </c>
      <c r="M71" s="11">
        <f t="shared" si="8"/>
        <v>7.2741812573440257E-13</v>
      </c>
    </row>
    <row r="72" spans="1:13" x14ac:dyDescent="0.2">
      <c r="A72" t="s">
        <v>14</v>
      </c>
      <c r="B72" t="s">
        <v>87</v>
      </c>
      <c r="C72" s="3">
        <v>44553</v>
      </c>
      <c r="D72" s="5">
        <v>8800</v>
      </c>
      <c r="F72" s="8">
        <f t="shared" si="7"/>
        <v>44583</v>
      </c>
      <c r="G72" s="9" t="s">
        <v>53</v>
      </c>
      <c r="I72" s="18" t="s">
        <v>54</v>
      </c>
      <c r="J72" s="3">
        <v>44581</v>
      </c>
      <c r="K72" s="5">
        <v>8792.23</v>
      </c>
      <c r="L72" s="5">
        <v>7.77</v>
      </c>
      <c r="M72" s="11">
        <f t="shared" si="8"/>
        <v>4.3698378249246161E-13</v>
      </c>
    </row>
    <row r="73" spans="1:13" x14ac:dyDescent="0.2">
      <c r="A73" t="s">
        <v>14</v>
      </c>
      <c r="B73" t="s">
        <v>88</v>
      </c>
      <c r="C73" s="3">
        <v>44553</v>
      </c>
      <c r="D73" s="5">
        <v>1900</v>
      </c>
      <c r="F73" s="8">
        <f t="shared" si="7"/>
        <v>44583</v>
      </c>
      <c r="G73" s="9" t="s">
        <v>53</v>
      </c>
      <c r="I73" s="18" t="s">
        <v>54</v>
      </c>
      <c r="J73" s="3">
        <v>44585</v>
      </c>
      <c r="K73" s="5">
        <v>1900</v>
      </c>
      <c r="M73" s="11">
        <f t="shared" si="8"/>
        <v>0</v>
      </c>
    </row>
    <row r="74" spans="1:13" x14ac:dyDescent="0.2">
      <c r="A74" t="s">
        <v>14</v>
      </c>
      <c r="B74" t="s">
        <v>89</v>
      </c>
      <c r="C74" s="3">
        <v>44553</v>
      </c>
      <c r="D74" s="5">
        <v>900</v>
      </c>
      <c r="F74" s="8">
        <f t="shared" si="7"/>
        <v>44583</v>
      </c>
      <c r="G74" s="9" t="s">
        <v>53</v>
      </c>
      <c r="I74" s="18" t="s">
        <v>54</v>
      </c>
      <c r="J74" s="3">
        <v>44589</v>
      </c>
      <c r="K74" s="5">
        <v>900</v>
      </c>
      <c r="M74" s="11">
        <f t="shared" si="8"/>
        <v>0</v>
      </c>
    </row>
    <row r="75" spans="1:13" x14ac:dyDescent="0.2">
      <c r="A75" t="s">
        <v>14</v>
      </c>
      <c r="B75" t="s">
        <v>90</v>
      </c>
      <c r="C75" s="3">
        <v>44553</v>
      </c>
      <c r="D75" s="5">
        <v>4050</v>
      </c>
      <c r="F75" s="8">
        <f t="shared" si="7"/>
        <v>44583</v>
      </c>
      <c r="G75" s="9" t="s">
        <v>53</v>
      </c>
      <c r="I75" s="18" t="s">
        <v>54</v>
      </c>
      <c r="J75" s="3">
        <v>44585</v>
      </c>
      <c r="K75" s="5">
        <v>4050</v>
      </c>
      <c r="M75" s="11">
        <f t="shared" si="8"/>
        <v>0</v>
      </c>
    </row>
    <row r="76" spans="1:13" x14ac:dyDescent="0.2">
      <c r="A76" t="s">
        <v>14</v>
      </c>
      <c r="B76" t="s">
        <v>95</v>
      </c>
      <c r="C76" s="3">
        <v>44560</v>
      </c>
      <c r="D76" s="5">
        <v>1500</v>
      </c>
      <c r="F76" s="8">
        <f t="shared" si="7"/>
        <v>44590</v>
      </c>
      <c r="G76" s="9" t="s">
        <v>53</v>
      </c>
      <c r="I76" s="18" t="s">
        <v>54</v>
      </c>
      <c r="J76" s="3">
        <v>44589</v>
      </c>
      <c r="K76" s="5">
        <v>1500</v>
      </c>
      <c r="M76" s="11">
        <f t="shared" si="8"/>
        <v>0</v>
      </c>
    </row>
    <row r="77" spans="1:13" x14ac:dyDescent="0.2">
      <c r="A77" t="s">
        <v>14</v>
      </c>
      <c r="B77" t="s">
        <v>96</v>
      </c>
      <c r="C77" s="3">
        <v>44560</v>
      </c>
      <c r="D77" s="5">
        <v>8000</v>
      </c>
      <c r="F77" s="8">
        <f t="shared" si="7"/>
        <v>44590</v>
      </c>
      <c r="G77" s="9" t="s">
        <v>53</v>
      </c>
      <c r="I77" s="18" t="s">
        <v>54</v>
      </c>
      <c r="J77" s="3">
        <v>44589</v>
      </c>
      <c r="K77" s="5">
        <v>8000</v>
      </c>
      <c r="M77" s="11">
        <f t="shared" si="8"/>
        <v>0</v>
      </c>
    </row>
    <row r="78" spans="1:13" x14ac:dyDescent="0.2">
      <c r="A78" t="s">
        <v>14</v>
      </c>
      <c r="B78" t="s">
        <v>97</v>
      </c>
      <c r="C78" s="3">
        <v>44560</v>
      </c>
      <c r="D78" s="5">
        <v>2850</v>
      </c>
      <c r="F78" s="8">
        <f t="shared" si="7"/>
        <v>44590</v>
      </c>
      <c r="G78" s="9" t="s">
        <v>53</v>
      </c>
      <c r="I78" s="18" t="s">
        <v>54</v>
      </c>
      <c r="J78" s="3">
        <v>44589</v>
      </c>
      <c r="K78" s="5">
        <v>2850</v>
      </c>
      <c r="M78" s="11">
        <f t="shared" si="8"/>
        <v>0</v>
      </c>
    </row>
    <row r="79" spans="1:13" x14ac:dyDescent="0.2">
      <c r="A79" t="s">
        <v>14</v>
      </c>
      <c r="B79" t="s">
        <v>98</v>
      </c>
      <c r="C79" s="3">
        <v>44560</v>
      </c>
      <c r="D79" s="5">
        <v>5400</v>
      </c>
      <c r="F79" s="8">
        <f t="shared" si="7"/>
        <v>44590</v>
      </c>
      <c r="G79" s="9" t="s">
        <v>53</v>
      </c>
      <c r="I79" s="18" t="s">
        <v>54</v>
      </c>
      <c r="J79" s="3">
        <v>44589</v>
      </c>
      <c r="K79" s="5">
        <v>5400</v>
      </c>
      <c r="M79" s="11">
        <f t="shared" si="8"/>
        <v>0</v>
      </c>
    </row>
    <row r="80" spans="1:13" x14ac:dyDescent="0.2">
      <c r="A80" t="s">
        <v>14</v>
      </c>
      <c r="B80" t="s">
        <v>99</v>
      </c>
      <c r="C80" s="3">
        <v>44560</v>
      </c>
      <c r="D80" s="5">
        <v>4050</v>
      </c>
      <c r="F80" s="8">
        <f t="shared" si="7"/>
        <v>44590</v>
      </c>
      <c r="G80" s="9" t="s">
        <v>53</v>
      </c>
      <c r="I80" s="18" t="s">
        <v>54</v>
      </c>
      <c r="J80" s="3">
        <v>44589</v>
      </c>
      <c r="K80" s="5">
        <v>4050</v>
      </c>
      <c r="M80" s="11">
        <f t="shared" si="8"/>
        <v>0</v>
      </c>
    </row>
    <row r="82" spans="1:13" x14ac:dyDescent="0.2">
      <c r="A82" t="s">
        <v>28</v>
      </c>
      <c r="B82" t="s">
        <v>29</v>
      </c>
      <c r="C82" s="3">
        <v>44517</v>
      </c>
      <c r="D82" s="5">
        <v>1000</v>
      </c>
      <c r="F82" s="8">
        <f>C46+30</f>
        <v>44542</v>
      </c>
      <c r="G82" s="9" t="s">
        <v>53</v>
      </c>
      <c r="I82" s="18">
        <v>3243</v>
      </c>
      <c r="J82" s="3">
        <v>44531</v>
      </c>
      <c r="K82" s="5">
        <v>1000</v>
      </c>
      <c r="M82" s="11">
        <f t="shared" ref="M82" si="9">D82-K82</f>
        <v>0</v>
      </c>
    </row>
    <row r="83" spans="1:13" x14ac:dyDescent="0.2">
      <c r="M83" s="11"/>
    </row>
    <row r="84" spans="1:13" x14ac:dyDescent="0.2">
      <c r="M84" s="11"/>
    </row>
    <row r="85" spans="1:13" x14ac:dyDescent="0.2">
      <c r="M85" s="11"/>
    </row>
    <row r="86" spans="1:13" x14ac:dyDescent="0.2">
      <c r="M86" s="11"/>
    </row>
    <row r="87" spans="1:13" x14ac:dyDescent="0.2">
      <c r="M87" s="11"/>
    </row>
    <row r="88" spans="1:13" x14ac:dyDescent="0.2">
      <c r="K88" s="6" t="s">
        <v>19</v>
      </c>
      <c r="L88" s="6"/>
      <c r="M88" s="14">
        <f>SUM(M2:M87)</f>
        <v>-8.7130302972582285E-13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34D9-A968-864C-9981-7D5565FD126D}">
  <dimension ref="A1:P539"/>
  <sheetViews>
    <sheetView topLeftCell="A416" zoomScale="89" zoomScaleNormal="89" workbookViewId="0">
      <selection activeCell="J27" sqref="J27"/>
    </sheetView>
  </sheetViews>
  <sheetFormatPr baseColWidth="10" defaultRowHeight="16" x14ac:dyDescent="0.2"/>
  <cols>
    <col min="1" max="1" width="25.6640625" customWidth="1"/>
    <col min="2" max="2" width="16.5" bestFit="1" customWidth="1"/>
    <col min="3" max="3" width="12.83203125" style="3" customWidth="1"/>
    <col min="4" max="4" width="12.83203125" style="5" customWidth="1"/>
    <col min="5" max="5" width="12.83203125" style="3" customWidth="1"/>
    <col min="6" max="6" width="26.1640625" customWidth="1"/>
    <col min="7" max="7" width="12.83203125" customWidth="1"/>
    <col min="8" max="8" width="14.83203125" customWidth="1"/>
    <col min="9" max="9" width="14.1640625" style="3" bestFit="1" customWidth="1"/>
    <col min="10" max="11" width="15.5" style="5" customWidth="1"/>
    <col min="12" max="12" width="12.83203125" style="15" customWidth="1"/>
    <col min="13" max="13" width="14.1640625" style="20" bestFit="1" customWidth="1"/>
  </cols>
  <sheetData>
    <row r="1" spans="1:13" s="1" customFormat="1" x14ac:dyDescent="0.2">
      <c r="A1" s="1" t="s">
        <v>0</v>
      </c>
      <c r="B1" s="1" t="s">
        <v>1</v>
      </c>
      <c r="C1" s="2" t="s">
        <v>2</v>
      </c>
      <c r="D1" s="6" t="s">
        <v>3</v>
      </c>
      <c r="E1" s="7" t="s">
        <v>4</v>
      </c>
      <c r="F1" s="1" t="s">
        <v>5</v>
      </c>
      <c r="H1" s="1" t="s">
        <v>6</v>
      </c>
      <c r="I1" s="2" t="s">
        <v>8</v>
      </c>
      <c r="J1" s="4" t="s">
        <v>11</v>
      </c>
      <c r="K1" s="6" t="s">
        <v>81</v>
      </c>
      <c r="L1" s="10" t="s">
        <v>7</v>
      </c>
      <c r="M1" s="19" t="s">
        <v>213</v>
      </c>
    </row>
    <row r="2" spans="1:13" x14ac:dyDescent="0.2">
      <c r="A2" t="s">
        <v>49</v>
      </c>
      <c r="B2" t="s">
        <v>131</v>
      </c>
      <c r="C2" s="3">
        <v>44589</v>
      </c>
      <c r="D2" s="5">
        <v>575</v>
      </c>
      <c r="E2" s="8">
        <f t="shared" ref="E2:E17" si="0">C2+30</f>
        <v>44619</v>
      </c>
      <c r="F2" s="9" t="s">
        <v>53</v>
      </c>
      <c r="H2" t="s">
        <v>54</v>
      </c>
      <c r="I2" s="3">
        <v>44583</v>
      </c>
      <c r="J2" s="5">
        <v>575</v>
      </c>
      <c r="L2" s="11">
        <f t="shared" ref="L2:L8" si="1">D2-J2</f>
        <v>0</v>
      </c>
    </row>
    <row r="3" spans="1:13" x14ac:dyDescent="0.2">
      <c r="A3" t="s">
        <v>49</v>
      </c>
      <c r="B3" t="s">
        <v>154</v>
      </c>
      <c r="C3" s="3">
        <v>44610</v>
      </c>
      <c r="D3" s="5">
        <v>575</v>
      </c>
      <c r="E3" s="8">
        <f t="shared" si="0"/>
        <v>44640</v>
      </c>
      <c r="F3" s="9" t="s">
        <v>53</v>
      </c>
      <c r="H3" t="s">
        <v>54</v>
      </c>
      <c r="I3" s="3">
        <v>44628</v>
      </c>
      <c r="J3" s="5">
        <v>575</v>
      </c>
      <c r="L3" s="11">
        <f t="shared" si="1"/>
        <v>0</v>
      </c>
    </row>
    <row r="4" spans="1:13" x14ac:dyDescent="0.2">
      <c r="A4" t="s">
        <v>49</v>
      </c>
      <c r="B4" t="s">
        <v>212</v>
      </c>
      <c r="C4" s="3">
        <v>44652</v>
      </c>
      <c r="D4" s="5">
        <v>625</v>
      </c>
      <c r="E4" s="8">
        <f t="shared" si="0"/>
        <v>44682</v>
      </c>
      <c r="F4" s="9" t="s">
        <v>53</v>
      </c>
      <c r="H4" t="s">
        <v>54</v>
      </c>
      <c r="I4" s="3">
        <v>44655</v>
      </c>
      <c r="J4" s="5">
        <v>625</v>
      </c>
      <c r="L4" s="11">
        <f t="shared" si="1"/>
        <v>0</v>
      </c>
    </row>
    <row r="5" spans="1:13" x14ac:dyDescent="0.2">
      <c r="A5" t="s">
        <v>49</v>
      </c>
      <c r="B5" t="s">
        <v>229</v>
      </c>
      <c r="C5" s="3">
        <v>44666</v>
      </c>
      <c r="D5" s="5">
        <v>625</v>
      </c>
      <c r="E5" s="8">
        <f t="shared" si="0"/>
        <v>44696</v>
      </c>
      <c r="F5" s="9" t="s">
        <v>53</v>
      </c>
      <c r="H5" t="s">
        <v>54</v>
      </c>
      <c r="I5" s="3">
        <v>44698</v>
      </c>
      <c r="J5" s="5">
        <v>625</v>
      </c>
      <c r="L5" s="11">
        <f t="shared" si="1"/>
        <v>0</v>
      </c>
    </row>
    <row r="6" spans="1:13" x14ac:dyDescent="0.2">
      <c r="A6" t="s">
        <v>49</v>
      </c>
      <c r="B6" t="s">
        <v>255</v>
      </c>
      <c r="C6" s="3">
        <v>44686</v>
      </c>
      <c r="D6" s="5">
        <v>600</v>
      </c>
      <c r="E6" s="8">
        <f t="shared" si="0"/>
        <v>44716</v>
      </c>
      <c r="F6" s="9" t="s">
        <v>53</v>
      </c>
      <c r="H6" t="s">
        <v>54</v>
      </c>
      <c r="I6" s="3">
        <v>44692</v>
      </c>
      <c r="J6" s="5">
        <v>600</v>
      </c>
      <c r="L6" s="11">
        <f t="shared" si="1"/>
        <v>0</v>
      </c>
    </row>
    <row r="7" spans="1:13" x14ac:dyDescent="0.2">
      <c r="A7" t="s">
        <v>49</v>
      </c>
      <c r="B7" t="s">
        <v>258</v>
      </c>
      <c r="C7" s="3">
        <v>44693</v>
      </c>
      <c r="D7" s="5">
        <v>2500</v>
      </c>
      <c r="E7" s="8">
        <f t="shared" si="0"/>
        <v>44723</v>
      </c>
      <c r="F7" s="9" t="s">
        <v>53</v>
      </c>
      <c r="H7" t="s">
        <v>54</v>
      </c>
      <c r="I7" s="3">
        <v>44715</v>
      </c>
      <c r="J7" s="5">
        <v>2500</v>
      </c>
      <c r="L7" s="11">
        <f t="shared" si="1"/>
        <v>0</v>
      </c>
    </row>
    <row r="8" spans="1:13" x14ac:dyDescent="0.2">
      <c r="A8" t="s">
        <v>49</v>
      </c>
      <c r="B8" t="s">
        <v>285</v>
      </c>
      <c r="C8" s="3">
        <v>44708</v>
      </c>
      <c r="D8" s="5">
        <v>625</v>
      </c>
      <c r="E8" s="8">
        <f t="shared" si="0"/>
        <v>44738</v>
      </c>
      <c r="F8" s="9" t="s">
        <v>53</v>
      </c>
      <c r="H8" t="s">
        <v>54</v>
      </c>
      <c r="I8" s="3">
        <v>44725</v>
      </c>
      <c r="J8" s="5">
        <v>625</v>
      </c>
      <c r="L8" s="11">
        <f t="shared" si="1"/>
        <v>0</v>
      </c>
    </row>
    <row r="9" spans="1:13" x14ac:dyDescent="0.2">
      <c r="A9" t="s">
        <v>49</v>
      </c>
      <c r="B9" t="s">
        <v>303</v>
      </c>
      <c r="C9" s="3">
        <v>44729</v>
      </c>
      <c r="D9" s="5">
        <v>1250</v>
      </c>
      <c r="E9" s="8">
        <f t="shared" si="0"/>
        <v>44759</v>
      </c>
      <c r="F9" s="9" t="s">
        <v>53</v>
      </c>
      <c r="H9" t="s">
        <v>54</v>
      </c>
      <c r="I9" s="3">
        <v>44788</v>
      </c>
      <c r="J9" s="5">
        <v>1250</v>
      </c>
      <c r="L9" s="11">
        <f t="shared" ref="L9:L19" si="2">D9-J9</f>
        <v>0</v>
      </c>
    </row>
    <row r="10" spans="1:13" x14ac:dyDescent="0.2">
      <c r="A10" t="s">
        <v>49</v>
      </c>
      <c r="B10" t="s">
        <v>325</v>
      </c>
      <c r="C10" s="3">
        <v>44743</v>
      </c>
      <c r="D10" s="5">
        <v>625</v>
      </c>
      <c r="E10" s="8">
        <f t="shared" si="0"/>
        <v>44773</v>
      </c>
      <c r="F10" s="9" t="s">
        <v>53</v>
      </c>
      <c r="H10" t="s">
        <v>54</v>
      </c>
      <c r="I10" s="3">
        <v>44749</v>
      </c>
      <c r="J10" s="5">
        <v>625</v>
      </c>
      <c r="L10" s="11">
        <f t="shared" si="2"/>
        <v>0</v>
      </c>
    </row>
    <row r="11" spans="1:13" x14ac:dyDescent="0.2">
      <c r="A11" t="s">
        <v>49</v>
      </c>
      <c r="B11" t="s">
        <v>359</v>
      </c>
      <c r="C11" s="3">
        <v>44771</v>
      </c>
      <c r="D11" s="5">
        <v>625</v>
      </c>
      <c r="E11" s="8">
        <f t="shared" si="0"/>
        <v>44801</v>
      </c>
      <c r="F11" s="9" t="s">
        <v>53</v>
      </c>
      <c r="H11" t="s">
        <v>54</v>
      </c>
      <c r="I11" s="3">
        <v>44777</v>
      </c>
      <c r="J11" s="5">
        <v>625</v>
      </c>
      <c r="L11" s="11">
        <f t="shared" si="2"/>
        <v>0</v>
      </c>
    </row>
    <row r="12" spans="1:13" x14ac:dyDescent="0.2">
      <c r="A12" t="s">
        <v>49</v>
      </c>
      <c r="B12" t="s">
        <v>367</v>
      </c>
      <c r="C12" s="3">
        <v>44778</v>
      </c>
      <c r="D12" s="5">
        <v>625</v>
      </c>
      <c r="E12" s="8">
        <f t="shared" si="0"/>
        <v>44808</v>
      </c>
      <c r="F12" s="9" t="s">
        <v>53</v>
      </c>
      <c r="H12" t="s">
        <v>54</v>
      </c>
      <c r="I12" s="3">
        <v>44792</v>
      </c>
      <c r="J12" s="5">
        <v>625</v>
      </c>
      <c r="L12" s="11">
        <f t="shared" si="2"/>
        <v>0</v>
      </c>
    </row>
    <row r="13" spans="1:13" x14ac:dyDescent="0.2">
      <c r="A13" t="s">
        <v>49</v>
      </c>
      <c r="B13" t="s">
        <v>404</v>
      </c>
      <c r="C13" s="3">
        <v>44799</v>
      </c>
      <c r="D13" s="5">
        <v>625</v>
      </c>
      <c r="E13" s="8">
        <f t="shared" si="0"/>
        <v>44829</v>
      </c>
      <c r="F13" s="9" t="s">
        <v>53</v>
      </c>
      <c r="H13" t="s">
        <v>54</v>
      </c>
      <c r="I13" s="3">
        <v>44812</v>
      </c>
      <c r="J13" s="5">
        <v>625</v>
      </c>
      <c r="L13" s="11">
        <f t="shared" si="2"/>
        <v>0</v>
      </c>
    </row>
    <row r="14" spans="1:13" x14ac:dyDescent="0.2">
      <c r="A14" t="s">
        <v>49</v>
      </c>
      <c r="B14" t="s">
        <v>414</v>
      </c>
      <c r="C14" s="3">
        <v>44806</v>
      </c>
      <c r="D14" s="5">
        <v>625</v>
      </c>
      <c r="E14" s="8">
        <f t="shared" si="0"/>
        <v>44836</v>
      </c>
      <c r="F14" s="9" t="s">
        <v>53</v>
      </c>
      <c r="H14" t="s">
        <v>54</v>
      </c>
      <c r="I14" s="3">
        <v>44812</v>
      </c>
      <c r="J14" s="5">
        <v>625</v>
      </c>
      <c r="L14" s="11">
        <f t="shared" si="2"/>
        <v>0</v>
      </c>
    </row>
    <row r="15" spans="1:13" x14ac:dyDescent="0.2">
      <c r="A15" t="s">
        <v>49</v>
      </c>
      <c r="B15" t="s">
        <v>418</v>
      </c>
      <c r="C15" s="3">
        <v>44813</v>
      </c>
      <c r="D15" s="5">
        <v>1250</v>
      </c>
      <c r="E15" s="8">
        <f t="shared" si="0"/>
        <v>44843</v>
      </c>
      <c r="F15" s="9" t="s">
        <v>53</v>
      </c>
      <c r="H15" t="s">
        <v>54</v>
      </c>
      <c r="I15" s="3">
        <v>44827</v>
      </c>
      <c r="J15" s="5">
        <v>1250</v>
      </c>
      <c r="L15" s="11">
        <f t="shared" si="2"/>
        <v>0</v>
      </c>
    </row>
    <row r="16" spans="1:13" x14ac:dyDescent="0.2">
      <c r="A16" t="s">
        <v>49</v>
      </c>
      <c r="B16" t="s">
        <v>426</v>
      </c>
      <c r="C16" s="3">
        <v>44813</v>
      </c>
      <c r="D16" s="5">
        <v>1200</v>
      </c>
      <c r="E16" s="8">
        <f t="shared" si="0"/>
        <v>44843</v>
      </c>
      <c r="F16" s="9" t="s">
        <v>53</v>
      </c>
      <c r="H16" t="s">
        <v>54</v>
      </c>
      <c r="I16" s="3">
        <v>44904</v>
      </c>
      <c r="J16" s="5">
        <v>1200</v>
      </c>
      <c r="L16" s="11">
        <f t="shared" si="2"/>
        <v>0</v>
      </c>
    </row>
    <row r="17" spans="1:12" x14ac:dyDescent="0.2">
      <c r="A17" t="s">
        <v>49</v>
      </c>
      <c r="B17" t="s">
        <v>450</v>
      </c>
      <c r="C17" s="3">
        <v>44827</v>
      </c>
      <c r="D17" s="5">
        <v>750</v>
      </c>
      <c r="E17" s="8">
        <f t="shared" si="0"/>
        <v>44857</v>
      </c>
      <c r="F17" s="9" t="s">
        <v>53</v>
      </c>
      <c r="H17" t="s">
        <v>54</v>
      </c>
      <c r="I17" s="3">
        <v>44855</v>
      </c>
      <c r="J17" s="5">
        <v>750</v>
      </c>
      <c r="L17" s="11">
        <f t="shared" si="2"/>
        <v>0</v>
      </c>
    </row>
    <row r="18" spans="1:12" x14ac:dyDescent="0.2">
      <c r="A18" t="s">
        <v>49</v>
      </c>
      <c r="B18" t="s">
        <v>473</v>
      </c>
      <c r="C18" s="3">
        <v>44841</v>
      </c>
      <c r="D18" s="5">
        <v>1825</v>
      </c>
      <c r="E18" s="8">
        <f t="shared" ref="E18:E28" si="3">C18+30</f>
        <v>44871</v>
      </c>
      <c r="F18" s="9" t="s">
        <v>53</v>
      </c>
      <c r="H18" t="s">
        <v>54</v>
      </c>
      <c r="I18" s="3">
        <v>44904</v>
      </c>
      <c r="J18" s="5">
        <v>1825</v>
      </c>
      <c r="L18" s="11">
        <f t="shared" si="2"/>
        <v>0</v>
      </c>
    </row>
    <row r="19" spans="1:12" x14ac:dyDescent="0.2">
      <c r="A19" t="s">
        <v>49</v>
      </c>
      <c r="B19" t="s">
        <v>475</v>
      </c>
      <c r="C19" s="3">
        <v>44848</v>
      </c>
      <c r="D19" s="5">
        <v>1450</v>
      </c>
      <c r="E19" s="8">
        <f t="shared" si="3"/>
        <v>44878</v>
      </c>
      <c r="F19" s="9" t="s">
        <v>53</v>
      </c>
      <c r="H19" t="s">
        <v>54</v>
      </c>
      <c r="I19" s="3">
        <v>44854</v>
      </c>
      <c r="J19" s="5">
        <v>1450</v>
      </c>
      <c r="L19" s="11">
        <f t="shared" si="2"/>
        <v>0</v>
      </c>
    </row>
    <row r="20" spans="1:12" x14ac:dyDescent="0.2">
      <c r="A20" t="s">
        <v>49</v>
      </c>
      <c r="B20" t="s">
        <v>485</v>
      </c>
      <c r="C20" s="3">
        <v>44861</v>
      </c>
      <c r="D20" s="5">
        <v>625</v>
      </c>
      <c r="E20" s="8">
        <f t="shared" si="3"/>
        <v>44891</v>
      </c>
      <c r="F20" s="9" t="s">
        <v>53</v>
      </c>
      <c r="H20" t="s">
        <v>54</v>
      </c>
      <c r="I20" s="3">
        <v>44868</v>
      </c>
      <c r="J20" s="5">
        <v>625</v>
      </c>
      <c r="L20" s="11">
        <f>D20-J20</f>
        <v>0</v>
      </c>
    </row>
    <row r="21" spans="1:12" x14ac:dyDescent="0.2">
      <c r="A21" t="s">
        <v>49</v>
      </c>
      <c r="B21" t="s">
        <v>495</v>
      </c>
      <c r="C21" s="3">
        <v>44869</v>
      </c>
      <c r="D21" s="5">
        <v>625</v>
      </c>
      <c r="E21" s="8">
        <f t="shared" si="3"/>
        <v>44899</v>
      </c>
      <c r="F21" s="9" t="s">
        <v>53</v>
      </c>
      <c r="H21" t="s">
        <v>54</v>
      </c>
      <c r="I21" s="3">
        <v>44876</v>
      </c>
      <c r="J21" s="5">
        <v>625</v>
      </c>
      <c r="L21" s="11">
        <f t="shared" ref="L21:L28" si="4">D21-J21</f>
        <v>0</v>
      </c>
    </row>
    <row r="22" spans="1:12" x14ac:dyDescent="0.2">
      <c r="A22" t="s">
        <v>49</v>
      </c>
      <c r="B22" t="s">
        <v>517</v>
      </c>
      <c r="C22" s="3">
        <v>44876</v>
      </c>
      <c r="D22" s="5">
        <v>625</v>
      </c>
      <c r="E22" s="8">
        <f t="shared" si="3"/>
        <v>44906</v>
      </c>
      <c r="F22" s="9" t="s">
        <v>53</v>
      </c>
      <c r="H22" t="s">
        <v>54</v>
      </c>
      <c r="I22" s="3">
        <v>44890</v>
      </c>
      <c r="J22" s="5">
        <v>625</v>
      </c>
      <c r="L22" s="11">
        <f t="shared" si="4"/>
        <v>0</v>
      </c>
    </row>
    <row r="23" spans="1:12" x14ac:dyDescent="0.2">
      <c r="A23" t="s">
        <v>49</v>
      </c>
      <c r="B23" t="s">
        <v>525</v>
      </c>
      <c r="C23" s="3">
        <v>44883</v>
      </c>
      <c r="D23" s="5">
        <v>625</v>
      </c>
      <c r="E23" s="8">
        <f t="shared" si="3"/>
        <v>44913</v>
      </c>
      <c r="F23" s="9" t="s">
        <v>53</v>
      </c>
      <c r="H23" t="s">
        <v>54</v>
      </c>
      <c r="I23" s="3">
        <v>44896</v>
      </c>
      <c r="J23" s="5">
        <v>625</v>
      </c>
      <c r="L23" s="11">
        <f t="shared" si="4"/>
        <v>0</v>
      </c>
    </row>
    <row r="24" spans="1:12" x14ac:dyDescent="0.2">
      <c r="A24" t="s">
        <v>49</v>
      </c>
      <c r="B24" t="s">
        <v>533</v>
      </c>
      <c r="C24" s="3">
        <v>44890</v>
      </c>
      <c r="D24" s="28">
        <v>625</v>
      </c>
      <c r="E24" s="8">
        <f t="shared" si="3"/>
        <v>44920</v>
      </c>
      <c r="F24" s="9" t="s">
        <v>53</v>
      </c>
      <c r="H24" t="s">
        <v>54</v>
      </c>
      <c r="I24" s="3">
        <v>44904</v>
      </c>
      <c r="J24" s="5">
        <v>625</v>
      </c>
      <c r="L24" s="11">
        <f t="shared" si="4"/>
        <v>0</v>
      </c>
    </row>
    <row r="25" spans="1:12" x14ac:dyDescent="0.2">
      <c r="A25" t="s">
        <v>49</v>
      </c>
      <c r="B25" t="s">
        <v>554</v>
      </c>
      <c r="C25" s="3">
        <v>44897</v>
      </c>
      <c r="D25" s="28">
        <v>625</v>
      </c>
      <c r="E25" s="8">
        <f>C25+30</f>
        <v>44927</v>
      </c>
      <c r="F25" s="9" t="s">
        <v>53</v>
      </c>
      <c r="H25" t="s">
        <v>54</v>
      </c>
      <c r="I25" s="3">
        <v>44903</v>
      </c>
      <c r="J25" s="5">
        <v>625</v>
      </c>
      <c r="L25" s="11">
        <f t="shared" si="4"/>
        <v>0</v>
      </c>
    </row>
    <row r="26" spans="1:12" x14ac:dyDescent="0.2">
      <c r="A26" t="s">
        <v>49</v>
      </c>
      <c r="B26" t="s">
        <v>566</v>
      </c>
      <c r="C26" s="3">
        <v>44904</v>
      </c>
      <c r="D26" s="28">
        <v>2500</v>
      </c>
      <c r="E26" s="8">
        <f t="shared" si="3"/>
        <v>44934</v>
      </c>
      <c r="F26" s="9" t="s">
        <v>53</v>
      </c>
      <c r="J26" s="5">
        <v>2500</v>
      </c>
      <c r="L26" s="11">
        <f t="shared" si="4"/>
        <v>0</v>
      </c>
    </row>
    <row r="27" spans="1:12" x14ac:dyDescent="0.2">
      <c r="A27" t="s">
        <v>49</v>
      </c>
      <c r="B27" t="s">
        <v>567</v>
      </c>
      <c r="C27" s="3">
        <v>44911</v>
      </c>
      <c r="D27" s="28">
        <v>625</v>
      </c>
      <c r="E27" s="8">
        <f t="shared" si="3"/>
        <v>44941</v>
      </c>
      <c r="F27" s="9" t="s">
        <v>53</v>
      </c>
      <c r="H27" t="s">
        <v>54</v>
      </c>
      <c r="I27" s="3">
        <v>44920</v>
      </c>
      <c r="J27" s="5">
        <v>625</v>
      </c>
      <c r="L27" s="11">
        <f t="shared" si="4"/>
        <v>0</v>
      </c>
    </row>
    <row r="28" spans="1:12" x14ac:dyDescent="0.2">
      <c r="A28" t="s">
        <v>49</v>
      </c>
      <c r="B28" t="s">
        <v>590</v>
      </c>
      <c r="C28" s="3">
        <v>44925</v>
      </c>
      <c r="D28" s="28">
        <v>625</v>
      </c>
      <c r="E28" s="8">
        <f t="shared" si="3"/>
        <v>44955</v>
      </c>
      <c r="F28" s="9" t="s">
        <v>53</v>
      </c>
      <c r="H28" t="s">
        <v>54</v>
      </c>
      <c r="I28" s="3">
        <v>44932</v>
      </c>
      <c r="J28" s="5">
        <v>625</v>
      </c>
      <c r="L28" s="11">
        <f t="shared" si="4"/>
        <v>0</v>
      </c>
    </row>
    <row r="29" spans="1:12" x14ac:dyDescent="0.2">
      <c r="E29" s="5"/>
      <c r="F29" s="5"/>
      <c r="G29" s="5"/>
      <c r="L29" s="11"/>
    </row>
    <row r="30" spans="1:12" x14ac:dyDescent="0.2">
      <c r="A30" t="s">
        <v>25</v>
      </c>
      <c r="B30" t="s">
        <v>107</v>
      </c>
      <c r="C30" s="3">
        <v>44568</v>
      </c>
      <c r="D30" s="5">
        <v>6440</v>
      </c>
      <c r="E30" s="8">
        <f t="shared" ref="E30:E53" si="5">C30+30</f>
        <v>44598</v>
      </c>
      <c r="F30" s="9" t="s">
        <v>53</v>
      </c>
      <c r="H30" t="s">
        <v>54</v>
      </c>
      <c r="I30" s="3">
        <v>44596</v>
      </c>
      <c r="J30" s="5">
        <v>6440</v>
      </c>
      <c r="L30" s="11">
        <f t="shared" ref="L30:L63" si="6">D30-J30</f>
        <v>0</v>
      </c>
    </row>
    <row r="31" spans="1:12" x14ac:dyDescent="0.2">
      <c r="A31" t="s">
        <v>25</v>
      </c>
      <c r="B31" t="s">
        <v>112</v>
      </c>
      <c r="C31" s="3">
        <v>44575</v>
      </c>
      <c r="D31" s="5">
        <v>3180</v>
      </c>
      <c r="E31" s="8">
        <f t="shared" si="5"/>
        <v>44605</v>
      </c>
      <c r="F31" s="9" t="s">
        <v>53</v>
      </c>
      <c r="H31" t="s">
        <v>54</v>
      </c>
      <c r="I31" s="3">
        <v>44603</v>
      </c>
      <c r="J31" s="5">
        <v>3180</v>
      </c>
      <c r="L31" s="11">
        <f t="shared" si="6"/>
        <v>0</v>
      </c>
    </row>
    <row r="32" spans="1:12" x14ac:dyDescent="0.2">
      <c r="A32" t="s">
        <v>25</v>
      </c>
      <c r="B32" t="s">
        <v>126</v>
      </c>
      <c r="C32" s="3">
        <v>44582</v>
      </c>
      <c r="D32" s="5">
        <v>6680</v>
      </c>
      <c r="E32" s="8">
        <f t="shared" si="5"/>
        <v>44612</v>
      </c>
      <c r="F32" s="9" t="s">
        <v>53</v>
      </c>
      <c r="H32" t="s">
        <v>54</v>
      </c>
      <c r="I32" s="3">
        <v>44610</v>
      </c>
      <c r="J32" s="5">
        <v>6680</v>
      </c>
      <c r="L32" s="11">
        <f t="shared" si="6"/>
        <v>0</v>
      </c>
    </row>
    <row r="33" spans="1:12" x14ac:dyDescent="0.2">
      <c r="A33" t="s">
        <v>25</v>
      </c>
      <c r="B33" t="s">
        <v>127</v>
      </c>
      <c r="C33" s="3">
        <v>44582</v>
      </c>
      <c r="D33" s="5">
        <v>275</v>
      </c>
      <c r="E33" s="8">
        <f t="shared" si="5"/>
        <v>44612</v>
      </c>
      <c r="F33" s="9" t="s">
        <v>53</v>
      </c>
      <c r="H33" t="s">
        <v>54</v>
      </c>
      <c r="I33" s="3">
        <v>44638</v>
      </c>
      <c r="J33" s="5">
        <v>275</v>
      </c>
      <c r="L33" s="11">
        <f t="shared" si="6"/>
        <v>0</v>
      </c>
    </row>
    <row r="34" spans="1:12" x14ac:dyDescent="0.2">
      <c r="A34" t="s">
        <v>25</v>
      </c>
      <c r="B34" t="s">
        <v>129</v>
      </c>
      <c r="C34" s="3">
        <v>44589</v>
      </c>
      <c r="D34" s="5">
        <v>11920</v>
      </c>
      <c r="E34" s="8">
        <f t="shared" si="5"/>
        <v>44619</v>
      </c>
      <c r="F34" s="9" t="s">
        <v>53</v>
      </c>
      <c r="H34" t="s">
        <v>54</v>
      </c>
      <c r="I34" s="3">
        <v>44617</v>
      </c>
      <c r="J34" s="5">
        <v>11920</v>
      </c>
      <c r="L34" s="11">
        <f t="shared" si="6"/>
        <v>0</v>
      </c>
    </row>
    <row r="35" spans="1:12" x14ac:dyDescent="0.2">
      <c r="A35" t="s">
        <v>25</v>
      </c>
      <c r="B35" t="s">
        <v>141</v>
      </c>
      <c r="C35" s="3">
        <v>44596</v>
      </c>
      <c r="D35" s="5">
        <v>7935</v>
      </c>
      <c r="E35" s="8">
        <f t="shared" si="5"/>
        <v>44626</v>
      </c>
      <c r="F35" s="9" t="s">
        <v>53</v>
      </c>
      <c r="H35" t="s">
        <v>54</v>
      </c>
      <c r="I35" s="3">
        <v>44638</v>
      </c>
      <c r="J35" s="5">
        <v>7935</v>
      </c>
      <c r="L35" s="11">
        <f t="shared" si="6"/>
        <v>0</v>
      </c>
    </row>
    <row r="36" spans="1:12" x14ac:dyDescent="0.2">
      <c r="A36" t="s">
        <v>25</v>
      </c>
      <c r="B36" t="s">
        <v>150</v>
      </c>
      <c r="C36" s="3">
        <v>44603</v>
      </c>
      <c r="D36" s="5">
        <v>23555</v>
      </c>
      <c r="E36" s="8">
        <f t="shared" si="5"/>
        <v>44633</v>
      </c>
      <c r="F36" s="9" t="s">
        <v>53</v>
      </c>
      <c r="H36" t="s">
        <v>54</v>
      </c>
      <c r="I36" s="3">
        <v>44631</v>
      </c>
      <c r="J36" s="5">
        <v>23555</v>
      </c>
      <c r="L36" s="11">
        <f t="shared" si="6"/>
        <v>0</v>
      </c>
    </row>
    <row r="37" spans="1:12" x14ac:dyDescent="0.2">
      <c r="A37" t="s">
        <v>25</v>
      </c>
      <c r="B37" t="s">
        <v>153</v>
      </c>
      <c r="C37" s="3">
        <v>44610</v>
      </c>
      <c r="D37" s="5">
        <v>6415</v>
      </c>
      <c r="E37" s="8">
        <f t="shared" si="5"/>
        <v>44640</v>
      </c>
      <c r="F37" s="9" t="s">
        <v>53</v>
      </c>
      <c r="H37" t="s">
        <v>54</v>
      </c>
      <c r="I37" s="3">
        <v>44638</v>
      </c>
      <c r="J37" s="5">
        <f>5590+825</f>
        <v>6415</v>
      </c>
      <c r="L37" s="11">
        <f t="shared" si="6"/>
        <v>0</v>
      </c>
    </row>
    <row r="38" spans="1:12" x14ac:dyDescent="0.2">
      <c r="A38" t="s">
        <v>25</v>
      </c>
      <c r="B38" t="s">
        <v>161</v>
      </c>
      <c r="C38" s="3">
        <v>44617</v>
      </c>
      <c r="D38" s="5">
        <v>8445</v>
      </c>
      <c r="E38" s="8">
        <f t="shared" si="5"/>
        <v>44647</v>
      </c>
      <c r="F38" s="9" t="s">
        <v>53</v>
      </c>
      <c r="H38" t="s">
        <v>54</v>
      </c>
      <c r="I38" s="3">
        <v>44644</v>
      </c>
      <c r="J38" s="5">
        <v>8445</v>
      </c>
      <c r="L38" s="11">
        <f t="shared" si="6"/>
        <v>0</v>
      </c>
    </row>
    <row r="39" spans="1:12" x14ac:dyDescent="0.2">
      <c r="A39" t="s">
        <v>25</v>
      </c>
      <c r="B39" t="s">
        <v>168</v>
      </c>
      <c r="C39" s="3">
        <v>44624</v>
      </c>
      <c r="D39" s="5">
        <v>5490</v>
      </c>
      <c r="E39" s="8">
        <f t="shared" si="5"/>
        <v>44654</v>
      </c>
      <c r="F39" s="9" t="s">
        <v>53</v>
      </c>
      <c r="H39" t="s">
        <v>54</v>
      </c>
      <c r="I39" s="3">
        <v>44652</v>
      </c>
      <c r="J39" s="5">
        <v>5490</v>
      </c>
      <c r="L39" s="11">
        <f t="shared" si="6"/>
        <v>0</v>
      </c>
    </row>
    <row r="40" spans="1:12" x14ac:dyDescent="0.2">
      <c r="A40" t="s">
        <v>25</v>
      </c>
      <c r="B40" t="s">
        <v>182</v>
      </c>
      <c r="C40" s="3">
        <v>44631</v>
      </c>
      <c r="D40" s="5">
        <v>11385</v>
      </c>
      <c r="E40" s="8">
        <f t="shared" si="5"/>
        <v>44661</v>
      </c>
      <c r="F40" s="9" t="s">
        <v>53</v>
      </c>
      <c r="H40" t="s">
        <v>54</v>
      </c>
      <c r="I40" s="3">
        <v>44659</v>
      </c>
      <c r="J40" s="5">
        <v>11385</v>
      </c>
      <c r="L40" s="11">
        <f t="shared" si="6"/>
        <v>0</v>
      </c>
    </row>
    <row r="41" spans="1:12" x14ac:dyDescent="0.2">
      <c r="A41" t="s">
        <v>25</v>
      </c>
      <c r="B41" t="s">
        <v>190</v>
      </c>
      <c r="C41" s="3">
        <v>44637</v>
      </c>
      <c r="D41" s="5">
        <v>8705</v>
      </c>
      <c r="E41" s="8">
        <f t="shared" si="5"/>
        <v>44667</v>
      </c>
      <c r="F41" s="9" t="s">
        <v>53</v>
      </c>
      <c r="H41" t="s">
        <v>54</v>
      </c>
      <c r="I41" s="3">
        <v>44673</v>
      </c>
      <c r="J41" s="5">
        <v>8705</v>
      </c>
      <c r="L41" s="11">
        <f t="shared" si="6"/>
        <v>0</v>
      </c>
    </row>
    <row r="42" spans="1:12" x14ac:dyDescent="0.2">
      <c r="A42" t="s">
        <v>25</v>
      </c>
      <c r="B42" t="s">
        <v>197</v>
      </c>
      <c r="C42" s="3">
        <v>44642</v>
      </c>
      <c r="D42" s="5">
        <v>487.25</v>
      </c>
      <c r="E42" s="8">
        <f t="shared" si="5"/>
        <v>44672</v>
      </c>
      <c r="F42" s="9" t="s">
        <v>53</v>
      </c>
      <c r="H42" t="s">
        <v>54</v>
      </c>
      <c r="I42" s="3">
        <v>44666</v>
      </c>
      <c r="J42" s="5">
        <v>487.25</v>
      </c>
      <c r="L42" s="11">
        <f t="shared" si="6"/>
        <v>0</v>
      </c>
    </row>
    <row r="43" spans="1:12" x14ac:dyDescent="0.2">
      <c r="A43" t="s">
        <v>25</v>
      </c>
      <c r="B43" t="s">
        <v>203</v>
      </c>
      <c r="C43" s="3">
        <v>44644</v>
      </c>
      <c r="D43" s="5">
        <v>10590</v>
      </c>
      <c r="E43" s="8">
        <f t="shared" si="5"/>
        <v>44674</v>
      </c>
      <c r="F43" s="9" t="s">
        <v>53</v>
      </c>
      <c r="H43" t="s">
        <v>54</v>
      </c>
      <c r="I43" s="3">
        <v>44673</v>
      </c>
      <c r="J43" s="5">
        <v>10590</v>
      </c>
      <c r="L43" s="11">
        <f t="shared" si="6"/>
        <v>0</v>
      </c>
    </row>
    <row r="44" spans="1:12" x14ac:dyDescent="0.2">
      <c r="A44" t="s">
        <v>25</v>
      </c>
      <c r="B44" t="s">
        <v>211</v>
      </c>
      <c r="C44" s="3">
        <v>44652</v>
      </c>
      <c r="D44" s="5">
        <v>7425</v>
      </c>
      <c r="E44" s="8">
        <f t="shared" si="5"/>
        <v>44682</v>
      </c>
      <c r="F44" s="9" t="s">
        <v>53</v>
      </c>
      <c r="H44" t="s">
        <v>54</v>
      </c>
      <c r="I44" s="3">
        <v>44694</v>
      </c>
      <c r="J44" s="5">
        <v>7425</v>
      </c>
      <c r="L44" s="11">
        <f t="shared" si="6"/>
        <v>0</v>
      </c>
    </row>
    <row r="45" spans="1:12" x14ac:dyDescent="0.2">
      <c r="A45" t="s">
        <v>25</v>
      </c>
      <c r="B45" t="s">
        <v>221</v>
      </c>
      <c r="C45" s="3">
        <v>44659</v>
      </c>
      <c r="D45" s="5">
        <v>12430</v>
      </c>
      <c r="E45" s="8">
        <f t="shared" si="5"/>
        <v>44689</v>
      </c>
      <c r="F45" s="9" t="s">
        <v>53</v>
      </c>
      <c r="H45" t="s">
        <v>54</v>
      </c>
      <c r="I45" s="3">
        <v>44687</v>
      </c>
      <c r="J45" s="5">
        <v>12430</v>
      </c>
      <c r="L45" s="11">
        <f t="shared" si="6"/>
        <v>0</v>
      </c>
    </row>
    <row r="46" spans="1:12" x14ac:dyDescent="0.2">
      <c r="A46" t="s">
        <v>25</v>
      </c>
      <c r="B46" t="s">
        <v>223</v>
      </c>
      <c r="C46" s="3">
        <v>44664</v>
      </c>
      <c r="D46" s="5">
        <v>525</v>
      </c>
      <c r="E46" s="8">
        <f t="shared" si="5"/>
        <v>44694</v>
      </c>
      <c r="F46" s="9" t="s">
        <v>53</v>
      </c>
      <c r="H46" t="s">
        <v>54</v>
      </c>
      <c r="I46" s="3">
        <v>44694</v>
      </c>
      <c r="J46" s="5">
        <v>525</v>
      </c>
      <c r="L46" s="11">
        <f t="shared" si="6"/>
        <v>0</v>
      </c>
    </row>
    <row r="47" spans="1:12" x14ac:dyDescent="0.2">
      <c r="A47" t="s">
        <v>25</v>
      </c>
      <c r="B47" t="s">
        <v>228</v>
      </c>
      <c r="C47" s="3">
        <v>44666</v>
      </c>
      <c r="D47" s="5">
        <v>15660</v>
      </c>
      <c r="E47" s="8">
        <f t="shared" si="5"/>
        <v>44696</v>
      </c>
      <c r="F47" s="9" t="s">
        <v>53</v>
      </c>
      <c r="H47" t="s">
        <v>54</v>
      </c>
      <c r="I47" s="3">
        <v>44694</v>
      </c>
      <c r="J47" s="5">
        <v>15660</v>
      </c>
      <c r="L47" s="11">
        <f t="shared" si="6"/>
        <v>0</v>
      </c>
    </row>
    <row r="48" spans="1:12" x14ac:dyDescent="0.2">
      <c r="A48" t="s">
        <v>25</v>
      </c>
      <c r="B48" t="s">
        <v>248</v>
      </c>
      <c r="C48" s="3">
        <v>44680</v>
      </c>
      <c r="D48" s="5">
        <v>16450</v>
      </c>
      <c r="E48" s="8">
        <f t="shared" si="5"/>
        <v>44710</v>
      </c>
      <c r="F48" s="9" t="s">
        <v>53</v>
      </c>
      <c r="H48" t="s">
        <v>54</v>
      </c>
      <c r="I48" s="3">
        <v>44708</v>
      </c>
      <c r="J48" s="5">
        <v>16450</v>
      </c>
      <c r="L48" s="11">
        <f t="shared" si="6"/>
        <v>0</v>
      </c>
    </row>
    <row r="49" spans="1:12" x14ac:dyDescent="0.2">
      <c r="A49" t="s">
        <v>25</v>
      </c>
      <c r="B49" t="s">
        <v>254</v>
      </c>
      <c r="C49" s="3">
        <v>44687</v>
      </c>
      <c r="D49" s="5">
        <v>11505</v>
      </c>
      <c r="E49" s="8">
        <f t="shared" si="5"/>
        <v>44717</v>
      </c>
      <c r="F49" s="9" t="s">
        <v>53</v>
      </c>
      <c r="H49" t="s">
        <v>54</v>
      </c>
      <c r="I49" s="3">
        <v>44736</v>
      </c>
      <c r="J49" s="5">
        <v>11505</v>
      </c>
      <c r="L49" s="11">
        <f t="shared" si="6"/>
        <v>0</v>
      </c>
    </row>
    <row r="50" spans="1:12" x14ac:dyDescent="0.2">
      <c r="A50" t="s">
        <v>25</v>
      </c>
      <c r="B50" t="s">
        <v>265</v>
      </c>
      <c r="C50" s="3">
        <v>44694</v>
      </c>
      <c r="D50" s="5">
        <v>11195</v>
      </c>
      <c r="E50" s="8">
        <f t="shared" si="5"/>
        <v>44724</v>
      </c>
      <c r="F50" s="9" t="s">
        <v>53</v>
      </c>
      <c r="H50" t="s">
        <v>54</v>
      </c>
      <c r="I50" s="3">
        <v>44722</v>
      </c>
      <c r="J50" s="5">
        <v>11195</v>
      </c>
      <c r="L50" s="11">
        <f t="shared" si="6"/>
        <v>0</v>
      </c>
    </row>
    <row r="51" spans="1:12" x14ac:dyDescent="0.2">
      <c r="A51" t="s">
        <v>25</v>
      </c>
      <c r="B51" t="s">
        <v>273</v>
      </c>
      <c r="C51" s="3">
        <v>44701</v>
      </c>
      <c r="D51" s="5">
        <v>5343.75</v>
      </c>
      <c r="E51" s="8">
        <f t="shared" si="5"/>
        <v>44731</v>
      </c>
      <c r="F51" s="9" t="s">
        <v>53</v>
      </c>
      <c r="H51" t="s">
        <v>54</v>
      </c>
      <c r="I51" s="3">
        <v>44729</v>
      </c>
      <c r="J51" s="5">
        <v>5343.75</v>
      </c>
      <c r="L51" s="11">
        <f t="shared" si="6"/>
        <v>0</v>
      </c>
    </row>
    <row r="52" spans="1:12" x14ac:dyDescent="0.2">
      <c r="A52" t="s">
        <v>25</v>
      </c>
      <c r="B52" t="s">
        <v>284</v>
      </c>
      <c r="C52" s="3">
        <v>44708</v>
      </c>
      <c r="D52" s="5">
        <v>1193</v>
      </c>
      <c r="E52" s="8">
        <f t="shared" si="5"/>
        <v>44738</v>
      </c>
      <c r="F52" s="9" t="s">
        <v>53</v>
      </c>
      <c r="H52" t="s">
        <v>54</v>
      </c>
      <c r="I52" s="3">
        <v>44764</v>
      </c>
      <c r="J52" s="5">
        <v>1193</v>
      </c>
      <c r="L52" s="11">
        <f t="shared" si="6"/>
        <v>0</v>
      </c>
    </row>
    <row r="53" spans="1:12" x14ac:dyDescent="0.2">
      <c r="A53" t="s">
        <v>25</v>
      </c>
      <c r="B53" t="s">
        <v>290</v>
      </c>
      <c r="C53" s="3">
        <v>44708</v>
      </c>
      <c r="D53" s="5">
        <v>7500</v>
      </c>
      <c r="E53" s="8">
        <f t="shared" si="5"/>
        <v>44738</v>
      </c>
      <c r="F53" s="9" t="s">
        <v>53</v>
      </c>
      <c r="H53" t="s">
        <v>54</v>
      </c>
      <c r="I53" s="3">
        <v>44771</v>
      </c>
      <c r="J53" s="5">
        <v>7500</v>
      </c>
      <c r="L53" s="11">
        <f t="shared" si="6"/>
        <v>0</v>
      </c>
    </row>
    <row r="54" spans="1:12" x14ac:dyDescent="0.2">
      <c r="A54" t="s">
        <v>25</v>
      </c>
      <c r="B54" s="25" t="s">
        <v>334</v>
      </c>
      <c r="C54" s="3">
        <v>44714</v>
      </c>
      <c r="D54" s="5">
        <v>3625</v>
      </c>
      <c r="E54" s="8">
        <f>C54+30</f>
        <v>44744</v>
      </c>
      <c r="F54" s="9" t="s">
        <v>53</v>
      </c>
      <c r="H54" t="s">
        <v>54</v>
      </c>
      <c r="I54" s="3">
        <v>44743</v>
      </c>
      <c r="J54" s="5">
        <v>3625</v>
      </c>
      <c r="L54" s="11">
        <f t="shared" si="6"/>
        <v>0</v>
      </c>
    </row>
    <row r="55" spans="1:12" x14ac:dyDescent="0.2">
      <c r="A55" t="s">
        <v>25</v>
      </c>
      <c r="B55" t="s">
        <v>301</v>
      </c>
      <c r="C55" s="3">
        <v>44722</v>
      </c>
      <c r="D55" s="5">
        <v>11040</v>
      </c>
      <c r="E55" s="8">
        <f t="shared" ref="E55:E63" si="7">C55+30</f>
        <v>44752</v>
      </c>
      <c r="F55" s="9" t="s">
        <v>53</v>
      </c>
      <c r="H55" t="s">
        <v>54</v>
      </c>
      <c r="I55" s="3">
        <v>44750</v>
      </c>
      <c r="J55" s="5">
        <v>11040</v>
      </c>
      <c r="L55" s="11">
        <f t="shared" si="6"/>
        <v>0</v>
      </c>
    </row>
    <row r="56" spans="1:12" x14ac:dyDescent="0.2">
      <c r="A56" t="s">
        <v>25</v>
      </c>
      <c r="B56" t="s">
        <v>304</v>
      </c>
      <c r="C56" s="3">
        <v>44729</v>
      </c>
      <c r="D56" s="5">
        <v>5825</v>
      </c>
      <c r="E56" s="8">
        <f t="shared" si="7"/>
        <v>44759</v>
      </c>
      <c r="F56" s="9" t="s">
        <v>53</v>
      </c>
      <c r="H56" t="s">
        <v>54</v>
      </c>
      <c r="I56" s="3">
        <v>44771</v>
      </c>
      <c r="J56" s="5">
        <v>5825</v>
      </c>
      <c r="L56" s="11">
        <f t="shared" si="6"/>
        <v>0</v>
      </c>
    </row>
    <row r="57" spans="1:12" x14ac:dyDescent="0.2">
      <c r="A57" t="s">
        <v>25</v>
      </c>
      <c r="B57" t="s">
        <v>320</v>
      </c>
      <c r="C57" s="3">
        <v>44736</v>
      </c>
      <c r="D57" s="5">
        <v>7290</v>
      </c>
      <c r="E57" s="8">
        <f t="shared" si="7"/>
        <v>44766</v>
      </c>
      <c r="F57" s="9" t="s">
        <v>53</v>
      </c>
      <c r="H57" t="s">
        <v>54</v>
      </c>
      <c r="I57" s="3">
        <v>44764</v>
      </c>
      <c r="J57" s="5">
        <v>7290</v>
      </c>
      <c r="L57" s="11">
        <f t="shared" si="6"/>
        <v>0</v>
      </c>
    </row>
    <row r="58" spans="1:12" x14ac:dyDescent="0.2">
      <c r="A58" t="s">
        <v>25</v>
      </c>
      <c r="B58" t="s">
        <v>326</v>
      </c>
      <c r="C58" s="3">
        <v>44743</v>
      </c>
      <c r="D58" s="5">
        <v>7970</v>
      </c>
      <c r="E58" s="8">
        <f t="shared" si="7"/>
        <v>44773</v>
      </c>
      <c r="F58" s="9" t="s">
        <v>53</v>
      </c>
      <c r="H58" t="s">
        <v>54</v>
      </c>
      <c r="I58" s="3">
        <v>44764</v>
      </c>
      <c r="J58" s="5">
        <v>7970</v>
      </c>
      <c r="L58" s="11">
        <f t="shared" si="6"/>
        <v>0</v>
      </c>
    </row>
    <row r="59" spans="1:12" x14ac:dyDescent="0.2">
      <c r="A59" t="s">
        <v>25</v>
      </c>
      <c r="B59" t="s">
        <v>343</v>
      </c>
      <c r="C59" s="3">
        <v>44757</v>
      </c>
      <c r="D59" s="5">
        <v>10625</v>
      </c>
      <c r="E59" s="8">
        <f t="shared" si="7"/>
        <v>44787</v>
      </c>
      <c r="F59" s="9" t="s">
        <v>53</v>
      </c>
      <c r="H59" t="s">
        <v>54</v>
      </c>
      <c r="I59" s="3">
        <v>44785</v>
      </c>
      <c r="J59" s="5">
        <v>10625</v>
      </c>
      <c r="L59" s="11">
        <f t="shared" si="6"/>
        <v>0</v>
      </c>
    </row>
    <row r="60" spans="1:12" x14ac:dyDescent="0.2">
      <c r="A60" t="s">
        <v>25</v>
      </c>
      <c r="B60" t="s">
        <v>350</v>
      </c>
      <c r="C60" s="3">
        <v>44764</v>
      </c>
      <c r="D60" s="5">
        <v>5912.5</v>
      </c>
      <c r="E60" s="8">
        <f t="shared" si="7"/>
        <v>44794</v>
      </c>
      <c r="F60" s="9" t="s">
        <v>53</v>
      </c>
      <c r="H60" t="s">
        <v>54</v>
      </c>
      <c r="I60" s="3">
        <v>44792</v>
      </c>
      <c r="J60" s="5">
        <v>5912.5</v>
      </c>
      <c r="L60" s="11">
        <f t="shared" si="6"/>
        <v>0</v>
      </c>
    </row>
    <row r="61" spans="1:12" x14ac:dyDescent="0.2">
      <c r="A61" t="s">
        <v>25</v>
      </c>
      <c r="B61" t="s">
        <v>360</v>
      </c>
      <c r="C61" s="3">
        <v>44771</v>
      </c>
      <c r="D61" s="5">
        <v>2250</v>
      </c>
      <c r="E61" s="8">
        <f t="shared" si="7"/>
        <v>44801</v>
      </c>
      <c r="F61" s="9" t="s">
        <v>53</v>
      </c>
      <c r="H61" t="s">
        <v>54</v>
      </c>
      <c r="I61" s="3">
        <v>44799</v>
      </c>
      <c r="J61" s="5">
        <v>2250</v>
      </c>
      <c r="L61" s="11">
        <f t="shared" si="6"/>
        <v>0</v>
      </c>
    </row>
    <row r="62" spans="1:12" x14ac:dyDescent="0.2">
      <c r="A62" t="s">
        <v>25</v>
      </c>
      <c r="B62" t="s">
        <v>368</v>
      </c>
      <c r="C62" s="3">
        <v>44778</v>
      </c>
      <c r="D62" s="5">
        <v>5675</v>
      </c>
      <c r="E62" s="8">
        <f t="shared" si="7"/>
        <v>44808</v>
      </c>
      <c r="F62" s="9" t="s">
        <v>53</v>
      </c>
      <c r="H62" t="s">
        <v>54</v>
      </c>
      <c r="I62" s="3">
        <v>44806</v>
      </c>
      <c r="J62" s="5">
        <v>5675</v>
      </c>
      <c r="L62" s="11">
        <f t="shared" si="6"/>
        <v>0</v>
      </c>
    </row>
    <row r="63" spans="1:12" x14ac:dyDescent="0.2">
      <c r="A63" t="s">
        <v>25</v>
      </c>
      <c r="B63" t="s">
        <v>377</v>
      </c>
      <c r="C63" s="3">
        <v>44785</v>
      </c>
      <c r="D63" s="5">
        <v>1250</v>
      </c>
      <c r="E63" s="8">
        <f t="shared" si="7"/>
        <v>44815</v>
      </c>
      <c r="F63" s="9" t="s">
        <v>53</v>
      </c>
      <c r="H63" t="s">
        <v>54</v>
      </c>
      <c r="I63" s="3">
        <v>44813</v>
      </c>
      <c r="J63" s="5">
        <v>1250</v>
      </c>
      <c r="L63" s="11">
        <f t="shared" si="6"/>
        <v>0</v>
      </c>
    </row>
    <row r="64" spans="1:12" x14ac:dyDescent="0.2">
      <c r="A64" t="s">
        <v>25</v>
      </c>
      <c r="B64" t="s">
        <v>388</v>
      </c>
      <c r="C64" s="3">
        <v>44792</v>
      </c>
      <c r="D64" s="5">
        <v>2750</v>
      </c>
      <c r="E64" s="8">
        <f t="shared" ref="E64" si="8">C64+30</f>
        <v>44822</v>
      </c>
      <c r="F64" s="9" t="s">
        <v>53</v>
      </c>
      <c r="H64" t="s">
        <v>54</v>
      </c>
      <c r="I64" s="3">
        <v>44820</v>
      </c>
      <c r="J64" s="5">
        <v>2750</v>
      </c>
      <c r="L64" s="11">
        <f t="shared" ref="L64" si="9">D64-J64</f>
        <v>0</v>
      </c>
    </row>
    <row r="65" spans="1:12" x14ac:dyDescent="0.2">
      <c r="A65" t="s">
        <v>25</v>
      </c>
      <c r="B65" t="s">
        <v>396</v>
      </c>
      <c r="C65" s="3">
        <v>44799</v>
      </c>
      <c r="D65" s="5">
        <v>3675</v>
      </c>
      <c r="E65" s="8">
        <f t="shared" ref="E65:E84" si="10">C65+30</f>
        <v>44829</v>
      </c>
      <c r="F65" s="9" t="s">
        <v>53</v>
      </c>
      <c r="H65" t="s">
        <v>54</v>
      </c>
      <c r="I65" s="3">
        <v>44827</v>
      </c>
      <c r="J65" s="5">
        <v>3675</v>
      </c>
      <c r="L65" s="11">
        <f t="shared" ref="L65:L84" si="11">D65-J65</f>
        <v>0</v>
      </c>
    </row>
    <row r="66" spans="1:12" x14ac:dyDescent="0.2">
      <c r="A66" t="s">
        <v>25</v>
      </c>
      <c r="B66" t="s">
        <v>406</v>
      </c>
      <c r="C66" s="3">
        <v>44806</v>
      </c>
      <c r="D66" s="5">
        <v>6210</v>
      </c>
      <c r="E66" s="8">
        <f t="shared" si="10"/>
        <v>44836</v>
      </c>
      <c r="F66" s="9" t="s">
        <v>53</v>
      </c>
      <c r="H66" t="s">
        <v>54</v>
      </c>
      <c r="I66" s="3">
        <v>44834</v>
      </c>
      <c r="J66" s="5">
        <v>6210</v>
      </c>
      <c r="L66" s="11">
        <f t="shared" si="11"/>
        <v>0</v>
      </c>
    </row>
    <row r="67" spans="1:12" x14ac:dyDescent="0.2">
      <c r="A67" t="s">
        <v>25</v>
      </c>
      <c r="B67" t="s">
        <v>419</v>
      </c>
      <c r="C67" s="3">
        <v>44813</v>
      </c>
      <c r="D67" s="5">
        <v>1770</v>
      </c>
      <c r="E67" s="8">
        <f>C67+30</f>
        <v>44843</v>
      </c>
      <c r="F67" s="9" t="s">
        <v>53</v>
      </c>
      <c r="H67" t="s">
        <v>54</v>
      </c>
      <c r="I67" s="3">
        <v>44841</v>
      </c>
      <c r="J67" s="5">
        <v>1770</v>
      </c>
      <c r="L67" s="11">
        <f t="shared" si="11"/>
        <v>0</v>
      </c>
    </row>
    <row r="68" spans="1:12" x14ac:dyDescent="0.2">
      <c r="A68" t="s">
        <v>25</v>
      </c>
      <c r="B68" t="s">
        <v>428</v>
      </c>
      <c r="C68" s="3">
        <v>44817</v>
      </c>
      <c r="D68" s="5">
        <v>3080</v>
      </c>
      <c r="E68" s="8">
        <f t="shared" si="10"/>
        <v>44847</v>
      </c>
      <c r="F68" s="9" t="s">
        <v>53</v>
      </c>
      <c r="H68" t="s">
        <v>54</v>
      </c>
      <c r="I68" s="3">
        <v>44896</v>
      </c>
      <c r="J68" s="5">
        <v>3080</v>
      </c>
      <c r="L68" s="11">
        <f>D68-J68</f>
        <v>0</v>
      </c>
    </row>
    <row r="69" spans="1:12" x14ac:dyDescent="0.2">
      <c r="A69" t="s">
        <v>25</v>
      </c>
      <c r="B69" t="s">
        <v>429</v>
      </c>
      <c r="C69" s="3">
        <v>44820</v>
      </c>
      <c r="D69" s="5">
        <v>5050</v>
      </c>
      <c r="E69" s="8">
        <f t="shared" si="10"/>
        <v>44850</v>
      </c>
      <c r="F69" s="9" t="s">
        <v>53</v>
      </c>
      <c r="H69" t="s">
        <v>545</v>
      </c>
      <c r="I69" s="3">
        <v>44882</v>
      </c>
      <c r="J69" s="5">
        <v>5050</v>
      </c>
      <c r="L69" s="11">
        <f t="shared" si="11"/>
        <v>0</v>
      </c>
    </row>
    <row r="70" spans="1:12" x14ac:dyDescent="0.2">
      <c r="A70" t="s">
        <v>25</v>
      </c>
      <c r="B70" t="s">
        <v>430</v>
      </c>
      <c r="C70" s="3">
        <v>44820</v>
      </c>
      <c r="D70" s="5">
        <v>2640</v>
      </c>
      <c r="E70" s="8">
        <f t="shared" si="10"/>
        <v>44850</v>
      </c>
      <c r="F70" s="9" t="s">
        <v>53</v>
      </c>
      <c r="H70" t="s">
        <v>54</v>
      </c>
      <c r="I70" s="3">
        <v>44854</v>
      </c>
      <c r="J70" s="5">
        <v>2640</v>
      </c>
      <c r="L70" s="11">
        <f t="shared" si="11"/>
        <v>0</v>
      </c>
    </row>
    <row r="71" spans="1:12" x14ac:dyDescent="0.2">
      <c r="A71" t="s">
        <v>25</v>
      </c>
      <c r="B71" t="s">
        <v>440</v>
      </c>
      <c r="C71" s="3">
        <v>44827</v>
      </c>
      <c r="D71" s="5">
        <v>4000</v>
      </c>
      <c r="E71" s="8">
        <f t="shared" si="10"/>
        <v>44857</v>
      </c>
      <c r="F71" s="9" t="s">
        <v>53</v>
      </c>
      <c r="H71" t="s">
        <v>54</v>
      </c>
      <c r="I71" s="3">
        <v>44861</v>
      </c>
      <c r="J71" s="5">
        <v>4000</v>
      </c>
      <c r="L71" s="11">
        <f t="shared" si="11"/>
        <v>0</v>
      </c>
    </row>
    <row r="72" spans="1:12" x14ac:dyDescent="0.2">
      <c r="A72" t="s">
        <v>25</v>
      </c>
      <c r="B72" t="s">
        <v>462</v>
      </c>
      <c r="C72" s="3">
        <v>44834</v>
      </c>
      <c r="D72" s="5">
        <v>4830</v>
      </c>
      <c r="E72" s="8">
        <f t="shared" si="10"/>
        <v>44864</v>
      </c>
      <c r="F72" s="9" t="s">
        <v>53</v>
      </c>
      <c r="H72" t="s">
        <v>54</v>
      </c>
      <c r="I72" s="3">
        <v>44868</v>
      </c>
      <c r="J72" s="5">
        <v>4830</v>
      </c>
      <c r="L72" s="11">
        <f t="shared" si="11"/>
        <v>0</v>
      </c>
    </row>
    <row r="73" spans="1:12" x14ac:dyDescent="0.2">
      <c r="A73" t="s">
        <v>25</v>
      </c>
      <c r="B73" t="s">
        <v>472</v>
      </c>
      <c r="C73" s="3">
        <v>44841</v>
      </c>
      <c r="D73" s="5">
        <v>7915</v>
      </c>
      <c r="E73" s="8">
        <f t="shared" si="10"/>
        <v>44871</v>
      </c>
      <c r="F73" s="9" t="s">
        <v>53</v>
      </c>
      <c r="H73" t="s">
        <v>54</v>
      </c>
      <c r="I73" s="3">
        <v>44883</v>
      </c>
      <c r="J73" s="5">
        <v>7915</v>
      </c>
      <c r="L73" s="11">
        <f t="shared" si="11"/>
        <v>0</v>
      </c>
    </row>
    <row r="74" spans="1:12" x14ac:dyDescent="0.2">
      <c r="A74" t="s">
        <v>25</v>
      </c>
      <c r="B74" t="s">
        <v>476</v>
      </c>
      <c r="C74" s="3">
        <v>44848</v>
      </c>
      <c r="D74" s="5">
        <v>5410</v>
      </c>
      <c r="E74" s="8">
        <f t="shared" si="10"/>
        <v>44878</v>
      </c>
      <c r="F74" s="9" t="s">
        <v>53</v>
      </c>
      <c r="H74" t="s">
        <v>54</v>
      </c>
      <c r="I74" s="3">
        <v>44883</v>
      </c>
      <c r="J74" s="5">
        <v>5410</v>
      </c>
      <c r="L74" s="11">
        <f t="shared" si="11"/>
        <v>0</v>
      </c>
    </row>
    <row r="75" spans="1:12" x14ac:dyDescent="0.2">
      <c r="A75" t="s">
        <v>25</v>
      </c>
      <c r="B75" t="s">
        <v>486</v>
      </c>
      <c r="C75" s="3">
        <v>44855</v>
      </c>
      <c r="D75" s="5">
        <v>7585</v>
      </c>
      <c r="E75" s="8">
        <f t="shared" si="10"/>
        <v>44885</v>
      </c>
      <c r="F75" s="9" t="s">
        <v>53</v>
      </c>
      <c r="H75" t="s">
        <v>54</v>
      </c>
      <c r="I75" s="3">
        <v>44882</v>
      </c>
      <c r="J75" s="5">
        <v>7585</v>
      </c>
      <c r="L75" s="11">
        <f t="shared" si="11"/>
        <v>0</v>
      </c>
    </row>
    <row r="76" spans="1:12" x14ac:dyDescent="0.2">
      <c r="A76" t="s">
        <v>25</v>
      </c>
      <c r="B76" t="s">
        <v>496</v>
      </c>
      <c r="C76" s="3">
        <v>44862</v>
      </c>
      <c r="D76" s="5">
        <v>10450</v>
      </c>
      <c r="E76" s="8">
        <f t="shared" si="10"/>
        <v>44892</v>
      </c>
      <c r="F76" s="9" t="s">
        <v>53</v>
      </c>
      <c r="H76" t="s">
        <v>54</v>
      </c>
      <c r="I76" s="3">
        <v>44883</v>
      </c>
      <c r="J76" s="5">
        <v>10450</v>
      </c>
      <c r="L76" s="11">
        <f t="shared" si="11"/>
        <v>0</v>
      </c>
    </row>
    <row r="77" spans="1:12" x14ac:dyDescent="0.2">
      <c r="A77" t="s">
        <v>25</v>
      </c>
      <c r="B77" t="s">
        <v>497</v>
      </c>
      <c r="C77" s="3">
        <v>44869</v>
      </c>
      <c r="D77" s="5">
        <v>6375</v>
      </c>
      <c r="E77" s="8">
        <f t="shared" si="10"/>
        <v>44899</v>
      </c>
      <c r="F77" s="9" t="s">
        <v>53</v>
      </c>
      <c r="H77" t="s">
        <v>54</v>
      </c>
      <c r="I77" s="3">
        <v>44899</v>
      </c>
      <c r="J77" s="5">
        <v>6375</v>
      </c>
      <c r="L77" s="11">
        <f t="shared" si="11"/>
        <v>0</v>
      </c>
    </row>
    <row r="78" spans="1:12" x14ac:dyDescent="0.2">
      <c r="A78" t="s">
        <v>25</v>
      </c>
      <c r="B78" t="s">
        <v>516</v>
      </c>
      <c r="C78" s="3">
        <v>44876</v>
      </c>
      <c r="D78" s="5">
        <v>3400</v>
      </c>
      <c r="E78" s="8">
        <f t="shared" si="10"/>
        <v>44906</v>
      </c>
      <c r="F78" s="9" t="s">
        <v>53</v>
      </c>
      <c r="H78" t="s">
        <v>54</v>
      </c>
      <c r="I78" s="3">
        <v>44903</v>
      </c>
      <c r="J78" s="5">
        <v>3400</v>
      </c>
      <c r="L78" s="11">
        <f t="shared" si="11"/>
        <v>0</v>
      </c>
    </row>
    <row r="79" spans="1:12" x14ac:dyDescent="0.2">
      <c r="A79" t="s">
        <v>25</v>
      </c>
      <c r="B79" t="s">
        <v>526</v>
      </c>
      <c r="C79" s="3">
        <v>44883</v>
      </c>
      <c r="D79" s="5">
        <v>3550</v>
      </c>
      <c r="E79" s="8">
        <f>C79+30</f>
        <v>44913</v>
      </c>
      <c r="F79" s="9" t="s">
        <v>53</v>
      </c>
      <c r="H79" t="s">
        <v>54</v>
      </c>
      <c r="I79" s="3">
        <v>44910</v>
      </c>
      <c r="J79" s="5">
        <v>3550</v>
      </c>
      <c r="L79" s="11">
        <f t="shared" si="11"/>
        <v>0</v>
      </c>
    </row>
    <row r="80" spans="1:12" x14ac:dyDescent="0.2">
      <c r="A80" t="s">
        <v>25</v>
      </c>
      <c r="B80" t="s">
        <v>534</v>
      </c>
      <c r="C80" s="3">
        <v>44890</v>
      </c>
      <c r="D80" s="5">
        <v>6675</v>
      </c>
      <c r="E80" s="8">
        <f t="shared" si="10"/>
        <v>44920</v>
      </c>
      <c r="F80" s="9" t="s">
        <v>53</v>
      </c>
      <c r="H80" t="s">
        <v>54</v>
      </c>
      <c r="I80" s="3">
        <v>44918</v>
      </c>
      <c r="J80" s="5">
        <v>6675</v>
      </c>
      <c r="L80" s="11">
        <f t="shared" si="11"/>
        <v>0</v>
      </c>
    </row>
    <row r="81" spans="1:12" x14ac:dyDescent="0.2">
      <c r="A81" t="s">
        <v>25</v>
      </c>
      <c r="B81" t="s">
        <v>553</v>
      </c>
      <c r="C81" s="3">
        <v>44897</v>
      </c>
      <c r="D81" s="5">
        <v>3750</v>
      </c>
      <c r="E81" s="8">
        <f t="shared" si="10"/>
        <v>44927</v>
      </c>
      <c r="F81" s="9" t="s">
        <v>53</v>
      </c>
      <c r="H81" t="s">
        <v>54</v>
      </c>
      <c r="I81" s="3">
        <v>44925</v>
      </c>
      <c r="J81" s="5">
        <v>3750</v>
      </c>
      <c r="L81" s="11">
        <f t="shared" si="11"/>
        <v>0</v>
      </c>
    </row>
    <row r="82" spans="1:12" x14ac:dyDescent="0.2">
      <c r="A82" t="s">
        <v>25</v>
      </c>
      <c r="B82" t="s">
        <v>556</v>
      </c>
      <c r="C82" s="3">
        <v>44904</v>
      </c>
      <c r="D82" s="5">
        <v>10410</v>
      </c>
      <c r="E82" s="8">
        <f t="shared" si="10"/>
        <v>44934</v>
      </c>
      <c r="F82" s="9" t="s">
        <v>53</v>
      </c>
      <c r="H82" t="s">
        <v>54</v>
      </c>
      <c r="I82" s="3">
        <v>44932</v>
      </c>
      <c r="J82" s="5">
        <v>10410</v>
      </c>
      <c r="L82" s="11">
        <f t="shared" si="11"/>
        <v>0</v>
      </c>
    </row>
    <row r="83" spans="1:12" x14ac:dyDescent="0.2">
      <c r="A83" t="s">
        <v>25</v>
      </c>
      <c r="B83" t="s">
        <v>564</v>
      </c>
      <c r="C83" s="3">
        <v>44911</v>
      </c>
      <c r="D83" s="5">
        <v>6475</v>
      </c>
      <c r="E83" s="8">
        <f t="shared" si="10"/>
        <v>44941</v>
      </c>
      <c r="F83" s="9" t="s">
        <v>53</v>
      </c>
      <c r="H83" t="s">
        <v>54</v>
      </c>
      <c r="I83" s="3">
        <v>44945</v>
      </c>
      <c r="J83" s="5">
        <v>6475</v>
      </c>
      <c r="L83" s="11">
        <f t="shared" si="11"/>
        <v>0</v>
      </c>
    </row>
    <row r="84" spans="1:12" x14ac:dyDescent="0.2">
      <c r="A84" t="s">
        <v>25</v>
      </c>
      <c r="B84" t="s">
        <v>581</v>
      </c>
      <c r="C84" s="3">
        <v>44918</v>
      </c>
      <c r="D84" s="5">
        <v>9490</v>
      </c>
      <c r="E84" s="8">
        <f t="shared" si="10"/>
        <v>44948</v>
      </c>
      <c r="F84" s="9" t="s">
        <v>53</v>
      </c>
      <c r="H84" t="s">
        <v>54</v>
      </c>
      <c r="I84" s="3">
        <v>44946</v>
      </c>
      <c r="J84" s="5">
        <v>9490</v>
      </c>
      <c r="L84" s="15">
        <f t="shared" si="11"/>
        <v>0</v>
      </c>
    </row>
    <row r="85" spans="1:12" x14ac:dyDescent="0.2">
      <c r="L85" s="11"/>
    </row>
    <row r="86" spans="1:12" x14ac:dyDescent="0.2">
      <c r="A86" t="s">
        <v>240</v>
      </c>
      <c r="B86" t="s">
        <v>241</v>
      </c>
      <c r="C86" s="3">
        <v>44673</v>
      </c>
      <c r="D86" s="5">
        <v>500</v>
      </c>
      <c r="E86" s="8">
        <f>C86+30</f>
        <v>44703</v>
      </c>
      <c r="F86" s="9" t="s">
        <v>53</v>
      </c>
      <c r="H86" t="s">
        <v>54</v>
      </c>
      <c r="I86" s="3">
        <v>44687</v>
      </c>
      <c r="J86" s="5">
        <v>498.74</v>
      </c>
      <c r="K86" s="5">
        <v>1.26</v>
      </c>
      <c r="L86" s="11">
        <f>D86-J86-K86</f>
        <v>-9.1038288019262836E-15</v>
      </c>
    </row>
    <row r="87" spans="1:12" x14ac:dyDescent="0.2">
      <c r="A87" t="s">
        <v>240</v>
      </c>
      <c r="B87" t="s">
        <v>264</v>
      </c>
      <c r="C87" s="3">
        <v>44694</v>
      </c>
      <c r="D87" s="5">
        <v>2775</v>
      </c>
      <c r="E87" s="8">
        <f t="shared" ref="E87:E102" si="12">C87+30</f>
        <v>44724</v>
      </c>
      <c r="F87" s="9" t="s">
        <v>53</v>
      </c>
      <c r="H87" t="s">
        <v>54</v>
      </c>
      <c r="I87" s="3">
        <v>44707</v>
      </c>
      <c r="J87" s="5">
        <v>2775</v>
      </c>
      <c r="L87" s="11">
        <f t="shared" ref="L87:L102" si="13">D87-J87</f>
        <v>0</v>
      </c>
    </row>
    <row r="88" spans="1:12" x14ac:dyDescent="0.2">
      <c r="A88" t="s">
        <v>240</v>
      </c>
      <c r="B88" t="s">
        <v>274</v>
      </c>
      <c r="C88" s="3">
        <v>44701</v>
      </c>
      <c r="D88" s="5">
        <v>10750</v>
      </c>
      <c r="E88" s="8">
        <f t="shared" si="12"/>
        <v>44731</v>
      </c>
      <c r="F88" s="9" t="s">
        <v>53</v>
      </c>
      <c r="H88" t="s">
        <v>54</v>
      </c>
      <c r="I88" s="3">
        <v>44727</v>
      </c>
      <c r="J88" s="5">
        <v>10750</v>
      </c>
      <c r="L88" s="11">
        <f t="shared" si="13"/>
        <v>0</v>
      </c>
    </row>
    <row r="89" spans="1:12" x14ac:dyDescent="0.2">
      <c r="A89" t="s">
        <v>240</v>
      </c>
      <c r="B89" t="s">
        <v>283</v>
      </c>
      <c r="C89" s="3">
        <v>44708</v>
      </c>
      <c r="D89" s="5">
        <v>7400</v>
      </c>
      <c r="E89" s="8">
        <f t="shared" si="12"/>
        <v>44738</v>
      </c>
      <c r="F89" s="9" t="s">
        <v>53</v>
      </c>
      <c r="H89" t="s">
        <v>54</v>
      </c>
      <c r="I89" s="3">
        <v>44727</v>
      </c>
      <c r="J89" s="5">
        <v>7400</v>
      </c>
      <c r="L89" s="11">
        <f t="shared" si="13"/>
        <v>0</v>
      </c>
    </row>
    <row r="90" spans="1:12" x14ac:dyDescent="0.2">
      <c r="A90" t="s">
        <v>240</v>
      </c>
      <c r="B90" t="s">
        <v>291</v>
      </c>
      <c r="C90" s="3">
        <v>44714</v>
      </c>
      <c r="D90" s="5">
        <v>2625</v>
      </c>
      <c r="E90" s="8">
        <f t="shared" si="12"/>
        <v>44744</v>
      </c>
      <c r="F90" s="9" t="s">
        <v>53</v>
      </c>
      <c r="H90" t="s">
        <v>54</v>
      </c>
      <c r="I90" s="3">
        <v>44727</v>
      </c>
      <c r="J90" s="5">
        <v>2625</v>
      </c>
      <c r="L90" s="11">
        <f t="shared" si="13"/>
        <v>0</v>
      </c>
    </row>
    <row r="91" spans="1:12" x14ac:dyDescent="0.2">
      <c r="A91" t="s">
        <v>240</v>
      </c>
      <c r="B91" t="s">
        <v>302</v>
      </c>
      <c r="C91" s="3">
        <v>44722</v>
      </c>
      <c r="D91" s="5">
        <v>7275</v>
      </c>
      <c r="E91" s="8">
        <f t="shared" si="12"/>
        <v>44752</v>
      </c>
      <c r="F91" s="9" t="s">
        <v>53</v>
      </c>
      <c r="H91" t="s">
        <v>54</v>
      </c>
      <c r="I91" s="3">
        <v>44734</v>
      </c>
      <c r="J91" s="5">
        <v>7275</v>
      </c>
      <c r="L91" s="11">
        <f t="shared" si="13"/>
        <v>0</v>
      </c>
    </row>
    <row r="92" spans="1:12" x14ac:dyDescent="0.2">
      <c r="A92" t="s">
        <v>240</v>
      </c>
      <c r="B92" t="s">
        <v>305</v>
      </c>
      <c r="C92" s="3">
        <v>44729</v>
      </c>
      <c r="D92" s="5">
        <v>9800</v>
      </c>
      <c r="E92" s="8">
        <f t="shared" si="12"/>
        <v>44759</v>
      </c>
      <c r="F92" s="9" t="s">
        <v>53</v>
      </c>
      <c r="H92" t="s">
        <v>54</v>
      </c>
      <c r="I92" s="3">
        <v>44805</v>
      </c>
      <c r="J92" s="5">
        <v>9800</v>
      </c>
      <c r="L92" s="11">
        <f t="shared" si="13"/>
        <v>0</v>
      </c>
    </row>
    <row r="93" spans="1:12" x14ac:dyDescent="0.2">
      <c r="A93" t="s">
        <v>240</v>
      </c>
      <c r="B93" t="s">
        <v>315</v>
      </c>
      <c r="C93" s="3">
        <v>44733</v>
      </c>
      <c r="D93" s="5">
        <v>-75</v>
      </c>
      <c r="E93" s="3">
        <f t="shared" si="12"/>
        <v>44763</v>
      </c>
      <c r="L93" s="11">
        <f t="shared" si="13"/>
        <v>-75</v>
      </c>
    </row>
    <row r="94" spans="1:12" x14ac:dyDescent="0.2">
      <c r="A94" t="s">
        <v>240</v>
      </c>
      <c r="B94" t="s">
        <v>319</v>
      </c>
      <c r="C94" s="3">
        <v>44736</v>
      </c>
      <c r="D94" s="5">
        <v>5950</v>
      </c>
      <c r="E94" s="8">
        <f t="shared" si="12"/>
        <v>44766</v>
      </c>
      <c r="F94" s="9" t="s">
        <v>53</v>
      </c>
      <c r="H94" t="s">
        <v>54</v>
      </c>
      <c r="I94" s="3">
        <v>44749</v>
      </c>
      <c r="J94" s="5">
        <v>5950</v>
      </c>
      <c r="L94" s="11">
        <f t="shared" si="13"/>
        <v>0</v>
      </c>
    </row>
    <row r="95" spans="1:12" x14ac:dyDescent="0.2">
      <c r="A95" t="s">
        <v>240</v>
      </c>
      <c r="B95" t="s">
        <v>323</v>
      </c>
      <c r="C95" s="3">
        <v>44743</v>
      </c>
      <c r="D95" s="5">
        <v>7100</v>
      </c>
      <c r="E95" s="8">
        <f t="shared" si="12"/>
        <v>44773</v>
      </c>
      <c r="F95" s="9" t="s">
        <v>53</v>
      </c>
      <c r="H95" t="s">
        <v>54</v>
      </c>
      <c r="I95" s="3">
        <v>44769</v>
      </c>
      <c r="J95" s="5">
        <v>7100</v>
      </c>
      <c r="L95" s="11">
        <f t="shared" si="13"/>
        <v>0</v>
      </c>
    </row>
    <row r="96" spans="1:12" x14ac:dyDescent="0.2">
      <c r="A96" t="s">
        <v>240</v>
      </c>
      <c r="B96" t="s">
        <v>324</v>
      </c>
      <c r="C96" s="3">
        <v>44743</v>
      </c>
      <c r="D96" s="5">
        <v>187.5</v>
      </c>
      <c r="E96" s="8">
        <f t="shared" si="12"/>
        <v>44773</v>
      </c>
      <c r="F96" s="9" t="s">
        <v>53</v>
      </c>
      <c r="H96" t="s">
        <v>54</v>
      </c>
      <c r="I96" s="3">
        <v>44755</v>
      </c>
      <c r="J96" s="5">
        <v>187.5</v>
      </c>
      <c r="L96" s="11">
        <f t="shared" si="13"/>
        <v>0</v>
      </c>
    </row>
    <row r="97" spans="1:12" x14ac:dyDescent="0.2">
      <c r="A97" t="s">
        <v>240</v>
      </c>
      <c r="B97" t="s">
        <v>336</v>
      </c>
      <c r="C97" s="3">
        <v>44749</v>
      </c>
      <c r="D97" s="5">
        <v>8500</v>
      </c>
      <c r="E97" s="8">
        <f t="shared" si="12"/>
        <v>44779</v>
      </c>
      <c r="F97" s="9" t="s">
        <v>53</v>
      </c>
      <c r="H97" t="s">
        <v>54</v>
      </c>
      <c r="I97" s="3">
        <v>44805</v>
      </c>
      <c r="J97" s="5">
        <v>8500</v>
      </c>
      <c r="L97" s="11">
        <f t="shared" si="13"/>
        <v>0</v>
      </c>
    </row>
    <row r="98" spans="1:12" x14ac:dyDescent="0.2">
      <c r="A98" t="s">
        <v>240</v>
      </c>
      <c r="B98" t="s">
        <v>344</v>
      </c>
      <c r="C98" s="3">
        <v>44757</v>
      </c>
      <c r="D98" s="5">
        <v>4250</v>
      </c>
      <c r="E98" s="8">
        <f t="shared" si="12"/>
        <v>44787</v>
      </c>
      <c r="F98" s="9" t="s">
        <v>53</v>
      </c>
      <c r="H98" t="s">
        <v>54</v>
      </c>
      <c r="I98" s="3">
        <v>44805</v>
      </c>
      <c r="J98" s="5">
        <v>4250</v>
      </c>
      <c r="L98" s="11">
        <f t="shared" si="13"/>
        <v>0</v>
      </c>
    </row>
    <row r="99" spans="1:12" x14ac:dyDescent="0.2">
      <c r="A99" t="s">
        <v>240</v>
      </c>
      <c r="B99" t="s">
        <v>351</v>
      </c>
      <c r="C99" s="3">
        <v>44764</v>
      </c>
      <c r="D99" s="5">
        <v>5650</v>
      </c>
      <c r="E99" s="8">
        <f t="shared" si="12"/>
        <v>44794</v>
      </c>
      <c r="F99" s="9" t="s">
        <v>53</v>
      </c>
      <c r="H99" t="s">
        <v>54</v>
      </c>
      <c r="I99" s="3">
        <v>44805</v>
      </c>
      <c r="J99" s="5">
        <v>5650</v>
      </c>
      <c r="L99" s="11">
        <f t="shared" si="13"/>
        <v>0</v>
      </c>
    </row>
    <row r="100" spans="1:12" x14ac:dyDescent="0.2">
      <c r="A100" t="s">
        <v>240</v>
      </c>
      <c r="B100" t="s">
        <v>361</v>
      </c>
      <c r="C100" s="3">
        <v>44771</v>
      </c>
      <c r="D100" s="5">
        <v>1000</v>
      </c>
      <c r="E100" s="8">
        <f t="shared" si="12"/>
        <v>44801</v>
      </c>
      <c r="F100" s="9" t="s">
        <v>53</v>
      </c>
      <c r="H100" t="s">
        <v>54</v>
      </c>
      <c r="I100" s="3">
        <v>44805</v>
      </c>
      <c r="J100" s="5">
        <v>1000</v>
      </c>
      <c r="L100" s="11">
        <f t="shared" si="13"/>
        <v>0</v>
      </c>
    </row>
    <row r="101" spans="1:12" x14ac:dyDescent="0.2">
      <c r="A101" t="s">
        <v>240</v>
      </c>
      <c r="B101" t="s">
        <v>369</v>
      </c>
      <c r="C101" s="3">
        <v>44778</v>
      </c>
      <c r="D101" s="5">
        <v>5100</v>
      </c>
      <c r="E101" s="8">
        <f t="shared" si="12"/>
        <v>44808</v>
      </c>
      <c r="F101" s="9" t="s">
        <v>53</v>
      </c>
      <c r="H101" t="s">
        <v>54</v>
      </c>
      <c r="I101" s="3">
        <v>44825</v>
      </c>
      <c r="J101" s="5">
        <v>5100</v>
      </c>
      <c r="L101" s="11">
        <f t="shared" si="13"/>
        <v>0</v>
      </c>
    </row>
    <row r="102" spans="1:12" x14ac:dyDescent="0.2">
      <c r="A102" t="s">
        <v>240</v>
      </c>
      <c r="B102" t="s">
        <v>378</v>
      </c>
      <c r="C102" s="3">
        <v>44784</v>
      </c>
      <c r="D102" s="5">
        <v>6935</v>
      </c>
      <c r="E102" s="8">
        <f t="shared" si="12"/>
        <v>44814</v>
      </c>
      <c r="F102" s="9" t="s">
        <v>53</v>
      </c>
      <c r="H102" t="s">
        <v>54</v>
      </c>
      <c r="I102" s="3">
        <v>44825</v>
      </c>
      <c r="J102" s="5">
        <v>6935</v>
      </c>
      <c r="L102" s="11">
        <f t="shared" si="13"/>
        <v>0</v>
      </c>
    </row>
    <row r="103" spans="1:12" x14ac:dyDescent="0.2">
      <c r="A103" t="s">
        <v>240</v>
      </c>
      <c r="B103" t="s">
        <v>389</v>
      </c>
      <c r="C103" s="3">
        <v>44792</v>
      </c>
      <c r="D103" s="5">
        <v>6510</v>
      </c>
      <c r="E103" s="8">
        <f t="shared" ref="E103" si="14">C103+30</f>
        <v>44822</v>
      </c>
      <c r="F103" s="9" t="s">
        <v>53</v>
      </c>
      <c r="H103" t="s">
        <v>54</v>
      </c>
      <c r="I103" s="3">
        <v>44825</v>
      </c>
      <c r="J103" s="5">
        <v>6510</v>
      </c>
      <c r="L103" s="11">
        <f t="shared" ref="L103" si="15">D103-J103</f>
        <v>0</v>
      </c>
    </row>
    <row r="104" spans="1:12" x14ac:dyDescent="0.2">
      <c r="A104" t="s">
        <v>240</v>
      </c>
      <c r="B104" t="s">
        <v>397</v>
      </c>
      <c r="C104" s="3">
        <v>44799</v>
      </c>
      <c r="D104" s="5">
        <v>7490</v>
      </c>
      <c r="E104" s="8">
        <f t="shared" ref="E104:E111" si="16">C104+30</f>
        <v>44829</v>
      </c>
      <c r="F104" s="9" t="s">
        <v>53</v>
      </c>
      <c r="H104" t="s">
        <v>54</v>
      </c>
      <c r="I104" s="3">
        <v>44846</v>
      </c>
      <c r="J104" s="5">
        <v>7490</v>
      </c>
      <c r="L104" s="11">
        <f t="shared" ref="L104:L111" si="17">D104-J104</f>
        <v>0</v>
      </c>
    </row>
    <row r="105" spans="1:12" x14ac:dyDescent="0.2">
      <c r="A105" t="s">
        <v>240</v>
      </c>
      <c r="B105" t="s">
        <v>407</v>
      </c>
      <c r="C105" s="3">
        <v>44806</v>
      </c>
      <c r="D105" s="5">
        <v>1700</v>
      </c>
      <c r="E105" s="8">
        <f t="shared" si="16"/>
        <v>44836</v>
      </c>
      <c r="F105" s="9" t="s">
        <v>53</v>
      </c>
      <c r="H105" t="s">
        <v>54</v>
      </c>
      <c r="I105" s="3">
        <v>44840</v>
      </c>
      <c r="J105" s="5">
        <v>1700</v>
      </c>
      <c r="L105" s="11">
        <f t="shared" si="17"/>
        <v>0</v>
      </c>
    </row>
    <row r="106" spans="1:12" x14ac:dyDescent="0.2">
      <c r="A106" t="s">
        <v>240</v>
      </c>
      <c r="B106" t="s">
        <v>420</v>
      </c>
      <c r="C106" s="3">
        <v>44813</v>
      </c>
      <c r="D106" s="5">
        <v>7450</v>
      </c>
      <c r="E106" s="8">
        <f t="shared" si="16"/>
        <v>44843</v>
      </c>
      <c r="F106" s="9" t="s">
        <v>53</v>
      </c>
      <c r="H106" t="s">
        <v>54</v>
      </c>
      <c r="I106" s="3">
        <v>44825</v>
      </c>
      <c r="J106" s="5">
        <v>7450</v>
      </c>
      <c r="L106" s="11">
        <f t="shared" si="17"/>
        <v>0</v>
      </c>
    </row>
    <row r="107" spans="1:12" x14ac:dyDescent="0.2">
      <c r="A107" t="s">
        <v>240</v>
      </c>
      <c r="B107" t="s">
        <v>431</v>
      </c>
      <c r="C107" s="3">
        <v>44820</v>
      </c>
      <c r="D107" s="5">
        <v>6600</v>
      </c>
      <c r="E107" s="8">
        <f t="shared" si="16"/>
        <v>44850</v>
      </c>
      <c r="F107" s="9" t="s">
        <v>53</v>
      </c>
      <c r="H107" t="s">
        <v>54</v>
      </c>
      <c r="I107" s="3">
        <v>44832</v>
      </c>
      <c r="J107" s="5">
        <v>6600</v>
      </c>
      <c r="L107" s="11">
        <f t="shared" si="17"/>
        <v>0</v>
      </c>
    </row>
    <row r="108" spans="1:12" x14ac:dyDescent="0.2">
      <c r="A108" t="s">
        <v>240</v>
      </c>
      <c r="B108" t="s">
        <v>441</v>
      </c>
      <c r="C108" s="3">
        <v>44827</v>
      </c>
      <c r="D108" s="5">
        <v>4900</v>
      </c>
      <c r="E108" s="8">
        <f t="shared" si="16"/>
        <v>44857</v>
      </c>
      <c r="F108" s="9" t="s">
        <v>53</v>
      </c>
      <c r="H108" t="s">
        <v>54</v>
      </c>
      <c r="I108" s="3">
        <v>44840</v>
      </c>
      <c r="J108" s="5">
        <v>4900</v>
      </c>
      <c r="L108" s="11">
        <f t="shared" si="17"/>
        <v>0</v>
      </c>
    </row>
    <row r="109" spans="1:12" x14ac:dyDescent="0.2">
      <c r="A109" t="s">
        <v>240</v>
      </c>
      <c r="B109" t="s">
        <v>461</v>
      </c>
      <c r="C109" s="3">
        <v>44834</v>
      </c>
      <c r="D109" s="5">
        <v>17950</v>
      </c>
      <c r="E109" s="8">
        <f t="shared" si="16"/>
        <v>44864</v>
      </c>
      <c r="F109" s="9" t="s">
        <v>53</v>
      </c>
      <c r="H109" t="s">
        <v>54</v>
      </c>
      <c r="I109" s="3">
        <v>44916</v>
      </c>
      <c r="J109" s="5">
        <v>17950</v>
      </c>
      <c r="L109" s="11">
        <f t="shared" si="17"/>
        <v>0</v>
      </c>
    </row>
    <row r="110" spans="1:12" x14ac:dyDescent="0.2">
      <c r="A110" t="s">
        <v>240</v>
      </c>
      <c r="B110" t="s">
        <v>471</v>
      </c>
      <c r="C110" s="3">
        <v>44841</v>
      </c>
      <c r="D110" s="5">
        <v>2300</v>
      </c>
      <c r="E110" s="8">
        <f t="shared" si="16"/>
        <v>44871</v>
      </c>
      <c r="F110" s="9" t="s">
        <v>53</v>
      </c>
      <c r="H110" t="s">
        <v>54</v>
      </c>
      <c r="I110" s="3">
        <v>44841</v>
      </c>
      <c r="J110" s="5">
        <v>2300</v>
      </c>
      <c r="L110" s="11">
        <f t="shared" si="17"/>
        <v>0</v>
      </c>
    </row>
    <row r="111" spans="1:12" x14ac:dyDescent="0.2">
      <c r="A111" t="s">
        <v>240</v>
      </c>
      <c r="B111" t="s">
        <v>477</v>
      </c>
      <c r="C111" s="3">
        <v>44848</v>
      </c>
      <c r="D111" s="5">
        <v>15075</v>
      </c>
      <c r="E111" s="8">
        <f t="shared" si="16"/>
        <v>44878</v>
      </c>
      <c r="F111" s="9" t="s">
        <v>53</v>
      </c>
      <c r="H111" t="s">
        <v>54</v>
      </c>
      <c r="I111" s="3">
        <v>44868</v>
      </c>
      <c r="J111" s="5">
        <v>15075</v>
      </c>
      <c r="L111" s="11">
        <f t="shared" si="17"/>
        <v>0</v>
      </c>
    </row>
    <row r="112" spans="1:12" x14ac:dyDescent="0.2">
      <c r="A112" t="s">
        <v>240</v>
      </c>
      <c r="B112" t="s">
        <v>487</v>
      </c>
      <c r="C112" s="3">
        <v>44855</v>
      </c>
      <c r="D112" s="5">
        <v>14660</v>
      </c>
      <c r="E112" s="8">
        <f t="shared" ref="E112:E120" si="18">C112+30</f>
        <v>44885</v>
      </c>
      <c r="F112" s="9" t="s">
        <v>53</v>
      </c>
      <c r="H112" t="s">
        <v>54</v>
      </c>
      <c r="I112" s="3">
        <v>44868</v>
      </c>
      <c r="J112" s="5">
        <v>14660</v>
      </c>
      <c r="L112" s="11">
        <f>D112-J112</f>
        <v>0</v>
      </c>
    </row>
    <row r="113" spans="1:12" x14ac:dyDescent="0.2">
      <c r="A113" t="s">
        <v>240</v>
      </c>
      <c r="B113" t="s">
        <v>498</v>
      </c>
      <c r="C113" s="3">
        <v>44862</v>
      </c>
      <c r="D113" s="5">
        <v>4850</v>
      </c>
      <c r="E113" s="8">
        <f t="shared" si="18"/>
        <v>44892</v>
      </c>
      <c r="F113" s="9" t="s">
        <v>53</v>
      </c>
      <c r="H113" t="s">
        <v>54</v>
      </c>
      <c r="I113" s="3">
        <v>44883</v>
      </c>
      <c r="J113" s="5">
        <v>4850</v>
      </c>
      <c r="L113" s="15">
        <f>D113-J113</f>
        <v>0</v>
      </c>
    </row>
    <row r="114" spans="1:12" x14ac:dyDescent="0.2">
      <c r="A114" t="s">
        <v>240</v>
      </c>
      <c r="B114" t="s">
        <v>499</v>
      </c>
      <c r="C114" s="3">
        <v>44869</v>
      </c>
      <c r="D114" s="5">
        <v>5475</v>
      </c>
      <c r="E114" s="8">
        <f t="shared" si="18"/>
        <v>44899</v>
      </c>
      <c r="F114" s="9" t="s">
        <v>53</v>
      </c>
      <c r="H114" t="s">
        <v>54</v>
      </c>
      <c r="I114" s="3">
        <v>44883</v>
      </c>
      <c r="J114" s="5">
        <v>5475</v>
      </c>
      <c r="L114" s="11">
        <f>D114-J114</f>
        <v>0</v>
      </c>
    </row>
    <row r="115" spans="1:12" x14ac:dyDescent="0.2">
      <c r="A115" t="s">
        <v>240</v>
      </c>
      <c r="B115" t="s">
        <v>518</v>
      </c>
      <c r="C115" s="3">
        <v>44876</v>
      </c>
      <c r="D115" s="5">
        <v>10250</v>
      </c>
      <c r="E115" s="8">
        <f t="shared" si="18"/>
        <v>44906</v>
      </c>
      <c r="F115" s="9" t="s">
        <v>53</v>
      </c>
      <c r="H115" t="s">
        <v>54</v>
      </c>
      <c r="I115" s="3">
        <v>44888</v>
      </c>
      <c r="J115" s="5">
        <v>10250</v>
      </c>
      <c r="L115" s="11">
        <f t="shared" ref="L115:L120" si="19">D115-J115</f>
        <v>0</v>
      </c>
    </row>
    <row r="116" spans="1:12" x14ac:dyDescent="0.2">
      <c r="A116" t="s">
        <v>240</v>
      </c>
      <c r="B116" t="s">
        <v>527</v>
      </c>
      <c r="C116" s="3">
        <v>44883</v>
      </c>
      <c r="D116" s="5">
        <v>7250</v>
      </c>
      <c r="E116" s="8">
        <f t="shared" si="18"/>
        <v>44913</v>
      </c>
      <c r="F116" s="9" t="s">
        <v>53</v>
      </c>
      <c r="H116" t="s">
        <v>54</v>
      </c>
      <c r="I116" s="3">
        <v>44895</v>
      </c>
      <c r="J116" s="5">
        <v>7250</v>
      </c>
      <c r="L116" s="11">
        <f t="shared" si="19"/>
        <v>0</v>
      </c>
    </row>
    <row r="117" spans="1:12" x14ac:dyDescent="0.2">
      <c r="A117" t="s">
        <v>240</v>
      </c>
      <c r="B117" t="s">
        <v>535</v>
      </c>
      <c r="C117" s="3">
        <v>44890</v>
      </c>
      <c r="D117" s="5">
        <v>2387.5</v>
      </c>
      <c r="E117" s="8">
        <f t="shared" si="18"/>
        <v>44920</v>
      </c>
      <c r="F117" s="9" t="s">
        <v>53</v>
      </c>
      <c r="H117" t="s">
        <v>54</v>
      </c>
      <c r="I117" s="3">
        <v>44902</v>
      </c>
      <c r="J117" s="5">
        <v>2387.5</v>
      </c>
      <c r="L117" s="11">
        <f t="shared" si="19"/>
        <v>0</v>
      </c>
    </row>
    <row r="118" spans="1:12" x14ac:dyDescent="0.2">
      <c r="A118" t="s">
        <v>240</v>
      </c>
      <c r="B118" t="s">
        <v>568</v>
      </c>
      <c r="C118" s="3">
        <v>44904</v>
      </c>
      <c r="D118" s="5">
        <v>11425</v>
      </c>
      <c r="E118" s="8">
        <f t="shared" si="18"/>
        <v>44934</v>
      </c>
      <c r="F118" s="9" t="s">
        <v>53</v>
      </c>
      <c r="H118" t="s">
        <v>54</v>
      </c>
      <c r="I118" s="3">
        <v>44932</v>
      </c>
      <c r="J118" s="5">
        <v>11425</v>
      </c>
      <c r="L118" s="11">
        <f t="shared" si="19"/>
        <v>0</v>
      </c>
    </row>
    <row r="119" spans="1:12" x14ac:dyDescent="0.2">
      <c r="A119" t="s">
        <v>240</v>
      </c>
      <c r="B119" t="s">
        <v>562</v>
      </c>
      <c r="C119" s="3">
        <v>44911</v>
      </c>
      <c r="D119" s="5">
        <v>1700</v>
      </c>
      <c r="E119" s="8">
        <f t="shared" si="18"/>
        <v>44941</v>
      </c>
      <c r="F119" s="9" t="s">
        <v>53</v>
      </c>
      <c r="H119" t="s">
        <v>54</v>
      </c>
      <c r="I119" s="3">
        <v>44923</v>
      </c>
      <c r="J119" s="5">
        <v>1700</v>
      </c>
      <c r="L119" s="11">
        <f t="shared" si="19"/>
        <v>0</v>
      </c>
    </row>
    <row r="120" spans="1:12" x14ac:dyDescent="0.2">
      <c r="A120" t="s">
        <v>240</v>
      </c>
      <c r="B120" t="s">
        <v>582</v>
      </c>
      <c r="C120" s="3">
        <v>44918</v>
      </c>
      <c r="D120" s="5">
        <v>500</v>
      </c>
      <c r="E120" s="8">
        <f t="shared" si="18"/>
        <v>44948</v>
      </c>
      <c r="F120" s="9" t="s">
        <v>53</v>
      </c>
      <c r="H120" t="s">
        <v>54</v>
      </c>
      <c r="I120" s="3">
        <v>44932</v>
      </c>
      <c r="J120" s="5">
        <v>500</v>
      </c>
      <c r="L120" s="11">
        <f t="shared" si="19"/>
        <v>0</v>
      </c>
    </row>
    <row r="121" spans="1:12" x14ac:dyDescent="0.2">
      <c r="E121"/>
      <c r="L121" s="11"/>
    </row>
    <row r="122" spans="1:12" x14ac:dyDescent="0.2">
      <c r="A122" t="s">
        <v>143</v>
      </c>
      <c r="B122" t="s">
        <v>144</v>
      </c>
      <c r="C122" s="3">
        <v>44600</v>
      </c>
      <c r="D122" s="5">
        <v>2375</v>
      </c>
      <c r="E122" s="8">
        <f>C122+30</f>
        <v>44630</v>
      </c>
      <c r="F122" s="9" t="s">
        <v>53</v>
      </c>
      <c r="H122" t="s">
        <v>54</v>
      </c>
      <c r="I122" s="3">
        <v>44601</v>
      </c>
      <c r="J122" s="5">
        <v>2375</v>
      </c>
      <c r="L122" s="11">
        <f>D122-J122</f>
        <v>0</v>
      </c>
    </row>
    <row r="123" spans="1:12" x14ac:dyDescent="0.2">
      <c r="E123" s="5"/>
      <c r="F123" s="5"/>
      <c r="L123" s="11"/>
    </row>
    <row r="124" spans="1:12" x14ac:dyDescent="0.2">
      <c r="A124" t="s">
        <v>275</v>
      </c>
      <c r="B124" t="s">
        <v>276</v>
      </c>
      <c r="C124" s="3">
        <v>44701</v>
      </c>
      <c r="D124" s="5">
        <v>925</v>
      </c>
      <c r="E124" s="8">
        <f t="shared" ref="E124:E130" si="20">C124+30</f>
        <v>44731</v>
      </c>
      <c r="F124" s="9" t="s">
        <v>53</v>
      </c>
      <c r="H124" t="s">
        <v>349</v>
      </c>
      <c r="I124" s="3">
        <v>44757</v>
      </c>
      <c r="J124" s="5">
        <v>925</v>
      </c>
      <c r="L124" s="11">
        <f t="shared" ref="L124:L130" si="21">D124-J124</f>
        <v>0</v>
      </c>
    </row>
    <row r="125" spans="1:12" x14ac:dyDescent="0.2">
      <c r="A125" t="s">
        <v>275</v>
      </c>
      <c r="B125" t="s">
        <v>282</v>
      </c>
      <c r="C125" s="3">
        <v>44708</v>
      </c>
      <c r="D125" s="5">
        <v>1850</v>
      </c>
      <c r="E125" s="8">
        <f t="shared" si="20"/>
        <v>44738</v>
      </c>
      <c r="F125" s="9" t="s">
        <v>53</v>
      </c>
      <c r="H125" t="s">
        <v>349</v>
      </c>
      <c r="I125" s="3">
        <v>44757</v>
      </c>
      <c r="J125" s="5">
        <v>1850</v>
      </c>
      <c r="L125" s="11">
        <f t="shared" si="21"/>
        <v>0</v>
      </c>
    </row>
    <row r="126" spans="1:12" x14ac:dyDescent="0.2">
      <c r="A126" t="s">
        <v>275</v>
      </c>
      <c r="B126" t="s">
        <v>311</v>
      </c>
      <c r="C126" s="3">
        <v>44732</v>
      </c>
      <c r="D126" s="5">
        <v>4625</v>
      </c>
      <c r="E126" s="8">
        <f t="shared" si="20"/>
        <v>44762</v>
      </c>
      <c r="F126" s="9" t="s">
        <v>53</v>
      </c>
      <c r="H126" t="s">
        <v>417</v>
      </c>
      <c r="I126" s="3">
        <v>44810</v>
      </c>
      <c r="J126" s="5">
        <v>4625</v>
      </c>
      <c r="L126" s="11">
        <f t="shared" si="21"/>
        <v>0</v>
      </c>
    </row>
    <row r="127" spans="1:12" x14ac:dyDescent="0.2">
      <c r="A127" t="s">
        <v>275</v>
      </c>
      <c r="B127" t="s">
        <v>327</v>
      </c>
      <c r="C127" s="3">
        <v>44743</v>
      </c>
      <c r="D127" s="5">
        <v>4625</v>
      </c>
      <c r="E127" s="8">
        <f t="shared" si="20"/>
        <v>44773</v>
      </c>
      <c r="F127" s="9" t="s">
        <v>53</v>
      </c>
      <c r="H127" t="s">
        <v>449</v>
      </c>
      <c r="I127" s="3">
        <v>44820</v>
      </c>
      <c r="J127" s="5">
        <v>4625</v>
      </c>
      <c r="L127" s="11">
        <f t="shared" si="21"/>
        <v>0</v>
      </c>
    </row>
    <row r="128" spans="1:12" x14ac:dyDescent="0.2">
      <c r="A128" t="s">
        <v>275</v>
      </c>
      <c r="B128" t="s">
        <v>352</v>
      </c>
      <c r="C128" s="3">
        <v>44764</v>
      </c>
      <c r="D128" s="5">
        <v>1850</v>
      </c>
      <c r="E128" s="8">
        <f t="shared" si="20"/>
        <v>44794</v>
      </c>
      <c r="F128" s="9" t="s">
        <v>53</v>
      </c>
      <c r="H128" t="s">
        <v>417</v>
      </c>
      <c r="I128" s="3">
        <v>44810</v>
      </c>
      <c r="J128" s="5">
        <v>1850</v>
      </c>
      <c r="L128" s="11">
        <f t="shared" si="21"/>
        <v>0</v>
      </c>
    </row>
    <row r="129" spans="1:12" x14ac:dyDescent="0.2">
      <c r="A129" t="s">
        <v>275</v>
      </c>
      <c r="B129" t="s">
        <v>358</v>
      </c>
      <c r="C129" s="3">
        <v>44768</v>
      </c>
      <c r="D129" s="5">
        <v>1850</v>
      </c>
      <c r="E129" s="8">
        <f t="shared" si="20"/>
        <v>44798</v>
      </c>
      <c r="F129" s="9" t="s">
        <v>53</v>
      </c>
      <c r="H129" t="s">
        <v>417</v>
      </c>
      <c r="I129" s="3">
        <v>44810</v>
      </c>
      <c r="J129" s="5">
        <v>1850</v>
      </c>
      <c r="L129" s="11">
        <f t="shared" si="21"/>
        <v>0</v>
      </c>
    </row>
    <row r="130" spans="1:12" x14ac:dyDescent="0.2">
      <c r="A130" t="s">
        <v>275</v>
      </c>
      <c r="B130" t="s">
        <v>379</v>
      </c>
      <c r="C130" s="3">
        <v>44784</v>
      </c>
      <c r="D130" s="5">
        <v>10175</v>
      </c>
      <c r="E130" s="8">
        <f t="shared" si="20"/>
        <v>44814</v>
      </c>
      <c r="F130" s="9" t="s">
        <v>53</v>
      </c>
      <c r="H130" t="s">
        <v>448</v>
      </c>
      <c r="I130" s="3">
        <v>44820</v>
      </c>
      <c r="J130" s="5">
        <v>10175</v>
      </c>
      <c r="L130" s="11">
        <f t="shared" si="21"/>
        <v>0</v>
      </c>
    </row>
    <row r="131" spans="1:12" x14ac:dyDescent="0.2">
      <c r="A131" t="s">
        <v>275</v>
      </c>
      <c r="B131" t="s">
        <v>390</v>
      </c>
      <c r="C131" s="3">
        <v>44792</v>
      </c>
      <c r="D131" s="5">
        <v>3800</v>
      </c>
      <c r="E131" s="8">
        <f t="shared" ref="E131" si="22">C131+30</f>
        <v>44822</v>
      </c>
      <c r="F131" s="9" t="s">
        <v>53</v>
      </c>
      <c r="H131" t="s">
        <v>464</v>
      </c>
      <c r="I131" s="3">
        <v>44827</v>
      </c>
      <c r="J131" s="5">
        <v>3800</v>
      </c>
      <c r="L131" s="11">
        <f t="shared" ref="L131" si="23">D131-J131</f>
        <v>0</v>
      </c>
    </row>
    <row r="132" spans="1:12" x14ac:dyDescent="0.2">
      <c r="A132" t="s">
        <v>275</v>
      </c>
      <c r="B132" t="s">
        <v>398</v>
      </c>
      <c r="C132" s="3">
        <v>44799</v>
      </c>
      <c r="D132" s="5">
        <v>5950</v>
      </c>
      <c r="E132" s="8">
        <f t="shared" ref="E132:E146" si="24">C132+30</f>
        <v>44829</v>
      </c>
      <c r="F132" s="9" t="s">
        <v>53</v>
      </c>
      <c r="H132" t="s">
        <v>500</v>
      </c>
      <c r="I132" s="3">
        <v>44859</v>
      </c>
      <c r="J132" s="5">
        <v>5950</v>
      </c>
      <c r="L132" s="11">
        <f t="shared" ref="L132:L146" si="25">D132-J132</f>
        <v>0</v>
      </c>
    </row>
    <row r="133" spans="1:12" x14ac:dyDescent="0.2">
      <c r="A133" t="s">
        <v>275</v>
      </c>
      <c r="B133" t="s">
        <v>408</v>
      </c>
      <c r="C133" s="3">
        <v>44806</v>
      </c>
      <c r="D133" s="5">
        <v>5550</v>
      </c>
      <c r="E133" s="8">
        <f t="shared" si="24"/>
        <v>44836</v>
      </c>
      <c r="F133" s="9" t="s">
        <v>53</v>
      </c>
      <c r="H133" t="s">
        <v>500</v>
      </c>
      <c r="I133" s="3">
        <v>44859</v>
      </c>
      <c r="J133" s="5">
        <v>5550</v>
      </c>
      <c r="L133" s="11">
        <f t="shared" si="25"/>
        <v>0</v>
      </c>
    </row>
    <row r="134" spans="1:12" x14ac:dyDescent="0.2">
      <c r="A134" t="s">
        <v>275</v>
      </c>
      <c r="B134" t="s">
        <v>421</v>
      </c>
      <c r="C134" s="3">
        <v>44813</v>
      </c>
      <c r="D134" s="5">
        <v>5550</v>
      </c>
      <c r="E134" s="8">
        <f t="shared" si="24"/>
        <v>44843</v>
      </c>
      <c r="F134" s="9" t="s">
        <v>53</v>
      </c>
      <c r="H134" t="s">
        <v>500</v>
      </c>
      <c r="I134" s="3">
        <v>44859</v>
      </c>
      <c r="J134" s="5">
        <v>5550</v>
      </c>
      <c r="L134" s="11">
        <f t="shared" si="25"/>
        <v>0</v>
      </c>
    </row>
    <row r="135" spans="1:12" x14ac:dyDescent="0.2">
      <c r="A135" t="s">
        <v>275</v>
      </c>
      <c r="B135" t="s">
        <v>433</v>
      </c>
      <c r="C135" s="3">
        <v>44820</v>
      </c>
      <c r="D135" s="5">
        <v>1850</v>
      </c>
      <c r="E135" s="8">
        <f t="shared" si="24"/>
        <v>44850</v>
      </c>
      <c r="F135" s="9" t="s">
        <v>53</v>
      </c>
      <c r="H135" t="s">
        <v>500</v>
      </c>
      <c r="I135" s="3">
        <v>44859</v>
      </c>
      <c r="J135" s="5">
        <v>1850</v>
      </c>
      <c r="L135" s="11">
        <f t="shared" si="25"/>
        <v>0</v>
      </c>
    </row>
    <row r="136" spans="1:12" x14ac:dyDescent="0.2">
      <c r="A136" t="s">
        <v>275</v>
      </c>
      <c r="B136" t="s">
        <v>460</v>
      </c>
      <c r="C136" s="3">
        <v>44834</v>
      </c>
      <c r="D136" s="5">
        <v>2775</v>
      </c>
      <c r="E136" s="8">
        <f t="shared" si="24"/>
        <v>44864</v>
      </c>
      <c r="F136" s="9" t="s">
        <v>53</v>
      </c>
      <c r="H136" t="s">
        <v>575</v>
      </c>
      <c r="I136" s="3">
        <v>44907</v>
      </c>
      <c r="J136" s="5">
        <v>2775</v>
      </c>
      <c r="L136" s="11">
        <f t="shared" si="25"/>
        <v>0</v>
      </c>
    </row>
    <row r="137" spans="1:12" x14ac:dyDescent="0.2">
      <c r="A137" t="s">
        <v>275</v>
      </c>
      <c r="B137" t="s">
        <v>470</v>
      </c>
      <c r="C137" s="3">
        <v>44847</v>
      </c>
      <c r="D137" s="5">
        <v>925</v>
      </c>
      <c r="E137" s="8">
        <f t="shared" si="24"/>
        <v>44877</v>
      </c>
      <c r="F137" s="9" t="s">
        <v>53</v>
      </c>
      <c r="H137" t="s">
        <v>575</v>
      </c>
      <c r="I137" s="3">
        <v>44907</v>
      </c>
      <c r="J137" s="5">
        <v>925</v>
      </c>
      <c r="L137" s="11">
        <f t="shared" si="25"/>
        <v>0</v>
      </c>
    </row>
    <row r="138" spans="1:12" x14ac:dyDescent="0.2">
      <c r="A138" t="s">
        <v>275</v>
      </c>
      <c r="B138" t="s">
        <v>488</v>
      </c>
      <c r="C138" s="3">
        <v>44855</v>
      </c>
      <c r="D138" s="5">
        <v>3700</v>
      </c>
      <c r="E138" s="8">
        <f t="shared" si="24"/>
        <v>44885</v>
      </c>
      <c r="F138" s="9" t="s">
        <v>53</v>
      </c>
      <c r="H138" t="s">
        <v>575</v>
      </c>
      <c r="I138" s="3">
        <v>44907</v>
      </c>
      <c r="J138" s="5">
        <v>3700</v>
      </c>
      <c r="L138" s="11">
        <f t="shared" si="25"/>
        <v>0</v>
      </c>
    </row>
    <row r="139" spans="1:12" x14ac:dyDescent="0.2">
      <c r="A139" t="s">
        <v>275</v>
      </c>
      <c r="B139" t="s">
        <v>502</v>
      </c>
      <c r="C139" s="3">
        <v>44862</v>
      </c>
      <c r="D139" s="5">
        <v>10150</v>
      </c>
      <c r="E139" s="8">
        <f t="shared" si="24"/>
        <v>44892</v>
      </c>
      <c r="F139" s="9" t="s">
        <v>53</v>
      </c>
      <c r="H139" t="s">
        <v>575</v>
      </c>
      <c r="I139" s="3">
        <v>44907</v>
      </c>
      <c r="J139" s="5">
        <v>10150</v>
      </c>
      <c r="L139" s="11">
        <f t="shared" si="25"/>
        <v>0</v>
      </c>
    </row>
    <row r="140" spans="1:12" x14ac:dyDescent="0.2">
      <c r="A140" t="s">
        <v>275</v>
      </c>
      <c r="B140" t="s">
        <v>503</v>
      </c>
      <c r="C140" s="3">
        <v>44869</v>
      </c>
      <c r="D140" s="5">
        <v>8325</v>
      </c>
      <c r="E140" s="8">
        <f t="shared" si="24"/>
        <v>44899</v>
      </c>
      <c r="F140" s="9" t="s">
        <v>53</v>
      </c>
      <c r="H140" t="s">
        <v>575</v>
      </c>
      <c r="I140" s="3">
        <v>44907</v>
      </c>
      <c r="J140" s="5">
        <v>8325</v>
      </c>
      <c r="L140" s="11">
        <f t="shared" si="25"/>
        <v>0</v>
      </c>
    </row>
    <row r="141" spans="1:12" x14ac:dyDescent="0.2">
      <c r="A141" t="s">
        <v>275</v>
      </c>
      <c r="B141" t="s">
        <v>519</v>
      </c>
      <c r="C141" s="3">
        <v>44876</v>
      </c>
      <c r="D141" s="5">
        <v>9250</v>
      </c>
      <c r="E141" s="8">
        <f t="shared" si="24"/>
        <v>44906</v>
      </c>
      <c r="F141" s="9" t="s">
        <v>692</v>
      </c>
      <c r="I141" s="3">
        <v>44987</v>
      </c>
      <c r="J141" s="5">
        <v>9250</v>
      </c>
      <c r="L141" s="11">
        <f t="shared" si="25"/>
        <v>0</v>
      </c>
    </row>
    <row r="142" spans="1:12" x14ac:dyDescent="0.2">
      <c r="A142" t="s">
        <v>275</v>
      </c>
      <c r="B142" t="s">
        <v>528</v>
      </c>
      <c r="C142" s="3">
        <v>44883</v>
      </c>
      <c r="D142" s="5">
        <v>8325</v>
      </c>
      <c r="E142" s="8">
        <f t="shared" si="24"/>
        <v>44913</v>
      </c>
      <c r="F142" s="9" t="s">
        <v>53</v>
      </c>
      <c r="J142" s="5">
        <v>8325</v>
      </c>
      <c r="L142" s="11">
        <f t="shared" si="25"/>
        <v>0</v>
      </c>
    </row>
    <row r="143" spans="1:12" x14ac:dyDescent="0.2">
      <c r="A143" t="s">
        <v>275</v>
      </c>
      <c r="B143" t="s">
        <v>536</v>
      </c>
      <c r="C143" s="3">
        <v>44890</v>
      </c>
      <c r="D143" s="5">
        <v>2975</v>
      </c>
      <c r="E143" s="3">
        <f t="shared" si="24"/>
        <v>44920</v>
      </c>
      <c r="L143" s="11">
        <f t="shared" si="25"/>
        <v>2975</v>
      </c>
    </row>
    <row r="144" spans="1:12" x14ac:dyDescent="0.2">
      <c r="A144" t="s">
        <v>275</v>
      </c>
      <c r="B144" t="s">
        <v>569</v>
      </c>
      <c r="C144" s="3">
        <v>44911</v>
      </c>
      <c r="D144" s="5">
        <v>5550</v>
      </c>
      <c r="E144" s="3">
        <f t="shared" si="24"/>
        <v>44941</v>
      </c>
      <c r="L144" s="11">
        <f t="shared" si="25"/>
        <v>5550</v>
      </c>
    </row>
    <row r="145" spans="1:12" x14ac:dyDescent="0.2">
      <c r="A145" t="s">
        <v>275</v>
      </c>
      <c r="B145" t="s">
        <v>583</v>
      </c>
      <c r="C145" s="3">
        <v>44918</v>
      </c>
      <c r="D145" s="5">
        <v>4625</v>
      </c>
      <c r="E145" s="3">
        <f t="shared" si="24"/>
        <v>44948</v>
      </c>
      <c r="L145" s="11">
        <f t="shared" si="25"/>
        <v>4625</v>
      </c>
    </row>
    <row r="146" spans="1:12" x14ac:dyDescent="0.2">
      <c r="A146" t="s">
        <v>275</v>
      </c>
      <c r="B146" t="s">
        <v>591</v>
      </c>
      <c r="C146" s="3">
        <v>44925</v>
      </c>
      <c r="D146" s="5">
        <v>5550</v>
      </c>
      <c r="E146" s="3">
        <f t="shared" si="24"/>
        <v>44955</v>
      </c>
      <c r="L146" s="11">
        <f t="shared" si="25"/>
        <v>5550</v>
      </c>
    </row>
    <row r="147" spans="1:12" x14ac:dyDescent="0.2">
      <c r="L147" s="11"/>
    </row>
    <row r="148" spans="1:12" x14ac:dyDescent="0.2">
      <c r="A148" t="s">
        <v>12</v>
      </c>
      <c r="B148" t="s">
        <v>108</v>
      </c>
      <c r="C148" s="3">
        <v>44568</v>
      </c>
      <c r="D148" s="5">
        <v>425</v>
      </c>
      <c r="E148" s="8">
        <f t="shared" ref="E148:E162" si="26">C148+30</f>
        <v>44598</v>
      </c>
      <c r="F148" s="9" t="s">
        <v>53</v>
      </c>
      <c r="H148" t="s">
        <v>175</v>
      </c>
      <c r="I148" s="3">
        <v>44627</v>
      </c>
      <c r="J148" s="5">
        <v>425</v>
      </c>
      <c r="L148" s="11">
        <f t="shared" ref="L148:L162" si="27">D148-J148</f>
        <v>0</v>
      </c>
    </row>
    <row r="149" spans="1:12" x14ac:dyDescent="0.2">
      <c r="A149" t="s">
        <v>12</v>
      </c>
      <c r="B149" t="s">
        <v>118</v>
      </c>
      <c r="C149" s="3">
        <v>44575</v>
      </c>
      <c r="D149" s="5">
        <v>1700</v>
      </c>
      <c r="E149" s="8">
        <f t="shared" si="26"/>
        <v>44605</v>
      </c>
      <c r="F149" s="9" t="s">
        <v>53</v>
      </c>
      <c r="H149" t="s">
        <v>175</v>
      </c>
      <c r="I149" s="3">
        <v>44627</v>
      </c>
      <c r="J149" s="5">
        <v>1700</v>
      </c>
      <c r="L149" s="11">
        <f t="shared" si="27"/>
        <v>0</v>
      </c>
    </row>
    <row r="150" spans="1:12" x14ac:dyDescent="0.2">
      <c r="A150" t="s">
        <v>12</v>
      </c>
      <c r="B150" t="s">
        <v>130</v>
      </c>
      <c r="C150" s="3">
        <v>44589</v>
      </c>
      <c r="D150" s="5">
        <v>2500</v>
      </c>
      <c r="E150" s="8">
        <f t="shared" si="26"/>
        <v>44619</v>
      </c>
      <c r="F150" s="9" t="s">
        <v>53</v>
      </c>
      <c r="H150" t="s">
        <v>175</v>
      </c>
      <c r="I150" s="3">
        <v>44627</v>
      </c>
      <c r="J150" s="5">
        <v>2500</v>
      </c>
      <c r="L150" s="11">
        <f t="shared" si="27"/>
        <v>0</v>
      </c>
    </row>
    <row r="151" spans="1:12" x14ac:dyDescent="0.2">
      <c r="A151" t="s">
        <v>12</v>
      </c>
      <c r="B151" t="s">
        <v>140</v>
      </c>
      <c r="C151" s="3">
        <v>44596</v>
      </c>
      <c r="D151" s="5">
        <v>2500</v>
      </c>
      <c r="E151" s="8">
        <f t="shared" si="26"/>
        <v>44626</v>
      </c>
      <c r="F151" s="9" t="s">
        <v>53</v>
      </c>
      <c r="H151" t="s">
        <v>175</v>
      </c>
      <c r="I151" s="3">
        <v>44627</v>
      </c>
      <c r="J151" s="5">
        <v>2500</v>
      </c>
      <c r="L151" s="11">
        <f t="shared" si="27"/>
        <v>0</v>
      </c>
    </row>
    <row r="152" spans="1:12" x14ac:dyDescent="0.2">
      <c r="A152" t="s">
        <v>12</v>
      </c>
      <c r="B152" t="s">
        <v>145</v>
      </c>
      <c r="C152" s="3">
        <v>44603</v>
      </c>
      <c r="D152" s="5">
        <v>1500</v>
      </c>
      <c r="E152" s="8">
        <f t="shared" si="26"/>
        <v>44633</v>
      </c>
      <c r="F152" s="9" t="s">
        <v>53</v>
      </c>
      <c r="H152" t="s">
        <v>206</v>
      </c>
      <c r="I152" s="3">
        <v>44645</v>
      </c>
      <c r="J152" s="5">
        <v>1500</v>
      </c>
      <c r="L152" s="11">
        <f t="shared" si="27"/>
        <v>0</v>
      </c>
    </row>
    <row r="153" spans="1:12" x14ac:dyDescent="0.2">
      <c r="A153" t="s">
        <v>12</v>
      </c>
      <c r="B153" t="s">
        <v>152</v>
      </c>
      <c r="C153" s="3">
        <v>44610</v>
      </c>
      <c r="D153" s="5">
        <v>2500</v>
      </c>
      <c r="E153" s="8">
        <f t="shared" si="26"/>
        <v>44640</v>
      </c>
      <c r="F153" s="9" t="s">
        <v>53</v>
      </c>
      <c r="H153" t="s">
        <v>206</v>
      </c>
      <c r="I153" s="3">
        <v>44645</v>
      </c>
      <c r="J153" s="5">
        <v>2500</v>
      </c>
      <c r="L153" s="11">
        <f t="shared" si="27"/>
        <v>0</v>
      </c>
    </row>
    <row r="154" spans="1:12" x14ac:dyDescent="0.2">
      <c r="A154" t="s">
        <v>12</v>
      </c>
      <c r="B154" t="s">
        <v>162</v>
      </c>
      <c r="C154" s="3">
        <v>44617</v>
      </c>
      <c r="D154" s="5">
        <v>2500</v>
      </c>
      <c r="E154" s="8">
        <f t="shared" si="26"/>
        <v>44647</v>
      </c>
      <c r="F154" s="9" t="s">
        <v>53</v>
      </c>
      <c r="H154" t="s">
        <v>222</v>
      </c>
      <c r="I154" s="3">
        <v>44659</v>
      </c>
      <c r="J154" s="5">
        <v>2500</v>
      </c>
      <c r="L154" s="11">
        <f t="shared" si="27"/>
        <v>0</v>
      </c>
    </row>
    <row r="155" spans="1:12" x14ac:dyDescent="0.2">
      <c r="A155" t="s">
        <v>12</v>
      </c>
      <c r="B155" t="s">
        <v>180</v>
      </c>
      <c r="C155" s="3">
        <v>44624</v>
      </c>
      <c r="D155" s="5">
        <v>2000</v>
      </c>
      <c r="E155" s="8">
        <f t="shared" si="26"/>
        <v>44654</v>
      </c>
      <c r="F155" s="9" t="s">
        <v>53</v>
      </c>
      <c r="H155" t="s">
        <v>222</v>
      </c>
      <c r="I155" s="3">
        <v>44659</v>
      </c>
      <c r="J155" s="5">
        <v>2000</v>
      </c>
      <c r="L155" s="11">
        <f t="shared" si="27"/>
        <v>0</v>
      </c>
    </row>
    <row r="156" spans="1:12" x14ac:dyDescent="0.2">
      <c r="A156" t="s">
        <v>12</v>
      </c>
      <c r="B156" t="s">
        <v>181</v>
      </c>
      <c r="C156" s="3">
        <v>44629</v>
      </c>
      <c r="D156" s="5">
        <v>1500</v>
      </c>
      <c r="E156" s="8">
        <f t="shared" si="26"/>
        <v>44659</v>
      </c>
      <c r="F156" s="9" t="s">
        <v>53</v>
      </c>
      <c r="H156" t="s">
        <v>242</v>
      </c>
      <c r="I156" s="3">
        <v>44673</v>
      </c>
      <c r="J156" s="5">
        <v>1500</v>
      </c>
      <c r="L156" s="11">
        <f t="shared" si="27"/>
        <v>0</v>
      </c>
    </row>
    <row r="157" spans="1:12" x14ac:dyDescent="0.2">
      <c r="A157" t="s">
        <v>12</v>
      </c>
      <c r="B157" t="s">
        <v>188</v>
      </c>
      <c r="C157" s="3">
        <v>44637</v>
      </c>
      <c r="D157" s="5">
        <v>4000</v>
      </c>
      <c r="E157" s="8">
        <f t="shared" si="26"/>
        <v>44667</v>
      </c>
      <c r="F157" s="9" t="s">
        <v>53</v>
      </c>
      <c r="H157" t="s">
        <v>242</v>
      </c>
      <c r="I157" s="3">
        <v>44673</v>
      </c>
      <c r="J157" s="5">
        <v>4000</v>
      </c>
      <c r="L157" s="11">
        <f t="shared" si="27"/>
        <v>0</v>
      </c>
    </row>
    <row r="158" spans="1:12" x14ac:dyDescent="0.2">
      <c r="A158" t="s">
        <v>12</v>
      </c>
      <c r="B158" t="s">
        <v>205</v>
      </c>
      <c r="C158" s="3">
        <v>44650</v>
      </c>
      <c r="D158" s="5">
        <v>2500</v>
      </c>
      <c r="E158" s="8">
        <f t="shared" si="26"/>
        <v>44680</v>
      </c>
      <c r="F158" s="9" t="s">
        <v>53</v>
      </c>
      <c r="H158" t="s">
        <v>256</v>
      </c>
      <c r="I158" s="3">
        <v>44686</v>
      </c>
      <c r="J158" s="5">
        <v>2500</v>
      </c>
      <c r="L158" s="11">
        <f t="shared" si="27"/>
        <v>0</v>
      </c>
    </row>
    <row r="159" spans="1:12" x14ac:dyDescent="0.2">
      <c r="A159" t="s">
        <v>12</v>
      </c>
      <c r="B159" t="s">
        <v>219</v>
      </c>
      <c r="C159" s="3">
        <v>44658</v>
      </c>
      <c r="D159" s="5">
        <v>1000</v>
      </c>
      <c r="E159" s="8">
        <f t="shared" si="26"/>
        <v>44688</v>
      </c>
      <c r="F159" s="9" t="s">
        <v>53</v>
      </c>
      <c r="H159" t="s">
        <v>256</v>
      </c>
      <c r="I159" s="3">
        <v>44686</v>
      </c>
      <c r="J159" s="5">
        <v>1000</v>
      </c>
      <c r="L159" s="11">
        <f t="shared" si="27"/>
        <v>0</v>
      </c>
    </row>
    <row r="160" spans="1:12" x14ac:dyDescent="0.2">
      <c r="A160" t="s">
        <v>12</v>
      </c>
      <c r="B160" t="s">
        <v>230</v>
      </c>
      <c r="C160" s="3">
        <v>44666</v>
      </c>
      <c r="D160" s="5">
        <v>2500</v>
      </c>
      <c r="E160" s="8">
        <f t="shared" si="26"/>
        <v>44696</v>
      </c>
      <c r="F160" s="9" t="s">
        <v>53</v>
      </c>
      <c r="H160" t="s">
        <v>294</v>
      </c>
      <c r="I160" s="3">
        <v>44708</v>
      </c>
      <c r="J160" s="5">
        <v>2500</v>
      </c>
      <c r="L160" s="11">
        <f t="shared" si="27"/>
        <v>0</v>
      </c>
    </row>
    <row r="161" spans="1:12" x14ac:dyDescent="0.2">
      <c r="A161" t="s">
        <v>12</v>
      </c>
      <c r="B161" t="s">
        <v>267</v>
      </c>
      <c r="C161" s="3">
        <v>44698</v>
      </c>
      <c r="D161" s="5">
        <v>3000</v>
      </c>
      <c r="E161" s="8">
        <f t="shared" si="26"/>
        <v>44728</v>
      </c>
      <c r="F161" s="9" t="s">
        <v>53</v>
      </c>
      <c r="H161" t="s">
        <v>321</v>
      </c>
      <c r="I161" s="3">
        <v>44736</v>
      </c>
      <c r="J161" s="5">
        <v>3000</v>
      </c>
      <c r="L161" s="11">
        <f t="shared" si="27"/>
        <v>0</v>
      </c>
    </row>
    <row r="162" spans="1:12" x14ac:dyDescent="0.2">
      <c r="A162" t="s">
        <v>12</v>
      </c>
      <c r="B162" t="s">
        <v>337</v>
      </c>
      <c r="C162" s="3">
        <v>44749</v>
      </c>
      <c r="D162" s="5">
        <v>3500</v>
      </c>
      <c r="E162" s="8">
        <f t="shared" si="26"/>
        <v>44779</v>
      </c>
      <c r="F162" s="9" t="s">
        <v>53</v>
      </c>
      <c r="H162" t="s">
        <v>453</v>
      </c>
      <c r="I162" s="3">
        <v>44823</v>
      </c>
      <c r="J162" s="5">
        <v>3500</v>
      </c>
      <c r="L162" s="11">
        <f t="shared" si="27"/>
        <v>0</v>
      </c>
    </row>
    <row r="163" spans="1:12" x14ac:dyDescent="0.2">
      <c r="E163"/>
      <c r="L163" s="11"/>
    </row>
    <row r="164" spans="1:12" x14ac:dyDescent="0.2">
      <c r="A164" t="s">
        <v>293</v>
      </c>
      <c r="B164" t="s">
        <v>409</v>
      </c>
      <c r="C164" s="3">
        <v>44715</v>
      </c>
      <c r="D164" s="5">
        <v>500</v>
      </c>
      <c r="E164" s="8">
        <f t="shared" ref="E164:E174" si="28">C164+30</f>
        <v>44745</v>
      </c>
      <c r="F164" s="9" t="s">
        <v>53</v>
      </c>
      <c r="H164" t="s">
        <v>335</v>
      </c>
      <c r="I164" s="3">
        <v>44735</v>
      </c>
      <c r="J164" s="5">
        <v>500</v>
      </c>
      <c r="L164" s="11">
        <f t="shared" ref="L164" si="29">D164-J164</f>
        <v>0</v>
      </c>
    </row>
    <row r="165" spans="1:12" x14ac:dyDescent="0.2">
      <c r="A165" t="s">
        <v>293</v>
      </c>
      <c r="B165" t="s">
        <v>410</v>
      </c>
      <c r="C165" s="3">
        <v>44806</v>
      </c>
      <c r="D165" s="5">
        <v>1500</v>
      </c>
      <c r="E165" s="8">
        <f t="shared" si="28"/>
        <v>44836</v>
      </c>
      <c r="F165" s="9" t="s">
        <v>53</v>
      </c>
      <c r="H165" t="s">
        <v>454</v>
      </c>
      <c r="I165" s="3">
        <v>44825</v>
      </c>
      <c r="J165" s="5">
        <v>1500</v>
      </c>
      <c r="L165" s="11">
        <f>D165-J165</f>
        <v>0</v>
      </c>
    </row>
    <row r="166" spans="1:12" x14ac:dyDescent="0.2">
      <c r="A166" t="s">
        <v>293</v>
      </c>
      <c r="B166" t="s">
        <v>432</v>
      </c>
      <c r="C166" s="3">
        <v>44820</v>
      </c>
      <c r="D166" s="5">
        <v>1000</v>
      </c>
      <c r="E166" s="8">
        <f t="shared" si="28"/>
        <v>44850</v>
      </c>
      <c r="F166" s="9" t="s">
        <v>53</v>
      </c>
      <c r="H166" t="s">
        <v>483</v>
      </c>
      <c r="I166" s="3">
        <v>44841</v>
      </c>
      <c r="J166" s="5">
        <v>1000</v>
      </c>
      <c r="L166" s="11">
        <f>D166-J166</f>
        <v>0</v>
      </c>
    </row>
    <row r="167" spans="1:12" x14ac:dyDescent="0.2">
      <c r="A167" t="s">
        <v>293</v>
      </c>
      <c r="B167" t="s">
        <v>513</v>
      </c>
      <c r="C167" s="3">
        <v>44862</v>
      </c>
      <c r="D167" s="5">
        <v>1800</v>
      </c>
      <c r="E167" s="8">
        <f t="shared" si="28"/>
        <v>44892</v>
      </c>
      <c r="F167" s="9" t="s">
        <v>53</v>
      </c>
      <c r="H167" t="s">
        <v>542</v>
      </c>
      <c r="I167" s="3">
        <v>44883</v>
      </c>
      <c r="J167" s="5">
        <v>1800</v>
      </c>
      <c r="L167" s="11">
        <f>D167-J167</f>
        <v>0</v>
      </c>
    </row>
    <row r="168" spans="1:12" x14ac:dyDescent="0.2">
      <c r="A168" t="s">
        <v>293</v>
      </c>
      <c r="B168" t="s">
        <v>555</v>
      </c>
      <c r="C168" s="3">
        <v>44897</v>
      </c>
      <c r="D168" s="5">
        <v>1000</v>
      </c>
      <c r="E168" s="8">
        <f t="shared" si="28"/>
        <v>44927</v>
      </c>
      <c r="F168" s="9" t="s">
        <v>53</v>
      </c>
      <c r="H168" t="s">
        <v>588</v>
      </c>
      <c r="I168" s="3">
        <v>45290</v>
      </c>
      <c r="J168" s="5">
        <v>1000</v>
      </c>
      <c r="L168" s="11">
        <f>D168-J168</f>
        <v>0</v>
      </c>
    </row>
    <row r="169" spans="1:12" x14ac:dyDescent="0.2">
      <c r="F169" s="5"/>
      <c r="G169" s="5"/>
      <c r="L169" s="11"/>
    </row>
    <row r="170" spans="1:12" x14ac:dyDescent="0.2">
      <c r="A170" t="s">
        <v>375</v>
      </c>
      <c r="B170" t="s">
        <v>376</v>
      </c>
      <c r="C170" s="3">
        <v>44778</v>
      </c>
      <c r="D170" s="5">
        <v>375</v>
      </c>
      <c r="E170" s="8">
        <f t="shared" si="28"/>
        <v>44808</v>
      </c>
      <c r="F170" s="26"/>
      <c r="G170" s="5"/>
      <c r="H170" t="s">
        <v>386</v>
      </c>
      <c r="I170" s="3">
        <v>44785</v>
      </c>
      <c r="J170" s="5">
        <v>375</v>
      </c>
      <c r="L170" s="11">
        <f t="shared" ref="L170:L174" si="30">D170-J170</f>
        <v>0</v>
      </c>
    </row>
    <row r="171" spans="1:12" x14ac:dyDescent="0.2">
      <c r="F171" s="5"/>
      <c r="G171" s="5"/>
      <c r="L171" s="11"/>
    </row>
    <row r="172" spans="1:12" x14ac:dyDescent="0.2">
      <c r="A172" t="s">
        <v>515</v>
      </c>
      <c r="B172" t="s">
        <v>514</v>
      </c>
      <c r="C172" s="3">
        <v>44869</v>
      </c>
      <c r="D172" s="5">
        <v>2000</v>
      </c>
      <c r="E172" s="8">
        <f t="shared" si="28"/>
        <v>44899</v>
      </c>
      <c r="F172" s="26" t="s">
        <v>53</v>
      </c>
      <c r="G172" s="5"/>
      <c r="H172">
        <v>58822</v>
      </c>
      <c r="I172" s="3">
        <v>44876</v>
      </c>
      <c r="J172" s="5">
        <v>2000</v>
      </c>
      <c r="L172" s="11">
        <f t="shared" si="30"/>
        <v>0</v>
      </c>
    </row>
    <row r="173" spans="1:12" x14ac:dyDescent="0.2">
      <c r="A173" t="s">
        <v>515</v>
      </c>
      <c r="B173" t="s">
        <v>544</v>
      </c>
      <c r="C173" s="3">
        <v>44890</v>
      </c>
      <c r="D173" s="5">
        <v>5000</v>
      </c>
      <c r="E173" s="8">
        <f t="shared" si="28"/>
        <v>44920</v>
      </c>
      <c r="F173" s="26" t="s">
        <v>53</v>
      </c>
      <c r="G173" s="5"/>
      <c r="I173" s="3" t="s">
        <v>565</v>
      </c>
      <c r="J173" s="5">
        <v>5000</v>
      </c>
      <c r="L173" s="11">
        <f t="shared" si="30"/>
        <v>0</v>
      </c>
    </row>
    <row r="174" spans="1:12" x14ac:dyDescent="0.2">
      <c r="A174" t="s">
        <v>515</v>
      </c>
      <c r="B174" t="s">
        <v>552</v>
      </c>
      <c r="C174" s="3">
        <v>44897</v>
      </c>
      <c r="D174" s="5">
        <v>3000</v>
      </c>
      <c r="E174" s="8">
        <f t="shared" si="28"/>
        <v>44927</v>
      </c>
      <c r="F174" s="26" t="s">
        <v>53</v>
      </c>
      <c r="G174" s="5"/>
      <c r="I174" s="3">
        <v>44903</v>
      </c>
      <c r="J174" s="5">
        <v>3000</v>
      </c>
      <c r="L174" s="11">
        <f t="shared" si="30"/>
        <v>0</v>
      </c>
    </row>
    <row r="175" spans="1:12" x14ac:dyDescent="0.2">
      <c r="E175" s="5"/>
      <c r="F175" s="5"/>
      <c r="G175" s="5"/>
      <c r="L175" s="11"/>
    </row>
    <row r="176" spans="1:12" x14ac:dyDescent="0.2">
      <c r="A176" t="s">
        <v>9</v>
      </c>
      <c r="B176" t="s">
        <v>109</v>
      </c>
      <c r="C176" s="3">
        <v>44568</v>
      </c>
      <c r="D176" s="5">
        <v>1725</v>
      </c>
      <c r="E176" s="8">
        <f t="shared" ref="E176:E202" si="31">C176+30</f>
        <v>44598</v>
      </c>
      <c r="F176" s="9" t="s">
        <v>53</v>
      </c>
      <c r="H176" t="s">
        <v>151</v>
      </c>
      <c r="I176" s="3">
        <v>44601</v>
      </c>
      <c r="J176" s="5">
        <v>1725</v>
      </c>
      <c r="L176" s="11">
        <f t="shared" ref="L176:L202" si="32">D176-J176</f>
        <v>0</v>
      </c>
    </row>
    <row r="177" spans="1:16" x14ac:dyDescent="0.2">
      <c r="A177" t="s">
        <v>9</v>
      </c>
      <c r="B177" t="s">
        <v>117</v>
      </c>
      <c r="C177" s="3">
        <v>44575</v>
      </c>
      <c r="D177" s="5">
        <v>1150</v>
      </c>
      <c r="E177" s="8">
        <f t="shared" si="31"/>
        <v>44605</v>
      </c>
      <c r="F177" s="9" t="s">
        <v>53</v>
      </c>
      <c r="H177" t="s">
        <v>151</v>
      </c>
      <c r="I177" s="3">
        <v>44601</v>
      </c>
      <c r="J177" s="5">
        <v>1150</v>
      </c>
      <c r="L177" s="11">
        <f t="shared" si="32"/>
        <v>0</v>
      </c>
    </row>
    <row r="178" spans="1:16" x14ac:dyDescent="0.2">
      <c r="A178" t="s">
        <v>9</v>
      </c>
      <c r="B178" t="s">
        <v>124</v>
      </c>
      <c r="C178" s="3">
        <v>44582</v>
      </c>
      <c r="D178" s="5">
        <v>2875</v>
      </c>
      <c r="E178" s="8">
        <f t="shared" si="31"/>
        <v>44612</v>
      </c>
      <c r="F178" s="9" t="s">
        <v>53</v>
      </c>
      <c r="H178" t="s">
        <v>160</v>
      </c>
      <c r="I178" s="3">
        <v>44608</v>
      </c>
      <c r="J178" s="5">
        <v>2875</v>
      </c>
      <c r="L178" s="11">
        <f t="shared" si="32"/>
        <v>0</v>
      </c>
    </row>
    <row r="179" spans="1:16" x14ac:dyDescent="0.2">
      <c r="A179" t="s">
        <v>9</v>
      </c>
      <c r="B179" t="s">
        <v>125</v>
      </c>
      <c r="C179" s="3">
        <v>44582</v>
      </c>
      <c r="D179" s="5">
        <v>275</v>
      </c>
      <c r="E179" s="8">
        <f t="shared" si="31"/>
        <v>44612</v>
      </c>
      <c r="F179" s="9" t="s">
        <v>53</v>
      </c>
      <c r="H179" t="s">
        <v>160</v>
      </c>
      <c r="I179" s="3">
        <v>44608</v>
      </c>
      <c r="J179" s="5">
        <v>275</v>
      </c>
      <c r="L179" s="11">
        <f t="shared" si="32"/>
        <v>0</v>
      </c>
    </row>
    <row r="180" spans="1:16" x14ac:dyDescent="0.2">
      <c r="A180" t="s">
        <v>9</v>
      </c>
      <c r="B180" t="s">
        <v>142</v>
      </c>
      <c r="C180" s="3">
        <v>44596</v>
      </c>
      <c r="D180" s="5">
        <v>4025</v>
      </c>
      <c r="E180" s="8">
        <f t="shared" si="31"/>
        <v>44626</v>
      </c>
      <c r="F180" s="9" t="s">
        <v>53</v>
      </c>
      <c r="H180" t="s">
        <v>174</v>
      </c>
      <c r="I180" s="3">
        <v>44622</v>
      </c>
      <c r="J180" s="5">
        <v>4025</v>
      </c>
      <c r="L180" s="11">
        <f t="shared" si="32"/>
        <v>0</v>
      </c>
    </row>
    <row r="181" spans="1:16" x14ac:dyDescent="0.2">
      <c r="A181" t="s">
        <v>9</v>
      </c>
      <c r="B181" t="s">
        <v>155</v>
      </c>
      <c r="C181" s="3">
        <v>44610</v>
      </c>
      <c r="D181" s="5">
        <v>575</v>
      </c>
      <c r="E181" s="8">
        <f t="shared" si="31"/>
        <v>44640</v>
      </c>
      <c r="F181" s="9" t="s">
        <v>53</v>
      </c>
      <c r="H181" t="s">
        <v>195</v>
      </c>
      <c r="I181" s="3">
        <v>44636</v>
      </c>
      <c r="J181" s="5">
        <v>575</v>
      </c>
      <c r="L181" s="11">
        <f t="shared" si="32"/>
        <v>0</v>
      </c>
    </row>
    <row r="182" spans="1:16" x14ac:dyDescent="0.2">
      <c r="A182" t="s">
        <v>9</v>
      </c>
      <c r="B182" t="s">
        <v>163</v>
      </c>
      <c r="C182" s="3">
        <v>44614</v>
      </c>
      <c r="D182" s="5">
        <v>1725</v>
      </c>
      <c r="E182" s="8">
        <f t="shared" si="31"/>
        <v>44644</v>
      </c>
      <c r="F182" s="9" t="s">
        <v>53</v>
      </c>
      <c r="H182" t="s">
        <v>195</v>
      </c>
      <c r="I182" s="3">
        <v>44636</v>
      </c>
      <c r="J182" s="5">
        <v>1725</v>
      </c>
      <c r="L182" s="11">
        <f t="shared" si="32"/>
        <v>0</v>
      </c>
    </row>
    <row r="183" spans="1:16" x14ac:dyDescent="0.2">
      <c r="A183" t="s">
        <v>9</v>
      </c>
      <c r="B183" t="s">
        <v>169</v>
      </c>
      <c r="C183" s="3">
        <v>44624</v>
      </c>
      <c r="D183" s="5">
        <v>575</v>
      </c>
      <c r="E183" s="8">
        <f t="shared" si="31"/>
        <v>44654</v>
      </c>
      <c r="F183" s="9" t="s">
        <v>53</v>
      </c>
      <c r="H183" t="s">
        <v>214</v>
      </c>
      <c r="I183" s="3">
        <v>44655</v>
      </c>
      <c r="J183" s="5">
        <v>575</v>
      </c>
      <c r="L183" s="11">
        <f t="shared" si="32"/>
        <v>0</v>
      </c>
    </row>
    <row r="184" spans="1:16" x14ac:dyDescent="0.2">
      <c r="A184" t="s">
        <v>9</v>
      </c>
      <c r="B184" t="s">
        <v>176</v>
      </c>
      <c r="C184" s="3">
        <v>44628</v>
      </c>
      <c r="D184" s="5">
        <f>575*3</f>
        <v>1725</v>
      </c>
      <c r="E184" s="8">
        <f t="shared" si="31"/>
        <v>44658</v>
      </c>
      <c r="F184" s="9" t="s">
        <v>53</v>
      </c>
      <c r="H184" t="s">
        <v>214</v>
      </c>
      <c r="I184" s="3">
        <v>44655</v>
      </c>
      <c r="J184" s="5">
        <v>1725</v>
      </c>
      <c r="L184" s="11">
        <f t="shared" si="32"/>
        <v>0</v>
      </c>
    </row>
    <row r="185" spans="1:16" x14ac:dyDescent="0.2">
      <c r="A185" t="s">
        <v>9</v>
      </c>
      <c r="B185" t="s">
        <v>183</v>
      </c>
      <c r="C185" s="3">
        <v>44631</v>
      </c>
      <c r="D185" s="5">
        <f>575*3</f>
        <v>1725</v>
      </c>
      <c r="E185" s="8">
        <f t="shared" si="31"/>
        <v>44661</v>
      </c>
      <c r="F185" s="9" t="s">
        <v>53</v>
      </c>
      <c r="H185" t="s">
        <v>214</v>
      </c>
      <c r="I185" s="3">
        <v>44655</v>
      </c>
      <c r="J185" s="5">
        <v>1725</v>
      </c>
      <c r="L185" s="11">
        <f t="shared" si="32"/>
        <v>0</v>
      </c>
    </row>
    <row r="186" spans="1:16" x14ac:dyDescent="0.2">
      <c r="A186" t="s">
        <v>9</v>
      </c>
      <c r="B186" t="s">
        <v>189</v>
      </c>
      <c r="C186" s="3">
        <v>44637</v>
      </c>
      <c r="D186" s="5">
        <v>575</v>
      </c>
      <c r="E186" s="8">
        <f t="shared" si="31"/>
        <v>44667</v>
      </c>
      <c r="F186" s="9" t="s">
        <v>53</v>
      </c>
      <c r="H186" t="s">
        <v>232</v>
      </c>
      <c r="I186" s="3">
        <v>44666</v>
      </c>
      <c r="J186" s="5">
        <v>575</v>
      </c>
      <c r="L186" s="11">
        <f t="shared" si="32"/>
        <v>0</v>
      </c>
    </row>
    <row r="187" spans="1:16" x14ac:dyDescent="0.2">
      <c r="A187" t="s">
        <v>9</v>
      </c>
      <c r="B187" t="s">
        <v>202</v>
      </c>
      <c r="C187" s="3">
        <v>44644</v>
      </c>
      <c r="D187" s="5">
        <v>1750</v>
      </c>
      <c r="E187" s="8">
        <f t="shared" si="31"/>
        <v>44674</v>
      </c>
      <c r="F187" s="9" t="s">
        <v>53</v>
      </c>
      <c r="H187" t="s">
        <v>232</v>
      </c>
      <c r="I187" s="3">
        <v>44666</v>
      </c>
      <c r="J187" s="5">
        <v>1750</v>
      </c>
      <c r="L187" s="11">
        <f t="shared" si="32"/>
        <v>0</v>
      </c>
    </row>
    <row r="188" spans="1:16" x14ac:dyDescent="0.2">
      <c r="A188" t="s">
        <v>9</v>
      </c>
      <c r="B188" t="s">
        <v>220</v>
      </c>
      <c r="C188" s="3">
        <v>44659</v>
      </c>
      <c r="D188" s="5">
        <v>625</v>
      </c>
      <c r="E188" s="8">
        <f t="shared" si="31"/>
        <v>44689</v>
      </c>
      <c r="F188" s="9" t="s">
        <v>53</v>
      </c>
      <c r="H188" t="s">
        <v>257</v>
      </c>
      <c r="I188" s="3">
        <v>44682</v>
      </c>
      <c r="J188" s="5">
        <v>625</v>
      </c>
      <c r="L188" s="11">
        <f t="shared" si="32"/>
        <v>0</v>
      </c>
    </row>
    <row r="189" spans="1:16" s="20" customFormat="1" x14ac:dyDescent="0.2">
      <c r="A189" t="s">
        <v>9</v>
      </c>
      <c r="B189" t="s">
        <v>231</v>
      </c>
      <c r="C189" s="3">
        <v>44666</v>
      </c>
      <c r="D189" s="5">
        <v>1875</v>
      </c>
      <c r="E189" s="8">
        <f t="shared" si="31"/>
        <v>44696</v>
      </c>
      <c r="F189" s="9" t="s">
        <v>53</v>
      </c>
      <c r="G189"/>
      <c r="H189" t="s">
        <v>266</v>
      </c>
      <c r="I189" s="3">
        <v>44693</v>
      </c>
      <c r="J189" s="5">
        <v>1875</v>
      </c>
      <c r="K189" s="5"/>
      <c r="L189" s="11">
        <f t="shared" si="32"/>
        <v>0</v>
      </c>
      <c r="N189"/>
      <c r="O189"/>
      <c r="P189"/>
    </row>
    <row r="190" spans="1:16" s="20" customFormat="1" x14ac:dyDescent="0.2">
      <c r="A190" t="s">
        <v>9</v>
      </c>
      <c r="B190" t="s">
        <v>237</v>
      </c>
      <c r="C190" s="3">
        <v>44671</v>
      </c>
      <c r="D190" s="5">
        <v>625</v>
      </c>
      <c r="E190" s="8">
        <f t="shared" si="31"/>
        <v>44701</v>
      </c>
      <c r="F190" s="9" t="s">
        <v>53</v>
      </c>
      <c r="G190"/>
      <c r="H190" t="s">
        <v>266</v>
      </c>
      <c r="I190" s="3">
        <v>44693</v>
      </c>
      <c r="J190" s="5">
        <v>625</v>
      </c>
      <c r="K190" s="5"/>
      <c r="L190" s="11">
        <f t="shared" si="32"/>
        <v>0</v>
      </c>
      <c r="N190"/>
      <c r="O190"/>
      <c r="P190"/>
    </row>
    <row r="191" spans="1:16" s="20" customFormat="1" x14ac:dyDescent="0.2">
      <c r="A191" t="s">
        <v>9</v>
      </c>
      <c r="B191" t="s">
        <v>238</v>
      </c>
      <c r="C191" s="3">
        <v>44673</v>
      </c>
      <c r="D191" s="5">
        <v>625</v>
      </c>
      <c r="E191" s="8">
        <f t="shared" si="31"/>
        <v>44703</v>
      </c>
      <c r="F191" s="9" t="s">
        <v>53</v>
      </c>
      <c r="G191"/>
      <c r="H191" t="s">
        <v>266</v>
      </c>
      <c r="I191" s="3">
        <v>44693</v>
      </c>
      <c r="J191" s="5">
        <v>625</v>
      </c>
      <c r="K191" s="5"/>
      <c r="L191" s="11">
        <f t="shared" si="32"/>
        <v>0</v>
      </c>
      <c r="N191"/>
      <c r="O191"/>
      <c r="P191"/>
    </row>
    <row r="192" spans="1:16" s="20" customFormat="1" x14ac:dyDescent="0.2">
      <c r="A192" t="s">
        <v>9</v>
      </c>
      <c r="B192" t="s">
        <v>239</v>
      </c>
      <c r="C192" s="3">
        <v>44673</v>
      </c>
      <c r="D192" s="5">
        <v>375</v>
      </c>
      <c r="E192" s="8">
        <f t="shared" si="31"/>
        <v>44703</v>
      </c>
      <c r="F192" s="9" t="s">
        <v>53</v>
      </c>
      <c r="G192"/>
      <c r="H192" t="s">
        <v>266</v>
      </c>
      <c r="I192" s="3">
        <v>44693</v>
      </c>
      <c r="J192" s="5">
        <v>375</v>
      </c>
      <c r="K192" s="5"/>
      <c r="L192" s="11">
        <f t="shared" si="32"/>
        <v>0</v>
      </c>
      <c r="N192"/>
      <c r="O192"/>
      <c r="P192"/>
    </row>
    <row r="193" spans="1:16" s="20" customFormat="1" x14ac:dyDescent="0.2">
      <c r="A193" t="s">
        <v>9</v>
      </c>
      <c r="B193" t="s">
        <v>247</v>
      </c>
      <c r="C193" s="3">
        <v>44680</v>
      </c>
      <c r="D193" s="5">
        <v>3125</v>
      </c>
      <c r="E193" s="8">
        <f t="shared" si="31"/>
        <v>44710</v>
      </c>
      <c r="F193" s="9" t="s">
        <v>53</v>
      </c>
      <c r="G193"/>
      <c r="H193" t="s">
        <v>295</v>
      </c>
      <c r="I193" s="3">
        <v>44708</v>
      </c>
      <c r="J193" s="5">
        <v>3125</v>
      </c>
      <c r="K193" s="5"/>
      <c r="L193" s="11">
        <f t="shared" si="32"/>
        <v>0</v>
      </c>
      <c r="N193"/>
      <c r="O193"/>
      <c r="P193"/>
    </row>
    <row r="194" spans="1:16" s="20" customFormat="1" x14ac:dyDescent="0.2">
      <c r="A194" t="s">
        <v>9</v>
      </c>
      <c r="B194" t="s">
        <v>259</v>
      </c>
      <c r="C194" s="3">
        <v>44693</v>
      </c>
      <c r="D194" s="5">
        <v>3125</v>
      </c>
      <c r="E194" s="8">
        <f t="shared" si="31"/>
        <v>44723</v>
      </c>
      <c r="F194" s="9" t="s">
        <v>53</v>
      </c>
      <c r="G194"/>
      <c r="H194" t="s">
        <v>300</v>
      </c>
      <c r="I194" s="3">
        <v>44719</v>
      </c>
      <c r="J194" s="5">
        <v>3125</v>
      </c>
      <c r="K194" s="5"/>
      <c r="L194" s="11">
        <f t="shared" si="32"/>
        <v>0</v>
      </c>
      <c r="N194"/>
      <c r="O194"/>
      <c r="P194"/>
    </row>
    <row r="195" spans="1:16" s="20" customFormat="1" x14ac:dyDescent="0.2">
      <c r="A195" t="s">
        <v>9</v>
      </c>
      <c r="B195" t="s">
        <v>272</v>
      </c>
      <c r="C195" s="3">
        <v>44701</v>
      </c>
      <c r="D195" s="5">
        <v>3125</v>
      </c>
      <c r="E195" s="8">
        <f t="shared" si="31"/>
        <v>44731</v>
      </c>
      <c r="F195" s="9" t="s">
        <v>53</v>
      </c>
      <c r="G195"/>
      <c r="H195" t="s">
        <v>322</v>
      </c>
      <c r="I195" s="3">
        <v>44734</v>
      </c>
      <c r="J195" s="5">
        <v>3125</v>
      </c>
      <c r="K195" s="5"/>
      <c r="L195" s="11">
        <f t="shared" si="32"/>
        <v>0</v>
      </c>
      <c r="N195"/>
      <c r="O195"/>
      <c r="P195"/>
    </row>
    <row r="196" spans="1:16" s="20" customFormat="1" x14ac:dyDescent="0.2">
      <c r="A196" t="s">
        <v>9</v>
      </c>
      <c r="B196" t="s">
        <v>281</v>
      </c>
      <c r="C196" s="3">
        <v>44708</v>
      </c>
      <c r="D196" s="5">
        <v>3125</v>
      </c>
      <c r="E196" s="8">
        <f t="shared" si="31"/>
        <v>44738</v>
      </c>
      <c r="F196" s="9" t="s">
        <v>53</v>
      </c>
      <c r="G196"/>
      <c r="H196" t="s">
        <v>322</v>
      </c>
      <c r="I196" s="3">
        <v>44734</v>
      </c>
      <c r="J196" s="5">
        <v>3125</v>
      </c>
      <c r="K196" s="5"/>
      <c r="L196" s="11">
        <f t="shared" si="32"/>
        <v>0</v>
      </c>
      <c r="N196"/>
      <c r="O196"/>
      <c r="P196"/>
    </row>
    <row r="197" spans="1:16" s="20" customFormat="1" x14ac:dyDescent="0.2">
      <c r="A197" t="s">
        <v>9</v>
      </c>
      <c r="B197" t="s">
        <v>292</v>
      </c>
      <c r="C197" s="3">
        <v>44714</v>
      </c>
      <c r="D197" s="5">
        <v>625</v>
      </c>
      <c r="E197" s="8">
        <f t="shared" si="31"/>
        <v>44744</v>
      </c>
      <c r="F197" s="9" t="s">
        <v>53</v>
      </c>
      <c r="G197"/>
      <c r="H197" t="s">
        <v>342</v>
      </c>
      <c r="I197" s="3">
        <v>44742</v>
      </c>
      <c r="J197" s="5">
        <v>625</v>
      </c>
      <c r="K197" s="5"/>
      <c r="L197" s="11">
        <f t="shared" si="32"/>
        <v>0</v>
      </c>
      <c r="N197"/>
      <c r="O197"/>
      <c r="P197"/>
    </row>
    <row r="198" spans="1:16" s="20" customFormat="1" x14ac:dyDescent="0.2">
      <c r="A198" t="s">
        <v>9</v>
      </c>
      <c r="B198" t="s">
        <v>306</v>
      </c>
      <c r="C198" s="3">
        <v>44729</v>
      </c>
      <c r="D198" s="5">
        <v>1250</v>
      </c>
      <c r="E198" s="8">
        <f t="shared" si="31"/>
        <v>44759</v>
      </c>
      <c r="F198" s="9" t="s">
        <v>53</v>
      </c>
      <c r="G198"/>
      <c r="H198" t="s">
        <v>357</v>
      </c>
      <c r="I198" s="3">
        <v>44760</v>
      </c>
      <c r="J198" s="5">
        <v>1250</v>
      </c>
      <c r="K198" s="5"/>
      <c r="L198" s="11">
        <f t="shared" si="32"/>
        <v>0</v>
      </c>
      <c r="N198"/>
      <c r="O198"/>
      <c r="P198"/>
    </row>
    <row r="199" spans="1:16" s="20" customFormat="1" x14ac:dyDescent="0.2">
      <c r="A199" t="s">
        <v>9</v>
      </c>
      <c r="B199" t="s">
        <v>328</v>
      </c>
      <c r="C199" s="3">
        <v>44743</v>
      </c>
      <c r="D199" s="5">
        <v>1250</v>
      </c>
      <c r="E199" s="8">
        <f t="shared" si="31"/>
        <v>44773</v>
      </c>
      <c r="F199" s="9" t="s">
        <v>53</v>
      </c>
      <c r="G199"/>
      <c r="H199" t="s">
        <v>385</v>
      </c>
      <c r="I199" s="3">
        <v>44783</v>
      </c>
      <c r="J199" s="5">
        <v>1250</v>
      </c>
      <c r="K199" s="5"/>
      <c r="L199" s="11">
        <f t="shared" si="32"/>
        <v>0</v>
      </c>
      <c r="N199"/>
      <c r="O199"/>
      <c r="P199"/>
    </row>
    <row r="200" spans="1:16" s="20" customFormat="1" x14ac:dyDescent="0.2">
      <c r="A200" t="s">
        <v>9</v>
      </c>
      <c r="B200" t="s">
        <v>362</v>
      </c>
      <c r="C200" s="3">
        <v>44771</v>
      </c>
      <c r="D200" s="5">
        <v>3125</v>
      </c>
      <c r="E200" s="8">
        <f t="shared" si="31"/>
        <v>44801</v>
      </c>
      <c r="F200" s="9" t="s">
        <v>53</v>
      </c>
      <c r="G200"/>
      <c r="H200" t="s">
        <v>405</v>
      </c>
      <c r="I200" s="3">
        <v>44802</v>
      </c>
      <c r="J200" s="5">
        <v>3125</v>
      </c>
      <c r="K200" s="5"/>
      <c r="L200" s="11">
        <f t="shared" si="32"/>
        <v>0</v>
      </c>
      <c r="N200"/>
      <c r="O200"/>
      <c r="P200"/>
    </row>
    <row r="201" spans="1:16" s="20" customFormat="1" x14ac:dyDescent="0.2">
      <c r="A201" t="s">
        <v>9</v>
      </c>
      <c r="B201" t="s">
        <v>370</v>
      </c>
      <c r="C201" s="3">
        <v>44778</v>
      </c>
      <c r="D201" s="5">
        <v>4375</v>
      </c>
      <c r="E201" s="8">
        <f t="shared" si="31"/>
        <v>44808</v>
      </c>
      <c r="F201" s="9" t="s">
        <v>53</v>
      </c>
      <c r="G201"/>
      <c r="H201" t="s">
        <v>427</v>
      </c>
      <c r="I201" s="3">
        <v>44812</v>
      </c>
      <c r="J201" s="5">
        <v>4375</v>
      </c>
      <c r="K201" s="5"/>
      <c r="L201" s="11">
        <f t="shared" si="32"/>
        <v>0</v>
      </c>
      <c r="N201"/>
      <c r="O201"/>
      <c r="P201"/>
    </row>
    <row r="202" spans="1:16" s="20" customFormat="1" x14ac:dyDescent="0.2">
      <c r="A202" t="s">
        <v>9</v>
      </c>
      <c r="B202" t="s">
        <v>380</v>
      </c>
      <c r="C202" s="3">
        <v>44784</v>
      </c>
      <c r="D202" s="5">
        <v>725</v>
      </c>
      <c r="E202" s="8">
        <f t="shared" si="31"/>
        <v>44814</v>
      </c>
      <c r="F202" s="9" t="s">
        <v>53</v>
      </c>
      <c r="G202"/>
      <c r="H202" t="s">
        <v>452</v>
      </c>
      <c r="I202" s="3">
        <v>44823</v>
      </c>
      <c r="J202" s="5">
        <v>725</v>
      </c>
      <c r="K202" s="5"/>
      <c r="L202" s="11">
        <f t="shared" si="32"/>
        <v>0</v>
      </c>
      <c r="N202"/>
      <c r="O202"/>
      <c r="P202"/>
    </row>
    <row r="203" spans="1:16" s="20" customFormat="1" x14ac:dyDescent="0.2">
      <c r="A203" t="s">
        <v>9</v>
      </c>
      <c r="B203" t="s">
        <v>391</v>
      </c>
      <c r="C203" s="3">
        <v>44792</v>
      </c>
      <c r="D203" s="5">
        <v>2500</v>
      </c>
      <c r="E203" s="8">
        <f t="shared" ref="E203" si="33">C203+30</f>
        <v>44822</v>
      </c>
      <c r="F203" s="9" t="s">
        <v>53</v>
      </c>
      <c r="G203"/>
      <c r="H203" t="s">
        <v>447</v>
      </c>
      <c r="I203" s="3">
        <v>44820</v>
      </c>
      <c r="J203" s="5">
        <v>2500</v>
      </c>
      <c r="K203" s="5"/>
      <c r="L203" s="11">
        <f t="shared" ref="L203" si="34">D203-J203</f>
        <v>0</v>
      </c>
      <c r="N203"/>
      <c r="O203"/>
      <c r="P203"/>
    </row>
    <row r="204" spans="1:16" s="20" customFormat="1" x14ac:dyDescent="0.2">
      <c r="A204" t="s">
        <v>9</v>
      </c>
      <c r="B204" t="s">
        <v>399</v>
      </c>
      <c r="C204" s="3">
        <v>44799</v>
      </c>
      <c r="D204" s="5">
        <v>1250</v>
      </c>
      <c r="E204" s="8">
        <f t="shared" ref="E204:E215" si="35">C204+30</f>
        <v>44829</v>
      </c>
      <c r="F204" s="9" t="s">
        <v>53</v>
      </c>
      <c r="G204"/>
      <c r="H204" t="s">
        <v>455</v>
      </c>
      <c r="I204" s="3">
        <v>44825</v>
      </c>
      <c r="J204" s="5">
        <v>1250</v>
      </c>
      <c r="K204" s="5"/>
      <c r="L204" s="11">
        <f t="shared" ref="L204:L215" si="36">D204-J204</f>
        <v>0</v>
      </c>
      <c r="N204"/>
      <c r="O204"/>
      <c r="P204"/>
    </row>
    <row r="205" spans="1:16" s="20" customFormat="1" x14ac:dyDescent="0.2">
      <c r="A205" t="s">
        <v>9</v>
      </c>
      <c r="B205" t="s">
        <v>416</v>
      </c>
      <c r="C205" s="3">
        <v>44806</v>
      </c>
      <c r="D205" s="5">
        <v>500</v>
      </c>
      <c r="E205" s="8">
        <f t="shared" si="35"/>
        <v>44836</v>
      </c>
      <c r="F205" s="9" t="s">
        <v>53</v>
      </c>
      <c r="G205"/>
      <c r="H205" t="s">
        <v>482</v>
      </c>
      <c r="I205" s="3">
        <v>44841</v>
      </c>
      <c r="J205" s="5">
        <v>500</v>
      </c>
      <c r="K205" s="5"/>
      <c r="L205" s="11">
        <f t="shared" si="36"/>
        <v>0</v>
      </c>
      <c r="N205"/>
      <c r="O205"/>
      <c r="P205"/>
    </row>
    <row r="206" spans="1:16" s="20" customFormat="1" x14ac:dyDescent="0.2">
      <c r="A206" t="s">
        <v>9</v>
      </c>
      <c r="B206" t="s">
        <v>434</v>
      </c>
      <c r="C206" s="3">
        <v>44820</v>
      </c>
      <c r="D206" s="5">
        <v>1875</v>
      </c>
      <c r="E206" s="8">
        <f t="shared" si="35"/>
        <v>44850</v>
      </c>
      <c r="F206" s="9" t="s">
        <v>53</v>
      </c>
      <c r="G206"/>
      <c r="H206" t="s">
        <v>490</v>
      </c>
      <c r="I206" s="3">
        <v>44847</v>
      </c>
      <c r="J206" s="5">
        <v>1875</v>
      </c>
      <c r="K206" s="5"/>
      <c r="L206" s="11">
        <f t="shared" si="36"/>
        <v>0</v>
      </c>
      <c r="N206"/>
      <c r="O206"/>
      <c r="P206"/>
    </row>
    <row r="207" spans="1:16" s="20" customFormat="1" x14ac:dyDescent="0.2">
      <c r="A207" t="s">
        <v>9</v>
      </c>
      <c r="B207" t="s">
        <v>451</v>
      </c>
      <c r="C207" s="3">
        <v>44827</v>
      </c>
      <c r="D207" s="5">
        <v>100</v>
      </c>
      <c r="E207" s="8">
        <f t="shared" si="35"/>
        <v>44857</v>
      </c>
      <c r="F207" s="9" t="s">
        <v>53</v>
      </c>
      <c r="G207"/>
      <c r="H207"/>
      <c r="I207" s="3">
        <v>44862</v>
      </c>
      <c r="J207" s="5">
        <v>100</v>
      </c>
      <c r="K207" s="5"/>
      <c r="L207" s="11">
        <f t="shared" si="36"/>
        <v>0</v>
      </c>
      <c r="N207"/>
      <c r="O207"/>
      <c r="P207"/>
    </row>
    <row r="208" spans="1:16" s="20" customFormat="1" x14ac:dyDescent="0.2">
      <c r="A208" t="s">
        <v>9</v>
      </c>
      <c r="B208" t="s">
        <v>469</v>
      </c>
      <c r="C208" s="3">
        <v>44841</v>
      </c>
      <c r="D208" s="5">
        <v>1875</v>
      </c>
      <c r="E208" s="8">
        <f t="shared" si="35"/>
        <v>44871</v>
      </c>
      <c r="F208" s="9" t="s">
        <v>53</v>
      </c>
      <c r="G208"/>
      <c r="I208" s="3">
        <v>44869</v>
      </c>
      <c r="J208" s="5">
        <v>1875</v>
      </c>
      <c r="K208" s="5"/>
      <c r="L208" s="11">
        <f t="shared" si="36"/>
        <v>0</v>
      </c>
      <c r="N208"/>
      <c r="O208"/>
      <c r="P208"/>
    </row>
    <row r="209" spans="1:16" s="20" customFormat="1" x14ac:dyDescent="0.2">
      <c r="A209" t="s">
        <v>9</v>
      </c>
      <c r="B209" t="s">
        <v>489</v>
      </c>
      <c r="C209" s="3">
        <v>44855</v>
      </c>
      <c r="D209" s="5">
        <v>1250</v>
      </c>
      <c r="E209" s="8">
        <f t="shared" si="35"/>
        <v>44885</v>
      </c>
      <c r="F209" s="9" t="s">
        <v>53</v>
      </c>
      <c r="G209"/>
      <c r="H209" t="s">
        <v>543</v>
      </c>
      <c r="I209" s="3">
        <v>44883</v>
      </c>
      <c r="J209" s="5">
        <v>1250</v>
      </c>
      <c r="K209" s="5"/>
      <c r="L209" s="11">
        <f t="shared" si="36"/>
        <v>0</v>
      </c>
      <c r="N209"/>
      <c r="O209"/>
      <c r="P209"/>
    </row>
    <row r="210" spans="1:16" s="20" customFormat="1" x14ac:dyDescent="0.2">
      <c r="A210" t="s">
        <v>9</v>
      </c>
      <c r="B210" t="s">
        <v>512</v>
      </c>
      <c r="C210" s="3">
        <v>44862</v>
      </c>
      <c r="D210" s="5">
        <v>450</v>
      </c>
      <c r="E210" s="8">
        <f t="shared" si="35"/>
        <v>44892</v>
      </c>
      <c r="F210" s="9" t="s">
        <v>53</v>
      </c>
      <c r="G210"/>
      <c r="H210" t="s">
        <v>543</v>
      </c>
      <c r="I210" s="3">
        <v>44883</v>
      </c>
      <c r="J210" s="5">
        <v>450</v>
      </c>
      <c r="K210" s="5"/>
      <c r="L210" s="11">
        <f t="shared" si="36"/>
        <v>0</v>
      </c>
      <c r="N210"/>
      <c r="O210"/>
      <c r="P210"/>
    </row>
    <row r="211" spans="1:16" s="20" customFormat="1" x14ac:dyDescent="0.2">
      <c r="A211" t="s">
        <v>9</v>
      </c>
      <c r="B211" t="s">
        <v>520</v>
      </c>
      <c r="C211" s="3">
        <v>44876</v>
      </c>
      <c r="D211" s="5">
        <v>1875</v>
      </c>
      <c r="E211" s="8">
        <f t="shared" si="35"/>
        <v>44906</v>
      </c>
      <c r="F211" s="9" t="s">
        <v>53</v>
      </c>
      <c r="G211"/>
      <c r="H211" t="s">
        <v>576</v>
      </c>
      <c r="I211" s="3">
        <v>44903</v>
      </c>
      <c r="J211" s="5">
        <v>1875</v>
      </c>
      <c r="K211" s="5"/>
      <c r="L211" s="11">
        <f t="shared" si="36"/>
        <v>0</v>
      </c>
      <c r="N211"/>
      <c r="O211"/>
      <c r="P211"/>
    </row>
    <row r="212" spans="1:16" s="20" customFormat="1" x14ac:dyDescent="0.2">
      <c r="A212" t="s">
        <v>9</v>
      </c>
      <c r="B212" t="s">
        <v>551</v>
      </c>
      <c r="C212" s="3">
        <v>44897</v>
      </c>
      <c r="D212" s="5">
        <v>625</v>
      </c>
      <c r="E212" s="8">
        <f t="shared" si="35"/>
        <v>44927</v>
      </c>
      <c r="F212" s="9" t="s">
        <v>53</v>
      </c>
      <c r="G212"/>
      <c r="H212" t="s">
        <v>589</v>
      </c>
      <c r="I212" s="3">
        <v>44922</v>
      </c>
      <c r="J212" s="5">
        <v>625</v>
      </c>
      <c r="K212" s="5"/>
      <c r="L212" s="11">
        <f t="shared" si="36"/>
        <v>0</v>
      </c>
      <c r="N212"/>
      <c r="O212"/>
      <c r="P212"/>
    </row>
    <row r="213" spans="1:16" s="20" customFormat="1" x14ac:dyDescent="0.2">
      <c r="A213" t="s">
        <v>9</v>
      </c>
      <c r="B213" t="s">
        <v>561</v>
      </c>
      <c r="C213" s="3">
        <v>44904</v>
      </c>
      <c r="D213" s="5">
        <v>675</v>
      </c>
      <c r="E213" s="32">
        <f t="shared" si="35"/>
        <v>44934</v>
      </c>
      <c r="F213" s="9" t="s">
        <v>53</v>
      </c>
      <c r="G213"/>
      <c r="H213" t="s">
        <v>625</v>
      </c>
      <c r="I213" s="3">
        <v>44945</v>
      </c>
      <c r="J213" s="5">
        <v>675</v>
      </c>
      <c r="K213" s="5"/>
      <c r="L213" s="11">
        <f t="shared" si="36"/>
        <v>0</v>
      </c>
      <c r="N213"/>
      <c r="O213"/>
      <c r="P213"/>
    </row>
    <row r="214" spans="1:16" s="20" customFormat="1" x14ac:dyDescent="0.2">
      <c r="A214" t="s">
        <v>9</v>
      </c>
      <c r="B214" t="s">
        <v>570</v>
      </c>
      <c r="C214" s="3">
        <v>44911</v>
      </c>
      <c r="D214" s="5">
        <v>1875</v>
      </c>
      <c r="E214" s="8">
        <f t="shared" si="35"/>
        <v>44941</v>
      </c>
      <c r="F214" s="9" t="s">
        <v>53</v>
      </c>
      <c r="G214"/>
      <c r="H214" t="s">
        <v>624</v>
      </c>
      <c r="I214" s="3">
        <v>44940</v>
      </c>
      <c r="J214" s="5">
        <v>1875</v>
      </c>
      <c r="K214" s="5"/>
      <c r="L214" s="11">
        <f t="shared" si="36"/>
        <v>0</v>
      </c>
      <c r="N214"/>
      <c r="O214"/>
      <c r="P214"/>
    </row>
    <row r="215" spans="1:16" s="20" customFormat="1" x14ac:dyDescent="0.2">
      <c r="A215" t="s">
        <v>9</v>
      </c>
      <c r="B215" t="s">
        <v>584</v>
      </c>
      <c r="C215" s="3">
        <v>44918</v>
      </c>
      <c r="D215" s="5">
        <v>1250</v>
      </c>
      <c r="E215" s="8">
        <f t="shared" si="35"/>
        <v>44948</v>
      </c>
      <c r="F215" s="9" t="s">
        <v>53</v>
      </c>
      <c r="G215"/>
      <c r="H215" t="s">
        <v>623</v>
      </c>
      <c r="I215" s="3">
        <v>44945</v>
      </c>
      <c r="J215" s="5">
        <v>1250</v>
      </c>
      <c r="K215" s="5"/>
      <c r="L215" s="11">
        <f t="shared" si="36"/>
        <v>0</v>
      </c>
      <c r="N215"/>
      <c r="O215"/>
      <c r="P215"/>
    </row>
    <row r="217" spans="1:16" s="20" customFormat="1" x14ac:dyDescent="0.2">
      <c r="A217" t="s">
        <v>177</v>
      </c>
      <c r="B217" t="s">
        <v>178</v>
      </c>
      <c r="C217" s="3">
        <v>44628</v>
      </c>
      <c r="D217" s="5">
        <f>825*5</f>
        <v>4125</v>
      </c>
      <c r="E217" s="8">
        <f t="shared" ref="E217:E229" si="37">C217+30</f>
        <v>44658</v>
      </c>
      <c r="F217" s="9" t="s">
        <v>53</v>
      </c>
      <c r="G217"/>
      <c r="H217" t="s">
        <v>54</v>
      </c>
      <c r="I217" s="3" t="s">
        <v>179</v>
      </c>
      <c r="J217" s="5">
        <f>900+3225</f>
        <v>4125</v>
      </c>
      <c r="K217" s="5"/>
      <c r="L217" s="11">
        <f t="shared" ref="L217:L229" si="38">D217-J217</f>
        <v>0</v>
      </c>
      <c r="N217"/>
      <c r="O217"/>
      <c r="P217"/>
    </row>
    <row r="218" spans="1:16" x14ac:dyDescent="0.2">
      <c r="A218" t="s">
        <v>177</v>
      </c>
      <c r="B218" t="s">
        <v>196</v>
      </c>
      <c r="C218" s="3">
        <v>44639</v>
      </c>
      <c r="D218" s="5">
        <v>850</v>
      </c>
      <c r="E218" s="8">
        <f t="shared" si="37"/>
        <v>44669</v>
      </c>
      <c r="F218" s="9" t="s">
        <v>53</v>
      </c>
      <c r="H218" t="s">
        <v>54</v>
      </c>
      <c r="I218" s="3">
        <v>44642</v>
      </c>
      <c r="J218" s="5">
        <v>850</v>
      </c>
      <c r="L218" s="11">
        <f t="shared" si="38"/>
        <v>0</v>
      </c>
    </row>
    <row r="219" spans="1:16" x14ac:dyDescent="0.2">
      <c r="A219" t="s">
        <v>177</v>
      </c>
      <c r="B219" t="s">
        <v>204</v>
      </c>
      <c r="C219" s="3">
        <v>44647</v>
      </c>
      <c r="D219" s="5">
        <v>4250</v>
      </c>
      <c r="E219" s="8">
        <f t="shared" si="37"/>
        <v>44677</v>
      </c>
      <c r="F219" s="9" t="s">
        <v>53</v>
      </c>
      <c r="H219" t="s">
        <v>54</v>
      </c>
      <c r="I219" s="3">
        <v>44645</v>
      </c>
      <c r="J219" s="5">
        <v>4250</v>
      </c>
      <c r="L219" s="11">
        <f t="shared" si="38"/>
        <v>0</v>
      </c>
    </row>
    <row r="220" spans="1:16" x14ac:dyDescent="0.2">
      <c r="A220" t="s">
        <v>177</v>
      </c>
      <c r="B220" t="s">
        <v>387</v>
      </c>
      <c r="C220" s="3">
        <v>44789</v>
      </c>
      <c r="D220" s="5">
        <v>1350</v>
      </c>
      <c r="E220" s="8">
        <f t="shared" si="37"/>
        <v>44819</v>
      </c>
      <c r="F220" s="9" t="s">
        <v>53</v>
      </c>
      <c r="H220" t="s">
        <v>54</v>
      </c>
      <c r="I220" s="3">
        <v>44789</v>
      </c>
      <c r="J220" s="5">
        <v>1350</v>
      </c>
      <c r="L220" s="11">
        <f t="shared" si="38"/>
        <v>0</v>
      </c>
    </row>
    <row r="221" spans="1:16" x14ac:dyDescent="0.2">
      <c r="A221" t="s">
        <v>177</v>
      </c>
      <c r="B221" t="s">
        <v>435</v>
      </c>
      <c r="C221" s="3">
        <v>44820</v>
      </c>
      <c r="D221" s="5">
        <v>2850</v>
      </c>
      <c r="E221" s="8">
        <f t="shared" si="37"/>
        <v>44850</v>
      </c>
      <c r="F221" s="9" t="s">
        <v>53</v>
      </c>
      <c r="H221" t="s">
        <v>54</v>
      </c>
      <c r="I221" s="3">
        <v>44817</v>
      </c>
      <c r="J221" s="5">
        <v>2850</v>
      </c>
      <c r="L221" s="11">
        <f t="shared" si="38"/>
        <v>0</v>
      </c>
    </row>
    <row r="222" spans="1:16" x14ac:dyDescent="0.2">
      <c r="A222" t="s">
        <v>177</v>
      </c>
      <c r="B222" t="s">
        <v>446</v>
      </c>
      <c r="C222" s="3">
        <v>44827</v>
      </c>
      <c r="D222" s="5">
        <v>1140</v>
      </c>
      <c r="E222" s="8">
        <f t="shared" si="37"/>
        <v>44857</v>
      </c>
      <c r="F222" s="9" t="s">
        <v>53</v>
      </c>
      <c r="H222" t="s">
        <v>54</v>
      </c>
      <c r="I222" s="3">
        <v>44825</v>
      </c>
      <c r="J222" s="5">
        <v>1140</v>
      </c>
      <c r="L222" s="11">
        <f t="shared" si="38"/>
        <v>0</v>
      </c>
    </row>
    <row r="223" spans="1:16" x14ac:dyDescent="0.2">
      <c r="A223" t="s">
        <v>177</v>
      </c>
      <c r="B223" t="s">
        <v>463</v>
      </c>
      <c r="C223" s="3">
        <v>44834</v>
      </c>
      <c r="D223" s="5">
        <v>1150</v>
      </c>
      <c r="E223" s="8">
        <f t="shared" si="37"/>
        <v>44864</v>
      </c>
      <c r="F223" s="9" t="s">
        <v>53</v>
      </c>
      <c r="H223" t="s">
        <v>54</v>
      </c>
      <c r="I223" s="3">
        <v>44831</v>
      </c>
      <c r="J223" s="5">
        <v>1150</v>
      </c>
      <c r="L223" s="11">
        <f t="shared" si="38"/>
        <v>0</v>
      </c>
    </row>
    <row r="224" spans="1:16" x14ac:dyDescent="0.2">
      <c r="A224" t="s">
        <v>177</v>
      </c>
      <c r="B224" t="s">
        <v>474</v>
      </c>
      <c r="C224" s="3">
        <v>44841</v>
      </c>
      <c r="D224" s="5">
        <v>1350</v>
      </c>
      <c r="E224" s="8">
        <f t="shared" si="37"/>
        <v>44871</v>
      </c>
      <c r="F224" s="9" t="s">
        <v>53</v>
      </c>
      <c r="H224" t="s">
        <v>54</v>
      </c>
      <c r="I224" s="3">
        <v>44834</v>
      </c>
      <c r="J224" s="5">
        <v>1350</v>
      </c>
      <c r="L224" s="11">
        <f t="shared" si="38"/>
        <v>0</v>
      </c>
    </row>
    <row r="225" spans="1:13" x14ac:dyDescent="0.2">
      <c r="A225" t="s">
        <v>177</v>
      </c>
      <c r="B225" t="s">
        <v>478</v>
      </c>
      <c r="C225" s="3">
        <v>44848</v>
      </c>
      <c r="D225" s="5">
        <v>2850</v>
      </c>
      <c r="E225" s="8">
        <f t="shared" si="37"/>
        <v>44878</v>
      </c>
      <c r="F225" s="9" t="s">
        <v>53</v>
      </c>
      <c r="H225" t="s">
        <v>54</v>
      </c>
      <c r="I225" s="3">
        <v>44846</v>
      </c>
      <c r="J225" s="5">
        <v>2850</v>
      </c>
      <c r="L225" s="11">
        <f t="shared" si="38"/>
        <v>0</v>
      </c>
    </row>
    <row r="226" spans="1:13" x14ac:dyDescent="0.2">
      <c r="A226" t="s">
        <v>177</v>
      </c>
      <c r="B226" t="s">
        <v>501</v>
      </c>
      <c r="C226" s="3">
        <v>44868</v>
      </c>
      <c r="D226" s="5">
        <v>1450</v>
      </c>
      <c r="E226" s="8">
        <f t="shared" si="37"/>
        <v>44898</v>
      </c>
      <c r="F226" s="9" t="s">
        <v>53</v>
      </c>
      <c r="H226" t="s">
        <v>54</v>
      </c>
      <c r="I226" s="3">
        <v>44868</v>
      </c>
      <c r="J226" s="5">
        <v>1450</v>
      </c>
      <c r="L226" s="11">
        <f t="shared" si="38"/>
        <v>0</v>
      </c>
    </row>
    <row r="227" spans="1:13" x14ac:dyDescent="0.2">
      <c r="A227" t="s">
        <v>177</v>
      </c>
      <c r="B227" t="s">
        <v>529</v>
      </c>
      <c r="C227" s="3">
        <v>44883</v>
      </c>
      <c r="D227" s="5">
        <v>3990</v>
      </c>
      <c r="E227" s="8">
        <f t="shared" si="37"/>
        <v>44913</v>
      </c>
      <c r="F227" s="9" t="s">
        <v>53</v>
      </c>
      <c r="H227" t="s">
        <v>54</v>
      </c>
      <c r="I227" s="3">
        <v>44890</v>
      </c>
      <c r="J227" s="5">
        <v>3990</v>
      </c>
      <c r="L227" s="11">
        <f t="shared" si="38"/>
        <v>0</v>
      </c>
    </row>
    <row r="228" spans="1:13" x14ac:dyDescent="0.2">
      <c r="A228" t="s">
        <v>177</v>
      </c>
      <c r="B228" t="s">
        <v>550</v>
      </c>
      <c r="C228" s="3">
        <v>44896</v>
      </c>
      <c r="D228" s="5">
        <v>570</v>
      </c>
      <c r="E228" s="8">
        <f t="shared" si="37"/>
        <v>44926</v>
      </c>
      <c r="F228" s="9" t="s">
        <v>53</v>
      </c>
      <c r="H228" t="s">
        <v>54</v>
      </c>
      <c r="I228" s="3">
        <v>44896</v>
      </c>
      <c r="J228" s="5">
        <v>570</v>
      </c>
      <c r="L228" s="11">
        <f t="shared" si="38"/>
        <v>0</v>
      </c>
    </row>
    <row r="229" spans="1:13" x14ac:dyDescent="0.2">
      <c r="A229" t="s">
        <v>177</v>
      </c>
      <c r="B229" t="s">
        <v>563</v>
      </c>
      <c r="C229" s="3">
        <v>44904</v>
      </c>
      <c r="D229" s="5">
        <v>1350</v>
      </c>
      <c r="E229" s="8">
        <f t="shared" si="37"/>
        <v>44934</v>
      </c>
      <c r="F229" s="9" t="s">
        <v>53</v>
      </c>
      <c r="H229" t="s">
        <v>54</v>
      </c>
      <c r="I229" s="3">
        <v>44904</v>
      </c>
      <c r="J229" s="5">
        <v>1350</v>
      </c>
      <c r="L229" s="11">
        <f t="shared" si="38"/>
        <v>0</v>
      </c>
    </row>
    <row r="230" spans="1:13" x14ac:dyDescent="0.2">
      <c r="E230"/>
      <c r="L230" s="11"/>
    </row>
    <row r="231" spans="1:13" x14ac:dyDescent="0.2">
      <c r="A231" t="s">
        <v>31</v>
      </c>
      <c r="B231" t="s">
        <v>249</v>
      </c>
      <c r="C231" s="3">
        <v>44685</v>
      </c>
      <c r="D231" s="5">
        <v>1000</v>
      </c>
      <c r="E231" s="8">
        <f t="shared" ref="E231" si="39">C231+30</f>
        <v>44715</v>
      </c>
      <c r="F231" s="9" t="s">
        <v>53</v>
      </c>
      <c r="H231" t="s">
        <v>54</v>
      </c>
      <c r="I231" s="3">
        <v>44707</v>
      </c>
      <c r="J231" s="5">
        <v>1000</v>
      </c>
      <c r="L231" s="11">
        <f t="shared" ref="L231" si="40">D231-J231</f>
        <v>0</v>
      </c>
    </row>
    <row r="232" spans="1:13" x14ac:dyDescent="0.2">
      <c r="E232"/>
      <c r="L232" s="11"/>
    </row>
    <row r="233" spans="1:13" x14ac:dyDescent="0.2">
      <c r="A233" t="s">
        <v>14</v>
      </c>
      <c r="B233" t="s">
        <v>102</v>
      </c>
      <c r="C233" s="3">
        <v>44568</v>
      </c>
      <c r="D233" s="5">
        <v>5250</v>
      </c>
      <c r="E233" s="8">
        <f t="shared" ref="E233:E296" si="41">C233+30</f>
        <v>44598</v>
      </c>
      <c r="F233" s="9" t="s">
        <v>53</v>
      </c>
      <c r="H233" t="s">
        <v>54</v>
      </c>
      <c r="I233" s="3">
        <v>44596</v>
      </c>
      <c r="J233" s="5">
        <v>5250</v>
      </c>
      <c r="L233" s="11">
        <f t="shared" ref="L233:L296" si="42">D233-J233-K233</f>
        <v>0</v>
      </c>
    </row>
    <row r="234" spans="1:13" x14ac:dyDescent="0.2">
      <c r="A234" t="s">
        <v>14</v>
      </c>
      <c r="B234" t="s">
        <v>103</v>
      </c>
      <c r="C234" s="3">
        <v>44568</v>
      </c>
      <c r="D234" s="5">
        <v>4800</v>
      </c>
      <c r="E234" s="8">
        <f t="shared" si="41"/>
        <v>44598</v>
      </c>
      <c r="F234" s="9" t="s">
        <v>53</v>
      </c>
      <c r="H234" t="s">
        <v>54</v>
      </c>
      <c r="I234" s="3">
        <v>44596</v>
      </c>
      <c r="J234" s="5">
        <v>4800</v>
      </c>
      <c r="L234" s="11">
        <f t="shared" si="42"/>
        <v>0</v>
      </c>
    </row>
    <row r="235" spans="1:13" x14ac:dyDescent="0.2">
      <c r="A235" t="s">
        <v>14</v>
      </c>
      <c r="B235" t="s">
        <v>104</v>
      </c>
      <c r="C235" s="3">
        <v>44568</v>
      </c>
      <c r="D235" s="5">
        <v>1900</v>
      </c>
      <c r="E235" s="8">
        <f t="shared" si="41"/>
        <v>44598</v>
      </c>
      <c r="F235" s="9" t="s">
        <v>53</v>
      </c>
      <c r="H235" t="s">
        <v>54</v>
      </c>
      <c r="I235" s="3">
        <v>44596</v>
      </c>
      <c r="J235" s="5">
        <v>1900</v>
      </c>
      <c r="L235" s="11">
        <f t="shared" si="42"/>
        <v>0</v>
      </c>
    </row>
    <row r="236" spans="1:13" x14ac:dyDescent="0.2">
      <c r="A236" t="s">
        <v>14</v>
      </c>
      <c r="B236" t="s">
        <v>119</v>
      </c>
      <c r="C236" s="3">
        <v>44568</v>
      </c>
      <c r="D236" s="5">
        <v>575</v>
      </c>
      <c r="E236" s="8">
        <f t="shared" si="41"/>
        <v>44598</v>
      </c>
      <c r="F236" s="9" t="s">
        <v>53</v>
      </c>
      <c r="H236" t="s">
        <v>54</v>
      </c>
      <c r="I236" s="3">
        <v>44606</v>
      </c>
      <c r="J236" s="5">
        <v>575</v>
      </c>
      <c r="L236" s="11">
        <f t="shared" si="42"/>
        <v>0</v>
      </c>
    </row>
    <row r="237" spans="1:13" x14ac:dyDescent="0.2">
      <c r="A237" t="s">
        <v>14</v>
      </c>
      <c r="B237" t="s">
        <v>105</v>
      </c>
      <c r="C237" s="3">
        <v>44568</v>
      </c>
      <c r="D237" s="5">
        <v>3600</v>
      </c>
      <c r="E237" s="8">
        <f t="shared" si="41"/>
        <v>44598</v>
      </c>
      <c r="F237" s="9" t="s">
        <v>53</v>
      </c>
      <c r="H237" t="s">
        <v>54</v>
      </c>
      <c r="I237" s="3">
        <v>44596</v>
      </c>
      <c r="J237" s="5">
        <v>3600</v>
      </c>
      <c r="L237" s="11">
        <f t="shared" si="42"/>
        <v>0</v>
      </c>
    </row>
    <row r="238" spans="1:13" x14ac:dyDescent="0.2">
      <c r="A238" t="s">
        <v>14</v>
      </c>
      <c r="B238" t="s">
        <v>106</v>
      </c>
      <c r="C238" s="3">
        <v>44568</v>
      </c>
      <c r="D238" s="5">
        <v>3375</v>
      </c>
      <c r="E238" s="8">
        <f t="shared" si="41"/>
        <v>44598</v>
      </c>
      <c r="F238" s="9" t="s">
        <v>53</v>
      </c>
      <c r="H238" t="s">
        <v>54</v>
      </c>
      <c r="I238" s="3">
        <v>44596</v>
      </c>
      <c r="J238" s="5">
        <v>3375</v>
      </c>
      <c r="L238" s="11">
        <f t="shared" si="42"/>
        <v>0</v>
      </c>
    </row>
    <row r="239" spans="1:13" x14ac:dyDescent="0.2">
      <c r="A239" t="s">
        <v>14</v>
      </c>
      <c r="B239" t="s">
        <v>113</v>
      </c>
      <c r="C239" s="3">
        <v>44575</v>
      </c>
      <c r="D239" s="5">
        <v>6000</v>
      </c>
      <c r="E239" s="8">
        <f t="shared" si="41"/>
        <v>44605</v>
      </c>
      <c r="F239" s="9" t="s">
        <v>53</v>
      </c>
      <c r="H239" t="s">
        <v>54</v>
      </c>
      <c r="I239" s="3">
        <v>44606</v>
      </c>
      <c r="J239" s="5">
        <v>6000</v>
      </c>
      <c r="L239" s="11">
        <f t="shared" si="42"/>
        <v>0</v>
      </c>
    </row>
    <row r="240" spans="1:13" x14ac:dyDescent="0.2">
      <c r="A240" t="s">
        <v>14</v>
      </c>
      <c r="B240" t="s">
        <v>114</v>
      </c>
      <c r="C240" s="3">
        <v>44575</v>
      </c>
      <c r="D240" s="5">
        <v>13600</v>
      </c>
      <c r="E240" s="8">
        <f t="shared" si="41"/>
        <v>44605</v>
      </c>
      <c r="F240" s="9" t="s">
        <v>53</v>
      </c>
      <c r="H240" t="s">
        <v>54</v>
      </c>
      <c r="I240" s="3">
        <v>44593</v>
      </c>
      <c r="J240" s="5">
        <v>13566.39</v>
      </c>
      <c r="K240" s="5">
        <v>33.61</v>
      </c>
      <c r="L240" s="11">
        <f t="shared" si="42"/>
        <v>5.8264504332328215E-13</v>
      </c>
      <c r="M240" s="20">
        <f>K240/D240</f>
        <v>2.4713235294117645E-3</v>
      </c>
    </row>
    <row r="241" spans="1:13" x14ac:dyDescent="0.2">
      <c r="A241" t="s">
        <v>14</v>
      </c>
      <c r="B241" t="s">
        <v>115</v>
      </c>
      <c r="C241" s="3">
        <v>44575</v>
      </c>
      <c r="D241" s="5">
        <v>4500</v>
      </c>
      <c r="E241" s="8">
        <f t="shared" si="41"/>
        <v>44605</v>
      </c>
      <c r="F241" s="9" t="s">
        <v>53</v>
      </c>
      <c r="H241" t="s">
        <v>54</v>
      </c>
      <c r="I241" s="3">
        <v>44606</v>
      </c>
      <c r="J241" s="5">
        <v>4500</v>
      </c>
      <c r="L241" s="11">
        <f t="shared" si="42"/>
        <v>0</v>
      </c>
    </row>
    <row r="242" spans="1:13" x14ac:dyDescent="0.2">
      <c r="A242" t="s">
        <v>14</v>
      </c>
      <c r="B242" t="s">
        <v>116</v>
      </c>
      <c r="C242" s="3">
        <v>44575</v>
      </c>
      <c r="D242" s="5">
        <v>9450</v>
      </c>
      <c r="E242" s="8">
        <f t="shared" si="41"/>
        <v>44605</v>
      </c>
      <c r="F242" s="9" t="s">
        <v>53</v>
      </c>
      <c r="H242" t="s">
        <v>54</v>
      </c>
      <c r="I242" s="3">
        <v>44601</v>
      </c>
      <c r="J242" s="5">
        <v>9439.98</v>
      </c>
      <c r="K242" s="5">
        <v>10.02</v>
      </c>
      <c r="L242" s="11">
        <f t="shared" si="42"/>
        <v>4.3698378249246161E-13</v>
      </c>
      <c r="M242" s="20">
        <f>K242/D242</f>
        <v>1.0603174603174602E-3</v>
      </c>
    </row>
    <row r="243" spans="1:13" x14ac:dyDescent="0.2">
      <c r="A243" t="s">
        <v>14</v>
      </c>
      <c r="B243" t="s">
        <v>120</v>
      </c>
      <c r="C243" s="3">
        <v>44582</v>
      </c>
      <c r="D243" s="5">
        <v>5250</v>
      </c>
      <c r="E243" s="8">
        <f t="shared" si="41"/>
        <v>44612</v>
      </c>
      <c r="F243" s="9" t="s">
        <v>53</v>
      </c>
      <c r="H243" t="s">
        <v>54</v>
      </c>
      <c r="I243" s="3">
        <v>44611</v>
      </c>
      <c r="J243" s="5">
        <v>5250</v>
      </c>
      <c r="L243" s="11">
        <f t="shared" si="42"/>
        <v>0</v>
      </c>
    </row>
    <row r="244" spans="1:13" x14ac:dyDescent="0.2">
      <c r="A244" t="s">
        <v>14</v>
      </c>
      <c r="B244" t="s">
        <v>121</v>
      </c>
      <c r="C244" s="3">
        <v>44582</v>
      </c>
      <c r="D244" s="5">
        <v>6400</v>
      </c>
      <c r="E244" s="8">
        <f t="shared" si="41"/>
        <v>44612</v>
      </c>
      <c r="F244" s="9" t="s">
        <v>53</v>
      </c>
      <c r="H244" t="s">
        <v>54</v>
      </c>
      <c r="I244" s="3">
        <v>44611</v>
      </c>
      <c r="J244" s="5">
        <v>6400</v>
      </c>
      <c r="L244" s="11">
        <f t="shared" si="42"/>
        <v>0</v>
      </c>
    </row>
    <row r="245" spans="1:13" x14ac:dyDescent="0.2">
      <c r="A245" t="s">
        <v>14</v>
      </c>
      <c r="B245" t="s">
        <v>122</v>
      </c>
      <c r="C245" s="3">
        <v>44582</v>
      </c>
      <c r="D245" s="5">
        <v>4500</v>
      </c>
      <c r="E245" s="8">
        <f t="shared" si="41"/>
        <v>44612</v>
      </c>
      <c r="F245" s="9" t="s">
        <v>53</v>
      </c>
      <c r="H245" t="s">
        <v>54</v>
      </c>
      <c r="I245" s="3">
        <v>44611</v>
      </c>
      <c r="J245" s="5">
        <v>4500</v>
      </c>
      <c r="L245" s="11">
        <f t="shared" si="42"/>
        <v>0</v>
      </c>
    </row>
    <row r="246" spans="1:13" x14ac:dyDescent="0.2">
      <c r="A246" t="s">
        <v>14</v>
      </c>
      <c r="B246" t="s">
        <v>123</v>
      </c>
      <c r="C246" s="3">
        <v>44582</v>
      </c>
      <c r="D246" s="5">
        <v>9450</v>
      </c>
      <c r="E246" s="8">
        <f t="shared" si="41"/>
        <v>44612</v>
      </c>
      <c r="F246" s="9" t="s">
        <v>53</v>
      </c>
      <c r="H246" t="s">
        <v>54</v>
      </c>
      <c r="I246" s="3">
        <v>44593</v>
      </c>
      <c r="J246" s="5">
        <v>9413.2999999999993</v>
      </c>
      <c r="K246" s="5">
        <v>36.700000000000003</v>
      </c>
      <c r="L246" s="11">
        <f t="shared" si="42"/>
        <v>7.2475359047530219E-13</v>
      </c>
      <c r="M246" s="20">
        <f>K246/D246</f>
        <v>3.883597883597884E-3</v>
      </c>
    </row>
    <row r="247" spans="1:13" x14ac:dyDescent="0.2">
      <c r="A247" t="s">
        <v>14</v>
      </c>
      <c r="B247" t="s">
        <v>132</v>
      </c>
      <c r="C247" s="3">
        <v>44589</v>
      </c>
      <c r="D247" s="5">
        <v>8250</v>
      </c>
      <c r="E247" s="8">
        <f t="shared" si="41"/>
        <v>44619</v>
      </c>
      <c r="F247" s="9" t="s">
        <v>53</v>
      </c>
      <c r="H247" t="s">
        <v>54</v>
      </c>
      <c r="I247" s="3">
        <v>44614</v>
      </c>
      <c r="J247" s="5">
        <v>8241.18</v>
      </c>
      <c r="K247" s="5">
        <v>8.82</v>
      </c>
      <c r="L247" s="11">
        <f t="shared" si="42"/>
        <v>-2.9132252166164108E-13</v>
      </c>
      <c r="M247" s="20">
        <f>K247/D247</f>
        <v>1.0690909090909091E-3</v>
      </c>
    </row>
    <row r="248" spans="1:13" x14ac:dyDescent="0.2">
      <c r="A248" t="s">
        <v>14</v>
      </c>
      <c r="B248" t="s">
        <v>133</v>
      </c>
      <c r="C248" s="3">
        <v>44589</v>
      </c>
      <c r="D248" s="5">
        <v>5600</v>
      </c>
      <c r="E248" s="8">
        <f t="shared" si="41"/>
        <v>44619</v>
      </c>
      <c r="F248" s="9" t="s">
        <v>53</v>
      </c>
      <c r="H248" t="s">
        <v>54</v>
      </c>
      <c r="I248" s="3">
        <v>44618</v>
      </c>
      <c r="J248" s="5">
        <v>5600</v>
      </c>
      <c r="L248" s="11">
        <f t="shared" si="42"/>
        <v>0</v>
      </c>
    </row>
    <row r="249" spans="1:13" x14ac:dyDescent="0.2">
      <c r="A249" t="s">
        <v>14</v>
      </c>
      <c r="B249" t="s">
        <v>134</v>
      </c>
      <c r="C249" s="3">
        <v>44589</v>
      </c>
      <c r="D249" s="5">
        <v>9900</v>
      </c>
      <c r="E249" s="8">
        <f t="shared" si="41"/>
        <v>44619</v>
      </c>
      <c r="F249" s="9" t="s">
        <v>53</v>
      </c>
      <c r="H249" t="s">
        <v>54</v>
      </c>
      <c r="I249" s="3">
        <v>44601</v>
      </c>
      <c r="J249" s="5">
        <v>9865.01</v>
      </c>
      <c r="K249" s="5">
        <v>34.99</v>
      </c>
      <c r="L249" s="11">
        <f t="shared" si="42"/>
        <v>-2.2026824808563106E-13</v>
      </c>
      <c r="M249" s="20">
        <f>K249/D249</f>
        <v>3.5343434343434346E-3</v>
      </c>
    </row>
    <row r="250" spans="1:13" x14ac:dyDescent="0.2">
      <c r="A250" t="s">
        <v>14</v>
      </c>
      <c r="B250" t="s">
        <v>135</v>
      </c>
      <c r="C250" s="3">
        <v>44589</v>
      </c>
      <c r="D250" s="5">
        <v>6750</v>
      </c>
      <c r="E250" s="8">
        <f t="shared" si="41"/>
        <v>44619</v>
      </c>
      <c r="F250" s="9" t="s">
        <v>53</v>
      </c>
      <c r="H250" t="s">
        <v>54</v>
      </c>
      <c r="I250" s="3">
        <v>44618</v>
      </c>
      <c r="J250" s="5">
        <v>6750</v>
      </c>
      <c r="L250" s="11">
        <f t="shared" si="42"/>
        <v>0</v>
      </c>
    </row>
    <row r="251" spans="1:13" x14ac:dyDescent="0.2">
      <c r="A251" t="s">
        <v>14</v>
      </c>
      <c r="B251" t="s">
        <v>137</v>
      </c>
      <c r="C251" s="3">
        <v>44596</v>
      </c>
      <c r="D251" s="5">
        <v>6750</v>
      </c>
      <c r="E251" s="8">
        <f t="shared" si="41"/>
        <v>44626</v>
      </c>
      <c r="F251" s="9" t="s">
        <v>53</v>
      </c>
      <c r="H251" t="s">
        <v>54</v>
      </c>
      <c r="I251" s="3">
        <v>44625</v>
      </c>
      <c r="J251" s="5">
        <v>6750</v>
      </c>
      <c r="L251" s="11">
        <f t="shared" si="42"/>
        <v>0</v>
      </c>
    </row>
    <row r="252" spans="1:13" x14ac:dyDescent="0.2">
      <c r="A252" t="s">
        <v>14</v>
      </c>
      <c r="B252" t="s">
        <v>138</v>
      </c>
      <c r="C252" s="3">
        <v>44596</v>
      </c>
      <c r="D252" s="5">
        <v>5400</v>
      </c>
      <c r="E252" s="8">
        <f t="shared" si="41"/>
        <v>44626</v>
      </c>
      <c r="F252" s="9" t="s">
        <v>53</v>
      </c>
      <c r="H252" t="s">
        <v>54</v>
      </c>
      <c r="I252" s="3">
        <v>44625</v>
      </c>
      <c r="J252" s="5">
        <v>5400</v>
      </c>
      <c r="L252" s="11">
        <f t="shared" si="42"/>
        <v>0</v>
      </c>
    </row>
    <row r="253" spans="1:13" x14ac:dyDescent="0.2">
      <c r="A253" t="s">
        <v>14</v>
      </c>
      <c r="B253" t="s">
        <v>139</v>
      </c>
      <c r="C253" s="3">
        <v>44596</v>
      </c>
      <c r="D253" s="5">
        <v>8775</v>
      </c>
      <c r="E253" s="8">
        <f t="shared" si="41"/>
        <v>44626</v>
      </c>
      <c r="F253" s="9" t="s">
        <v>53</v>
      </c>
      <c r="H253" t="s">
        <v>54</v>
      </c>
      <c r="I253" s="3">
        <v>44614</v>
      </c>
      <c r="J253" s="5">
        <v>8754.68</v>
      </c>
      <c r="K253" s="5">
        <v>20.32</v>
      </c>
      <c r="L253" s="11">
        <f t="shared" si="42"/>
        <v>-2.9132252166164108E-13</v>
      </c>
      <c r="M253" s="20">
        <f>K253/D253</f>
        <v>2.3156695156695156E-3</v>
      </c>
    </row>
    <row r="254" spans="1:13" x14ac:dyDescent="0.2">
      <c r="A254" t="s">
        <v>14</v>
      </c>
      <c r="B254" t="s">
        <v>146</v>
      </c>
      <c r="C254" s="3">
        <v>44603</v>
      </c>
      <c r="D254" s="5">
        <v>9750</v>
      </c>
      <c r="E254" s="8">
        <f t="shared" si="41"/>
        <v>44633</v>
      </c>
      <c r="F254" s="9" t="s">
        <v>53</v>
      </c>
      <c r="H254" t="s">
        <v>54</v>
      </c>
      <c r="I254" s="3">
        <v>44639</v>
      </c>
      <c r="J254" s="5">
        <v>9750</v>
      </c>
      <c r="L254" s="11">
        <f t="shared" si="42"/>
        <v>0</v>
      </c>
    </row>
    <row r="255" spans="1:13" x14ac:dyDescent="0.2">
      <c r="A255" t="s">
        <v>14</v>
      </c>
      <c r="B255" t="s">
        <v>149</v>
      </c>
      <c r="C255" s="3">
        <v>44603</v>
      </c>
      <c r="D255" s="5">
        <v>2400</v>
      </c>
      <c r="E255" s="8">
        <f t="shared" si="41"/>
        <v>44633</v>
      </c>
      <c r="F255" s="9" t="s">
        <v>53</v>
      </c>
      <c r="H255" t="s">
        <v>54</v>
      </c>
      <c r="I255" s="3">
        <v>44632</v>
      </c>
      <c r="J255" s="5">
        <v>2400</v>
      </c>
      <c r="L255" s="11">
        <f t="shared" si="42"/>
        <v>0</v>
      </c>
    </row>
    <row r="256" spans="1:13" x14ac:dyDescent="0.2">
      <c r="A256" t="s">
        <v>14</v>
      </c>
      <c r="B256" t="s">
        <v>147</v>
      </c>
      <c r="C256" s="3">
        <v>44603</v>
      </c>
      <c r="D256" s="5">
        <v>4500</v>
      </c>
      <c r="E256" s="8">
        <f t="shared" si="41"/>
        <v>44633</v>
      </c>
      <c r="F256" s="9" t="s">
        <v>53</v>
      </c>
      <c r="H256" t="s">
        <v>54</v>
      </c>
      <c r="I256" s="3">
        <v>44632</v>
      </c>
      <c r="J256" s="5">
        <v>4500</v>
      </c>
      <c r="L256" s="11">
        <f t="shared" si="42"/>
        <v>0</v>
      </c>
    </row>
    <row r="257" spans="1:16" x14ac:dyDescent="0.2">
      <c r="A257" t="s">
        <v>14</v>
      </c>
      <c r="B257" t="s">
        <v>148</v>
      </c>
      <c r="C257" s="3">
        <v>44603</v>
      </c>
      <c r="D257" s="5">
        <v>7425</v>
      </c>
      <c r="E257" s="8">
        <f t="shared" si="41"/>
        <v>44633</v>
      </c>
      <c r="F257" s="9" t="s">
        <v>53</v>
      </c>
      <c r="H257" t="s">
        <v>54</v>
      </c>
      <c r="I257" s="3">
        <v>44614</v>
      </c>
      <c r="J257" s="5">
        <v>7398.55</v>
      </c>
      <c r="K257" s="5">
        <v>26.45</v>
      </c>
      <c r="L257" s="11">
        <f t="shared" si="42"/>
        <v>-1.8118839761882555E-13</v>
      </c>
      <c r="M257" s="20">
        <f>K257/D257</f>
        <v>3.5622895622895623E-3</v>
      </c>
    </row>
    <row r="258" spans="1:16" x14ac:dyDescent="0.2">
      <c r="A258" t="s">
        <v>14</v>
      </c>
      <c r="B258" t="s">
        <v>156</v>
      </c>
      <c r="C258" s="3">
        <v>44610</v>
      </c>
      <c r="D258" s="5">
        <v>5250</v>
      </c>
      <c r="E258" s="8">
        <f t="shared" si="41"/>
        <v>44640</v>
      </c>
      <c r="F258" s="9" t="s">
        <v>53</v>
      </c>
      <c r="H258" t="s">
        <v>54</v>
      </c>
      <c r="I258" s="3">
        <v>44639</v>
      </c>
      <c r="J258" s="5">
        <v>5250</v>
      </c>
      <c r="L258" s="11">
        <f t="shared" si="42"/>
        <v>0</v>
      </c>
    </row>
    <row r="259" spans="1:16" x14ac:dyDescent="0.2">
      <c r="A259" t="s">
        <v>14</v>
      </c>
      <c r="B259" t="s">
        <v>159</v>
      </c>
      <c r="C259" s="3">
        <v>44610</v>
      </c>
      <c r="D259" s="5">
        <v>8000</v>
      </c>
      <c r="E259" s="8">
        <f t="shared" si="41"/>
        <v>44640</v>
      </c>
      <c r="F259" s="9" t="s">
        <v>53</v>
      </c>
      <c r="H259" t="s">
        <v>54</v>
      </c>
      <c r="I259" s="3">
        <v>44620</v>
      </c>
      <c r="J259" s="5">
        <v>7969.86</v>
      </c>
      <c r="K259" s="5">
        <v>30.14</v>
      </c>
      <c r="L259" s="11">
        <f t="shared" si="42"/>
        <v>3.2684965844964609E-13</v>
      </c>
      <c r="M259" s="20">
        <f>K259/D259</f>
        <v>3.7675E-3</v>
      </c>
    </row>
    <row r="260" spans="1:16" x14ac:dyDescent="0.2">
      <c r="A260" t="s">
        <v>14</v>
      </c>
      <c r="B260" t="s">
        <v>157</v>
      </c>
      <c r="C260" s="3">
        <v>44610</v>
      </c>
      <c r="D260" s="5">
        <v>9000</v>
      </c>
      <c r="E260" s="8">
        <f t="shared" si="41"/>
        <v>44640</v>
      </c>
      <c r="F260" s="9" t="s">
        <v>53</v>
      </c>
      <c r="H260" t="s">
        <v>54</v>
      </c>
      <c r="I260" s="3">
        <v>44620</v>
      </c>
      <c r="J260" s="5">
        <v>8966.09</v>
      </c>
      <c r="K260" s="5">
        <v>33.909999999999997</v>
      </c>
      <c r="L260" s="11">
        <f t="shared" si="42"/>
        <v>-1.4210854715202004E-13</v>
      </c>
      <c r="M260" s="20">
        <f>K260/D260</f>
        <v>3.7677777777777774E-3</v>
      </c>
    </row>
    <row r="261" spans="1:16" x14ac:dyDescent="0.2">
      <c r="A261" t="s">
        <v>14</v>
      </c>
      <c r="B261" t="s">
        <v>158</v>
      </c>
      <c r="C261" s="3">
        <v>44610</v>
      </c>
      <c r="D261" s="5">
        <v>9450</v>
      </c>
      <c r="E261" s="8">
        <f t="shared" si="41"/>
        <v>44640</v>
      </c>
      <c r="F261" s="9" t="s">
        <v>53</v>
      </c>
      <c r="H261" t="s">
        <v>54</v>
      </c>
      <c r="I261" s="3">
        <v>44627</v>
      </c>
      <c r="J261" s="5">
        <v>9425.9699999999993</v>
      </c>
      <c r="K261" s="5">
        <v>24.03</v>
      </c>
      <c r="L261" s="11">
        <f t="shared" si="42"/>
        <v>6.5369931689929217E-13</v>
      </c>
      <c r="M261" s="20">
        <f>K261/D261</f>
        <v>2.5428571428571431E-3</v>
      </c>
    </row>
    <row r="262" spans="1:16" x14ac:dyDescent="0.2">
      <c r="A262" t="s">
        <v>14</v>
      </c>
      <c r="B262" t="s">
        <v>164</v>
      </c>
      <c r="C262" s="3">
        <v>44617</v>
      </c>
      <c r="D262" s="5">
        <v>6750</v>
      </c>
      <c r="E262" s="8">
        <f t="shared" si="41"/>
        <v>44647</v>
      </c>
      <c r="F262" s="9" t="s">
        <v>53</v>
      </c>
      <c r="H262" t="s">
        <v>54</v>
      </c>
      <c r="I262" s="3">
        <v>44646</v>
      </c>
      <c r="J262" s="5">
        <v>6750</v>
      </c>
      <c r="L262" s="11">
        <f t="shared" si="42"/>
        <v>0</v>
      </c>
    </row>
    <row r="263" spans="1:16" x14ac:dyDescent="0.2">
      <c r="A263" t="s">
        <v>14</v>
      </c>
      <c r="B263" t="s">
        <v>165</v>
      </c>
      <c r="C263" s="3">
        <v>44617</v>
      </c>
      <c r="D263" s="5">
        <v>10400</v>
      </c>
      <c r="E263" s="8">
        <f t="shared" si="41"/>
        <v>44647</v>
      </c>
      <c r="F263" s="9" t="s">
        <v>53</v>
      </c>
      <c r="H263" t="s">
        <v>54</v>
      </c>
      <c r="I263" s="3">
        <v>44641</v>
      </c>
      <c r="J263" s="5">
        <v>10386.450000000001</v>
      </c>
      <c r="K263" s="5">
        <v>13.55</v>
      </c>
      <c r="L263" s="11">
        <f t="shared" si="42"/>
        <v>-7.2830630415410269E-13</v>
      </c>
      <c r="M263" s="20">
        <f>K263/D263</f>
        <v>1.3028846153846155E-3</v>
      </c>
    </row>
    <row r="264" spans="1:16" x14ac:dyDescent="0.2">
      <c r="A264" t="s">
        <v>14</v>
      </c>
      <c r="B264" t="s">
        <v>166</v>
      </c>
      <c r="C264" s="3">
        <v>44617</v>
      </c>
      <c r="D264" s="5">
        <v>11700</v>
      </c>
      <c r="E264" s="8">
        <f t="shared" si="41"/>
        <v>44647</v>
      </c>
      <c r="F264" s="9" t="s">
        <v>53</v>
      </c>
      <c r="H264" t="s">
        <v>54</v>
      </c>
      <c r="I264" s="3">
        <v>44627</v>
      </c>
      <c r="J264" s="5">
        <v>11655.37</v>
      </c>
      <c r="K264" s="5">
        <v>44.63</v>
      </c>
      <c r="L264" s="11">
        <f t="shared" si="42"/>
        <v>-8.0291329140891321E-13</v>
      </c>
      <c r="M264" s="20">
        <f>K264/D264</f>
        <v>3.8145299145299146E-3</v>
      </c>
    </row>
    <row r="265" spans="1:16" x14ac:dyDescent="0.2">
      <c r="A265" t="s">
        <v>14</v>
      </c>
      <c r="B265" t="s">
        <v>167</v>
      </c>
      <c r="C265" s="3">
        <v>44617</v>
      </c>
      <c r="D265" s="5">
        <v>7425</v>
      </c>
      <c r="E265" s="8">
        <f t="shared" si="41"/>
        <v>44647</v>
      </c>
      <c r="F265" s="9" t="s">
        <v>53</v>
      </c>
      <c r="H265" t="s">
        <v>54</v>
      </c>
      <c r="I265" s="3">
        <v>44646</v>
      </c>
      <c r="J265" s="5">
        <v>7425</v>
      </c>
      <c r="L265" s="11">
        <f t="shared" si="42"/>
        <v>0</v>
      </c>
    </row>
    <row r="266" spans="1:16" x14ac:dyDescent="0.2">
      <c r="A266" t="s">
        <v>14</v>
      </c>
      <c r="B266" t="s">
        <v>170</v>
      </c>
      <c r="C266" s="3">
        <v>44624</v>
      </c>
      <c r="D266" s="5">
        <v>12000</v>
      </c>
      <c r="E266" s="8">
        <f t="shared" si="41"/>
        <v>44654</v>
      </c>
      <c r="F266" s="9" t="s">
        <v>53</v>
      </c>
      <c r="H266" t="s">
        <v>54</v>
      </c>
      <c r="I266" s="3">
        <v>44641</v>
      </c>
      <c r="J266" s="5">
        <v>11968.74</v>
      </c>
      <c r="K266" s="5">
        <v>31.26</v>
      </c>
      <c r="L266" s="11">
        <f t="shared" si="42"/>
        <v>2.1671553440683056E-13</v>
      </c>
      <c r="M266" s="20">
        <f>K266/D266</f>
        <v>2.6050000000000001E-3</v>
      </c>
    </row>
    <row r="267" spans="1:16" x14ac:dyDescent="0.2">
      <c r="A267" t="s">
        <v>14</v>
      </c>
      <c r="B267" t="s">
        <v>173</v>
      </c>
      <c r="C267" s="3">
        <v>44624</v>
      </c>
      <c r="D267" s="5">
        <v>5600</v>
      </c>
      <c r="E267" s="8">
        <f t="shared" si="41"/>
        <v>44654</v>
      </c>
      <c r="F267" s="9" t="s">
        <v>53</v>
      </c>
      <c r="H267" t="s">
        <v>54</v>
      </c>
      <c r="I267" s="3">
        <v>44653</v>
      </c>
      <c r="J267" s="5">
        <v>5600</v>
      </c>
      <c r="L267" s="11">
        <f t="shared" si="42"/>
        <v>0</v>
      </c>
    </row>
    <row r="268" spans="1:16" x14ac:dyDescent="0.2">
      <c r="A268" t="s">
        <v>14</v>
      </c>
      <c r="B268" t="s">
        <v>171</v>
      </c>
      <c r="C268" s="3">
        <v>44624</v>
      </c>
      <c r="D268" s="5">
        <v>11700</v>
      </c>
      <c r="E268" s="8">
        <f t="shared" si="41"/>
        <v>44654</v>
      </c>
      <c r="F268" s="9" t="s">
        <v>53</v>
      </c>
      <c r="H268" t="s">
        <v>54</v>
      </c>
      <c r="I268" s="3">
        <v>44635</v>
      </c>
      <c r="J268" s="5">
        <v>11656.8</v>
      </c>
      <c r="K268" s="5">
        <v>43.2</v>
      </c>
      <c r="L268" s="11">
        <f t="shared" si="42"/>
        <v>7.2475359047530219E-13</v>
      </c>
      <c r="M268" s="20">
        <f>K268/D268</f>
        <v>3.6923076923076927E-3</v>
      </c>
    </row>
    <row r="269" spans="1:16" x14ac:dyDescent="0.2">
      <c r="A269" t="s">
        <v>14</v>
      </c>
      <c r="B269" t="s">
        <v>172</v>
      </c>
      <c r="C269" s="3">
        <v>44624</v>
      </c>
      <c r="D269" s="5">
        <v>6750</v>
      </c>
      <c r="E269" s="8">
        <f t="shared" si="41"/>
        <v>44654</v>
      </c>
      <c r="F269" s="9" t="s">
        <v>53</v>
      </c>
      <c r="H269" t="s">
        <v>54</v>
      </c>
      <c r="I269" s="3">
        <v>44653</v>
      </c>
      <c r="J269" s="5">
        <v>6750</v>
      </c>
      <c r="L269" s="11">
        <f t="shared" si="42"/>
        <v>0</v>
      </c>
    </row>
    <row r="270" spans="1:16" x14ac:dyDescent="0.2">
      <c r="A270" t="s">
        <v>14</v>
      </c>
      <c r="B270" t="s">
        <v>184</v>
      </c>
      <c r="C270" s="3">
        <v>44631</v>
      </c>
      <c r="D270" s="5">
        <v>8250</v>
      </c>
      <c r="E270" s="8">
        <f t="shared" si="41"/>
        <v>44661</v>
      </c>
      <c r="F270" s="9" t="s">
        <v>53</v>
      </c>
      <c r="H270" t="s">
        <v>54</v>
      </c>
      <c r="I270" s="3">
        <v>44652</v>
      </c>
      <c r="J270" s="5">
        <v>8233.09</v>
      </c>
      <c r="K270" s="5">
        <v>16.91</v>
      </c>
      <c r="L270" s="11">
        <f t="shared" si="42"/>
        <v>-1.4566126083082054E-13</v>
      </c>
      <c r="M270" s="20">
        <f t="shared" ref="M270:M281" si="43">K270/D270</f>
        <v>2.0496969696969696E-3</v>
      </c>
      <c r="O270" s="5"/>
      <c r="P270" s="5"/>
    </row>
    <row r="271" spans="1:16" x14ac:dyDescent="0.2">
      <c r="A271" t="s">
        <v>14</v>
      </c>
      <c r="B271" t="s">
        <v>185</v>
      </c>
      <c r="C271" s="3">
        <v>44631</v>
      </c>
      <c r="D271" s="5">
        <v>9600</v>
      </c>
      <c r="E271" s="8">
        <f t="shared" si="41"/>
        <v>44661</v>
      </c>
      <c r="F271" s="9" t="s">
        <v>53</v>
      </c>
      <c r="H271" t="s">
        <v>54</v>
      </c>
      <c r="I271" s="3">
        <v>44652</v>
      </c>
      <c r="J271" s="5">
        <v>9580.32</v>
      </c>
      <c r="K271" s="5">
        <v>19.68</v>
      </c>
      <c r="L271" s="11">
        <f t="shared" si="42"/>
        <v>2.9132252166164108E-13</v>
      </c>
      <c r="M271" s="20">
        <f t="shared" si="43"/>
        <v>2.0500000000000002E-3</v>
      </c>
      <c r="O271" s="5"/>
      <c r="P271" s="5"/>
    </row>
    <row r="272" spans="1:16" x14ac:dyDescent="0.2">
      <c r="A272" t="s">
        <v>14</v>
      </c>
      <c r="B272" t="s">
        <v>186</v>
      </c>
      <c r="C272" s="3">
        <v>44631</v>
      </c>
      <c r="D272" s="5">
        <v>9900</v>
      </c>
      <c r="E272" s="8">
        <f t="shared" si="41"/>
        <v>44661</v>
      </c>
      <c r="F272" s="9" t="s">
        <v>53</v>
      </c>
      <c r="H272" t="s">
        <v>54</v>
      </c>
      <c r="I272" s="3">
        <v>44652</v>
      </c>
      <c r="J272" s="5">
        <v>9879.7099999999991</v>
      </c>
      <c r="K272" s="5">
        <v>20.29</v>
      </c>
      <c r="L272" s="11">
        <f t="shared" si="42"/>
        <v>8.7396756498492323E-13</v>
      </c>
      <c r="M272" s="20">
        <f t="shared" si="43"/>
        <v>2.0494949494949495E-3</v>
      </c>
      <c r="O272" s="5"/>
      <c r="P272" s="5"/>
    </row>
    <row r="273" spans="1:16" x14ac:dyDescent="0.2">
      <c r="A273" t="s">
        <v>14</v>
      </c>
      <c r="B273" t="s">
        <v>187</v>
      </c>
      <c r="C273" s="3">
        <v>44631</v>
      </c>
      <c r="D273" s="5">
        <v>8100</v>
      </c>
      <c r="E273" s="8">
        <f t="shared" si="41"/>
        <v>44661</v>
      </c>
      <c r="F273" s="9" t="s">
        <v>53</v>
      </c>
      <c r="H273" t="s">
        <v>54</v>
      </c>
      <c r="I273" s="3">
        <v>44641</v>
      </c>
      <c r="J273" s="5">
        <v>8068.35</v>
      </c>
      <c r="K273" s="5">
        <v>31.65</v>
      </c>
      <c r="L273" s="11">
        <f t="shared" si="42"/>
        <v>-3.6237679523765109E-13</v>
      </c>
      <c r="M273" s="20">
        <f t="shared" si="43"/>
        <v>3.9074074074074072E-3</v>
      </c>
    </row>
    <row r="274" spans="1:16" x14ac:dyDescent="0.2">
      <c r="A274" t="s">
        <v>14</v>
      </c>
      <c r="B274" t="s">
        <v>191</v>
      </c>
      <c r="C274" s="3">
        <v>44638</v>
      </c>
      <c r="D274" s="5">
        <v>18300</v>
      </c>
      <c r="E274" s="8">
        <f t="shared" si="41"/>
        <v>44668</v>
      </c>
      <c r="F274" s="9" t="s">
        <v>53</v>
      </c>
      <c r="H274" t="s">
        <v>54</v>
      </c>
      <c r="I274" s="3">
        <v>44651</v>
      </c>
      <c r="J274" s="5">
        <v>18235.29</v>
      </c>
      <c r="K274" s="5">
        <v>64.709999999999994</v>
      </c>
      <c r="L274" s="11">
        <f t="shared" si="42"/>
        <v>-8.6686213762732223E-13</v>
      </c>
      <c r="M274" s="20">
        <f t="shared" si="43"/>
        <v>3.5360655737704913E-3</v>
      </c>
      <c r="O274" s="5"/>
      <c r="P274" s="5"/>
    </row>
    <row r="275" spans="1:16" x14ac:dyDescent="0.2">
      <c r="A275" t="s">
        <v>14</v>
      </c>
      <c r="B275" t="s">
        <v>194</v>
      </c>
      <c r="C275" s="3">
        <v>44638</v>
      </c>
      <c r="D275" s="5">
        <v>8300</v>
      </c>
      <c r="E275" s="8">
        <f t="shared" si="41"/>
        <v>44668</v>
      </c>
      <c r="F275" s="9" t="s">
        <v>53</v>
      </c>
      <c r="H275" t="s">
        <v>54</v>
      </c>
      <c r="I275" s="3">
        <v>44652</v>
      </c>
      <c r="J275" s="5">
        <v>8272.16</v>
      </c>
      <c r="K275" s="5">
        <v>27.84</v>
      </c>
      <c r="L275" s="11">
        <f t="shared" si="42"/>
        <v>1.4566126083082054E-13</v>
      </c>
      <c r="M275" s="20">
        <f t="shared" si="43"/>
        <v>3.3542168674698795E-3</v>
      </c>
      <c r="O275" s="5"/>
      <c r="P275" s="5"/>
    </row>
    <row r="276" spans="1:16" x14ac:dyDescent="0.2">
      <c r="A276" t="s">
        <v>14</v>
      </c>
      <c r="B276" t="s">
        <v>192</v>
      </c>
      <c r="C276" s="3">
        <v>44638</v>
      </c>
      <c r="D276" s="5">
        <v>17900</v>
      </c>
      <c r="E276" s="8">
        <f t="shared" si="41"/>
        <v>44668</v>
      </c>
      <c r="F276" s="9" t="s">
        <v>53</v>
      </c>
      <c r="H276" t="s">
        <v>54</v>
      </c>
      <c r="I276" s="3">
        <v>44651</v>
      </c>
      <c r="J276" s="5">
        <v>17836.71</v>
      </c>
      <c r="K276" s="5">
        <v>63.29</v>
      </c>
      <c r="L276" s="11">
        <f t="shared" si="42"/>
        <v>8.7396756498492323E-13</v>
      </c>
      <c r="M276" s="20">
        <f t="shared" si="43"/>
        <v>3.5357541899441341E-3</v>
      </c>
    </row>
    <row r="277" spans="1:16" x14ac:dyDescent="0.2">
      <c r="A277" t="s">
        <v>14</v>
      </c>
      <c r="B277" t="s">
        <v>193</v>
      </c>
      <c r="C277" s="3">
        <v>44638</v>
      </c>
      <c r="D277" s="5">
        <v>6375</v>
      </c>
      <c r="E277" s="8">
        <f t="shared" si="41"/>
        <v>44668</v>
      </c>
      <c r="F277" s="9" t="s">
        <v>53</v>
      </c>
      <c r="H277" t="s">
        <v>54</v>
      </c>
      <c r="I277" s="3">
        <v>44666</v>
      </c>
      <c r="J277" s="5">
        <v>6375</v>
      </c>
      <c r="L277" s="11">
        <f t="shared" si="42"/>
        <v>0</v>
      </c>
      <c r="M277" s="20">
        <f t="shared" si="43"/>
        <v>0</v>
      </c>
    </row>
    <row r="278" spans="1:16" x14ac:dyDescent="0.2">
      <c r="A278" t="s">
        <v>14</v>
      </c>
      <c r="B278" t="s">
        <v>198</v>
      </c>
      <c r="C278" s="3">
        <v>44645</v>
      </c>
      <c r="D278" s="5">
        <v>9600</v>
      </c>
      <c r="E278" s="8">
        <f t="shared" si="41"/>
        <v>44675</v>
      </c>
      <c r="F278" s="9" t="s">
        <v>53</v>
      </c>
      <c r="H278" t="s">
        <v>54</v>
      </c>
      <c r="I278" s="3">
        <v>44676</v>
      </c>
      <c r="J278" s="5">
        <v>9600</v>
      </c>
      <c r="L278" s="11">
        <f t="shared" si="42"/>
        <v>0</v>
      </c>
      <c r="M278" s="20">
        <f t="shared" si="43"/>
        <v>0</v>
      </c>
    </row>
    <row r="279" spans="1:16" x14ac:dyDescent="0.2">
      <c r="A279" t="s">
        <v>14</v>
      </c>
      <c r="B279" t="s">
        <v>201</v>
      </c>
      <c r="C279" s="3">
        <v>44645</v>
      </c>
      <c r="D279" s="5">
        <v>10200</v>
      </c>
      <c r="E279" s="8">
        <f t="shared" si="41"/>
        <v>44675</v>
      </c>
      <c r="F279" s="9" t="s">
        <v>53</v>
      </c>
      <c r="H279" t="s">
        <v>54</v>
      </c>
      <c r="I279" s="3">
        <v>44676</v>
      </c>
      <c r="J279" s="5">
        <v>10200</v>
      </c>
      <c r="L279" s="11">
        <f t="shared" si="42"/>
        <v>0</v>
      </c>
      <c r="M279" s="20">
        <f t="shared" si="43"/>
        <v>0</v>
      </c>
    </row>
    <row r="280" spans="1:16" x14ac:dyDescent="0.2">
      <c r="A280" t="s">
        <v>14</v>
      </c>
      <c r="B280" t="s">
        <v>199</v>
      </c>
      <c r="C280" s="3">
        <v>44645</v>
      </c>
      <c r="D280" s="5">
        <v>14250</v>
      </c>
      <c r="E280" s="8">
        <f t="shared" si="41"/>
        <v>44675</v>
      </c>
      <c r="F280" s="9" t="s">
        <v>53</v>
      </c>
      <c r="H280" t="s">
        <v>54</v>
      </c>
      <c r="I280" s="3">
        <v>44676</v>
      </c>
      <c r="J280" s="5">
        <v>14250</v>
      </c>
      <c r="L280" s="11">
        <f t="shared" si="42"/>
        <v>0</v>
      </c>
      <c r="M280" s="20">
        <f t="shared" si="43"/>
        <v>0</v>
      </c>
    </row>
    <row r="281" spans="1:16" x14ac:dyDescent="0.2">
      <c r="A281" t="s">
        <v>14</v>
      </c>
      <c r="B281" t="s">
        <v>200</v>
      </c>
      <c r="C281" s="3">
        <v>44645</v>
      </c>
      <c r="D281" s="5">
        <v>8700</v>
      </c>
      <c r="E281" s="8">
        <f t="shared" si="41"/>
        <v>44675</v>
      </c>
      <c r="F281" s="9" t="s">
        <v>53</v>
      </c>
      <c r="H281" t="s">
        <v>54</v>
      </c>
      <c r="I281" s="3">
        <v>44676</v>
      </c>
      <c r="J281" s="5">
        <v>8700</v>
      </c>
      <c r="L281" s="11">
        <f t="shared" si="42"/>
        <v>0</v>
      </c>
      <c r="M281" s="20">
        <f t="shared" si="43"/>
        <v>0</v>
      </c>
    </row>
    <row r="282" spans="1:16" x14ac:dyDescent="0.2">
      <c r="A282" t="s">
        <v>14</v>
      </c>
      <c r="B282" t="s">
        <v>207</v>
      </c>
      <c r="C282" s="3">
        <v>44652</v>
      </c>
      <c r="D282" s="5">
        <v>9600</v>
      </c>
      <c r="E282" s="8">
        <f t="shared" si="41"/>
        <v>44682</v>
      </c>
      <c r="F282" s="9" t="s">
        <v>53</v>
      </c>
      <c r="H282" t="s">
        <v>54</v>
      </c>
      <c r="I282" s="3">
        <v>44681</v>
      </c>
      <c r="J282" s="5">
        <v>9600</v>
      </c>
      <c r="L282" s="11">
        <f t="shared" si="42"/>
        <v>0</v>
      </c>
      <c r="M282" s="20">
        <f t="shared" ref="M282:M345" si="44">K282/D282</f>
        <v>0</v>
      </c>
    </row>
    <row r="283" spans="1:16" x14ac:dyDescent="0.2">
      <c r="A283" t="s">
        <v>14</v>
      </c>
      <c r="B283" t="s">
        <v>210</v>
      </c>
      <c r="C283" s="3">
        <v>44652</v>
      </c>
      <c r="D283" s="5">
        <v>10200</v>
      </c>
      <c r="E283" s="8">
        <f t="shared" si="41"/>
        <v>44682</v>
      </c>
      <c r="F283" s="9" t="s">
        <v>53</v>
      </c>
      <c r="H283" t="s">
        <v>54</v>
      </c>
      <c r="I283" s="3">
        <v>44694</v>
      </c>
      <c r="J283" s="5">
        <v>10200</v>
      </c>
      <c r="L283" s="11">
        <f t="shared" si="42"/>
        <v>0</v>
      </c>
      <c r="M283" s="20">
        <f t="shared" si="44"/>
        <v>0</v>
      </c>
    </row>
    <row r="284" spans="1:16" x14ac:dyDescent="0.2">
      <c r="A284" t="s">
        <v>14</v>
      </c>
      <c r="B284" t="s">
        <v>208</v>
      </c>
      <c r="C284" s="3">
        <v>44652</v>
      </c>
      <c r="D284" s="5">
        <v>19000</v>
      </c>
      <c r="E284" s="8">
        <f t="shared" si="41"/>
        <v>44682</v>
      </c>
      <c r="F284" s="9" t="s">
        <v>53</v>
      </c>
      <c r="H284" t="s">
        <v>54</v>
      </c>
      <c r="I284" s="3">
        <v>44681</v>
      </c>
      <c r="J284" s="5">
        <v>19000</v>
      </c>
      <c r="L284" s="11">
        <f t="shared" si="42"/>
        <v>0</v>
      </c>
      <c r="M284" s="20">
        <f t="shared" si="44"/>
        <v>0</v>
      </c>
    </row>
    <row r="285" spans="1:16" x14ac:dyDescent="0.2">
      <c r="A285" t="s">
        <v>14</v>
      </c>
      <c r="B285" t="s">
        <v>209</v>
      </c>
      <c r="C285" s="3">
        <v>44652</v>
      </c>
      <c r="D285" s="5">
        <v>7975</v>
      </c>
      <c r="E285" s="8">
        <f t="shared" si="41"/>
        <v>44682</v>
      </c>
      <c r="F285" s="9" t="s">
        <v>53</v>
      </c>
      <c r="H285" t="s">
        <v>54</v>
      </c>
      <c r="I285" s="3">
        <v>44681</v>
      </c>
      <c r="J285" s="5">
        <v>7975</v>
      </c>
      <c r="L285" s="11">
        <f t="shared" si="42"/>
        <v>0</v>
      </c>
      <c r="M285" s="20">
        <f t="shared" si="44"/>
        <v>0</v>
      </c>
    </row>
    <row r="286" spans="1:16" x14ac:dyDescent="0.2">
      <c r="A286" t="s">
        <v>14</v>
      </c>
      <c r="B286" t="s">
        <v>215</v>
      </c>
      <c r="C286" s="3">
        <v>44659</v>
      </c>
      <c r="D286" s="5">
        <v>3200</v>
      </c>
      <c r="E286" s="8">
        <f t="shared" si="41"/>
        <v>44689</v>
      </c>
      <c r="F286" s="9" t="s">
        <v>53</v>
      </c>
      <c r="H286" t="s">
        <v>54</v>
      </c>
      <c r="I286" s="3">
        <v>44678</v>
      </c>
      <c r="J286" s="5">
        <v>3194.46</v>
      </c>
      <c r="K286" s="5">
        <v>5.54</v>
      </c>
      <c r="L286" s="11">
        <f t="shared" si="42"/>
        <v>-3.6415315207705135E-14</v>
      </c>
      <c r="M286" s="20">
        <f t="shared" si="44"/>
        <v>1.7312499999999999E-3</v>
      </c>
    </row>
    <row r="287" spans="1:16" x14ac:dyDescent="0.2">
      <c r="A287" t="s">
        <v>14</v>
      </c>
      <c r="B287" t="s">
        <v>218</v>
      </c>
      <c r="C287" s="3">
        <v>44659</v>
      </c>
      <c r="D287" s="5">
        <v>5100</v>
      </c>
      <c r="E287" s="8">
        <f t="shared" si="41"/>
        <v>44689</v>
      </c>
      <c r="F287" s="9" t="s">
        <v>53</v>
      </c>
      <c r="H287" t="s">
        <v>54</v>
      </c>
      <c r="I287" s="3">
        <v>44679</v>
      </c>
      <c r="J287" s="5">
        <v>5091.82</v>
      </c>
      <c r="K287" s="5">
        <v>8.18</v>
      </c>
      <c r="L287" s="11">
        <f t="shared" si="42"/>
        <v>2.9132252166164108E-13</v>
      </c>
      <c r="M287" s="20">
        <f t="shared" si="44"/>
        <v>1.603921568627451E-3</v>
      </c>
    </row>
    <row r="288" spans="1:16" x14ac:dyDescent="0.2">
      <c r="A288" t="s">
        <v>14</v>
      </c>
      <c r="B288" t="s">
        <v>216</v>
      </c>
      <c r="C288" s="3">
        <v>44659</v>
      </c>
      <c r="D288" s="5">
        <v>12350</v>
      </c>
      <c r="E288" s="8">
        <f t="shared" si="41"/>
        <v>44689</v>
      </c>
      <c r="F288" s="9" t="s">
        <v>53</v>
      </c>
      <c r="H288" t="s">
        <v>54</v>
      </c>
      <c r="I288" s="3">
        <v>44708</v>
      </c>
      <c r="J288" s="5">
        <v>12350</v>
      </c>
      <c r="L288" s="11">
        <f t="shared" si="42"/>
        <v>0</v>
      </c>
      <c r="M288" s="20">
        <f t="shared" si="44"/>
        <v>0</v>
      </c>
    </row>
    <row r="289" spans="1:13" x14ac:dyDescent="0.2">
      <c r="A289" t="s">
        <v>14</v>
      </c>
      <c r="B289" t="s">
        <v>217</v>
      </c>
      <c r="C289" s="3">
        <v>44659</v>
      </c>
      <c r="D289" s="5">
        <v>5075</v>
      </c>
      <c r="E289" s="8">
        <f t="shared" si="41"/>
        <v>44689</v>
      </c>
      <c r="F289" s="9" t="s">
        <v>53</v>
      </c>
      <c r="H289" t="s">
        <v>54</v>
      </c>
      <c r="I289" s="3">
        <v>44679</v>
      </c>
      <c r="J289" s="5">
        <v>5066.8599999999997</v>
      </c>
      <c r="K289" s="5">
        <v>8.14</v>
      </c>
      <c r="L289" s="11">
        <f t="shared" si="42"/>
        <v>3.2684965844964609E-13</v>
      </c>
      <c r="M289" s="20">
        <f t="shared" si="44"/>
        <v>1.6039408866995075E-3</v>
      </c>
    </row>
    <row r="290" spans="1:13" x14ac:dyDescent="0.2">
      <c r="A290" t="s">
        <v>14</v>
      </c>
      <c r="B290" t="s">
        <v>224</v>
      </c>
      <c r="C290" s="3">
        <v>44666</v>
      </c>
      <c r="D290" s="5">
        <v>12000</v>
      </c>
      <c r="E290" s="8">
        <f t="shared" si="41"/>
        <v>44696</v>
      </c>
      <c r="F290" s="9" t="s">
        <v>53</v>
      </c>
      <c r="H290" t="s">
        <v>54</v>
      </c>
      <c r="I290" s="3">
        <v>44679</v>
      </c>
      <c r="J290" s="5">
        <v>11968.51</v>
      </c>
      <c r="K290" s="5">
        <v>31.49</v>
      </c>
      <c r="L290" s="11">
        <f t="shared" si="42"/>
        <v>-2.1671553440683056E-13</v>
      </c>
      <c r="M290" s="20">
        <f t="shared" si="44"/>
        <v>2.6241666666666666E-3</v>
      </c>
    </row>
    <row r="291" spans="1:13" x14ac:dyDescent="0.2">
      <c r="A291" t="s">
        <v>14</v>
      </c>
      <c r="B291" t="s">
        <v>225</v>
      </c>
      <c r="C291" s="3">
        <v>44666</v>
      </c>
      <c r="D291" s="5">
        <v>12750</v>
      </c>
      <c r="E291" s="8">
        <f t="shared" si="41"/>
        <v>44696</v>
      </c>
      <c r="F291" s="9" t="s">
        <v>53</v>
      </c>
      <c r="H291" t="s">
        <v>54</v>
      </c>
      <c r="I291" s="3">
        <v>44679</v>
      </c>
      <c r="J291" s="5">
        <v>12716.54</v>
      </c>
      <c r="K291" s="5">
        <v>33.46</v>
      </c>
      <c r="L291" s="11">
        <f t="shared" si="42"/>
        <v>-8.7396756498492323E-13</v>
      </c>
      <c r="M291" s="20">
        <f t="shared" si="44"/>
        <v>2.6243137254901962E-3</v>
      </c>
    </row>
    <row r="292" spans="1:13" x14ac:dyDescent="0.2">
      <c r="A292" t="s">
        <v>14</v>
      </c>
      <c r="B292" t="s">
        <v>226</v>
      </c>
      <c r="C292" s="3">
        <v>44666</v>
      </c>
      <c r="D292" s="5">
        <v>11400</v>
      </c>
      <c r="E292" s="8">
        <f t="shared" si="41"/>
        <v>44696</v>
      </c>
      <c r="F292" s="9" t="s">
        <v>53</v>
      </c>
      <c r="H292" t="s">
        <v>54</v>
      </c>
      <c r="I292" s="3">
        <v>44679</v>
      </c>
      <c r="J292" s="5">
        <v>11370.08</v>
      </c>
      <c r="K292" s="5">
        <v>29.92</v>
      </c>
      <c r="L292" s="11">
        <f t="shared" si="42"/>
        <v>7.1054273576010019E-14</v>
      </c>
      <c r="M292" s="20">
        <f t="shared" si="44"/>
        <v>2.624561403508772E-3</v>
      </c>
    </row>
    <row r="293" spans="1:13" x14ac:dyDescent="0.2">
      <c r="A293" t="s">
        <v>14</v>
      </c>
      <c r="B293" t="s">
        <v>227</v>
      </c>
      <c r="C293" s="3">
        <v>44666</v>
      </c>
      <c r="D293" s="5">
        <v>6525</v>
      </c>
      <c r="E293" s="8">
        <f t="shared" si="41"/>
        <v>44696</v>
      </c>
      <c r="F293" s="9" t="s">
        <v>53</v>
      </c>
      <c r="H293" t="s">
        <v>54</v>
      </c>
      <c r="I293" s="3">
        <v>44684</v>
      </c>
      <c r="J293" s="5">
        <v>6512.5</v>
      </c>
      <c r="K293" s="5">
        <v>12.5</v>
      </c>
      <c r="L293" s="11">
        <f t="shared" si="42"/>
        <v>0</v>
      </c>
      <c r="M293" s="20">
        <f t="shared" si="44"/>
        <v>1.9157088122605363E-3</v>
      </c>
    </row>
    <row r="294" spans="1:13" x14ac:dyDescent="0.2">
      <c r="A294" t="s">
        <v>14</v>
      </c>
      <c r="B294" t="s">
        <v>233</v>
      </c>
      <c r="C294" s="3">
        <v>44673</v>
      </c>
      <c r="D294" s="5">
        <v>10400</v>
      </c>
      <c r="E294" s="8">
        <f t="shared" si="41"/>
        <v>44703</v>
      </c>
      <c r="F294" s="9" t="s">
        <v>53</v>
      </c>
      <c r="H294" t="s">
        <v>54</v>
      </c>
      <c r="I294" s="3">
        <v>44684</v>
      </c>
      <c r="J294" s="5">
        <v>10369.36</v>
      </c>
      <c r="K294" s="5">
        <v>30.64</v>
      </c>
      <c r="L294" s="11">
        <f t="shared" si="42"/>
        <v>-5.8264504332328215E-13</v>
      </c>
      <c r="M294" s="20">
        <f t="shared" si="44"/>
        <v>2.9461538461538462E-3</v>
      </c>
    </row>
    <row r="295" spans="1:13" x14ac:dyDescent="0.2">
      <c r="A295" t="s">
        <v>14</v>
      </c>
      <c r="B295" t="s">
        <v>234</v>
      </c>
      <c r="C295" s="3">
        <v>44673</v>
      </c>
      <c r="D295" s="5">
        <v>11050</v>
      </c>
      <c r="E295" s="8">
        <f t="shared" si="41"/>
        <v>44703</v>
      </c>
      <c r="F295" s="9" t="s">
        <v>53</v>
      </c>
      <c r="H295" t="s">
        <v>54</v>
      </c>
      <c r="I295" s="3">
        <v>44686</v>
      </c>
      <c r="J295" s="5">
        <v>11020.54</v>
      </c>
      <c r="K295" s="5">
        <v>29.46</v>
      </c>
      <c r="L295" s="11">
        <f t="shared" si="42"/>
        <v>-8.7396756498492323E-13</v>
      </c>
      <c r="M295" s="20">
        <f t="shared" si="44"/>
        <v>2.6660633484162895E-3</v>
      </c>
    </row>
    <row r="296" spans="1:13" x14ac:dyDescent="0.2">
      <c r="A296" t="s">
        <v>14</v>
      </c>
      <c r="B296" t="s">
        <v>235</v>
      </c>
      <c r="C296" s="3">
        <v>44673</v>
      </c>
      <c r="D296" s="5">
        <v>1900</v>
      </c>
      <c r="E296" s="8">
        <f t="shared" si="41"/>
        <v>44703</v>
      </c>
      <c r="F296" s="9" t="s">
        <v>53</v>
      </c>
      <c r="H296" t="s">
        <v>54</v>
      </c>
      <c r="I296" s="3">
        <v>44684</v>
      </c>
      <c r="J296" s="5">
        <v>1894.4</v>
      </c>
      <c r="K296" s="5">
        <v>5.6</v>
      </c>
      <c r="L296" s="11">
        <f t="shared" si="42"/>
        <v>-9.0594198809412774E-14</v>
      </c>
      <c r="M296" s="20">
        <f t="shared" si="44"/>
        <v>2.9473684210526313E-3</v>
      </c>
    </row>
    <row r="297" spans="1:13" x14ac:dyDescent="0.2">
      <c r="A297" t="s">
        <v>14</v>
      </c>
      <c r="B297" t="s">
        <v>236</v>
      </c>
      <c r="C297" s="3">
        <v>44673</v>
      </c>
      <c r="D297" s="5">
        <v>10150</v>
      </c>
      <c r="E297" s="8">
        <f t="shared" ref="E297:E360" si="45">C297+30</f>
        <v>44703</v>
      </c>
      <c r="F297" s="9" t="s">
        <v>53</v>
      </c>
      <c r="H297" t="s">
        <v>54</v>
      </c>
      <c r="I297" s="3">
        <v>44687</v>
      </c>
      <c r="J297" s="5">
        <v>10124.379999999999</v>
      </c>
      <c r="K297" s="5">
        <v>25.62</v>
      </c>
      <c r="L297" s="11">
        <f t="shared" ref="L297:L360" si="46">D297-J297-K297</f>
        <v>7.9936057773011271E-13</v>
      </c>
      <c r="M297" s="20">
        <f t="shared" si="44"/>
        <v>2.5241379310344827E-3</v>
      </c>
    </row>
    <row r="298" spans="1:13" x14ac:dyDescent="0.2">
      <c r="A298" t="s">
        <v>14</v>
      </c>
      <c r="B298" t="s">
        <v>243</v>
      </c>
      <c r="C298" s="3">
        <v>44680</v>
      </c>
      <c r="D298" s="5">
        <v>9600</v>
      </c>
      <c r="E298" s="8">
        <f t="shared" si="45"/>
        <v>44710</v>
      </c>
      <c r="F298" s="9" t="s">
        <v>53</v>
      </c>
      <c r="H298" t="s">
        <v>54</v>
      </c>
      <c r="I298" s="3">
        <v>44708</v>
      </c>
      <c r="J298" s="5">
        <v>9600</v>
      </c>
      <c r="L298" s="11">
        <f t="shared" si="46"/>
        <v>0</v>
      </c>
      <c r="M298" s="20">
        <f t="shared" si="44"/>
        <v>0</v>
      </c>
    </row>
    <row r="299" spans="1:13" x14ac:dyDescent="0.2">
      <c r="A299" t="s">
        <v>14</v>
      </c>
      <c r="B299" t="s">
        <v>244</v>
      </c>
      <c r="C299" s="3">
        <v>44680</v>
      </c>
      <c r="D299" s="5">
        <v>10200</v>
      </c>
      <c r="E299" s="8">
        <f t="shared" si="45"/>
        <v>44710</v>
      </c>
      <c r="F299" s="9" t="s">
        <v>53</v>
      </c>
      <c r="H299" t="s">
        <v>54</v>
      </c>
      <c r="I299" s="3">
        <v>44686</v>
      </c>
      <c r="J299" s="5">
        <v>10160.719999999999</v>
      </c>
      <c r="K299" s="5">
        <v>39.28</v>
      </c>
      <c r="L299" s="11">
        <f t="shared" si="46"/>
        <v>6.5369931689929217E-13</v>
      </c>
      <c r="M299" s="20">
        <f t="shared" si="44"/>
        <v>3.8509803921568629E-3</v>
      </c>
    </row>
    <row r="300" spans="1:13" x14ac:dyDescent="0.2">
      <c r="A300" t="s">
        <v>14</v>
      </c>
      <c r="B300" t="s">
        <v>245</v>
      </c>
      <c r="C300" s="3">
        <v>44680</v>
      </c>
      <c r="D300" s="5">
        <v>6650</v>
      </c>
      <c r="E300" s="8">
        <f t="shared" si="45"/>
        <v>44710</v>
      </c>
      <c r="F300" s="9" t="s">
        <v>53</v>
      </c>
      <c r="H300" t="s">
        <v>54</v>
      </c>
      <c r="I300" s="3">
        <v>44686</v>
      </c>
      <c r="J300" s="5">
        <v>6624.39</v>
      </c>
      <c r="K300" s="5">
        <v>25.61</v>
      </c>
      <c r="L300" s="11">
        <f t="shared" si="46"/>
        <v>-3.2684965844964609E-13</v>
      </c>
      <c r="M300" s="20">
        <f t="shared" si="44"/>
        <v>3.8511278195488721E-3</v>
      </c>
    </row>
    <row r="301" spans="1:13" x14ac:dyDescent="0.2">
      <c r="A301" t="s">
        <v>14</v>
      </c>
      <c r="B301" t="s">
        <v>246</v>
      </c>
      <c r="C301" s="3">
        <v>44680</v>
      </c>
      <c r="D301" s="5">
        <v>14500</v>
      </c>
      <c r="E301" s="8">
        <f t="shared" si="45"/>
        <v>44710</v>
      </c>
      <c r="F301" s="9" t="s">
        <v>53</v>
      </c>
      <c r="H301" t="s">
        <v>54</v>
      </c>
      <c r="I301" s="3">
        <v>44708</v>
      </c>
      <c r="J301" s="5">
        <v>14500</v>
      </c>
      <c r="L301" s="11">
        <f t="shared" si="46"/>
        <v>0</v>
      </c>
      <c r="M301" s="20">
        <f t="shared" si="44"/>
        <v>0</v>
      </c>
    </row>
    <row r="302" spans="1:13" x14ac:dyDescent="0.2">
      <c r="A302" t="s">
        <v>14</v>
      </c>
      <c r="B302" t="s">
        <v>250</v>
      </c>
      <c r="C302" s="3">
        <v>44686</v>
      </c>
      <c r="D302" s="5">
        <v>5600</v>
      </c>
      <c r="E302" s="8">
        <f t="shared" si="45"/>
        <v>44716</v>
      </c>
      <c r="F302" s="9" t="s">
        <v>53</v>
      </c>
      <c r="H302" t="s">
        <v>54</v>
      </c>
      <c r="I302" s="3">
        <v>44698</v>
      </c>
      <c r="J302" s="5">
        <v>5583.28</v>
      </c>
      <c r="K302" s="5">
        <v>16.72</v>
      </c>
      <c r="L302" s="11">
        <f t="shared" si="46"/>
        <v>2.5579538487363607E-13</v>
      </c>
      <c r="M302" s="20">
        <f t="shared" si="44"/>
        <v>2.9857142857142856E-3</v>
      </c>
    </row>
    <row r="303" spans="1:13" x14ac:dyDescent="0.2">
      <c r="A303" t="s">
        <v>14</v>
      </c>
      <c r="B303" t="s">
        <v>253</v>
      </c>
      <c r="C303" s="3">
        <v>44686</v>
      </c>
      <c r="D303" s="5">
        <v>8500</v>
      </c>
      <c r="E303" s="8">
        <f t="shared" si="45"/>
        <v>44716</v>
      </c>
      <c r="F303" s="21" t="s">
        <v>53</v>
      </c>
      <c r="H303" t="s">
        <v>54</v>
      </c>
      <c r="I303" s="3">
        <v>44712</v>
      </c>
      <c r="J303" s="5">
        <v>8500</v>
      </c>
      <c r="L303" s="11">
        <f t="shared" si="46"/>
        <v>0</v>
      </c>
      <c r="M303" s="20">
        <f t="shared" si="44"/>
        <v>0</v>
      </c>
    </row>
    <row r="304" spans="1:13" x14ac:dyDescent="0.2">
      <c r="A304" t="s">
        <v>14</v>
      </c>
      <c r="B304" t="s">
        <v>251</v>
      </c>
      <c r="C304" s="3">
        <v>44686</v>
      </c>
      <c r="D304" s="5">
        <v>2850</v>
      </c>
      <c r="E304" s="8">
        <f t="shared" si="45"/>
        <v>44716</v>
      </c>
      <c r="F304" s="21" t="s">
        <v>53</v>
      </c>
      <c r="H304" t="s">
        <v>54</v>
      </c>
      <c r="I304" s="3">
        <v>44712</v>
      </c>
      <c r="J304" s="5">
        <v>2850</v>
      </c>
      <c r="L304" s="11">
        <f t="shared" si="46"/>
        <v>0</v>
      </c>
      <c r="M304" s="20">
        <f t="shared" si="44"/>
        <v>0</v>
      </c>
    </row>
    <row r="305" spans="1:13" x14ac:dyDescent="0.2">
      <c r="A305" t="s">
        <v>14</v>
      </c>
      <c r="B305" t="s">
        <v>252</v>
      </c>
      <c r="C305" s="3">
        <v>44686</v>
      </c>
      <c r="D305" s="5">
        <v>9425</v>
      </c>
      <c r="E305" s="8">
        <f t="shared" si="45"/>
        <v>44716</v>
      </c>
      <c r="F305" s="21" t="s">
        <v>53</v>
      </c>
      <c r="H305" t="s">
        <v>54</v>
      </c>
      <c r="I305" s="3">
        <v>44712</v>
      </c>
      <c r="J305" s="5">
        <v>9425</v>
      </c>
      <c r="L305" s="11">
        <f t="shared" si="46"/>
        <v>0</v>
      </c>
      <c r="M305" s="20">
        <f t="shared" si="44"/>
        <v>0</v>
      </c>
    </row>
    <row r="306" spans="1:13" x14ac:dyDescent="0.2">
      <c r="A306" t="s">
        <v>14</v>
      </c>
      <c r="B306" t="s">
        <v>260</v>
      </c>
      <c r="C306" s="3">
        <v>44694</v>
      </c>
      <c r="D306" s="5">
        <v>4000</v>
      </c>
      <c r="E306" s="8">
        <f t="shared" si="45"/>
        <v>44724</v>
      </c>
      <c r="F306" s="9" t="s">
        <v>53</v>
      </c>
      <c r="H306" t="s">
        <v>54</v>
      </c>
      <c r="I306" s="3">
        <v>44719</v>
      </c>
      <c r="J306" s="5">
        <v>4000</v>
      </c>
      <c r="L306" s="11">
        <f t="shared" si="46"/>
        <v>0</v>
      </c>
      <c r="M306" s="20">
        <f t="shared" si="44"/>
        <v>0</v>
      </c>
    </row>
    <row r="307" spans="1:13" x14ac:dyDescent="0.2">
      <c r="A307" t="s">
        <v>14</v>
      </c>
      <c r="B307" t="s">
        <v>261</v>
      </c>
      <c r="C307" s="3">
        <v>44694</v>
      </c>
      <c r="D307" s="5">
        <v>11050</v>
      </c>
      <c r="E307" s="8">
        <f t="shared" si="45"/>
        <v>44724</v>
      </c>
      <c r="F307" s="9" t="s">
        <v>53</v>
      </c>
      <c r="H307" t="s">
        <v>54</v>
      </c>
      <c r="I307" s="3">
        <v>44707</v>
      </c>
      <c r="J307" s="5">
        <v>11019.52</v>
      </c>
      <c r="K307" s="5">
        <v>30.48</v>
      </c>
      <c r="L307" s="11">
        <f t="shared" si="46"/>
        <v>-4.3698378249246161E-13</v>
      </c>
      <c r="M307" s="20">
        <f t="shared" si="44"/>
        <v>2.7583710407239818E-3</v>
      </c>
    </row>
    <row r="308" spans="1:13" x14ac:dyDescent="0.2">
      <c r="A308" t="s">
        <v>14</v>
      </c>
      <c r="B308" t="s">
        <v>262</v>
      </c>
      <c r="C308" s="3">
        <v>44694</v>
      </c>
      <c r="D308" s="5">
        <v>9500</v>
      </c>
      <c r="E308" s="8">
        <f t="shared" si="45"/>
        <v>44724</v>
      </c>
      <c r="F308" s="9" t="s">
        <v>53</v>
      </c>
      <c r="H308" t="s">
        <v>54</v>
      </c>
      <c r="I308" s="3">
        <v>44719</v>
      </c>
      <c r="J308" s="5">
        <v>9500</v>
      </c>
      <c r="L308" s="11">
        <f t="shared" si="46"/>
        <v>0</v>
      </c>
      <c r="M308" s="20">
        <f t="shared" si="44"/>
        <v>0</v>
      </c>
    </row>
    <row r="309" spans="1:13" x14ac:dyDescent="0.2">
      <c r="A309" t="s">
        <v>14</v>
      </c>
      <c r="B309" t="s">
        <v>263</v>
      </c>
      <c r="C309" s="3">
        <v>44694</v>
      </c>
      <c r="D309" s="5">
        <v>6525</v>
      </c>
      <c r="E309" s="8">
        <f t="shared" si="45"/>
        <v>44724</v>
      </c>
      <c r="F309" s="9" t="s">
        <v>53</v>
      </c>
      <c r="H309" t="s">
        <v>54</v>
      </c>
      <c r="I309" s="3">
        <v>44719</v>
      </c>
      <c r="J309" s="5">
        <v>6525</v>
      </c>
      <c r="L309" s="11">
        <f t="shared" si="46"/>
        <v>0</v>
      </c>
      <c r="M309" s="20">
        <f t="shared" si="44"/>
        <v>0</v>
      </c>
    </row>
    <row r="310" spans="1:13" x14ac:dyDescent="0.2">
      <c r="A310" t="s">
        <v>14</v>
      </c>
      <c r="B310" t="s">
        <v>268</v>
      </c>
      <c r="C310" s="3">
        <v>44701</v>
      </c>
      <c r="D310" s="5">
        <v>16000</v>
      </c>
      <c r="E310" s="8">
        <f t="shared" si="45"/>
        <v>44731</v>
      </c>
      <c r="F310" s="9" t="s">
        <v>53</v>
      </c>
      <c r="H310" t="s">
        <v>54</v>
      </c>
      <c r="I310" s="3">
        <v>44720</v>
      </c>
      <c r="J310" s="5">
        <v>15967.3</v>
      </c>
      <c r="K310" s="5">
        <v>32.700000000000003</v>
      </c>
      <c r="L310" s="11">
        <f t="shared" si="46"/>
        <v>7.2475359047530219E-13</v>
      </c>
      <c r="M310" s="20">
        <f t="shared" si="44"/>
        <v>2.04375E-3</v>
      </c>
    </row>
    <row r="311" spans="1:13" x14ac:dyDescent="0.2">
      <c r="A311" t="s">
        <v>14</v>
      </c>
      <c r="B311" t="s">
        <v>269</v>
      </c>
      <c r="C311" s="3">
        <v>44701</v>
      </c>
      <c r="D311" s="5">
        <v>9350</v>
      </c>
      <c r="E311" s="8">
        <f t="shared" si="45"/>
        <v>44731</v>
      </c>
      <c r="F311" s="9" t="s">
        <v>53</v>
      </c>
      <c r="H311" t="s">
        <v>54</v>
      </c>
      <c r="I311" s="3">
        <v>44726</v>
      </c>
      <c r="J311" s="5">
        <v>9339.49</v>
      </c>
      <c r="K311" s="5">
        <v>10.51</v>
      </c>
      <c r="L311" s="11">
        <f t="shared" si="46"/>
        <v>2.1849189124623081E-13</v>
      </c>
      <c r="M311" s="20">
        <f t="shared" si="44"/>
        <v>1.1240641711229946E-3</v>
      </c>
    </row>
    <row r="312" spans="1:13" x14ac:dyDescent="0.2">
      <c r="A312" t="s">
        <v>14</v>
      </c>
      <c r="B312" t="s">
        <v>270</v>
      </c>
      <c r="C312" s="3">
        <v>44701</v>
      </c>
      <c r="D312" s="5">
        <v>11400</v>
      </c>
      <c r="E312" s="8">
        <f t="shared" si="45"/>
        <v>44731</v>
      </c>
      <c r="F312" s="9" t="s">
        <v>53</v>
      </c>
      <c r="H312" t="s">
        <v>54</v>
      </c>
      <c r="I312" s="3">
        <v>44726</v>
      </c>
      <c r="J312" s="5">
        <v>11387.18</v>
      </c>
      <c r="K312" s="5">
        <v>12.82</v>
      </c>
      <c r="L312" s="11">
        <f t="shared" si="46"/>
        <v>-2.9132252166164108E-13</v>
      </c>
      <c r="M312" s="20">
        <f t="shared" si="44"/>
        <v>1.124561403508772E-3</v>
      </c>
    </row>
    <row r="313" spans="1:13" x14ac:dyDescent="0.2">
      <c r="A313" t="s">
        <v>14</v>
      </c>
      <c r="B313" t="s">
        <v>271</v>
      </c>
      <c r="C313" s="3">
        <v>44701</v>
      </c>
      <c r="D313" s="5">
        <v>7250</v>
      </c>
      <c r="E313" s="8">
        <f t="shared" si="45"/>
        <v>44731</v>
      </c>
      <c r="F313" s="9" t="s">
        <v>53</v>
      </c>
      <c r="H313" t="s">
        <v>54</v>
      </c>
      <c r="I313" s="3">
        <v>44726</v>
      </c>
      <c r="J313" s="5">
        <v>7241.85</v>
      </c>
      <c r="K313" s="5">
        <v>8.15</v>
      </c>
      <c r="L313" s="11">
        <f t="shared" si="46"/>
        <v>-3.6415315207705135E-13</v>
      </c>
      <c r="M313" s="20">
        <f t="shared" si="44"/>
        <v>1.1241379310344829E-3</v>
      </c>
    </row>
    <row r="314" spans="1:13" x14ac:dyDescent="0.2">
      <c r="A314" t="s">
        <v>14</v>
      </c>
      <c r="B314" t="s">
        <v>277</v>
      </c>
      <c r="C314" s="3">
        <v>44708</v>
      </c>
      <c r="D314" s="5">
        <v>17600</v>
      </c>
      <c r="E314" s="8">
        <f t="shared" si="45"/>
        <v>44738</v>
      </c>
      <c r="F314" s="9" t="s">
        <v>53</v>
      </c>
      <c r="H314" t="s">
        <v>54</v>
      </c>
      <c r="I314" s="3">
        <v>44726</v>
      </c>
      <c r="J314" s="5">
        <v>17563.25</v>
      </c>
      <c r="K314" s="5">
        <v>36.75</v>
      </c>
      <c r="L314" s="11">
        <f t="shared" si="46"/>
        <v>0</v>
      </c>
      <c r="M314" s="20">
        <f t="shared" si="44"/>
        <v>2.0880681818181818E-3</v>
      </c>
    </row>
    <row r="315" spans="1:13" x14ac:dyDescent="0.2">
      <c r="A315" t="s">
        <v>14</v>
      </c>
      <c r="B315" t="s">
        <v>278</v>
      </c>
      <c r="C315" s="3">
        <v>44708</v>
      </c>
      <c r="D315" s="5">
        <v>12750</v>
      </c>
      <c r="E315" s="8">
        <f t="shared" si="45"/>
        <v>44738</v>
      </c>
      <c r="F315" s="9" t="s">
        <v>53</v>
      </c>
      <c r="H315" t="s">
        <v>54</v>
      </c>
      <c r="I315" s="3">
        <v>44734</v>
      </c>
      <c r="J315" s="5">
        <v>12750</v>
      </c>
      <c r="L315" s="11">
        <f t="shared" si="46"/>
        <v>0</v>
      </c>
      <c r="M315" s="20">
        <f t="shared" si="44"/>
        <v>0</v>
      </c>
    </row>
    <row r="316" spans="1:13" x14ac:dyDescent="0.2">
      <c r="A316" t="s">
        <v>14</v>
      </c>
      <c r="B316" t="s">
        <v>279</v>
      </c>
      <c r="C316" s="3">
        <v>44708</v>
      </c>
      <c r="D316" s="5">
        <v>1900</v>
      </c>
      <c r="E316" s="8">
        <f t="shared" si="45"/>
        <v>44738</v>
      </c>
      <c r="F316" s="9" t="s">
        <v>53</v>
      </c>
      <c r="H316" t="s">
        <v>54</v>
      </c>
      <c r="I316" s="3">
        <v>44726</v>
      </c>
      <c r="J316" s="5">
        <v>1896.03</v>
      </c>
      <c r="K316" s="5">
        <v>3.97</v>
      </c>
      <c r="L316" s="11">
        <f t="shared" si="46"/>
        <v>2.708944180085382E-14</v>
      </c>
      <c r="M316" s="20">
        <f t="shared" si="44"/>
        <v>2.0894736842105265E-3</v>
      </c>
    </row>
    <row r="317" spans="1:13" x14ac:dyDescent="0.2">
      <c r="A317" t="s">
        <v>14</v>
      </c>
      <c r="B317" t="s">
        <v>280</v>
      </c>
      <c r="C317" s="3">
        <v>44708</v>
      </c>
      <c r="D317" s="5">
        <v>7250</v>
      </c>
      <c r="E317" s="8">
        <f t="shared" si="45"/>
        <v>44738</v>
      </c>
      <c r="F317" s="9" t="s">
        <v>53</v>
      </c>
      <c r="H317" t="s">
        <v>54</v>
      </c>
      <c r="I317" s="3">
        <v>44726</v>
      </c>
      <c r="J317" s="5">
        <v>7234.86</v>
      </c>
      <c r="K317" s="5">
        <v>15.14</v>
      </c>
      <c r="L317" s="11">
        <f t="shared" si="46"/>
        <v>3.2684965844964609E-13</v>
      </c>
      <c r="M317" s="20">
        <f t="shared" si="44"/>
        <v>2.0882758620689658E-3</v>
      </c>
    </row>
    <row r="318" spans="1:13" x14ac:dyDescent="0.2">
      <c r="A318" t="s">
        <v>14</v>
      </c>
      <c r="B318" t="s">
        <v>286</v>
      </c>
      <c r="C318" s="3">
        <v>44715</v>
      </c>
      <c r="D318" s="5">
        <v>10400</v>
      </c>
      <c r="E318" s="8">
        <f t="shared" si="45"/>
        <v>44745</v>
      </c>
      <c r="F318" s="9" t="s">
        <v>53</v>
      </c>
      <c r="H318" t="s">
        <v>54</v>
      </c>
      <c r="I318" s="3">
        <v>44726</v>
      </c>
      <c r="J318" s="5">
        <v>10364.92</v>
      </c>
      <c r="K318" s="5">
        <v>35.08</v>
      </c>
      <c r="L318" s="11">
        <f t="shared" si="46"/>
        <v>-7.1054273576010019E-14</v>
      </c>
      <c r="M318" s="20">
        <f t="shared" si="44"/>
        <v>3.3730769230769231E-3</v>
      </c>
    </row>
    <row r="319" spans="1:13" x14ac:dyDescent="0.2">
      <c r="A319" t="s">
        <v>14</v>
      </c>
      <c r="B319" t="s">
        <v>287</v>
      </c>
      <c r="C319" s="3">
        <v>44715</v>
      </c>
      <c r="D319" s="5">
        <v>4250</v>
      </c>
      <c r="E319" s="8">
        <f t="shared" si="45"/>
        <v>44745</v>
      </c>
      <c r="F319" s="9" t="s">
        <v>53</v>
      </c>
      <c r="H319" t="s">
        <v>54</v>
      </c>
      <c r="I319" s="3">
        <v>44775</v>
      </c>
      <c r="J319" s="5">
        <v>4250</v>
      </c>
      <c r="L319" s="11">
        <f t="shared" si="46"/>
        <v>0</v>
      </c>
      <c r="M319" s="20">
        <f t="shared" si="44"/>
        <v>0</v>
      </c>
    </row>
    <row r="320" spans="1:13" x14ac:dyDescent="0.2">
      <c r="A320" t="s">
        <v>14</v>
      </c>
      <c r="B320" t="s">
        <v>288</v>
      </c>
      <c r="C320" s="3">
        <v>44715</v>
      </c>
      <c r="D320" s="5">
        <v>1900</v>
      </c>
      <c r="E320" s="8">
        <f t="shared" si="45"/>
        <v>44745</v>
      </c>
      <c r="F320" s="9" t="s">
        <v>53</v>
      </c>
      <c r="H320" t="s">
        <v>54</v>
      </c>
      <c r="I320" s="3">
        <v>44726</v>
      </c>
      <c r="J320" s="5">
        <v>1893.59</v>
      </c>
      <c r="K320" s="5">
        <v>6.41</v>
      </c>
      <c r="L320" s="11">
        <f t="shared" si="46"/>
        <v>8.1712414612411521E-14</v>
      </c>
      <c r="M320" s="20">
        <f t="shared" si="44"/>
        <v>3.3736842105263161E-3</v>
      </c>
    </row>
    <row r="321" spans="1:13" x14ac:dyDescent="0.2">
      <c r="A321" t="s">
        <v>14</v>
      </c>
      <c r="B321" t="s">
        <v>289</v>
      </c>
      <c r="C321" s="3">
        <v>44715</v>
      </c>
      <c r="D321" s="5">
        <v>11600</v>
      </c>
      <c r="E321" s="8">
        <f t="shared" si="45"/>
        <v>44745</v>
      </c>
      <c r="F321" s="9" t="s">
        <v>53</v>
      </c>
      <c r="H321" t="s">
        <v>54</v>
      </c>
      <c r="I321" s="3">
        <v>44728</v>
      </c>
      <c r="J321" s="5">
        <v>11564.34</v>
      </c>
      <c r="K321" s="5">
        <v>35.659999999999997</v>
      </c>
      <c r="L321" s="11">
        <f t="shared" si="46"/>
        <v>-1.4210854715202004E-13</v>
      </c>
      <c r="M321" s="20">
        <f t="shared" si="44"/>
        <v>3.0741379310344824E-3</v>
      </c>
    </row>
    <row r="322" spans="1:13" x14ac:dyDescent="0.2">
      <c r="A322" t="s">
        <v>14</v>
      </c>
      <c r="B322" t="s">
        <v>296</v>
      </c>
      <c r="C322" s="3">
        <v>44722</v>
      </c>
      <c r="D322" s="5">
        <v>9600</v>
      </c>
      <c r="E322" s="8">
        <f t="shared" si="45"/>
        <v>44752</v>
      </c>
      <c r="F322" s="9" t="s">
        <v>53</v>
      </c>
      <c r="H322" t="s">
        <v>54</v>
      </c>
      <c r="I322" s="3">
        <v>44747</v>
      </c>
      <c r="J322" s="5">
        <v>9600</v>
      </c>
      <c r="L322" s="11">
        <f t="shared" si="46"/>
        <v>0</v>
      </c>
      <c r="M322" s="20">
        <f t="shared" si="44"/>
        <v>0</v>
      </c>
    </row>
    <row r="323" spans="1:13" x14ac:dyDescent="0.2">
      <c r="A323" t="s">
        <v>14</v>
      </c>
      <c r="B323" t="s">
        <v>297</v>
      </c>
      <c r="C323" s="3">
        <v>44722</v>
      </c>
      <c r="D323" s="5">
        <v>7650</v>
      </c>
      <c r="E323" s="8">
        <f t="shared" si="45"/>
        <v>44752</v>
      </c>
      <c r="F323" s="9" t="s">
        <v>53</v>
      </c>
      <c r="H323" t="s">
        <v>54</v>
      </c>
      <c r="I323" s="3">
        <v>44735</v>
      </c>
      <c r="J323" s="5">
        <v>7626.62</v>
      </c>
      <c r="K323" s="5">
        <v>23.38</v>
      </c>
      <c r="L323" s="11">
        <f t="shared" si="46"/>
        <v>1.1013412404281553E-13</v>
      </c>
      <c r="M323" s="20">
        <f t="shared" si="44"/>
        <v>3.0562091503267973E-3</v>
      </c>
    </row>
    <row r="324" spans="1:13" x14ac:dyDescent="0.2">
      <c r="A324" t="s">
        <v>14</v>
      </c>
      <c r="B324" t="s">
        <v>298</v>
      </c>
      <c r="C324" s="3">
        <v>44722</v>
      </c>
      <c r="D324" s="5">
        <v>6650</v>
      </c>
      <c r="E324" s="8">
        <f t="shared" si="45"/>
        <v>44752</v>
      </c>
      <c r="F324" s="9" t="s">
        <v>53</v>
      </c>
      <c r="H324" t="s">
        <v>54</v>
      </c>
      <c r="I324" s="3">
        <v>44733</v>
      </c>
      <c r="J324" s="5">
        <v>6627.75</v>
      </c>
      <c r="K324" s="5">
        <v>22.25</v>
      </c>
      <c r="L324" s="11">
        <f t="shared" si="46"/>
        <v>0</v>
      </c>
      <c r="M324" s="20">
        <f t="shared" si="44"/>
        <v>3.3458646616541352E-3</v>
      </c>
    </row>
    <row r="325" spans="1:13" x14ac:dyDescent="0.2">
      <c r="A325" t="s">
        <v>14</v>
      </c>
      <c r="B325" t="s">
        <v>299</v>
      </c>
      <c r="C325" s="3">
        <v>44722</v>
      </c>
      <c r="D325" s="5">
        <v>8700</v>
      </c>
      <c r="E325" s="8">
        <f t="shared" si="45"/>
        <v>44752</v>
      </c>
      <c r="F325" s="9" t="s">
        <v>53</v>
      </c>
      <c r="H325" t="s">
        <v>54</v>
      </c>
      <c r="I325" s="3">
        <v>44734</v>
      </c>
      <c r="J325" s="5">
        <v>8671.93</v>
      </c>
      <c r="K325" s="5">
        <v>28.07</v>
      </c>
      <c r="L325" s="11">
        <f t="shared" si="46"/>
        <v>-2.9132252166164108E-13</v>
      </c>
      <c r="M325" s="20">
        <f t="shared" si="44"/>
        <v>3.2264367816091954E-3</v>
      </c>
    </row>
    <row r="326" spans="1:13" x14ac:dyDescent="0.2">
      <c r="A326" t="s">
        <v>14</v>
      </c>
      <c r="B326" t="s">
        <v>307</v>
      </c>
      <c r="C326" s="3">
        <v>44729</v>
      </c>
      <c r="D326" s="5">
        <v>7200</v>
      </c>
      <c r="E326" s="8">
        <f t="shared" si="45"/>
        <v>44759</v>
      </c>
      <c r="F326" s="9" t="s">
        <v>53</v>
      </c>
      <c r="H326" t="s">
        <v>54</v>
      </c>
      <c r="I326" s="3">
        <v>44739</v>
      </c>
      <c r="J326" s="23">
        <v>7182.83</v>
      </c>
      <c r="K326" s="5">
        <v>17.170000000000002</v>
      </c>
      <c r="L326" s="11">
        <f t="shared" si="46"/>
        <v>7.1054273576010019E-14</v>
      </c>
      <c r="M326" s="20">
        <f t="shared" si="44"/>
        <v>2.3847222222222225E-3</v>
      </c>
    </row>
    <row r="327" spans="1:13" x14ac:dyDescent="0.2">
      <c r="A327" t="s">
        <v>14</v>
      </c>
      <c r="B327" t="s">
        <v>308</v>
      </c>
      <c r="C327" s="3">
        <v>44729</v>
      </c>
      <c r="D327" s="5">
        <v>12750</v>
      </c>
      <c r="E327" s="8">
        <f t="shared" si="45"/>
        <v>44759</v>
      </c>
      <c r="F327" s="9" t="s">
        <v>53</v>
      </c>
      <c r="H327" t="s">
        <v>54</v>
      </c>
      <c r="I327" s="3">
        <v>44735</v>
      </c>
      <c r="J327" s="5">
        <v>12695.88</v>
      </c>
      <c r="K327" s="5">
        <v>54.12</v>
      </c>
      <c r="L327" s="11">
        <f t="shared" si="46"/>
        <v>8.0291329140891321E-13</v>
      </c>
      <c r="M327" s="20">
        <f t="shared" si="44"/>
        <v>4.2447058823529412E-3</v>
      </c>
    </row>
    <row r="328" spans="1:13" x14ac:dyDescent="0.2">
      <c r="A328" t="s">
        <v>14</v>
      </c>
      <c r="B328" t="s">
        <v>309</v>
      </c>
      <c r="C328" s="3">
        <v>44729</v>
      </c>
      <c r="D328" s="5">
        <v>9500</v>
      </c>
      <c r="E328" s="8">
        <f t="shared" si="45"/>
        <v>44759</v>
      </c>
      <c r="F328" s="9" t="s">
        <v>53</v>
      </c>
      <c r="H328" t="s">
        <v>54</v>
      </c>
      <c r="I328" s="3">
        <v>44735</v>
      </c>
      <c r="J328" s="5">
        <v>9459.68</v>
      </c>
      <c r="K328" s="5">
        <v>40.32</v>
      </c>
      <c r="L328" s="11">
        <f t="shared" si="46"/>
        <v>-2.9132252166164108E-13</v>
      </c>
      <c r="M328" s="20">
        <f t="shared" si="44"/>
        <v>4.2442105263157896E-3</v>
      </c>
    </row>
    <row r="329" spans="1:13" x14ac:dyDescent="0.2">
      <c r="A329" t="s">
        <v>14</v>
      </c>
      <c r="B329" t="s">
        <v>310</v>
      </c>
      <c r="C329" s="3">
        <v>44729</v>
      </c>
      <c r="D329" s="5">
        <v>11600</v>
      </c>
      <c r="E329" s="8">
        <f t="shared" si="45"/>
        <v>44759</v>
      </c>
      <c r="F329" s="9" t="s">
        <v>53</v>
      </c>
      <c r="H329" t="s">
        <v>54</v>
      </c>
      <c r="I329" s="3">
        <v>44739</v>
      </c>
      <c r="J329" s="23">
        <v>11558.5</v>
      </c>
      <c r="K329" s="5">
        <v>41.5</v>
      </c>
      <c r="L329" s="11">
        <f t="shared" si="46"/>
        <v>0</v>
      </c>
      <c r="M329" s="20">
        <f t="shared" si="44"/>
        <v>3.5775862068965518E-3</v>
      </c>
    </row>
    <row r="330" spans="1:13" x14ac:dyDescent="0.2">
      <c r="A330" t="s">
        <v>14</v>
      </c>
      <c r="B330" t="s">
        <v>316</v>
      </c>
      <c r="C330" s="3">
        <v>44736</v>
      </c>
      <c r="D330" s="5">
        <v>13600</v>
      </c>
      <c r="E330" s="8">
        <f t="shared" si="45"/>
        <v>44766</v>
      </c>
      <c r="F330" s="9" t="s">
        <v>53</v>
      </c>
      <c r="H330" t="s">
        <v>54</v>
      </c>
      <c r="I330" s="3">
        <v>44742</v>
      </c>
      <c r="J330" s="23">
        <v>13541.9</v>
      </c>
      <c r="K330" s="5">
        <v>58.1</v>
      </c>
      <c r="L330" s="11">
        <f t="shared" si="46"/>
        <v>3.6237679523765109E-13</v>
      </c>
      <c r="M330" s="20">
        <f t="shared" si="44"/>
        <v>4.2720588235294118E-3</v>
      </c>
    </row>
    <row r="331" spans="1:13" x14ac:dyDescent="0.2">
      <c r="A331" t="s">
        <v>14</v>
      </c>
      <c r="B331" t="s">
        <v>317</v>
      </c>
      <c r="C331" s="3">
        <v>44736</v>
      </c>
      <c r="D331" s="5">
        <v>10200</v>
      </c>
      <c r="E331" s="8">
        <f t="shared" si="45"/>
        <v>44766</v>
      </c>
      <c r="F331" s="9" t="s">
        <v>53</v>
      </c>
      <c r="H331" t="s">
        <v>54</v>
      </c>
      <c r="I331" s="3">
        <v>44743</v>
      </c>
      <c r="J331" s="5">
        <v>10157.75</v>
      </c>
      <c r="K331" s="5">
        <v>42.25</v>
      </c>
      <c r="L331" s="11">
        <f t="shared" si="46"/>
        <v>0</v>
      </c>
      <c r="M331" s="20">
        <f t="shared" si="44"/>
        <v>4.1421568627450977E-3</v>
      </c>
    </row>
    <row r="332" spans="1:13" x14ac:dyDescent="0.2">
      <c r="A332" t="s">
        <v>14</v>
      </c>
      <c r="B332" t="s">
        <v>318</v>
      </c>
      <c r="C332" s="3">
        <v>44736</v>
      </c>
      <c r="D332" s="5">
        <v>4750</v>
      </c>
      <c r="E332" s="8">
        <f t="shared" si="45"/>
        <v>44766</v>
      </c>
      <c r="F332" s="9" t="s">
        <v>53</v>
      </c>
      <c r="H332" t="s">
        <v>54</v>
      </c>
      <c r="I332" s="3">
        <v>44742</v>
      </c>
      <c r="J332" s="5">
        <v>4729.71</v>
      </c>
      <c r="K332" s="5">
        <v>20.29</v>
      </c>
      <c r="L332" s="11">
        <f t="shared" si="46"/>
        <v>-3.5527136788005009E-14</v>
      </c>
      <c r="M332" s="20">
        <f t="shared" si="44"/>
        <v>4.2715789473684205E-3</v>
      </c>
    </row>
    <row r="333" spans="1:13" x14ac:dyDescent="0.2">
      <c r="A333" t="s">
        <v>14</v>
      </c>
      <c r="B333" t="s">
        <v>333</v>
      </c>
      <c r="C333" s="3">
        <v>44736</v>
      </c>
      <c r="D333" s="5">
        <v>10150</v>
      </c>
      <c r="E333" s="8">
        <f t="shared" si="45"/>
        <v>44766</v>
      </c>
      <c r="F333" s="9" t="s">
        <v>53</v>
      </c>
      <c r="H333" t="s">
        <v>54</v>
      </c>
      <c r="I333" s="3">
        <v>44750</v>
      </c>
      <c r="J333" s="5">
        <v>10118.040000000001</v>
      </c>
      <c r="K333" s="5">
        <v>31.96</v>
      </c>
      <c r="L333" s="11">
        <f t="shared" si="46"/>
        <v>-8.7396756498492323E-13</v>
      </c>
      <c r="M333" s="20">
        <f t="shared" si="44"/>
        <v>3.1487684729064038E-3</v>
      </c>
    </row>
    <row r="334" spans="1:13" x14ac:dyDescent="0.2">
      <c r="A334" t="s">
        <v>14</v>
      </c>
      <c r="B334" t="s">
        <v>329</v>
      </c>
      <c r="C334" s="3">
        <v>44743</v>
      </c>
      <c r="D334" s="5">
        <v>8000</v>
      </c>
      <c r="E334" s="8">
        <f t="shared" si="45"/>
        <v>44773</v>
      </c>
      <c r="F334" s="9" t="s">
        <v>53</v>
      </c>
      <c r="H334" t="s">
        <v>54</v>
      </c>
      <c r="I334" s="3">
        <v>44761</v>
      </c>
      <c r="J334" s="5">
        <v>7980.77</v>
      </c>
      <c r="K334" s="5">
        <v>19.23</v>
      </c>
      <c r="L334" s="11">
        <f t="shared" si="46"/>
        <v>-4.3698378249246161E-13</v>
      </c>
      <c r="M334" s="20">
        <f t="shared" si="44"/>
        <v>2.4037500000000001E-3</v>
      </c>
    </row>
    <row r="335" spans="1:13" x14ac:dyDescent="0.2">
      <c r="A335" t="s">
        <v>14</v>
      </c>
      <c r="B335" t="s">
        <v>330</v>
      </c>
      <c r="C335" s="3">
        <v>44743</v>
      </c>
      <c r="D335" s="5">
        <v>7650</v>
      </c>
      <c r="E335" s="8">
        <f t="shared" si="45"/>
        <v>44773</v>
      </c>
      <c r="F335" s="9" t="s">
        <v>53</v>
      </c>
      <c r="H335" t="s">
        <v>54</v>
      </c>
      <c r="I335" s="3">
        <v>44750</v>
      </c>
      <c r="J335" s="5">
        <v>7617.92</v>
      </c>
      <c r="K335" s="5">
        <v>32.08</v>
      </c>
      <c r="L335" s="11">
        <f t="shared" si="46"/>
        <v>-7.1054273576010019E-14</v>
      </c>
      <c r="M335" s="20">
        <f t="shared" si="44"/>
        <v>4.1934640522875814E-3</v>
      </c>
    </row>
    <row r="336" spans="1:13" x14ac:dyDescent="0.2">
      <c r="A336" t="s">
        <v>14</v>
      </c>
      <c r="B336" t="s">
        <v>331</v>
      </c>
      <c r="C336" s="3">
        <v>44743</v>
      </c>
      <c r="D336" s="5">
        <v>8550</v>
      </c>
      <c r="E336" s="8">
        <f t="shared" si="45"/>
        <v>44773</v>
      </c>
      <c r="F336" s="9" t="s">
        <v>53</v>
      </c>
      <c r="H336" t="s">
        <v>54</v>
      </c>
      <c r="I336" s="3">
        <v>44750</v>
      </c>
      <c r="J336" s="5">
        <v>8512.61</v>
      </c>
      <c r="K336" s="5">
        <v>37.39</v>
      </c>
      <c r="L336" s="11">
        <f t="shared" si="46"/>
        <v>-5.8264504332328215E-13</v>
      </c>
      <c r="M336" s="20">
        <f t="shared" si="44"/>
        <v>4.373099415204678E-3</v>
      </c>
    </row>
    <row r="337" spans="1:13" x14ac:dyDescent="0.2">
      <c r="A337" t="s">
        <v>14</v>
      </c>
      <c r="B337" t="s">
        <v>332</v>
      </c>
      <c r="C337" s="3">
        <v>44743</v>
      </c>
      <c r="D337" s="5">
        <v>5800</v>
      </c>
      <c r="E337" s="8">
        <f t="shared" si="45"/>
        <v>44773</v>
      </c>
      <c r="F337" s="9" t="s">
        <v>53</v>
      </c>
      <c r="H337" t="s">
        <v>54</v>
      </c>
      <c r="I337" s="3">
        <v>44754</v>
      </c>
      <c r="J337" s="5">
        <v>5779.38</v>
      </c>
      <c r="K337" s="5">
        <v>20.62</v>
      </c>
      <c r="L337" s="11">
        <f t="shared" si="46"/>
        <v>-1.1013412404281553E-13</v>
      </c>
      <c r="M337" s="20">
        <f t="shared" si="44"/>
        <v>3.5551724137931036E-3</v>
      </c>
    </row>
    <row r="338" spans="1:13" x14ac:dyDescent="0.2">
      <c r="A338" t="s">
        <v>14</v>
      </c>
      <c r="B338" t="s">
        <v>338</v>
      </c>
      <c r="C338" s="3">
        <v>44749</v>
      </c>
      <c r="D338" s="5">
        <v>8800</v>
      </c>
      <c r="E338" s="8">
        <f t="shared" si="45"/>
        <v>44779</v>
      </c>
      <c r="F338" s="9" t="s">
        <v>53</v>
      </c>
      <c r="H338" t="s">
        <v>54</v>
      </c>
      <c r="I338" s="3">
        <v>44761</v>
      </c>
      <c r="J338" s="5">
        <v>8767.4599999999991</v>
      </c>
      <c r="K338" s="5">
        <v>32.54</v>
      </c>
      <c r="L338" s="11">
        <f t="shared" si="46"/>
        <v>8.7396756498492323E-13</v>
      </c>
      <c r="M338" s="20">
        <f t="shared" si="44"/>
        <v>3.6977272727272727E-3</v>
      </c>
    </row>
    <row r="339" spans="1:13" x14ac:dyDescent="0.2">
      <c r="A339" t="s">
        <v>14</v>
      </c>
      <c r="B339" t="s">
        <v>339</v>
      </c>
      <c r="C339" s="3">
        <v>44749</v>
      </c>
      <c r="D339" s="5">
        <v>10200</v>
      </c>
      <c r="E339" s="8">
        <f t="shared" si="45"/>
        <v>44779</v>
      </c>
      <c r="F339" s="9" t="s">
        <v>53</v>
      </c>
      <c r="H339" t="s">
        <v>54</v>
      </c>
      <c r="I339" s="3">
        <v>44763</v>
      </c>
      <c r="J339" s="5">
        <v>10166.209999999999</v>
      </c>
      <c r="K339" s="5">
        <v>33.79</v>
      </c>
      <c r="L339" s="11">
        <f t="shared" si="46"/>
        <v>8.7396756498492323E-13</v>
      </c>
      <c r="M339" s="20">
        <f t="shared" si="44"/>
        <v>3.3127450980392154E-3</v>
      </c>
    </row>
    <row r="340" spans="1:13" x14ac:dyDescent="0.2">
      <c r="A340" t="s">
        <v>14</v>
      </c>
      <c r="B340" t="s">
        <v>340</v>
      </c>
      <c r="C340" s="3">
        <v>44749</v>
      </c>
      <c r="D340" s="5">
        <v>3800</v>
      </c>
      <c r="E340" s="8">
        <f t="shared" si="45"/>
        <v>44779</v>
      </c>
      <c r="F340" s="9" t="s">
        <v>53</v>
      </c>
      <c r="H340" t="s">
        <v>54</v>
      </c>
      <c r="I340" s="3">
        <v>44760</v>
      </c>
      <c r="J340" s="5">
        <v>3785.59</v>
      </c>
      <c r="K340" s="5">
        <v>14.41</v>
      </c>
      <c r="L340" s="11">
        <f t="shared" si="46"/>
        <v>-1.4566126083082054E-13</v>
      </c>
      <c r="M340" s="20">
        <f t="shared" si="44"/>
        <v>3.7921052631578948E-3</v>
      </c>
    </row>
    <row r="341" spans="1:13" x14ac:dyDescent="0.2">
      <c r="A341" t="s">
        <v>14</v>
      </c>
      <c r="B341" t="s">
        <v>341</v>
      </c>
      <c r="C341" s="3">
        <v>44749</v>
      </c>
      <c r="D341" s="5">
        <v>11600</v>
      </c>
      <c r="E341" s="8">
        <f t="shared" si="45"/>
        <v>44779</v>
      </c>
      <c r="F341" s="9" t="s">
        <v>53</v>
      </c>
      <c r="H341" t="s">
        <v>54</v>
      </c>
      <c r="I341" s="3">
        <v>44757</v>
      </c>
      <c r="J341" s="5">
        <v>11549.95</v>
      </c>
      <c r="K341" s="5">
        <v>50.05</v>
      </c>
      <c r="L341" s="11">
        <f t="shared" si="46"/>
        <v>-7.2475359047530219E-13</v>
      </c>
      <c r="M341" s="20">
        <f t="shared" si="44"/>
        <v>4.314655172413793E-3</v>
      </c>
    </row>
    <row r="342" spans="1:13" x14ac:dyDescent="0.2">
      <c r="A342" t="s">
        <v>14</v>
      </c>
      <c r="B342" t="s">
        <v>345</v>
      </c>
      <c r="C342" s="3">
        <v>44757</v>
      </c>
      <c r="D342" s="5">
        <v>8000</v>
      </c>
      <c r="E342" s="8">
        <f t="shared" si="45"/>
        <v>44787</v>
      </c>
      <c r="F342" s="9" t="s">
        <v>53</v>
      </c>
      <c r="H342" t="s">
        <v>54</v>
      </c>
      <c r="I342" s="3">
        <v>44771</v>
      </c>
      <c r="J342" s="5">
        <v>7972.8</v>
      </c>
      <c r="K342" s="5">
        <v>27.2</v>
      </c>
      <c r="L342" s="11">
        <f t="shared" si="46"/>
        <v>-1.8118839761882555E-13</v>
      </c>
      <c r="M342" s="20">
        <f t="shared" si="44"/>
        <v>3.3999999999999998E-3</v>
      </c>
    </row>
    <row r="343" spans="1:13" x14ac:dyDescent="0.2">
      <c r="A343" t="s">
        <v>14</v>
      </c>
      <c r="B343" t="s">
        <v>346</v>
      </c>
      <c r="C343" s="3">
        <v>44757</v>
      </c>
      <c r="D343" s="5">
        <v>11050</v>
      </c>
      <c r="E343" s="8">
        <f t="shared" si="45"/>
        <v>44787</v>
      </c>
      <c r="F343" s="9" t="s">
        <v>53</v>
      </c>
      <c r="H343" t="s">
        <v>54</v>
      </c>
      <c r="I343" s="3">
        <v>44816</v>
      </c>
      <c r="J343" s="5">
        <v>11050</v>
      </c>
      <c r="L343" s="11">
        <f t="shared" si="46"/>
        <v>0</v>
      </c>
      <c r="M343" s="20">
        <f t="shared" si="44"/>
        <v>0</v>
      </c>
    </row>
    <row r="344" spans="1:13" x14ac:dyDescent="0.2">
      <c r="A344" t="s">
        <v>14</v>
      </c>
      <c r="B344" t="s">
        <v>347</v>
      </c>
      <c r="C344" s="3">
        <v>44757</v>
      </c>
      <c r="D344" s="5">
        <v>1900</v>
      </c>
      <c r="E344" s="8">
        <f t="shared" si="45"/>
        <v>44787</v>
      </c>
      <c r="F344" s="9" t="s">
        <v>53</v>
      </c>
      <c r="H344" t="s">
        <v>54</v>
      </c>
      <c r="I344" s="3">
        <v>44768</v>
      </c>
      <c r="J344" s="5">
        <v>1892.87</v>
      </c>
      <c r="K344" s="5">
        <v>7.13</v>
      </c>
      <c r="L344" s="11">
        <f t="shared" si="46"/>
        <v>1.092459456231154E-13</v>
      </c>
      <c r="M344" s="20">
        <f t="shared" si="44"/>
        <v>3.7526315789473685E-3</v>
      </c>
    </row>
    <row r="345" spans="1:13" x14ac:dyDescent="0.2">
      <c r="A345" t="s">
        <v>14</v>
      </c>
      <c r="B345" t="s">
        <v>348</v>
      </c>
      <c r="C345" s="3">
        <v>44757</v>
      </c>
      <c r="D345" s="5">
        <v>10875</v>
      </c>
      <c r="E345" s="8">
        <f t="shared" si="45"/>
        <v>44787</v>
      </c>
      <c r="F345" s="9" t="s">
        <v>53</v>
      </c>
      <c r="H345" t="s">
        <v>54</v>
      </c>
      <c r="I345" s="3">
        <v>44768</v>
      </c>
      <c r="J345" s="5">
        <v>10834.2</v>
      </c>
      <c r="K345" s="5">
        <v>40.799999999999997</v>
      </c>
      <c r="L345" s="11">
        <f t="shared" si="46"/>
        <v>-7.2475359047530219E-13</v>
      </c>
      <c r="M345" s="20">
        <f t="shared" si="44"/>
        <v>3.7517241379310343E-3</v>
      </c>
    </row>
    <row r="346" spans="1:13" x14ac:dyDescent="0.2">
      <c r="A346" t="s">
        <v>14</v>
      </c>
      <c r="B346" t="s">
        <v>353</v>
      </c>
      <c r="C346" s="3">
        <v>44764</v>
      </c>
      <c r="D346" s="5">
        <v>10400</v>
      </c>
      <c r="E346" s="8">
        <f t="shared" si="45"/>
        <v>44794</v>
      </c>
      <c r="F346" s="9" t="s">
        <v>53</v>
      </c>
      <c r="H346" t="s">
        <v>54</v>
      </c>
      <c r="I346" s="3">
        <v>44810</v>
      </c>
      <c r="J346" s="5">
        <v>10400</v>
      </c>
      <c r="L346" s="11">
        <f t="shared" si="46"/>
        <v>0</v>
      </c>
      <c r="M346" s="20">
        <f t="shared" ref="M346:M361" si="47">K346/D346</f>
        <v>0</v>
      </c>
    </row>
    <row r="347" spans="1:13" x14ac:dyDescent="0.2">
      <c r="A347" t="s">
        <v>14</v>
      </c>
      <c r="B347" t="s">
        <v>354</v>
      </c>
      <c r="C347" s="3">
        <v>44764</v>
      </c>
      <c r="D347" s="5">
        <v>19550</v>
      </c>
      <c r="E347" s="8">
        <f t="shared" si="45"/>
        <v>44794</v>
      </c>
      <c r="F347" s="9" t="s">
        <v>53</v>
      </c>
      <c r="H347" t="s">
        <v>54</v>
      </c>
      <c r="I347" s="3">
        <v>44743</v>
      </c>
      <c r="J347" s="5">
        <v>19471.63</v>
      </c>
      <c r="K347" s="5">
        <v>78.37</v>
      </c>
      <c r="L347" s="11">
        <f t="shared" si="46"/>
        <v>-1.0231815394945443E-12</v>
      </c>
      <c r="M347" s="20">
        <f t="shared" si="47"/>
        <v>4.0086956521739135E-3</v>
      </c>
    </row>
    <row r="348" spans="1:13" x14ac:dyDescent="0.2">
      <c r="A348" t="s">
        <v>14</v>
      </c>
      <c r="B348" t="s">
        <v>355</v>
      </c>
      <c r="C348" s="3">
        <v>44764</v>
      </c>
      <c r="D348" s="5">
        <v>6650</v>
      </c>
      <c r="E348" s="8">
        <f t="shared" si="45"/>
        <v>44794</v>
      </c>
      <c r="F348" s="9" t="s">
        <v>53</v>
      </c>
      <c r="H348" t="s">
        <v>54</v>
      </c>
      <c r="I348" s="3">
        <v>44771</v>
      </c>
      <c r="J348" s="5">
        <v>6618.6</v>
      </c>
      <c r="K348" s="5">
        <v>31.4</v>
      </c>
      <c r="L348" s="11">
        <f t="shared" si="46"/>
        <v>-3.6237679523765109E-13</v>
      </c>
      <c r="M348" s="20">
        <f t="shared" si="47"/>
        <v>4.7218045112781956E-3</v>
      </c>
    </row>
    <row r="349" spans="1:13" x14ac:dyDescent="0.2">
      <c r="A349" t="s">
        <v>14</v>
      </c>
      <c r="B349" t="s">
        <v>356</v>
      </c>
      <c r="C349" s="3">
        <v>44764</v>
      </c>
      <c r="D349" s="5">
        <v>9425</v>
      </c>
      <c r="E349" s="8">
        <f t="shared" si="45"/>
        <v>44794</v>
      </c>
      <c r="F349" s="9" t="s">
        <v>53</v>
      </c>
      <c r="H349" t="s">
        <v>54</v>
      </c>
      <c r="I349" s="3">
        <v>44777</v>
      </c>
      <c r="J349" s="5">
        <v>9425</v>
      </c>
      <c r="L349" s="11">
        <f t="shared" si="46"/>
        <v>0</v>
      </c>
      <c r="M349" s="20">
        <f t="shared" si="47"/>
        <v>0</v>
      </c>
    </row>
    <row r="350" spans="1:13" x14ac:dyDescent="0.2">
      <c r="A350" t="s">
        <v>14</v>
      </c>
      <c r="B350" t="s">
        <v>363</v>
      </c>
      <c r="C350" s="3">
        <v>44771</v>
      </c>
      <c r="D350" s="5">
        <v>8800</v>
      </c>
      <c r="E350" s="8">
        <f t="shared" si="45"/>
        <v>44801</v>
      </c>
      <c r="F350" s="9" t="s">
        <v>53</v>
      </c>
      <c r="H350" t="s">
        <v>54</v>
      </c>
      <c r="I350" s="3">
        <v>44792</v>
      </c>
      <c r="J350" s="5">
        <v>8788.25</v>
      </c>
      <c r="K350" s="5">
        <v>11.75</v>
      </c>
      <c r="L350" s="11">
        <f t="shared" si="46"/>
        <v>0</v>
      </c>
      <c r="M350" s="20">
        <f t="shared" si="47"/>
        <v>1.3352272727272727E-3</v>
      </c>
    </row>
    <row r="351" spans="1:13" x14ac:dyDescent="0.2">
      <c r="A351" t="s">
        <v>14</v>
      </c>
      <c r="B351" t="s">
        <v>364</v>
      </c>
      <c r="C351" s="3">
        <v>44771</v>
      </c>
      <c r="D351" s="5">
        <v>9350</v>
      </c>
      <c r="E351" s="8">
        <f t="shared" si="45"/>
        <v>44801</v>
      </c>
      <c r="F351" s="9" t="s">
        <v>53</v>
      </c>
      <c r="H351" t="s">
        <v>54</v>
      </c>
      <c r="I351" s="3">
        <v>44778</v>
      </c>
      <c r="J351" s="5">
        <v>9307.26</v>
      </c>
      <c r="K351" s="5">
        <v>42.74</v>
      </c>
      <c r="L351" s="11">
        <f t="shared" si="46"/>
        <v>-2.2026824808563106E-13</v>
      </c>
      <c r="M351" s="20">
        <f t="shared" si="47"/>
        <v>4.5711229946524068E-3</v>
      </c>
    </row>
    <row r="352" spans="1:13" x14ac:dyDescent="0.2">
      <c r="A352" t="s">
        <v>14</v>
      </c>
      <c r="B352" t="s">
        <v>365</v>
      </c>
      <c r="C352" s="3">
        <v>44771</v>
      </c>
      <c r="D352" s="5">
        <v>4750</v>
      </c>
      <c r="E352" s="8">
        <f t="shared" si="45"/>
        <v>44801</v>
      </c>
      <c r="F352" s="9" t="s">
        <v>53</v>
      </c>
      <c r="H352" t="s">
        <v>54</v>
      </c>
      <c r="I352" s="3">
        <v>44777</v>
      </c>
      <c r="J352" s="5">
        <v>4727.3500000000004</v>
      </c>
      <c r="K352" s="5">
        <v>22.65</v>
      </c>
      <c r="L352" s="11">
        <f t="shared" si="46"/>
        <v>-3.6237679523765109E-13</v>
      </c>
      <c r="M352" s="20">
        <f t="shared" si="47"/>
        <v>4.7684210526315789E-3</v>
      </c>
    </row>
    <row r="353" spans="1:13" x14ac:dyDescent="0.2">
      <c r="A353" t="s">
        <v>14</v>
      </c>
      <c r="B353" t="s">
        <v>366</v>
      </c>
      <c r="C353" s="3">
        <v>44771</v>
      </c>
      <c r="D353" s="5">
        <v>11600</v>
      </c>
      <c r="E353" s="8">
        <f t="shared" si="45"/>
        <v>44801</v>
      </c>
      <c r="F353" s="9" t="s">
        <v>53</v>
      </c>
      <c r="H353" t="s">
        <v>54</v>
      </c>
      <c r="I353" s="3">
        <v>44778</v>
      </c>
      <c r="J353" s="5">
        <v>11546.97</v>
      </c>
      <c r="K353" s="5">
        <v>53.03</v>
      </c>
      <c r="L353" s="11">
        <f t="shared" si="46"/>
        <v>6.5369931689929217E-13</v>
      </c>
      <c r="M353" s="20">
        <f t="shared" si="47"/>
        <v>4.5715517241379311E-3</v>
      </c>
    </row>
    <row r="354" spans="1:13" x14ac:dyDescent="0.2">
      <c r="A354" t="s">
        <v>14</v>
      </c>
      <c r="B354" t="s">
        <v>371</v>
      </c>
      <c r="C354" s="3">
        <v>44778</v>
      </c>
      <c r="D354" s="5">
        <v>16800</v>
      </c>
      <c r="E354" s="8">
        <f t="shared" si="45"/>
        <v>44808</v>
      </c>
      <c r="F354" s="9" t="s">
        <v>53</v>
      </c>
      <c r="H354" t="s">
        <v>54</v>
      </c>
      <c r="I354" s="3">
        <v>44841</v>
      </c>
      <c r="J354" s="5">
        <v>16800</v>
      </c>
      <c r="K354" s="5">
        <v>0</v>
      </c>
      <c r="L354" s="11">
        <f t="shared" si="46"/>
        <v>0</v>
      </c>
      <c r="M354" s="20">
        <f t="shared" si="47"/>
        <v>0</v>
      </c>
    </row>
    <row r="355" spans="1:13" x14ac:dyDescent="0.2">
      <c r="A355" t="s">
        <v>14</v>
      </c>
      <c r="B355" t="s">
        <v>372</v>
      </c>
      <c r="C355" s="3">
        <v>44778</v>
      </c>
      <c r="D355" s="5">
        <v>4250</v>
      </c>
      <c r="E355" s="8">
        <f t="shared" si="45"/>
        <v>44808</v>
      </c>
      <c r="F355" s="9" t="s">
        <v>53</v>
      </c>
      <c r="H355" t="s">
        <v>54</v>
      </c>
      <c r="I355" s="3">
        <v>44810</v>
      </c>
      <c r="J355" s="5">
        <v>4250</v>
      </c>
      <c r="L355" s="11">
        <f t="shared" si="46"/>
        <v>0</v>
      </c>
      <c r="M355" s="20">
        <f t="shared" si="47"/>
        <v>0</v>
      </c>
    </row>
    <row r="356" spans="1:13" x14ac:dyDescent="0.2">
      <c r="A356" t="s">
        <v>14</v>
      </c>
      <c r="B356" t="s">
        <v>373</v>
      </c>
      <c r="C356" s="3">
        <v>44778</v>
      </c>
      <c r="D356" s="5">
        <v>5700</v>
      </c>
      <c r="E356" s="8">
        <f t="shared" si="45"/>
        <v>44808</v>
      </c>
      <c r="F356" s="9" t="s">
        <v>53</v>
      </c>
      <c r="H356" t="s">
        <v>54</v>
      </c>
      <c r="I356" s="3">
        <v>44785</v>
      </c>
      <c r="J356" s="5">
        <v>5672.81</v>
      </c>
      <c r="K356" s="5">
        <v>27.19</v>
      </c>
      <c r="L356" s="11">
        <f t="shared" si="46"/>
        <v>-4.0145664570445661E-13</v>
      </c>
      <c r="M356" s="20">
        <f t="shared" si="47"/>
        <v>4.7701754385964914E-3</v>
      </c>
    </row>
    <row r="357" spans="1:13" x14ac:dyDescent="0.2">
      <c r="A357" t="s">
        <v>14</v>
      </c>
      <c r="B357" t="s">
        <v>374</v>
      </c>
      <c r="C357" s="3">
        <v>44778</v>
      </c>
      <c r="D357" s="5">
        <v>4350</v>
      </c>
      <c r="E357" s="8">
        <f t="shared" si="45"/>
        <v>44808</v>
      </c>
      <c r="F357" s="9" t="s">
        <v>53</v>
      </c>
      <c r="H357" t="s">
        <v>54</v>
      </c>
      <c r="I357" s="3">
        <v>44784</v>
      </c>
      <c r="J357" s="5">
        <v>4328.42</v>
      </c>
      <c r="K357" s="5">
        <v>21.58</v>
      </c>
      <c r="L357" s="11">
        <f t="shared" si="46"/>
        <v>-7.1054273576010019E-14</v>
      </c>
      <c r="M357" s="20">
        <f t="shared" si="47"/>
        <v>4.9609195402298845E-3</v>
      </c>
    </row>
    <row r="358" spans="1:13" x14ac:dyDescent="0.2">
      <c r="A358" t="s">
        <v>14</v>
      </c>
      <c r="B358" t="s">
        <v>381</v>
      </c>
      <c r="C358" s="3">
        <v>44784</v>
      </c>
      <c r="D358" s="5">
        <v>11200</v>
      </c>
      <c r="E358" s="8">
        <f t="shared" si="45"/>
        <v>44814</v>
      </c>
      <c r="F358" s="9" t="s">
        <v>53</v>
      </c>
      <c r="H358" t="s">
        <v>54</v>
      </c>
      <c r="I358" s="3">
        <v>44810</v>
      </c>
      <c r="J358" s="5">
        <v>11200</v>
      </c>
      <c r="L358" s="11">
        <f t="shared" si="46"/>
        <v>0</v>
      </c>
      <c r="M358" s="20">
        <f t="shared" si="47"/>
        <v>0</v>
      </c>
    </row>
    <row r="359" spans="1:13" x14ac:dyDescent="0.2">
      <c r="A359" t="s">
        <v>14</v>
      </c>
      <c r="B359" t="s">
        <v>382</v>
      </c>
      <c r="C359" s="3">
        <v>44784</v>
      </c>
      <c r="D359" s="5">
        <v>11050</v>
      </c>
      <c r="E359" s="8">
        <f t="shared" si="45"/>
        <v>44814</v>
      </c>
      <c r="F359" s="9" t="s">
        <v>53</v>
      </c>
      <c r="H359" t="s">
        <v>54</v>
      </c>
      <c r="I359" s="3">
        <v>44792</v>
      </c>
      <c r="J359" s="5">
        <v>11007.85</v>
      </c>
      <c r="K359" s="5">
        <v>42.15</v>
      </c>
      <c r="L359" s="11">
        <f t="shared" si="46"/>
        <v>-3.6237679523765109E-13</v>
      </c>
      <c r="M359" s="20">
        <f t="shared" si="47"/>
        <v>3.8144796380090496E-3</v>
      </c>
    </row>
    <row r="360" spans="1:13" x14ac:dyDescent="0.2">
      <c r="A360" t="s">
        <v>14</v>
      </c>
      <c r="B360" t="s">
        <v>383</v>
      </c>
      <c r="C360" s="3">
        <v>44784</v>
      </c>
      <c r="D360" s="5">
        <v>10450</v>
      </c>
      <c r="E360" s="8">
        <f t="shared" si="45"/>
        <v>44814</v>
      </c>
      <c r="F360" s="9" t="s">
        <v>53</v>
      </c>
      <c r="H360" t="s">
        <v>54</v>
      </c>
      <c r="I360" s="3">
        <v>44792</v>
      </c>
      <c r="J360" s="5">
        <v>10408.15</v>
      </c>
      <c r="K360" s="5">
        <v>41.85</v>
      </c>
      <c r="L360" s="11">
        <f t="shared" si="46"/>
        <v>3.6237679523765109E-13</v>
      </c>
      <c r="M360" s="20">
        <f t="shared" si="47"/>
        <v>4.0047846889952159E-3</v>
      </c>
    </row>
    <row r="361" spans="1:13" x14ac:dyDescent="0.2">
      <c r="A361" t="s">
        <v>14</v>
      </c>
      <c r="B361" t="s">
        <v>384</v>
      </c>
      <c r="C361" s="3">
        <v>44784</v>
      </c>
      <c r="D361" s="5">
        <v>10875</v>
      </c>
      <c r="E361" s="8">
        <f t="shared" ref="E361:E365" si="48">C361+30</f>
        <v>44814</v>
      </c>
      <c r="F361" s="9" t="s">
        <v>53</v>
      </c>
      <c r="H361" t="s">
        <v>54</v>
      </c>
      <c r="I361" s="3">
        <v>44792</v>
      </c>
      <c r="J361" s="5">
        <v>10831.45</v>
      </c>
      <c r="K361" s="5">
        <v>43.55</v>
      </c>
      <c r="L361" s="11">
        <f t="shared" ref="L361:L364" si="49">D361-J361-K361</f>
        <v>-7.2475359047530219E-13</v>
      </c>
      <c r="M361" s="20">
        <f t="shared" si="47"/>
        <v>4.0045977011494253E-3</v>
      </c>
    </row>
    <row r="362" spans="1:13" x14ac:dyDescent="0.2">
      <c r="A362" t="s">
        <v>14</v>
      </c>
      <c r="B362" t="s">
        <v>392</v>
      </c>
      <c r="C362" s="3">
        <v>44792</v>
      </c>
      <c r="D362" s="5">
        <v>8800</v>
      </c>
      <c r="E362" s="8">
        <f t="shared" si="48"/>
        <v>44822</v>
      </c>
      <c r="F362" s="9" t="s">
        <v>53</v>
      </c>
      <c r="H362" t="s">
        <v>54</v>
      </c>
      <c r="I362" s="3">
        <v>44792</v>
      </c>
      <c r="J362" s="5">
        <v>8769.1</v>
      </c>
      <c r="K362" s="5">
        <v>30.9</v>
      </c>
      <c r="L362" s="11">
        <f t="shared" si="49"/>
        <v>-3.6237679523765109E-13</v>
      </c>
      <c r="M362" s="20">
        <f t="shared" ref="M362:M365" si="50">K362/D362</f>
        <v>3.5113636363636362E-3</v>
      </c>
    </row>
    <row r="363" spans="1:13" x14ac:dyDescent="0.2">
      <c r="A363" t="s">
        <v>14</v>
      </c>
      <c r="B363" t="s">
        <v>393</v>
      </c>
      <c r="C363" s="3">
        <v>44792</v>
      </c>
      <c r="D363" s="5">
        <v>16150</v>
      </c>
      <c r="E363" s="8">
        <f t="shared" si="48"/>
        <v>44822</v>
      </c>
      <c r="F363" s="9" t="s">
        <v>53</v>
      </c>
      <c r="H363" t="s">
        <v>54</v>
      </c>
      <c r="I363" s="3">
        <v>44810</v>
      </c>
      <c r="J363" s="5">
        <v>16108.4</v>
      </c>
      <c r="K363" s="5">
        <v>41.6</v>
      </c>
      <c r="L363" s="11">
        <f t="shared" si="49"/>
        <v>3.6237679523765109E-13</v>
      </c>
      <c r="M363" s="20">
        <f t="shared" si="50"/>
        <v>2.5758513931888544E-3</v>
      </c>
    </row>
    <row r="364" spans="1:13" x14ac:dyDescent="0.2">
      <c r="A364" t="s">
        <v>14</v>
      </c>
      <c r="B364" t="s">
        <v>394</v>
      </c>
      <c r="C364" s="3">
        <v>44792</v>
      </c>
      <c r="D364" s="5">
        <v>3800</v>
      </c>
      <c r="E364" s="8">
        <f t="shared" si="48"/>
        <v>44822</v>
      </c>
      <c r="F364" s="9" t="s">
        <v>53</v>
      </c>
      <c r="H364" t="s">
        <v>54</v>
      </c>
      <c r="I364" s="3">
        <v>44798</v>
      </c>
      <c r="J364" s="5">
        <v>3781.88</v>
      </c>
      <c r="K364" s="5">
        <v>18.12</v>
      </c>
      <c r="L364" s="11">
        <f t="shared" si="49"/>
        <v>-1.1013412404281553E-13</v>
      </c>
      <c r="M364" s="20">
        <f t="shared" si="50"/>
        <v>4.7684210526315789E-3</v>
      </c>
    </row>
    <row r="365" spans="1:13" x14ac:dyDescent="0.2">
      <c r="A365" t="s">
        <v>14</v>
      </c>
      <c r="B365" t="s">
        <v>395</v>
      </c>
      <c r="C365" s="3">
        <v>44792</v>
      </c>
      <c r="D365" s="5">
        <v>7250</v>
      </c>
      <c r="E365" s="8">
        <f t="shared" si="48"/>
        <v>44822</v>
      </c>
      <c r="F365" s="9" t="s">
        <v>53</v>
      </c>
      <c r="H365" t="s">
        <v>54</v>
      </c>
      <c r="I365" s="3">
        <v>44792</v>
      </c>
      <c r="J365" s="5">
        <v>7212.67</v>
      </c>
      <c r="K365" s="5">
        <v>37.33</v>
      </c>
      <c r="L365" s="11">
        <f t="shared" ref="L365" si="51">D365-J365-K365</f>
        <v>-7.1054273576010019E-14</v>
      </c>
      <c r="M365" s="20">
        <f t="shared" si="50"/>
        <v>5.1489655172413792E-3</v>
      </c>
    </row>
    <row r="366" spans="1:13" x14ac:dyDescent="0.2">
      <c r="A366" t="s">
        <v>14</v>
      </c>
      <c r="B366" t="s">
        <v>400</v>
      </c>
      <c r="C366" s="3">
        <v>44799</v>
      </c>
      <c r="D366" s="5">
        <v>8800</v>
      </c>
      <c r="E366" s="8">
        <f t="shared" ref="E366:E441" si="52">C366+30</f>
        <v>44829</v>
      </c>
      <c r="F366" s="9" t="s">
        <v>53</v>
      </c>
      <c r="H366" t="s">
        <v>54</v>
      </c>
      <c r="I366" s="3">
        <v>44805</v>
      </c>
      <c r="J366" s="5">
        <v>8757.08</v>
      </c>
      <c r="K366" s="5">
        <v>42.92</v>
      </c>
      <c r="L366" s="11">
        <f t="shared" ref="L366:L369" si="53">D366-J366-K366</f>
        <v>7.1054273576010019E-14</v>
      </c>
      <c r="M366" s="20">
        <f t="shared" ref="M366:M369" si="54">K366/D366</f>
        <v>4.8772727272727275E-3</v>
      </c>
    </row>
    <row r="367" spans="1:13" x14ac:dyDescent="0.2">
      <c r="A367" t="s">
        <v>14</v>
      </c>
      <c r="B367" t="s">
        <v>401</v>
      </c>
      <c r="C367" s="3">
        <v>44799</v>
      </c>
      <c r="D367" s="5">
        <v>12750</v>
      </c>
      <c r="E367" s="8">
        <f t="shared" si="52"/>
        <v>44829</v>
      </c>
      <c r="F367" s="9" t="s">
        <v>53</v>
      </c>
      <c r="H367" t="s">
        <v>54</v>
      </c>
      <c r="I367" s="3">
        <v>44805</v>
      </c>
      <c r="J367" s="5">
        <v>12687.81</v>
      </c>
      <c r="K367" s="5">
        <v>62.19</v>
      </c>
      <c r="L367" s="11">
        <f t="shared" si="53"/>
        <v>5.1159076974727213E-13</v>
      </c>
      <c r="M367" s="20">
        <f t="shared" si="54"/>
        <v>4.8776470588235291E-3</v>
      </c>
    </row>
    <row r="368" spans="1:13" x14ac:dyDescent="0.2">
      <c r="A368" t="s">
        <v>14</v>
      </c>
      <c r="B368" t="s">
        <v>402</v>
      </c>
      <c r="C368" s="3">
        <v>44799</v>
      </c>
      <c r="D368" s="5">
        <v>11400</v>
      </c>
      <c r="E368" s="8">
        <f t="shared" si="52"/>
        <v>44829</v>
      </c>
      <c r="F368" s="9" t="s">
        <v>53</v>
      </c>
      <c r="H368" t="s">
        <v>54</v>
      </c>
      <c r="I368" s="3">
        <v>44805</v>
      </c>
      <c r="J368" s="5">
        <v>11344.39</v>
      </c>
      <c r="K368" s="5">
        <v>55.61</v>
      </c>
      <c r="L368" s="11">
        <f t="shared" si="53"/>
        <v>5.8264504332328215E-13</v>
      </c>
      <c r="M368" s="20">
        <f t="shared" si="54"/>
        <v>4.8780701754385968E-3</v>
      </c>
    </row>
    <row r="369" spans="1:14" x14ac:dyDescent="0.2">
      <c r="A369" t="s">
        <v>14</v>
      </c>
      <c r="B369" t="s">
        <v>403</v>
      </c>
      <c r="C369" s="3">
        <v>44799</v>
      </c>
      <c r="D369" s="5">
        <v>12325</v>
      </c>
      <c r="E369" s="8">
        <f t="shared" si="52"/>
        <v>44829</v>
      </c>
      <c r="F369" s="9" t="s">
        <v>53</v>
      </c>
      <c r="H369" t="s">
        <v>54</v>
      </c>
      <c r="I369" s="3">
        <v>44805</v>
      </c>
      <c r="J369" s="5">
        <v>12264.88</v>
      </c>
      <c r="K369" s="5">
        <v>60.12</v>
      </c>
      <c r="L369" s="11">
        <f t="shared" si="53"/>
        <v>8.0291329140891321E-13</v>
      </c>
      <c r="M369" s="20">
        <f t="shared" si="54"/>
        <v>4.8778904665314395E-3</v>
      </c>
    </row>
    <row r="370" spans="1:14" x14ac:dyDescent="0.2">
      <c r="A370" t="s">
        <v>14</v>
      </c>
      <c r="B370" t="s">
        <v>411</v>
      </c>
      <c r="C370" s="3">
        <v>44806</v>
      </c>
      <c r="D370" s="5">
        <v>10400</v>
      </c>
      <c r="E370" s="8">
        <f t="shared" si="52"/>
        <v>44836</v>
      </c>
      <c r="F370" s="9" t="s">
        <v>53</v>
      </c>
      <c r="H370" t="s">
        <v>54</v>
      </c>
      <c r="I370" s="3">
        <v>44812</v>
      </c>
      <c r="J370" s="5">
        <v>10348.11</v>
      </c>
      <c r="K370" s="5">
        <v>51.89</v>
      </c>
      <c r="L370" s="11">
        <f t="shared" ref="L370:L373" si="55">D370-J370-K370</f>
        <v>-5.8264504332328215E-13</v>
      </c>
      <c r="M370" s="20">
        <f t="shared" ref="M370:M373" si="56">K370/D370</f>
        <v>4.9894230769230771E-3</v>
      </c>
    </row>
    <row r="371" spans="1:14" x14ac:dyDescent="0.2">
      <c r="A371" t="s">
        <v>14</v>
      </c>
      <c r="B371" t="s">
        <v>412</v>
      </c>
      <c r="C371" s="3">
        <v>44806</v>
      </c>
      <c r="D371" s="5">
        <v>14450</v>
      </c>
      <c r="E371" s="8">
        <f t="shared" si="52"/>
        <v>44836</v>
      </c>
      <c r="F371" s="9" t="s">
        <v>53</v>
      </c>
      <c r="H371" t="s">
        <v>54</v>
      </c>
      <c r="I371" s="3">
        <v>44817</v>
      </c>
      <c r="J371" s="5">
        <v>14391.75</v>
      </c>
      <c r="K371" s="5">
        <v>58.25</v>
      </c>
      <c r="L371" s="11">
        <f t="shared" si="55"/>
        <v>0</v>
      </c>
      <c r="M371" s="20">
        <f t="shared" si="56"/>
        <v>4.0311418685121106E-3</v>
      </c>
    </row>
    <row r="372" spans="1:14" x14ac:dyDescent="0.2">
      <c r="A372" t="s">
        <v>14</v>
      </c>
      <c r="B372" t="s">
        <v>413</v>
      </c>
      <c r="C372" s="3">
        <v>44806</v>
      </c>
      <c r="D372" s="5">
        <v>9500</v>
      </c>
      <c r="E372" s="8">
        <f t="shared" si="52"/>
        <v>44836</v>
      </c>
      <c r="F372" s="9" t="s">
        <v>53</v>
      </c>
      <c r="H372" t="s">
        <v>545</v>
      </c>
      <c r="I372" s="3">
        <v>44894</v>
      </c>
      <c r="J372" s="5">
        <v>5700.72</v>
      </c>
      <c r="K372" s="5">
        <v>3799.28</v>
      </c>
      <c r="L372" s="11">
        <f t="shared" si="55"/>
        <v>0</v>
      </c>
      <c r="M372" s="20">
        <f t="shared" si="56"/>
        <v>0.39992421052631583</v>
      </c>
      <c r="N372" t="s">
        <v>585</v>
      </c>
    </row>
    <row r="373" spans="1:14" x14ac:dyDescent="0.2">
      <c r="A373" t="s">
        <v>14</v>
      </c>
      <c r="B373" t="s">
        <v>415</v>
      </c>
      <c r="C373" s="3">
        <v>44806</v>
      </c>
      <c r="D373" s="5">
        <v>10150</v>
      </c>
      <c r="E373" s="8">
        <f t="shared" si="52"/>
        <v>44836</v>
      </c>
      <c r="F373" s="9" t="s">
        <v>53</v>
      </c>
      <c r="H373" t="s">
        <v>54</v>
      </c>
      <c r="I373" s="3">
        <v>44812</v>
      </c>
      <c r="J373" s="5">
        <v>10099.36</v>
      </c>
      <c r="K373" s="5">
        <v>50.64</v>
      </c>
      <c r="L373" s="11">
        <f t="shared" si="55"/>
        <v>-5.8264504332328215E-13</v>
      </c>
      <c r="M373" s="20">
        <f t="shared" si="56"/>
        <v>4.989162561576355E-3</v>
      </c>
    </row>
    <row r="374" spans="1:14" x14ac:dyDescent="0.2">
      <c r="A374" t="s">
        <v>14</v>
      </c>
      <c r="B374" t="s">
        <v>422</v>
      </c>
      <c r="C374" s="3">
        <v>44813</v>
      </c>
      <c r="D374" s="5">
        <v>1600</v>
      </c>
      <c r="E374" s="8">
        <f t="shared" si="52"/>
        <v>44843</v>
      </c>
      <c r="F374" s="9" t="s">
        <v>53</v>
      </c>
      <c r="H374" t="s">
        <v>54</v>
      </c>
      <c r="I374" s="3">
        <v>44819</v>
      </c>
      <c r="J374" s="5">
        <v>1591.58</v>
      </c>
      <c r="K374" s="5">
        <v>8.42</v>
      </c>
      <c r="L374" s="11">
        <f t="shared" ref="L374:L436" si="57">D374-J374-K374</f>
        <v>7.2830630415410269E-14</v>
      </c>
      <c r="M374" s="20">
        <f t="shared" ref="M374:M437" si="58">K374/D374</f>
        <v>5.2624999999999998E-3</v>
      </c>
    </row>
    <row r="375" spans="1:14" x14ac:dyDescent="0.2">
      <c r="A375" t="s">
        <v>14</v>
      </c>
      <c r="B375" t="s">
        <v>423</v>
      </c>
      <c r="C375" s="3">
        <v>44813</v>
      </c>
      <c r="D375" s="5">
        <v>2550</v>
      </c>
      <c r="E375" s="8">
        <f t="shared" si="52"/>
        <v>44843</v>
      </c>
      <c r="F375" s="9" t="s">
        <v>53</v>
      </c>
      <c r="H375" t="s">
        <v>54</v>
      </c>
      <c r="I375" s="3">
        <v>44960</v>
      </c>
      <c r="J375" s="5">
        <v>2550</v>
      </c>
      <c r="L375" s="11">
        <f t="shared" si="57"/>
        <v>0</v>
      </c>
      <c r="M375" s="20">
        <f t="shared" si="58"/>
        <v>0</v>
      </c>
    </row>
    <row r="376" spans="1:14" x14ac:dyDescent="0.2">
      <c r="A376" t="s">
        <v>14</v>
      </c>
      <c r="B376" t="s">
        <v>424</v>
      </c>
      <c r="C376" s="3">
        <v>44813</v>
      </c>
      <c r="D376" s="5">
        <v>10450</v>
      </c>
      <c r="E376" s="8">
        <f t="shared" si="52"/>
        <v>44843</v>
      </c>
      <c r="F376" s="9" t="s">
        <v>53</v>
      </c>
      <c r="H376" t="s">
        <v>54</v>
      </c>
      <c r="I376" s="3">
        <v>44820</v>
      </c>
      <c r="J376" s="5">
        <v>10396.9</v>
      </c>
      <c r="K376" s="5">
        <v>53.1</v>
      </c>
      <c r="L376" s="11">
        <f t="shared" si="57"/>
        <v>3.6237679523765109E-13</v>
      </c>
      <c r="M376" s="20">
        <f t="shared" si="58"/>
        <v>5.0813397129186606E-3</v>
      </c>
    </row>
    <row r="377" spans="1:14" x14ac:dyDescent="0.2">
      <c r="A377" t="s">
        <v>14</v>
      </c>
      <c r="B377" t="s">
        <v>425</v>
      </c>
      <c r="C377" s="3">
        <v>44813</v>
      </c>
      <c r="D377" s="5">
        <v>7250</v>
      </c>
      <c r="E377" s="8">
        <f t="shared" si="52"/>
        <v>44843</v>
      </c>
      <c r="F377" s="9" t="s">
        <v>53</v>
      </c>
      <c r="H377" t="s">
        <v>54</v>
      </c>
      <c r="I377" s="3">
        <v>44819</v>
      </c>
      <c r="J377" s="5">
        <v>7211.86</v>
      </c>
      <c r="K377" s="5">
        <v>38.14</v>
      </c>
      <c r="L377" s="11">
        <f t="shared" si="57"/>
        <v>3.2684965844964609E-13</v>
      </c>
      <c r="M377" s="20">
        <f t="shared" si="58"/>
        <v>5.2606896551724135E-3</v>
      </c>
    </row>
    <row r="378" spans="1:14" x14ac:dyDescent="0.2">
      <c r="A378" t="s">
        <v>14</v>
      </c>
      <c r="B378" t="s">
        <v>436</v>
      </c>
      <c r="C378" s="3">
        <v>44820</v>
      </c>
      <c r="D378" s="5">
        <v>9600</v>
      </c>
      <c r="E378" s="8">
        <f t="shared" si="52"/>
        <v>44850</v>
      </c>
      <c r="F378" s="9" t="s">
        <v>53</v>
      </c>
      <c r="H378" t="s">
        <v>54</v>
      </c>
      <c r="I378" s="3">
        <v>44833</v>
      </c>
      <c r="J378" s="5">
        <v>9563.4599999999991</v>
      </c>
      <c r="K378" s="5">
        <v>36.54</v>
      </c>
      <c r="L378" s="11">
        <f t="shared" si="57"/>
        <v>8.7396756498492323E-13</v>
      </c>
      <c r="M378" s="20">
        <f t="shared" si="58"/>
        <v>3.8062499999999997E-3</v>
      </c>
    </row>
    <row r="379" spans="1:14" x14ac:dyDescent="0.2">
      <c r="A379" t="s">
        <v>14</v>
      </c>
      <c r="B379" t="s">
        <v>437</v>
      </c>
      <c r="C379" s="3">
        <v>44820</v>
      </c>
      <c r="D379" s="5">
        <v>14450</v>
      </c>
      <c r="E379" s="8">
        <f t="shared" si="52"/>
        <v>44850</v>
      </c>
      <c r="F379" s="9" t="s">
        <v>53</v>
      </c>
      <c r="H379" t="s">
        <v>54</v>
      </c>
      <c r="I379" s="3">
        <v>44827</v>
      </c>
      <c r="J379" s="5">
        <v>14377.25</v>
      </c>
      <c r="K379" s="5">
        <v>72.75</v>
      </c>
      <c r="L379" s="11">
        <f t="shared" si="57"/>
        <v>0</v>
      </c>
      <c r="M379" s="20">
        <f t="shared" si="58"/>
        <v>5.0346020761245676E-3</v>
      </c>
    </row>
    <row r="380" spans="1:14" x14ac:dyDescent="0.2">
      <c r="A380" t="s">
        <v>14</v>
      </c>
      <c r="B380" t="s">
        <v>439</v>
      </c>
      <c r="C380" s="3">
        <v>44820</v>
      </c>
      <c r="D380" s="5">
        <v>1900</v>
      </c>
      <c r="E380" s="8">
        <f t="shared" si="52"/>
        <v>44850</v>
      </c>
      <c r="F380" s="9" t="s">
        <v>53</v>
      </c>
      <c r="H380" t="s">
        <v>54</v>
      </c>
      <c r="I380" s="3">
        <v>44824</v>
      </c>
      <c r="J380" s="5">
        <v>1889.29</v>
      </c>
      <c r="K380" s="5">
        <v>10.71</v>
      </c>
      <c r="L380" s="11">
        <f t="shared" si="57"/>
        <v>3.5527136788005009E-14</v>
      </c>
      <c r="M380" s="20">
        <f t="shared" si="58"/>
        <v>5.636842105263158E-3</v>
      </c>
    </row>
    <row r="381" spans="1:14" x14ac:dyDescent="0.2">
      <c r="A381" t="s">
        <v>14</v>
      </c>
      <c r="B381" t="s">
        <v>438</v>
      </c>
      <c r="C381" s="3">
        <v>44820</v>
      </c>
      <c r="D381" s="5">
        <v>11600</v>
      </c>
      <c r="E381" s="8">
        <f t="shared" si="52"/>
        <v>44850</v>
      </c>
      <c r="F381" s="9" t="s">
        <v>53</v>
      </c>
      <c r="H381" t="s">
        <v>54</v>
      </c>
      <c r="I381" s="3">
        <v>44824</v>
      </c>
      <c r="J381" s="5">
        <v>11534.63</v>
      </c>
      <c r="K381" s="5">
        <v>65.37</v>
      </c>
      <c r="L381" s="11">
        <f t="shared" si="57"/>
        <v>7.9580786405131221E-13</v>
      </c>
      <c r="M381" s="20">
        <f t="shared" si="58"/>
        <v>5.6353448275862075E-3</v>
      </c>
    </row>
    <row r="382" spans="1:14" x14ac:dyDescent="0.2">
      <c r="A382" t="s">
        <v>14</v>
      </c>
      <c r="B382" t="s">
        <v>442</v>
      </c>
      <c r="C382" s="3">
        <v>44827</v>
      </c>
      <c r="D382" s="5">
        <v>15200</v>
      </c>
      <c r="E382" s="8">
        <f t="shared" si="52"/>
        <v>44857</v>
      </c>
      <c r="F382" s="9" t="s">
        <v>53</v>
      </c>
      <c r="H382" t="s">
        <v>54</v>
      </c>
      <c r="I382" s="3">
        <v>44834</v>
      </c>
      <c r="J382" s="5">
        <v>15122.78</v>
      </c>
      <c r="K382" s="5">
        <v>77.22</v>
      </c>
      <c r="L382" s="11">
        <f t="shared" si="57"/>
        <v>-6.5369931689929217E-13</v>
      </c>
      <c r="M382" s="20">
        <f t="shared" si="58"/>
        <v>5.080263157894737E-3</v>
      </c>
    </row>
    <row r="383" spans="1:14" x14ac:dyDescent="0.2">
      <c r="A383" t="s">
        <v>14</v>
      </c>
      <c r="B383" t="s">
        <v>443</v>
      </c>
      <c r="C383" s="27">
        <v>44827</v>
      </c>
      <c r="D383" s="5">
        <v>5100</v>
      </c>
      <c r="E383" s="8">
        <f t="shared" si="52"/>
        <v>44857</v>
      </c>
      <c r="F383" s="9" t="s">
        <v>53</v>
      </c>
      <c r="H383" t="s">
        <v>54</v>
      </c>
      <c r="I383" s="3">
        <v>44834</v>
      </c>
      <c r="J383" s="5">
        <v>5074.09</v>
      </c>
      <c r="K383" s="5">
        <v>25.91</v>
      </c>
      <c r="L383" s="11">
        <f t="shared" si="57"/>
        <v>-1.4566126083082054E-13</v>
      </c>
      <c r="M383" s="20">
        <f t="shared" si="58"/>
        <v>5.0803921568627454E-3</v>
      </c>
    </row>
    <row r="384" spans="1:14" x14ac:dyDescent="0.2">
      <c r="A384" t="s">
        <v>14</v>
      </c>
      <c r="B384" t="s">
        <v>444</v>
      </c>
      <c r="C384" s="3">
        <v>44827</v>
      </c>
      <c r="D384" s="5">
        <v>12350</v>
      </c>
      <c r="E384" s="8">
        <f t="shared" si="52"/>
        <v>44857</v>
      </c>
      <c r="F384" s="9" t="s">
        <v>53</v>
      </c>
      <c r="H384" t="s">
        <v>54</v>
      </c>
      <c r="I384" s="3">
        <v>44838</v>
      </c>
      <c r="J384" s="5">
        <v>12297.66</v>
      </c>
      <c r="K384" s="5">
        <v>52.34</v>
      </c>
      <c r="L384" s="11">
        <f t="shared" si="57"/>
        <v>1.4210854715202004E-13</v>
      </c>
      <c r="M384" s="20">
        <f t="shared" si="58"/>
        <v>4.2380566801619437E-3</v>
      </c>
    </row>
    <row r="385" spans="1:13" x14ac:dyDescent="0.2">
      <c r="A385" t="s">
        <v>14</v>
      </c>
      <c r="B385" t="s">
        <v>445</v>
      </c>
      <c r="C385" s="3">
        <v>44827</v>
      </c>
      <c r="D385" s="5">
        <v>12325</v>
      </c>
      <c r="E385" s="8">
        <f t="shared" si="52"/>
        <v>44857</v>
      </c>
      <c r="F385" s="9" t="s">
        <v>53</v>
      </c>
      <c r="H385" t="s">
        <v>54</v>
      </c>
      <c r="I385" s="3">
        <v>44834</v>
      </c>
      <c r="J385" s="5">
        <v>12262.38</v>
      </c>
      <c r="K385" s="5">
        <v>62.62</v>
      </c>
      <c r="L385" s="11">
        <f t="shared" si="57"/>
        <v>8.0291329140891321E-13</v>
      </c>
      <c r="M385" s="20">
        <f t="shared" si="58"/>
        <v>5.0807302231237316E-3</v>
      </c>
    </row>
    <row r="386" spans="1:13" x14ac:dyDescent="0.2">
      <c r="A386" t="s">
        <v>14</v>
      </c>
      <c r="B386" t="s">
        <v>456</v>
      </c>
      <c r="C386" s="3">
        <v>44834</v>
      </c>
      <c r="D386" s="5">
        <v>11200</v>
      </c>
      <c r="E386" s="8">
        <f t="shared" si="52"/>
        <v>44864</v>
      </c>
      <c r="F386" s="9" t="s">
        <v>53</v>
      </c>
      <c r="H386" t="s">
        <v>54</v>
      </c>
      <c r="I386" s="3">
        <v>44840</v>
      </c>
      <c r="J386" s="5">
        <v>11140.31</v>
      </c>
      <c r="K386" s="5">
        <v>59.69</v>
      </c>
      <c r="L386" s="11">
        <f t="shared" si="57"/>
        <v>5.1159076974727213E-13</v>
      </c>
      <c r="M386" s="20">
        <f t="shared" si="58"/>
        <v>5.3294642857142855E-3</v>
      </c>
    </row>
    <row r="387" spans="1:13" x14ac:dyDescent="0.2">
      <c r="A387" t="s">
        <v>14</v>
      </c>
      <c r="B387" t="s">
        <v>457</v>
      </c>
      <c r="C387" s="3">
        <v>44834</v>
      </c>
      <c r="D387" s="5">
        <v>13600</v>
      </c>
      <c r="E387" s="8">
        <f t="shared" si="52"/>
        <v>44864</v>
      </c>
      <c r="F387" s="9" t="s">
        <v>53</v>
      </c>
      <c r="H387" t="s">
        <v>54</v>
      </c>
      <c r="I387" s="3">
        <v>44840</v>
      </c>
      <c r="J387" s="5">
        <v>13527.52</v>
      </c>
      <c r="K387" s="5">
        <v>72.48</v>
      </c>
      <c r="L387" s="11">
        <f t="shared" si="57"/>
        <v>-4.4053649617126212E-13</v>
      </c>
      <c r="M387" s="20">
        <f t="shared" si="58"/>
        <v>5.3294117647058829E-3</v>
      </c>
    </row>
    <row r="388" spans="1:13" x14ac:dyDescent="0.2">
      <c r="A388" t="s">
        <v>14</v>
      </c>
      <c r="B388" t="s">
        <v>458</v>
      </c>
      <c r="C388" s="3">
        <v>44834</v>
      </c>
      <c r="D388" s="5">
        <v>8550</v>
      </c>
      <c r="E388" s="8">
        <f t="shared" si="52"/>
        <v>44864</v>
      </c>
      <c r="F388" s="9" t="s">
        <v>53</v>
      </c>
      <c r="H388" t="s">
        <v>54</v>
      </c>
      <c r="I388" s="3">
        <v>44840</v>
      </c>
      <c r="J388" s="5">
        <v>8504.43</v>
      </c>
      <c r="K388" s="5">
        <v>45.57</v>
      </c>
      <c r="L388" s="11">
        <f t="shared" si="57"/>
        <v>-2.9132252166164108E-13</v>
      </c>
      <c r="M388" s="20">
        <f t="shared" si="58"/>
        <v>5.3298245614035091E-3</v>
      </c>
    </row>
    <row r="389" spans="1:13" x14ac:dyDescent="0.2">
      <c r="A389" t="s">
        <v>14</v>
      </c>
      <c r="B389" t="s">
        <v>459</v>
      </c>
      <c r="C389" s="3">
        <v>44834</v>
      </c>
      <c r="D389" s="5">
        <v>7975</v>
      </c>
      <c r="E389" s="8">
        <f t="shared" si="52"/>
        <v>44864</v>
      </c>
      <c r="F389" s="9" t="s">
        <v>53</v>
      </c>
      <c r="H389" t="s">
        <v>54</v>
      </c>
      <c r="I389" s="3">
        <v>44838</v>
      </c>
      <c r="J389" s="5">
        <v>7929.29</v>
      </c>
      <c r="K389" s="5">
        <v>45.71</v>
      </c>
      <c r="L389" s="11">
        <f t="shared" si="57"/>
        <v>0</v>
      </c>
      <c r="M389" s="20">
        <f t="shared" si="58"/>
        <v>5.73166144200627E-3</v>
      </c>
    </row>
    <row r="390" spans="1:13" x14ac:dyDescent="0.2">
      <c r="A390" t="s">
        <v>14</v>
      </c>
      <c r="B390" t="s">
        <v>465</v>
      </c>
      <c r="C390" s="3">
        <v>44841</v>
      </c>
      <c r="D390" s="5">
        <v>12000</v>
      </c>
      <c r="E390" s="8">
        <f t="shared" si="52"/>
        <v>44871</v>
      </c>
      <c r="F390" s="9" t="s">
        <v>53</v>
      </c>
      <c r="H390" t="s">
        <v>484</v>
      </c>
      <c r="I390" s="3">
        <v>44847</v>
      </c>
      <c r="J390" s="5">
        <v>11934.89</v>
      </c>
      <c r="K390" s="5">
        <v>65.11</v>
      </c>
      <c r="L390" s="11">
        <f t="shared" si="57"/>
        <v>5.8264504332328215E-13</v>
      </c>
      <c r="M390" s="20">
        <f t="shared" si="58"/>
        <v>5.4258333333333329E-3</v>
      </c>
    </row>
    <row r="391" spans="1:13" x14ac:dyDescent="0.2">
      <c r="A391" t="s">
        <v>14</v>
      </c>
      <c r="B391" t="s">
        <v>466</v>
      </c>
      <c r="C391" s="3">
        <v>44841</v>
      </c>
      <c r="D391" s="5">
        <v>7650</v>
      </c>
      <c r="E391" s="8">
        <f t="shared" si="52"/>
        <v>44871</v>
      </c>
      <c r="F391" s="9" t="s">
        <v>53</v>
      </c>
      <c r="H391" t="s">
        <v>54</v>
      </c>
      <c r="I391" s="3">
        <v>44858</v>
      </c>
      <c r="J391" s="5">
        <v>7626.2</v>
      </c>
      <c r="K391" s="5">
        <v>23.8</v>
      </c>
      <c r="L391" s="11">
        <f t="shared" si="57"/>
        <v>1.8118839761882555E-13</v>
      </c>
      <c r="M391" s="20">
        <f t="shared" si="58"/>
        <v>3.1111111111111114E-3</v>
      </c>
    </row>
    <row r="392" spans="1:13" x14ac:dyDescent="0.2">
      <c r="A392" t="s">
        <v>14</v>
      </c>
      <c r="B392" t="s">
        <v>467</v>
      </c>
      <c r="C392" s="3">
        <v>44841</v>
      </c>
      <c r="D392" s="5">
        <v>3800</v>
      </c>
      <c r="E392" s="8">
        <f t="shared" si="52"/>
        <v>44871</v>
      </c>
      <c r="F392" s="9" t="s">
        <v>53</v>
      </c>
      <c r="H392" t="s">
        <v>54</v>
      </c>
      <c r="I392" s="3">
        <v>44854</v>
      </c>
      <c r="J392" s="5">
        <v>3780.12</v>
      </c>
      <c r="K392" s="5">
        <v>19.88</v>
      </c>
      <c r="L392" s="11">
        <f t="shared" si="57"/>
        <v>1.1013412404281553E-13</v>
      </c>
      <c r="M392" s="20">
        <f t="shared" si="58"/>
        <v>5.2315789473684204E-3</v>
      </c>
    </row>
    <row r="393" spans="1:13" x14ac:dyDescent="0.2">
      <c r="A393" t="s">
        <v>14</v>
      </c>
      <c r="B393" t="s">
        <v>468</v>
      </c>
      <c r="C393" s="3">
        <v>44841</v>
      </c>
      <c r="D393" s="5">
        <v>13050</v>
      </c>
      <c r="E393" s="8">
        <f>C393+30</f>
        <v>44871</v>
      </c>
      <c r="F393" s="9" t="s">
        <v>53</v>
      </c>
      <c r="H393" t="s">
        <v>54</v>
      </c>
      <c r="I393" s="3">
        <v>44847</v>
      </c>
      <c r="J393" s="5">
        <v>12979.19</v>
      </c>
      <c r="K393" s="5">
        <v>70.81</v>
      </c>
      <c r="L393" s="11">
        <f t="shared" si="57"/>
        <v>-5.1159076974727213E-13</v>
      </c>
      <c r="M393" s="20">
        <f t="shared" si="58"/>
        <v>5.4260536398467434E-3</v>
      </c>
    </row>
    <row r="394" spans="1:13" x14ac:dyDescent="0.2">
      <c r="A394" t="s">
        <v>14</v>
      </c>
      <c r="B394" t="s">
        <v>479</v>
      </c>
      <c r="C394" s="3">
        <v>44848</v>
      </c>
      <c r="D394" s="5">
        <v>6400</v>
      </c>
      <c r="E394" s="8">
        <f t="shared" si="52"/>
        <v>44878</v>
      </c>
      <c r="F394" s="9" t="s">
        <v>53</v>
      </c>
      <c r="H394" t="s">
        <v>54</v>
      </c>
      <c r="I394" s="3">
        <v>44854</v>
      </c>
      <c r="J394" s="5">
        <v>6364.53</v>
      </c>
      <c r="K394" s="5">
        <v>35.47</v>
      </c>
      <c r="L394" s="11">
        <f t="shared" si="57"/>
        <v>2.5579538487363607E-13</v>
      </c>
      <c r="M394" s="20">
        <f t="shared" si="58"/>
        <v>5.5421875000000002E-3</v>
      </c>
    </row>
    <row r="395" spans="1:13" x14ac:dyDescent="0.2">
      <c r="A395" t="s">
        <v>14</v>
      </c>
      <c r="B395" t="s">
        <v>480</v>
      </c>
      <c r="C395" s="3">
        <v>44848</v>
      </c>
      <c r="D395" s="5">
        <v>7600</v>
      </c>
      <c r="E395" s="8">
        <f t="shared" si="52"/>
        <v>44878</v>
      </c>
      <c r="F395" s="9" t="s">
        <v>53</v>
      </c>
      <c r="H395" t="s">
        <v>54</v>
      </c>
      <c r="I395" s="3">
        <v>44854</v>
      </c>
      <c r="J395" s="5">
        <v>7557.88</v>
      </c>
      <c r="K395" s="5">
        <v>42.12</v>
      </c>
      <c r="L395" s="11">
        <f t="shared" si="57"/>
        <v>-1.0658141036401503E-13</v>
      </c>
      <c r="M395" s="20">
        <f t="shared" si="58"/>
        <v>5.5421052631578942E-3</v>
      </c>
    </row>
    <row r="396" spans="1:13" x14ac:dyDescent="0.2">
      <c r="A396" t="s">
        <v>14</v>
      </c>
      <c r="B396" t="s">
        <v>481</v>
      </c>
      <c r="C396" s="3">
        <v>44848</v>
      </c>
      <c r="D396" s="5">
        <v>5800</v>
      </c>
      <c r="E396" s="8">
        <f t="shared" si="52"/>
        <v>44878</v>
      </c>
      <c r="F396" s="9" t="s">
        <v>53</v>
      </c>
      <c r="H396" t="s">
        <v>54</v>
      </c>
      <c r="I396" s="3">
        <v>44904</v>
      </c>
      <c r="J396" s="5">
        <v>5800</v>
      </c>
      <c r="L396" s="11">
        <f t="shared" si="57"/>
        <v>0</v>
      </c>
      <c r="M396" s="20">
        <f t="shared" si="58"/>
        <v>0</v>
      </c>
    </row>
    <row r="397" spans="1:13" x14ac:dyDescent="0.2">
      <c r="A397" t="s">
        <v>14</v>
      </c>
      <c r="B397" t="s">
        <v>491</v>
      </c>
      <c r="C397" s="3">
        <v>44855</v>
      </c>
      <c r="D397" s="5">
        <v>8000</v>
      </c>
      <c r="E397" s="8">
        <f t="shared" si="52"/>
        <v>44885</v>
      </c>
      <c r="F397" s="9" t="s">
        <v>53</v>
      </c>
      <c r="H397" t="s">
        <v>54</v>
      </c>
      <c r="I397" s="3">
        <v>44861</v>
      </c>
      <c r="J397" s="5">
        <v>7955.13</v>
      </c>
      <c r="K397" s="5">
        <v>44.87</v>
      </c>
      <c r="L397" s="11">
        <f t="shared" si="57"/>
        <v>-1.0658141036401503E-13</v>
      </c>
      <c r="M397" s="20">
        <f t="shared" si="58"/>
        <v>5.60875E-3</v>
      </c>
    </row>
    <row r="398" spans="1:13" x14ac:dyDescent="0.2">
      <c r="A398" t="s">
        <v>14</v>
      </c>
      <c r="B398" t="s">
        <v>492</v>
      </c>
      <c r="C398" s="3">
        <v>44855</v>
      </c>
      <c r="D398" s="5">
        <v>11050</v>
      </c>
      <c r="E398" s="8">
        <f t="shared" si="52"/>
        <v>44885</v>
      </c>
      <c r="F398" s="9" t="s">
        <v>53</v>
      </c>
      <c r="H398" t="s">
        <v>54</v>
      </c>
      <c r="I398" s="3">
        <v>44861</v>
      </c>
      <c r="J398" s="5">
        <v>10988.02</v>
      </c>
      <c r="K398" s="5">
        <v>61.98</v>
      </c>
      <c r="L398" s="11">
        <f>D398-J398-K398</f>
        <v>-4.3343106881366111E-13</v>
      </c>
      <c r="M398" s="20">
        <f>K398/D398</f>
        <v>5.6090497737556555E-3</v>
      </c>
    </row>
    <row r="399" spans="1:13" x14ac:dyDescent="0.2">
      <c r="A399" t="s">
        <v>14</v>
      </c>
      <c r="B399" t="s">
        <v>493</v>
      </c>
      <c r="C399" s="3">
        <v>44855</v>
      </c>
      <c r="D399" s="5">
        <v>11400</v>
      </c>
      <c r="E399" s="8">
        <f t="shared" si="52"/>
        <v>44885</v>
      </c>
      <c r="F399" s="9" t="s">
        <v>53</v>
      </c>
      <c r="H399" t="s">
        <v>54</v>
      </c>
      <c r="I399" s="3">
        <v>44861</v>
      </c>
      <c r="J399" s="5">
        <v>11336.06</v>
      </c>
      <c r="K399" s="5">
        <v>63.94</v>
      </c>
      <c r="L399" s="11">
        <f>D399-J399-K399</f>
        <v>5.1159076974727213E-13</v>
      </c>
      <c r="M399" s="20">
        <f>K399/D399</f>
        <v>5.6087719298245613E-3</v>
      </c>
    </row>
    <row r="400" spans="1:13" x14ac:dyDescent="0.2">
      <c r="A400" t="s">
        <v>14</v>
      </c>
      <c r="B400" t="s">
        <v>494</v>
      </c>
      <c r="C400" s="3">
        <v>44855</v>
      </c>
      <c r="D400" s="5">
        <v>10150</v>
      </c>
      <c r="E400" s="8">
        <f t="shared" si="52"/>
        <v>44885</v>
      </c>
      <c r="F400" s="9" t="s">
        <v>53</v>
      </c>
      <c r="H400" t="s">
        <v>54</v>
      </c>
      <c r="I400" s="3">
        <v>44861</v>
      </c>
      <c r="J400" s="5">
        <v>10093.07</v>
      </c>
      <c r="K400" s="5">
        <v>56.93</v>
      </c>
      <c r="L400" s="11">
        <f t="shared" si="57"/>
        <v>2.9132252166164108E-13</v>
      </c>
      <c r="M400" s="20">
        <f t="shared" si="58"/>
        <v>5.6088669950738919E-3</v>
      </c>
    </row>
    <row r="401" spans="1:13" x14ac:dyDescent="0.2">
      <c r="A401" t="s">
        <v>14</v>
      </c>
      <c r="B401" t="s">
        <v>504</v>
      </c>
      <c r="C401" s="3">
        <v>44862</v>
      </c>
      <c r="D401" s="5">
        <v>14400</v>
      </c>
      <c r="E401" s="8">
        <f t="shared" si="52"/>
        <v>44892</v>
      </c>
      <c r="F401" s="9" t="s">
        <v>53</v>
      </c>
      <c r="H401" t="s">
        <v>54</v>
      </c>
      <c r="I401" s="3">
        <v>44981</v>
      </c>
      <c r="J401" s="5">
        <v>14400</v>
      </c>
      <c r="L401" s="11">
        <f t="shared" si="57"/>
        <v>0</v>
      </c>
      <c r="M401" s="20">
        <f t="shared" si="58"/>
        <v>0</v>
      </c>
    </row>
    <row r="402" spans="1:13" x14ac:dyDescent="0.2">
      <c r="A402" t="s">
        <v>14</v>
      </c>
      <c r="B402" t="s">
        <v>505</v>
      </c>
      <c r="C402" s="3">
        <v>44862</v>
      </c>
      <c r="D402" s="5">
        <v>7650</v>
      </c>
      <c r="E402" s="8">
        <f t="shared" si="52"/>
        <v>44892</v>
      </c>
      <c r="F402" s="9" t="s">
        <v>53</v>
      </c>
      <c r="H402" t="s">
        <v>54</v>
      </c>
      <c r="I402" s="3">
        <v>44868</v>
      </c>
      <c r="J402" s="5">
        <v>7605.88</v>
      </c>
      <c r="K402" s="5">
        <v>44.12</v>
      </c>
      <c r="L402" s="11">
        <f t="shared" si="57"/>
        <v>-1.0658141036401503E-13</v>
      </c>
      <c r="M402" s="20">
        <f t="shared" si="58"/>
        <v>5.767320261437908E-3</v>
      </c>
    </row>
    <row r="403" spans="1:13" x14ac:dyDescent="0.2">
      <c r="A403" t="s">
        <v>14</v>
      </c>
      <c r="B403" t="s">
        <v>506</v>
      </c>
      <c r="C403" s="3">
        <v>44862</v>
      </c>
      <c r="D403" s="5">
        <v>6650</v>
      </c>
      <c r="E403" s="8">
        <f t="shared" si="52"/>
        <v>44892</v>
      </c>
      <c r="F403" s="9" t="s">
        <v>53</v>
      </c>
      <c r="H403" t="s">
        <v>54</v>
      </c>
      <c r="I403" s="3">
        <v>44868</v>
      </c>
      <c r="J403" s="5">
        <v>6611.65</v>
      </c>
      <c r="K403" s="5">
        <v>38.35</v>
      </c>
      <c r="L403" s="11">
        <f t="shared" si="57"/>
        <v>3.6237679523765109E-13</v>
      </c>
      <c r="M403" s="20">
        <f t="shared" si="58"/>
        <v>5.7669172932330827E-3</v>
      </c>
    </row>
    <row r="404" spans="1:13" x14ac:dyDescent="0.2">
      <c r="A404" t="s">
        <v>14</v>
      </c>
      <c r="B404" t="s">
        <v>507</v>
      </c>
      <c r="C404" s="3">
        <v>44862</v>
      </c>
      <c r="D404" s="5">
        <v>8700</v>
      </c>
      <c r="E404" s="8">
        <f t="shared" si="52"/>
        <v>44892</v>
      </c>
      <c r="F404" s="9" t="s">
        <v>53</v>
      </c>
      <c r="H404" t="s">
        <v>54</v>
      </c>
      <c r="I404" s="3">
        <v>44868</v>
      </c>
      <c r="J404" s="5">
        <v>8649.82</v>
      </c>
      <c r="K404" s="5">
        <v>50.18</v>
      </c>
      <c r="L404" s="11">
        <f t="shared" si="57"/>
        <v>2.9132252166164108E-13</v>
      </c>
      <c r="M404" s="20">
        <f t="shared" si="58"/>
        <v>5.7678160919540228E-3</v>
      </c>
    </row>
    <row r="405" spans="1:13" x14ac:dyDescent="0.2">
      <c r="A405" t="s">
        <v>14</v>
      </c>
      <c r="B405" t="s">
        <v>508</v>
      </c>
      <c r="C405" s="3">
        <v>44869</v>
      </c>
      <c r="D405" s="5">
        <v>12800</v>
      </c>
      <c r="E405" s="8">
        <f t="shared" si="52"/>
        <v>44899</v>
      </c>
      <c r="F405" s="9" t="s">
        <v>53</v>
      </c>
      <c r="H405" t="s">
        <v>54</v>
      </c>
      <c r="I405" s="3">
        <v>44887</v>
      </c>
      <c r="J405" s="5">
        <v>12761</v>
      </c>
      <c r="K405" s="5">
        <v>39</v>
      </c>
      <c r="L405" s="11">
        <f t="shared" si="57"/>
        <v>0</v>
      </c>
      <c r="M405" s="20">
        <f t="shared" si="58"/>
        <v>3.0468750000000001E-3</v>
      </c>
    </row>
    <row r="406" spans="1:13" x14ac:dyDescent="0.2">
      <c r="A406" t="s">
        <v>14</v>
      </c>
      <c r="B406" t="s">
        <v>509</v>
      </c>
      <c r="C406" s="3">
        <v>44869</v>
      </c>
      <c r="D406" s="5">
        <v>19550</v>
      </c>
      <c r="E406" s="8">
        <f t="shared" si="52"/>
        <v>44899</v>
      </c>
      <c r="F406" s="9" t="s">
        <v>53</v>
      </c>
      <c r="H406" t="s">
        <v>54</v>
      </c>
      <c r="I406" s="3">
        <v>44876</v>
      </c>
      <c r="J406" s="5">
        <v>19427.45</v>
      </c>
      <c r="K406" s="5">
        <v>122.55</v>
      </c>
      <c r="L406" s="11">
        <f>D406-J406-K406</f>
        <v>-7.2475359047530219E-13</v>
      </c>
      <c r="M406" s="20">
        <f>K406/D406</f>
        <v>6.268542199488491E-3</v>
      </c>
    </row>
    <row r="407" spans="1:13" x14ac:dyDescent="0.2">
      <c r="A407" t="s">
        <v>14</v>
      </c>
      <c r="B407" t="s">
        <v>510</v>
      </c>
      <c r="C407" s="3">
        <v>44869</v>
      </c>
      <c r="D407" s="5">
        <v>17100</v>
      </c>
      <c r="E407" s="8">
        <f t="shared" si="52"/>
        <v>44899</v>
      </c>
      <c r="F407" s="9" t="s">
        <v>53</v>
      </c>
      <c r="H407" t="s">
        <v>54</v>
      </c>
      <c r="I407" s="3">
        <v>44876</v>
      </c>
      <c r="J407" s="5">
        <v>16992.810000000001</v>
      </c>
      <c r="K407" s="5">
        <v>107.19</v>
      </c>
      <c r="L407" s="11">
        <f>D407-J407-K407</f>
        <v>-1.3073986337985843E-12</v>
      </c>
      <c r="M407" s="20">
        <f>K407/D407</f>
        <v>6.2684210526315785E-3</v>
      </c>
    </row>
    <row r="408" spans="1:13" x14ac:dyDescent="0.2">
      <c r="A408" t="s">
        <v>14</v>
      </c>
      <c r="B408" t="s">
        <v>511</v>
      </c>
      <c r="C408" s="3">
        <v>44869</v>
      </c>
      <c r="D408" s="5">
        <v>13775</v>
      </c>
      <c r="E408" s="8">
        <f t="shared" si="52"/>
        <v>44899</v>
      </c>
      <c r="F408" s="9" t="s">
        <v>53</v>
      </c>
      <c r="H408" t="s">
        <v>54</v>
      </c>
      <c r="I408" s="3">
        <v>44876</v>
      </c>
      <c r="J408" s="5">
        <v>13688.65</v>
      </c>
      <c r="K408" s="5">
        <v>86.35</v>
      </c>
      <c r="L408" s="11">
        <f t="shared" si="57"/>
        <v>3.694822225952521E-13</v>
      </c>
      <c r="M408" s="20">
        <f t="shared" si="58"/>
        <v>6.2686025408348455E-3</v>
      </c>
    </row>
    <row r="409" spans="1:13" x14ac:dyDescent="0.2">
      <c r="A409" t="s">
        <v>14</v>
      </c>
      <c r="B409" t="s">
        <v>521</v>
      </c>
      <c r="C409" s="3">
        <v>44876</v>
      </c>
      <c r="D409" s="5">
        <v>12800</v>
      </c>
      <c r="E409" s="8">
        <f t="shared" si="52"/>
        <v>44906</v>
      </c>
      <c r="F409" s="9" t="s">
        <v>53</v>
      </c>
      <c r="H409" t="s">
        <v>54</v>
      </c>
      <c r="I409" s="3">
        <v>44883</v>
      </c>
      <c r="J409" s="5">
        <v>12725.45</v>
      </c>
      <c r="K409" s="5">
        <v>74.55</v>
      </c>
      <c r="L409" s="11">
        <f t="shared" si="57"/>
        <v>-7.2475359047530219E-13</v>
      </c>
      <c r="M409" s="20">
        <f t="shared" si="58"/>
        <v>5.8242187499999995E-3</v>
      </c>
    </row>
    <row r="410" spans="1:13" x14ac:dyDescent="0.2">
      <c r="A410" t="s">
        <v>14</v>
      </c>
      <c r="B410" t="s">
        <v>522</v>
      </c>
      <c r="C410" s="3">
        <v>44876</v>
      </c>
      <c r="D410" s="5">
        <v>8500</v>
      </c>
      <c r="E410" s="8">
        <f t="shared" si="52"/>
        <v>44906</v>
      </c>
      <c r="F410" s="9" t="s">
        <v>53</v>
      </c>
      <c r="H410" t="s">
        <v>54</v>
      </c>
      <c r="I410" s="3">
        <v>12.01</v>
      </c>
      <c r="J410" s="5">
        <v>8465.9699999999993</v>
      </c>
      <c r="K410" s="5">
        <v>34.03</v>
      </c>
      <c r="L410" s="11">
        <f t="shared" si="57"/>
        <v>6.5369931689929217E-13</v>
      </c>
      <c r="M410" s="20">
        <f t="shared" si="58"/>
        <v>4.0035294117647061E-3</v>
      </c>
    </row>
    <row r="411" spans="1:13" x14ac:dyDescent="0.2">
      <c r="A411" t="s">
        <v>14</v>
      </c>
      <c r="B411" t="s">
        <v>523</v>
      </c>
      <c r="C411" s="3">
        <v>44876</v>
      </c>
      <c r="D411" s="5">
        <v>13300</v>
      </c>
      <c r="E411" s="8">
        <f t="shared" si="52"/>
        <v>44906</v>
      </c>
      <c r="F411" s="9" t="s">
        <v>53</v>
      </c>
      <c r="H411" t="s">
        <v>54</v>
      </c>
      <c r="I411" s="3">
        <v>44896</v>
      </c>
      <c r="J411" s="5">
        <v>13246.75</v>
      </c>
      <c r="K411" s="5">
        <v>53.25</v>
      </c>
      <c r="L411" s="11">
        <f t="shared" si="57"/>
        <v>0</v>
      </c>
      <c r="M411" s="20">
        <f t="shared" si="58"/>
        <v>4.0037593984962403E-3</v>
      </c>
    </row>
    <row r="412" spans="1:13" x14ac:dyDescent="0.2">
      <c r="A412" t="s">
        <v>14</v>
      </c>
      <c r="B412" t="s">
        <v>524</v>
      </c>
      <c r="C412" s="3">
        <v>44876</v>
      </c>
      <c r="D412" s="5">
        <v>13775</v>
      </c>
      <c r="E412" s="8">
        <f t="shared" si="52"/>
        <v>44906</v>
      </c>
      <c r="F412" s="9" t="s">
        <v>53</v>
      </c>
      <c r="H412" t="s">
        <v>54</v>
      </c>
      <c r="I412" s="3">
        <v>44896</v>
      </c>
      <c r="J412" s="5">
        <v>13719.85</v>
      </c>
      <c r="K412" s="5">
        <v>55.15</v>
      </c>
      <c r="L412" s="11">
        <f t="shared" si="57"/>
        <v>-3.6237679523765109E-13</v>
      </c>
      <c r="M412" s="20">
        <f t="shared" si="58"/>
        <v>4.003629764065336E-3</v>
      </c>
    </row>
    <row r="413" spans="1:13" x14ac:dyDescent="0.2">
      <c r="A413" t="s">
        <v>14</v>
      </c>
      <c r="B413" t="s">
        <v>530</v>
      </c>
      <c r="C413" s="3">
        <v>44883</v>
      </c>
      <c r="D413" s="5">
        <v>15200</v>
      </c>
      <c r="E413" s="8">
        <f t="shared" si="52"/>
        <v>44913</v>
      </c>
      <c r="F413" s="9" t="s">
        <v>53</v>
      </c>
      <c r="H413" t="s">
        <v>54</v>
      </c>
      <c r="I413" s="3">
        <v>44896</v>
      </c>
      <c r="J413" s="5">
        <v>15114.08</v>
      </c>
      <c r="K413" s="5">
        <v>85.92</v>
      </c>
      <c r="L413" s="11">
        <f>D413-J413-K413</f>
        <v>0</v>
      </c>
      <c r="M413" s="20">
        <f t="shared" si="58"/>
        <v>5.6526315789473683E-3</v>
      </c>
    </row>
    <row r="414" spans="1:13" x14ac:dyDescent="0.2">
      <c r="A414" t="s">
        <v>14</v>
      </c>
      <c r="B414" t="s">
        <v>538</v>
      </c>
      <c r="C414" s="3">
        <v>44883</v>
      </c>
      <c r="D414" s="5">
        <v>7650</v>
      </c>
      <c r="E414" s="8">
        <f t="shared" si="52"/>
        <v>44913</v>
      </c>
      <c r="F414" s="9" t="s">
        <v>53</v>
      </c>
      <c r="H414" t="s">
        <v>54</v>
      </c>
      <c r="I414" s="3">
        <v>44896</v>
      </c>
      <c r="J414" s="5">
        <v>7606.76</v>
      </c>
      <c r="K414" s="5">
        <v>43.24</v>
      </c>
      <c r="L414" s="11">
        <f t="shared" si="57"/>
        <v>-2.2026824808563106E-13</v>
      </c>
      <c r="M414" s="20">
        <f t="shared" si="58"/>
        <v>5.6522875816993464E-3</v>
      </c>
    </row>
    <row r="415" spans="1:13" x14ac:dyDescent="0.2">
      <c r="A415" t="s">
        <v>14</v>
      </c>
      <c r="B415" t="s">
        <v>531</v>
      </c>
      <c r="C415" s="3">
        <v>44883</v>
      </c>
      <c r="D415" s="5">
        <v>11400</v>
      </c>
      <c r="E415" s="8">
        <f t="shared" si="52"/>
        <v>44913</v>
      </c>
      <c r="F415" s="9" t="s">
        <v>53</v>
      </c>
      <c r="H415" t="s">
        <v>54</v>
      </c>
      <c r="I415" s="3">
        <v>44896</v>
      </c>
      <c r="J415" s="5">
        <v>11343.37</v>
      </c>
      <c r="K415" s="5">
        <v>56.63</v>
      </c>
      <c r="L415" s="11">
        <f t="shared" si="57"/>
        <v>-8.0291329140891321E-13</v>
      </c>
      <c r="M415" s="20">
        <f t="shared" si="58"/>
        <v>4.9675438596491232E-3</v>
      </c>
    </row>
    <row r="416" spans="1:13" x14ac:dyDescent="0.2">
      <c r="A416" t="s">
        <v>14</v>
      </c>
      <c r="B416" t="s">
        <v>532</v>
      </c>
      <c r="C416" s="3">
        <v>44883</v>
      </c>
      <c r="D416" s="5">
        <v>12325</v>
      </c>
      <c r="E416" s="8">
        <f t="shared" si="52"/>
        <v>44913</v>
      </c>
      <c r="F416" s="9" t="s">
        <v>53</v>
      </c>
      <c r="H416" t="s">
        <v>54</v>
      </c>
      <c r="I416" s="3">
        <v>44896</v>
      </c>
      <c r="J416" s="5">
        <v>12255.33</v>
      </c>
      <c r="K416" s="5">
        <v>69.67</v>
      </c>
      <c r="L416" s="11">
        <f t="shared" si="57"/>
        <v>0</v>
      </c>
      <c r="M416" s="20">
        <f t="shared" si="58"/>
        <v>5.6527383367139961E-3</v>
      </c>
    </row>
    <row r="417" spans="1:13" x14ac:dyDescent="0.2">
      <c r="A417" t="s">
        <v>14</v>
      </c>
      <c r="B417" t="s">
        <v>537</v>
      </c>
      <c r="C417" s="3">
        <v>44890</v>
      </c>
      <c r="D417" s="5">
        <v>8800</v>
      </c>
      <c r="E417" s="8">
        <f t="shared" si="52"/>
        <v>44920</v>
      </c>
      <c r="F417" s="9" t="s">
        <v>53</v>
      </c>
      <c r="H417" t="s">
        <v>54</v>
      </c>
      <c r="I417" s="3">
        <v>44904</v>
      </c>
      <c r="J417" s="5">
        <v>8747.32</v>
      </c>
      <c r="K417" s="5">
        <v>52.68</v>
      </c>
      <c r="L417" s="11">
        <f t="shared" si="57"/>
        <v>2.9132252166164108E-13</v>
      </c>
      <c r="M417" s="20">
        <f t="shared" si="58"/>
        <v>5.986363636363636E-3</v>
      </c>
    </row>
    <row r="418" spans="1:13" x14ac:dyDescent="0.2">
      <c r="A418" t="s">
        <v>14</v>
      </c>
      <c r="B418" t="s">
        <v>539</v>
      </c>
      <c r="C418" s="3">
        <v>44890</v>
      </c>
      <c r="D418" s="5">
        <v>11050</v>
      </c>
      <c r="E418" s="8">
        <f t="shared" si="52"/>
        <v>44920</v>
      </c>
      <c r="F418" s="9" t="s">
        <v>53</v>
      </c>
      <c r="H418" t="s">
        <v>54</v>
      </c>
      <c r="I418" s="3">
        <v>44896</v>
      </c>
      <c r="J418" s="5">
        <v>10978.96</v>
      </c>
      <c r="K418" s="5">
        <v>71.040000000000006</v>
      </c>
      <c r="L418" s="11">
        <f t="shared" si="57"/>
        <v>8.6686213762732223E-13</v>
      </c>
      <c r="M418" s="20">
        <f t="shared" si="58"/>
        <v>6.4289592760181005E-3</v>
      </c>
    </row>
    <row r="419" spans="1:13" x14ac:dyDescent="0.2">
      <c r="A419" t="s">
        <v>14</v>
      </c>
      <c r="B419" t="s">
        <v>540</v>
      </c>
      <c r="C419" s="3">
        <v>44890</v>
      </c>
      <c r="D419" s="5">
        <v>20900</v>
      </c>
      <c r="E419" s="8">
        <f t="shared" si="52"/>
        <v>44920</v>
      </c>
      <c r="F419" s="9" t="s">
        <v>53</v>
      </c>
      <c r="H419" t="s">
        <v>54</v>
      </c>
      <c r="I419" s="3">
        <v>44896</v>
      </c>
      <c r="J419" s="5">
        <v>20770.62</v>
      </c>
      <c r="K419" s="5">
        <v>129.38</v>
      </c>
      <c r="L419" s="11">
        <f t="shared" si="57"/>
        <v>1.0231815394945443E-12</v>
      </c>
      <c r="M419" s="20">
        <f t="shared" si="58"/>
        <v>6.1904306220095691E-3</v>
      </c>
    </row>
    <row r="420" spans="1:13" x14ac:dyDescent="0.2">
      <c r="A420" t="s">
        <v>14</v>
      </c>
      <c r="B420" t="s">
        <v>541</v>
      </c>
      <c r="C420" s="3">
        <v>44890</v>
      </c>
      <c r="D420" s="5">
        <v>2900</v>
      </c>
      <c r="E420" s="8">
        <f t="shared" si="52"/>
        <v>44920</v>
      </c>
      <c r="F420" s="9" t="s">
        <v>53</v>
      </c>
      <c r="H420" t="s">
        <v>54</v>
      </c>
      <c r="I420" s="3">
        <v>44897</v>
      </c>
      <c r="J420" s="5">
        <v>2882.64</v>
      </c>
      <c r="K420" s="5">
        <v>17.36</v>
      </c>
      <c r="L420" s="11">
        <f t="shared" si="57"/>
        <v>1.2789769243681803E-13</v>
      </c>
      <c r="M420" s="20">
        <f t="shared" si="58"/>
        <v>5.9862068965517243E-3</v>
      </c>
    </row>
    <row r="421" spans="1:13" x14ac:dyDescent="0.2">
      <c r="A421" t="s">
        <v>14</v>
      </c>
      <c r="B421" t="s">
        <v>546</v>
      </c>
      <c r="C421" s="3">
        <v>44897</v>
      </c>
      <c r="D421" s="5">
        <v>19200</v>
      </c>
      <c r="E421" s="8">
        <f t="shared" si="52"/>
        <v>44927</v>
      </c>
      <c r="F421" s="9" t="s">
        <v>53</v>
      </c>
      <c r="H421" t="s">
        <v>54</v>
      </c>
      <c r="I421" s="3">
        <v>44904</v>
      </c>
      <c r="J421" s="5">
        <v>19083.71</v>
      </c>
      <c r="K421" s="5">
        <v>116.29</v>
      </c>
      <c r="L421" s="11">
        <f t="shared" si="57"/>
        <v>8.6686213762732223E-13</v>
      </c>
      <c r="M421" s="20">
        <f t="shared" si="58"/>
        <v>6.0567708333333333E-3</v>
      </c>
    </row>
    <row r="422" spans="1:13" x14ac:dyDescent="0.2">
      <c r="A422" t="s">
        <v>14</v>
      </c>
      <c r="B422" t="s">
        <v>547</v>
      </c>
      <c r="C422" s="3">
        <v>44897</v>
      </c>
      <c r="D422" s="5">
        <v>8500</v>
      </c>
      <c r="E422" s="8">
        <f t="shared" si="52"/>
        <v>44927</v>
      </c>
      <c r="F422" s="9" t="s">
        <v>53</v>
      </c>
      <c r="H422" t="s">
        <v>54</v>
      </c>
      <c r="I422" s="3">
        <v>44960</v>
      </c>
      <c r="J422" s="5">
        <v>0</v>
      </c>
      <c r="K422" s="5">
        <v>8500</v>
      </c>
      <c r="L422" s="11">
        <f t="shared" si="57"/>
        <v>0</v>
      </c>
      <c r="M422" s="20">
        <f t="shared" si="58"/>
        <v>1</v>
      </c>
    </row>
    <row r="423" spans="1:13" x14ac:dyDescent="0.2">
      <c r="A423" t="s">
        <v>14</v>
      </c>
      <c r="B423" t="s">
        <v>548</v>
      </c>
      <c r="C423" s="3">
        <v>44897</v>
      </c>
      <c r="D423" s="5">
        <v>24700</v>
      </c>
      <c r="E423" s="8">
        <f t="shared" si="52"/>
        <v>44927</v>
      </c>
      <c r="F423" s="9" t="s">
        <v>53</v>
      </c>
      <c r="H423" t="s">
        <v>54</v>
      </c>
      <c r="I423" s="3">
        <v>44903</v>
      </c>
      <c r="J423" s="5">
        <v>24544.49</v>
      </c>
      <c r="K423" s="5">
        <v>155.51</v>
      </c>
      <c r="L423" s="11">
        <f t="shared" si="57"/>
        <v>-1.5916157281026244E-12</v>
      </c>
      <c r="M423" s="20">
        <f t="shared" si="58"/>
        <v>6.2959514170040486E-3</v>
      </c>
    </row>
    <row r="424" spans="1:13" x14ac:dyDescent="0.2">
      <c r="A424" t="s">
        <v>14</v>
      </c>
      <c r="B424" t="s">
        <v>549</v>
      </c>
      <c r="C424" s="3">
        <v>44897</v>
      </c>
      <c r="D424" s="5">
        <v>19575</v>
      </c>
      <c r="E424" s="8">
        <f t="shared" si="52"/>
        <v>44927</v>
      </c>
      <c r="F424" s="9" t="s">
        <v>53</v>
      </c>
      <c r="H424" t="s">
        <v>54</v>
      </c>
      <c r="I424" s="3">
        <v>44903</v>
      </c>
      <c r="J424" s="5">
        <v>19474.810000000001</v>
      </c>
      <c r="K424" s="5">
        <v>100.19</v>
      </c>
      <c r="L424" s="11">
        <f t="shared" si="57"/>
        <v>-1.3073986337985843E-12</v>
      </c>
      <c r="M424" s="20">
        <f t="shared" si="58"/>
        <v>5.118263090676884E-3</v>
      </c>
    </row>
    <row r="425" spans="1:13" x14ac:dyDescent="0.2">
      <c r="A425" t="s">
        <v>14</v>
      </c>
      <c r="B425" t="s">
        <v>557</v>
      </c>
      <c r="C425" s="3">
        <v>44904</v>
      </c>
      <c r="D425" s="5">
        <v>12800</v>
      </c>
      <c r="E425" s="8">
        <f t="shared" si="52"/>
        <v>44934</v>
      </c>
      <c r="F425" s="9" t="s">
        <v>53</v>
      </c>
      <c r="H425" t="s">
        <v>54</v>
      </c>
      <c r="I425" s="3">
        <v>44981</v>
      </c>
      <c r="J425" s="5">
        <v>12800</v>
      </c>
      <c r="L425" s="11">
        <f t="shared" si="57"/>
        <v>0</v>
      </c>
      <c r="M425" s="20">
        <f t="shared" si="58"/>
        <v>0</v>
      </c>
    </row>
    <row r="426" spans="1:13" x14ac:dyDescent="0.2">
      <c r="A426" t="s">
        <v>14</v>
      </c>
      <c r="B426" t="s">
        <v>558</v>
      </c>
      <c r="C426" s="3">
        <v>44904</v>
      </c>
      <c r="D426" s="5">
        <v>12750</v>
      </c>
      <c r="E426" s="8">
        <f t="shared" si="52"/>
        <v>44934</v>
      </c>
      <c r="F426" s="9" t="s">
        <v>53</v>
      </c>
      <c r="H426" t="s">
        <v>54</v>
      </c>
      <c r="I426" s="3">
        <v>44910</v>
      </c>
      <c r="J426" s="5">
        <v>12672.15</v>
      </c>
      <c r="K426" s="5">
        <v>77.849999999999994</v>
      </c>
      <c r="L426" s="11">
        <f t="shared" si="57"/>
        <v>3.694822225952521E-13</v>
      </c>
      <c r="M426" s="20">
        <f t="shared" si="58"/>
        <v>6.1058823529411763E-3</v>
      </c>
    </row>
    <row r="427" spans="1:13" x14ac:dyDescent="0.2">
      <c r="A427" t="s">
        <v>14</v>
      </c>
      <c r="B427" t="s">
        <v>559</v>
      </c>
      <c r="C427" s="3">
        <v>44904</v>
      </c>
      <c r="D427" s="5">
        <v>21850</v>
      </c>
      <c r="E427" s="8">
        <f t="shared" si="52"/>
        <v>44934</v>
      </c>
      <c r="F427" s="9" t="s">
        <v>53</v>
      </c>
      <c r="H427" t="s">
        <v>54</v>
      </c>
      <c r="I427" s="3">
        <v>44910</v>
      </c>
      <c r="J427" s="5">
        <v>21716.59</v>
      </c>
      <c r="K427" s="5">
        <v>133.41</v>
      </c>
      <c r="L427" s="11">
        <f t="shared" si="57"/>
        <v>0</v>
      </c>
      <c r="M427" s="20">
        <f t="shared" si="58"/>
        <v>6.1057208237986268E-3</v>
      </c>
    </row>
    <row r="428" spans="1:13" x14ac:dyDescent="0.2">
      <c r="A428" t="s">
        <v>14</v>
      </c>
      <c r="B428" t="s">
        <v>560</v>
      </c>
      <c r="C428" s="3">
        <v>44904</v>
      </c>
      <c r="D428" s="5">
        <v>11600</v>
      </c>
      <c r="E428" s="8">
        <f t="shared" si="52"/>
        <v>44934</v>
      </c>
      <c r="F428" s="9" t="s">
        <v>53</v>
      </c>
      <c r="H428" t="s">
        <v>54</v>
      </c>
      <c r="I428" s="3">
        <v>44910</v>
      </c>
      <c r="J428" s="5">
        <v>11531.81</v>
      </c>
      <c r="K428" s="5">
        <v>68.19</v>
      </c>
      <c r="L428" s="11">
        <f t="shared" si="57"/>
        <v>5.1159076974727213E-13</v>
      </c>
      <c r="M428" s="20">
        <f t="shared" si="58"/>
        <v>5.878448275862069E-3</v>
      </c>
    </row>
    <row r="429" spans="1:13" x14ac:dyDescent="0.2">
      <c r="A429" t="s">
        <v>14</v>
      </c>
      <c r="B429" t="s">
        <v>571</v>
      </c>
      <c r="C429" s="3">
        <v>44911</v>
      </c>
      <c r="D429" s="5">
        <v>13600</v>
      </c>
      <c r="E429" s="8">
        <f t="shared" si="52"/>
        <v>44941</v>
      </c>
      <c r="F429" s="9" t="s">
        <v>53</v>
      </c>
      <c r="H429" t="s">
        <v>54</v>
      </c>
      <c r="I429" s="3">
        <v>44960</v>
      </c>
      <c r="J429" s="5">
        <v>0</v>
      </c>
      <c r="K429" s="5">
        <v>13600</v>
      </c>
      <c r="L429" s="11">
        <f t="shared" si="57"/>
        <v>0</v>
      </c>
      <c r="M429" s="20">
        <f t="shared" si="58"/>
        <v>1</v>
      </c>
    </row>
    <row r="430" spans="1:13" x14ac:dyDescent="0.2">
      <c r="A430" t="s">
        <v>14</v>
      </c>
      <c r="B430" t="s">
        <v>572</v>
      </c>
      <c r="C430" s="3">
        <v>44911</v>
      </c>
      <c r="D430" s="5">
        <v>13600</v>
      </c>
      <c r="E430" s="8">
        <f t="shared" si="52"/>
        <v>44941</v>
      </c>
      <c r="F430" s="9" t="s">
        <v>53</v>
      </c>
      <c r="H430" t="s">
        <v>54</v>
      </c>
      <c r="I430" s="3">
        <v>44917</v>
      </c>
      <c r="J430" s="5">
        <v>13514.04</v>
      </c>
      <c r="K430" s="5">
        <v>85.96</v>
      </c>
      <c r="L430" s="11">
        <f t="shared" si="57"/>
        <v>-8.6686213762732223E-13</v>
      </c>
      <c r="M430" s="20">
        <f t="shared" si="58"/>
        <v>6.3205882352941169E-3</v>
      </c>
    </row>
    <row r="431" spans="1:13" x14ac:dyDescent="0.2">
      <c r="A431" t="s">
        <v>14</v>
      </c>
      <c r="B431" t="s">
        <v>573</v>
      </c>
      <c r="C431" s="3">
        <v>44911</v>
      </c>
      <c r="D431" s="5">
        <v>13300</v>
      </c>
      <c r="E431" s="8">
        <f t="shared" si="52"/>
        <v>44941</v>
      </c>
      <c r="F431" s="9" t="s">
        <v>53</v>
      </c>
      <c r="H431" t="s">
        <v>54</v>
      </c>
      <c r="I431" s="3">
        <v>44915</v>
      </c>
      <c r="J431" s="5">
        <v>13208.42</v>
      </c>
      <c r="K431" s="5">
        <v>91.58</v>
      </c>
      <c r="L431" s="11">
        <f t="shared" si="57"/>
        <v>0</v>
      </c>
      <c r="M431" s="20">
        <f t="shared" si="58"/>
        <v>6.8857142857142858E-3</v>
      </c>
    </row>
    <row r="432" spans="1:13" x14ac:dyDescent="0.2">
      <c r="A432" t="s">
        <v>14</v>
      </c>
      <c r="B432" t="s">
        <v>574</v>
      </c>
      <c r="C432" s="3">
        <v>44911</v>
      </c>
      <c r="D432" s="5">
        <v>17400</v>
      </c>
      <c r="E432" s="8">
        <f t="shared" si="52"/>
        <v>44941</v>
      </c>
      <c r="F432" s="9" t="s">
        <v>53</v>
      </c>
      <c r="H432" t="s">
        <v>54</v>
      </c>
      <c r="I432" s="3">
        <v>45283</v>
      </c>
      <c r="J432" s="5">
        <v>17292.93</v>
      </c>
      <c r="K432" s="5">
        <v>107.07</v>
      </c>
      <c r="L432" s="11">
        <f t="shared" si="57"/>
        <v>-2.8421709430404007E-13</v>
      </c>
      <c r="M432" s="20">
        <f t="shared" si="58"/>
        <v>6.1534482758620682E-3</v>
      </c>
    </row>
    <row r="433" spans="1:13" x14ac:dyDescent="0.2">
      <c r="A433" t="s">
        <v>14</v>
      </c>
      <c r="B433" t="s">
        <v>577</v>
      </c>
      <c r="C433" s="3">
        <v>44918</v>
      </c>
      <c r="D433" s="5">
        <v>19200</v>
      </c>
      <c r="E433" s="8">
        <f t="shared" si="52"/>
        <v>44948</v>
      </c>
      <c r="F433" s="9" t="s">
        <v>53</v>
      </c>
      <c r="H433" t="s">
        <v>54</v>
      </c>
      <c r="I433" s="3">
        <v>44981</v>
      </c>
      <c r="J433" s="5">
        <v>19200</v>
      </c>
      <c r="L433" s="11">
        <f t="shared" si="57"/>
        <v>0</v>
      </c>
      <c r="M433" s="20">
        <f t="shared" si="58"/>
        <v>0</v>
      </c>
    </row>
    <row r="434" spans="1:13" x14ac:dyDescent="0.2">
      <c r="A434" t="s">
        <v>14</v>
      </c>
      <c r="B434" t="s">
        <v>578</v>
      </c>
      <c r="C434" s="3">
        <v>44918</v>
      </c>
      <c r="D434" s="5">
        <v>11900</v>
      </c>
      <c r="E434" s="8">
        <f t="shared" si="52"/>
        <v>44948</v>
      </c>
      <c r="F434" s="9" t="s">
        <v>53</v>
      </c>
      <c r="H434" t="s">
        <v>54</v>
      </c>
      <c r="I434" s="3">
        <v>44924</v>
      </c>
      <c r="J434" s="5">
        <v>11823.62</v>
      </c>
      <c r="K434" s="5">
        <v>76.38</v>
      </c>
      <c r="L434" s="11">
        <f>D434-J434-K434</f>
        <v>-7.9580786405131221E-13</v>
      </c>
      <c r="M434" s="20">
        <f>K434/D434</f>
        <v>6.4184873949579826E-3</v>
      </c>
    </row>
    <row r="435" spans="1:13" x14ac:dyDescent="0.2">
      <c r="A435" t="s">
        <v>14</v>
      </c>
      <c r="B435" t="s">
        <v>579</v>
      </c>
      <c r="C435" s="3">
        <v>44918</v>
      </c>
      <c r="D435" s="5">
        <v>23750</v>
      </c>
      <c r="E435" s="8">
        <f t="shared" si="52"/>
        <v>44948</v>
      </c>
      <c r="F435" s="9" t="s">
        <v>53</v>
      </c>
      <c r="H435" t="s">
        <v>54</v>
      </c>
      <c r="I435" s="3">
        <v>44925</v>
      </c>
      <c r="J435" s="5">
        <v>23609.29</v>
      </c>
      <c r="K435" s="5">
        <v>140.71</v>
      </c>
      <c r="L435" s="11">
        <f>D435-J435-K435</f>
        <v>-8.8107299234252423E-13</v>
      </c>
      <c r="M435" s="20">
        <f>K435/D435</f>
        <v>5.9246315789473689E-3</v>
      </c>
    </row>
    <row r="436" spans="1:13" x14ac:dyDescent="0.2">
      <c r="A436" t="s">
        <v>14</v>
      </c>
      <c r="B436" t="s">
        <v>580</v>
      </c>
      <c r="C436" s="3">
        <v>44918</v>
      </c>
      <c r="D436" s="5">
        <v>13775</v>
      </c>
      <c r="E436" s="8">
        <f t="shared" si="52"/>
        <v>44948</v>
      </c>
      <c r="F436" s="9" t="s">
        <v>53</v>
      </c>
      <c r="H436" t="s">
        <v>54</v>
      </c>
      <c r="I436" s="3">
        <v>44925</v>
      </c>
      <c r="J436" s="5">
        <v>13693.39</v>
      </c>
      <c r="K436" s="5">
        <v>81.61</v>
      </c>
      <c r="L436" s="11">
        <f t="shared" si="57"/>
        <v>5.8264504332328215E-13</v>
      </c>
      <c r="M436" s="20">
        <f t="shared" si="58"/>
        <v>5.9245009074410165E-3</v>
      </c>
    </row>
    <row r="437" spans="1:13" x14ac:dyDescent="0.2">
      <c r="A437" t="s">
        <v>14</v>
      </c>
      <c r="B437" t="s">
        <v>602</v>
      </c>
      <c r="C437" s="3">
        <v>44925</v>
      </c>
      <c r="D437" s="5">
        <v>6400</v>
      </c>
      <c r="E437" s="8">
        <f t="shared" si="52"/>
        <v>44955</v>
      </c>
      <c r="F437" s="9" t="s">
        <v>53</v>
      </c>
      <c r="H437" t="s">
        <v>545</v>
      </c>
      <c r="I437" s="3">
        <v>44981</v>
      </c>
      <c r="J437" s="5">
        <v>6400</v>
      </c>
      <c r="L437" s="11">
        <f>D437-J437-K437</f>
        <v>0</v>
      </c>
      <c r="M437" s="20">
        <f t="shared" si="58"/>
        <v>0</v>
      </c>
    </row>
    <row r="438" spans="1:13" x14ac:dyDescent="0.2">
      <c r="A438" t="s">
        <v>14</v>
      </c>
      <c r="B438" t="s">
        <v>601</v>
      </c>
      <c r="C438" s="3">
        <v>44925</v>
      </c>
      <c r="D438" s="5">
        <v>13600</v>
      </c>
      <c r="E438" s="8">
        <f t="shared" si="52"/>
        <v>44955</v>
      </c>
      <c r="F438" s="9" t="s">
        <v>53</v>
      </c>
      <c r="H438" t="s">
        <v>54</v>
      </c>
      <c r="I438" s="3">
        <v>44935</v>
      </c>
      <c r="J438" s="5">
        <v>13519.29</v>
      </c>
      <c r="K438" s="5">
        <v>80.709999999999994</v>
      </c>
      <c r="L438" s="11">
        <f t="shared" ref="L438:L441" si="59">D438-J438-K438</f>
        <v>-8.6686213762732223E-13</v>
      </c>
      <c r="M438" s="20">
        <f t="shared" ref="M438:M441" si="60">K438/D438</f>
        <v>5.9345588235294117E-3</v>
      </c>
    </row>
    <row r="439" spans="1:13" x14ac:dyDescent="0.2">
      <c r="A439" t="s">
        <v>14</v>
      </c>
      <c r="B439" t="s">
        <v>600</v>
      </c>
      <c r="C439" s="3">
        <v>44925</v>
      </c>
      <c r="D439" s="5">
        <v>16150</v>
      </c>
      <c r="E439" s="8">
        <f t="shared" si="52"/>
        <v>44955</v>
      </c>
      <c r="F439" s="9" t="s">
        <v>53</v>
      </c>
      <c r="H439" t="s">
        <v>54</v>
      </c>
      <c r="I439" s="3">
        <v>44935</v>
      </c>
      <c r="J439" s="5">
        <v>16054.16</v>
      </c>
      <c r="K439" s="5">
        <v>95.84</v>
      </c>
      <c r="L439" s="11">
        <f t="shared" si="59"/>
        <v>1.4210854715202004E-13</v>
      </c>
      <c r="M439" s="20">
        <f t="shared" si="60"/>
        <v>5.9343653250773995E-3</v>
      </c>
    </row>
    <row r="440" spans="1:13" x14ac:dyDescent="0.2">
      <c r="A440" t="s">
        <v>14</v>
      </c>
      <c r="B440" t="s">
        <v>599</v>
      </c>
      <c r="C440" s="3">
        <v>44925</v>
      </c>
      <c r="D440" s="5">
        <v>14500</v>
      </c>
      <c r="E440" s="8">
        <f t="shared" si="52"/>
        <v>44955</v>
      </c>
      <c r="F440" s="9" t="s">
        <v>53</v>
      </c>
      <c r="H440" t="s">
        <v>54</v>
      </c>
      <c r="I440" s="3">
        <v>44932</v>
      </c>
      <c r="J440" s="5">
        <v>14410.47</v>
      </c>
      <c r="K440" s="5">
        <v>89.53</v>
      </c>
      <c r="L440" s="11">
        <f>D440-J440-K440</f>
        <v>6.5369931689929217E-13</v>
      </c>
      <c r="M440" s="20">
        <f>K440/D440</f>
        <v>6.1744827586206899E-3</v>
      </c>
    </row>
    <row r="441" spans="1:13" x14ac:dyDescent="0.2">
      <c r="A441" t="s">
        <v>14</v>
      </c>
      <c r="B441" t="s">
        <v>587</v>
      </c>
      <c r="C441" s="3">
        <v>44925</v>
      </c>
      <c r="D441" s="5">
        <v>1900</v>
      </c>
      <c r="E441" s="8">
        <f t="shared" si="52"/>
        <v>44955</v>
      </c>
      <c r="F441" s="9" t="s">
        <v>53</v>
      </c>
      <c r="H441" t="s">
        <v>54</v>
      </c>
      <c r="I441" s="3">
        <v>44960</v>
      </c>
      <c r="J441" s="5">
        <v>125</v>
      </c>
      <c r="K441" s="5">
        <v>1800</v>
      </c>
      <c r="L441" s="11">
        <f t="shared" si="59"/>
        <v>-25</v>
      </c>
      <c r="M441" s="20">
        <f t="shared" si="60"/>
        <v>0.94736842105263153</v>
      </c>
    </row>
    <row r="442" spans="1:13" x14ac:dyDescent="0.2">
      <c r="L442" s="11"/>
    </row>
    <row r="443" spans="1:13" x14ac:dyDescent="0.2">
      <c r="L443" s="11"/>
    </row>
    <row r="444" spans="1:13" x14ac:dyDescent="0.2">
      <c r="L444" s="11"/>
    </row>
    <row r="445" spans="1:13" x14ac:dyDescent="0.2">
      <c r="L445" s="11"/>
    </row>
    <row r="446" spans="1:13" x14ac:dyDescent="0.2">
      <c r="L446" s="11"/>
    </row>
    <row r="447" spans="1:13" x14ac:dyDescent="0.2">
      <c r="L447" s="11"/>
    </row>
    <row r="448" spans="1:13" x14ac:dyDescent="0.2">
      <c r="L448" s="11"/>
    </row>
    <row r="449" spans="1:12" x14ac:dyDescent="0.2">
      <c r="L449" s="11"/>
    </row>
    <row r="450" spans="1:12" x14ac:dyDescent="0.2">
      <c r="L450" s="11"/>
    </row>
    <row r="451" spans="1:12" x14ac:dyDescent="0.2">
      <c r="L451" s="11"/>
    </row>
    <row r="452" spans="1:12" x14ac:dyDescent="0.2">
      <c r="L452" s="11"/>
    </row>
    <row r="453" spans="1:12" x14ac:dyDescent="0.2">
      <c r="L453" s="11"/>
    </row>
    <row r="454" spans="1:12" x14ac:dyDescent="0.2">
      <c r="L454" s="11"/>
    </row>
    <row r="455" spans="1:12" x14ac:dyDescent="0.2">
      <c r="L455" s="11"/>
    </row>
    <row r="456" spans="1:12" x14ac:dyDescent="0.2">
      <c r="L456" s="11"/>
    </row>
    <row r="457" spans="1:12" x14ac:dyDescent="0.2">
      <c r="L457" s="11"/>
    </row>
    <row r="458" spans="1:12" x14ac:dyDescent="0.2">
      <c r="L458" s="11"/>
    </row>
    <row r="459" spans="1:12" x14ac:dyDescent="0.2">
      <c r="L459" s="11"/>
    </row>
    <row r="460" spans="1:12" x14ac:dyDescent="0.2">
      <c r="L460" s="11"/>
    </row>
    <row r="461" spans="1:12" x14ac:dyDescent="0.2">
      <c r="C461" s="3" t="s">
        <v>312</v>
      </c>
      <c r="D461" s="5">
        <f>SUM(D2:D436)</f>
        <v>2845576.5</v>
      </c>
      <c r="E461"/>
      <c r="I461" s="3" t="s">
        <v>313</v>
      </c>
      <c r="J461" s="5">
        <f>SUM(J2:J459)</f>
        <v>2845096.7000000016</v>
      </c>
      <c r="L461" s="11"/>
    </row>
    <row r="462" spans="1:12" x14ac:dyDescent="0.2">
      <c r="E462"/>
      <c r="I462" s="16" t="s">
        <v>314</v>
      </c>
      <c r="K462" s="11">
        <f>SUM(K2:K459)</f>
        <v>34429.799999999996</v>
      </c>
      <c r="L462" s="11"/>
    </row>
    <row r="463" spans="1:12" x14ac:dyDescent="0.2">
      <c r="E463"/>
      <c r="I463" s="5"/>
      <c r="K463" s="11"/>
      <c r="L463" s="11"/>
    </row>
    <row r="464" spans="1:12" x14ac:dyDescent="0.2">
      <c r="A464" s="5"/>
      <c r="E464"/>
      <c r="I464" s="16" t="s">
        <v>111</v>
      </c>
      <c r="L464" s="11">
        <f>SUM(L2:L461)</f>
        <v>18600</v>
      </c>
    </row>
    <row r="465" spans="1:12" x14ac:dyDescent="0.2">
      <c r="A465" s="5"/>
      <c r="E465"/>
      <c r="I465" s="16" t="s">
        <v>110</v>
      </c>
      <c r="L465" s="11">
        <f>'2021'!$M$88</f>
        <v>-8.7130302972582285E-13</v>
      </c>
    </row>
    <row r="466" spans="1:12" ht="17" thickBot="1" x14ac:dyDescent="0.25">
      <c r="A466" s="5"/>
      <c r="I466" s="6" t="s">
        <v>19</v>
      </c>
      <c r="L466" s="22">
        <f>SUM(L464:L465)</f>
        <v>18600</v>
      </c>
    </row>
    <row r="467" spans="1:12" ht="17" thickTop="1" x14ac:dyDescent="0.2">
      <c r="A467" s="5"/>
      <c r="E467"/>
    </row>
    <row r="468" spans="1:12" x14ac:dyDescent="0.2">
      <c r="A468" s="5"/>
      <c r="E468"/>
    </row>
    <row r="469" spans="1:12" x14ac:dyDescent="0.2">
      <c r="A469" s="5"/>
      <c r="E469"/>
      <c r="L469" s="11"/>
    </row>
    <row r="470" spans="1:12" x14ac:dyDescent="0.2">
      <c r="A470" s="24"/>
      <c r="E470"/>
    </row>
    <row r="471" spans="1:12" x14ac:dyDescent="0.2">
      <c r="A471" s="5"/>
      <c r="E471"/>
      <c r="L471" s="11"/>
    </row>
    <row r="472" spans="1:12" x14ac:dyDescent="0.2">
      <c r="A472" s="5"/>
      <c r="C472" s="5"/>
      <c r="E472"/>
      <c r="L472" s="11"/>
    </row>
    <row r="473" spans="1:12" x14ac:dyDescent="0.2">
      <c r="E473"/>
      <c r="L473" s="11"/>
    </row>
    <row r="474" spans="1:12" x14ac:dyDescent="0.2">
      <c r="E474"/>
      <c r="L474" s="11"/>
    </row>
    <row r="475" spans="1:12" x14ac:dyDescent="0.2">
      <c r="E475"/>
      <c r="L475" s="11"/>
    </row>
    <row r="476" spans="1:12" x14ac:dyDescent="0.2">
      <c r="E476"/>
      <c r="L476" s="11"/>
    </row>
    <row r="477" spans="1:12" x14ac:dyDescent="0.2">
      <c r="E477"/>
      <c r="L477" s="11"/>
    </row>
    <row r="478" spans="1:12" x14ac:dyDescent="0.2">
      <c r="E478"/>
      <c r="L478" s="13"/>
    </row>
    <row r="479" spans="1:12" x14ac:dyDescent="0.2">
      <c r="E479"/>
      <c r="L479" s="11"/>
    </row>
    <row r="480" spans="1:12" x14ac:dyDescent="0.2">
      <c r="E480"/>
      <c r="L480" s="11"/>
    </row>
    <row r="481" spans="1:16" x14ac:dyDescent="0.2">
      <c r="E481"/>
      <c r="L481" s="11"/>
    </row>
    <row r="482" spans="1:16" x14ac:dyDescent="0.2">
      <c r="E482"/>
      <c r="L482" s="11"/>
    </row>
    <row r="483" spans="1:16" x14ac:dyDescent="0.2">
      <c r="E483"/>
      <c r="L483" s="11"/>
    </row>
    <row r="484" spans="1:16" s="20" customFormat="1" x14ac:dyDescent="0.2">
      <c r="A484"/>
      <c r="B484"/>
      <c r="C484" s="3"/>
      <c r="D484" s="5"/>
      <c r="E484"/>
      <c r="F484"/>
      <c r="G484"/>
      <c r="H484"/>
      <c r="I484" s="3"/>
      <c r="J484" s="5"/>
      <c r="K484" s="5"/>
      <c r="L484" s="11"/>
      <c r="N484"/>
      <c r="O484"/>
      <c r="P484"/>
    </row>
    <row r="485" spans="1:16" s="20" customFormat="1" x14ac:dyDescent="0.2">
      <c r="A485"/>
      <c r="B485"/>
      <c r="C485" s="3"/>
      <c r="D485" s="5"/>
      <c r="E485"/>
      <c r="F485"/>
      <c r="G485"/>
      <c r="H485"/>
      <c r="I485" s="3"/>
      <c r="J485" s="5"/>
      <c r="K485" s="5"/>
      <c r="L485" s="11"/>
      <c r="N485"/>
      <c r="O485"/>
      <c r="P485"/>
    </row>
    <row r="486" spans="1:16" s="20" customFormat="1" x14ac:dyDescent="0.2">
      <c r="A486"/>
      <c r="B486"/>
      <c r="C486" s="3"/>
      <c r="D486" s="5"/>
      <c r="E486"/>
      <c r="F486"/>
      <c r="G486"/>
      <c r="H486"/>
      <c r="I486" s="3"/>
      <c r="J486" s="5"/>
      <c r="K486" s="5"/>
      <c r="L486" s="11"/>
      <c r="N486"/>
      <c r="O486"/>
      <c r="P486"/>
    </row>
    <row r="487" spans="1:16" s="20" customFormat="1" x14ac:dyDescent="0.2">
      <c r="A487"/>
      <c r="B487"/>
      <c r="C487" s="3"/>
      <c r="D487" s="5"/>
      <c r="E487"/>
      <c r="F487"/>
      <c r="G487"/>
      <c r="H487"/>
      <c r="I487" s="3"/>
      <c r="J487" s="5"/>
      <c r="K487" s="5"/>
      <c r="L487" s="11"/>
      <c r="N487"/>
      <c r="O487"/>
      <c r="P487"/>
    </row>
    <row r="488" spans="1:16" s="20" customFormat="1" x14ac:dyDescent="0.2">
      <c r="A488"/>
      <c r="B488"/>
      <c r="C488" s="3"/>
      <c r="D488" s="5"/>
      <c r="E488"/>
      <c r="F488"/>
      <c r="G488"/>
      <c r="H488"/>
      <c r="I488" s="3"/>
      <c r="J488" s="5"/>
      <c r="K488" s="5"/>
      <c r="L488" s="11"/>
      <c r="N488"/>
      <c r="O488"/>
      <c r="P488"/>
    </row>
    <row r="489" spans="1:16" s="20" customFormat="1" x14ac:dyDescent="0.2">
      <c r="A489"/>
      <c r="B489"/>
      <c r="C489" s="3"/>
      <c r="D489" s="5"/>
      <c r="E489"/>
      <c r="F489"/>
      <c r="G489"/>
      <c r="H489"/>
      <c r="I489" s="3"/>
      <c r="J489" s="5"/>
      <c r="K489" s="5"/>
      <c r="L489" s="11"/>
      <c r="N489"/>
      <c r="O489"/>
      <c r="P489"/>
    </row>
    <row r="490" spans="1:16" s="20" customFormat="1" x14ac:dyDescent="0.2">
      <c r="A490"/>
      <c r="B490"/>
      <c r="C490" s="3"/>
      <c r="D490" s="5"/>
      <c r="E490"/>
      <c r="F490"/>
      <c r="G490"/>
      <c r="H490"/>
      <c r="I490" s="3"/>
      <c r="J490" s="5"/>
      <c r="K490" s="5"/>
      <c r="L490" s="11"/>
      <c r="N490"/>
      <c r="O490"/>
      <c r="P490"/>
    </row>
    <row r="491" spans="1:16" s="20" customFormat="1" x14ac:dyDescent="0.2">
      <c r="A491"/>
      <c r="B491"/>
      <c r="C491" s="3"/>
      <c r="D491" s="5"/>
      <c r="E491"/>
      <c r="F491"/>
      <c r="G491"/>
      <c r="H491"/>
      <c r="I491" s="3"/>
      <c r="J491" s="5"/>
      <c r="K491" s="5"/>
      <c r="L491" s="11"/>
      <c r="N491"/>
      <c r="O491"/>
      <c r="P491"/>
    </row>
    <row r="492" spans="1:16" s="20" customFormat="1" x14ac:dyDescent="0.2">
      <c r="A492"/>
      <c r="B492"/>
      <c r="C492" s="3"/>
      <c r="D492" s="5"/>
      <c r="E492"/>
      <c r="F492"/>
      <c r="G492"/>
      <c r="H492"/>
      <c r="I492" s="3"/>
      <c r="J492" s="5"/>
      <c r="K492" s="5"/>
      <c r="L492" s="11"/>
      <c r="N492"/>
      <c r="O492"/>
      <c r="P492"/>
    </row>
    <row r="493" spans="1:16" s="20" customFormat="1" x14ac:dyDescent="0.2">
      <c r="A493"/>
      <c r="B493"/>
      <c r="C493" s="3"/>
      <c r="D493" s="5"/>
      <c r="E493"/>
      <c r="F493"/>
      <c r="G493"/>
      <c r="H493"/>
      <c r="I493" s="3"/>
      <c r="J493" s="5"/>
      <c r="K493" s="5"/>
      <c r="L493" s="11"/>
      <c r="N493"/>
      <c r="O493"/>
      <c r="P493"/>
    </row>
    <row r="494" spans="1:16" s="20" customFormat="1" x14ac:dyDescent="0.2">
      <c r="A494"/>
      <c r="B494"/>
      <c r="C494" s="3"/>
      <c r="D494" s="5"/>
      <c r="E494"/>
      <c r="F494"/>
      <c r="G494"/>
      <c r="H494"/>
      <c r="I494" s="3"/>
      <c r="J494" s="5"/>
      <c r="K494" s="5"/>
      <c r="L494" s="11"/>
      <c r="N494"/>
      <c r="O494"/>
      <c r="P494"/>
    </row>
    <row r="495" spans="1:16" s="20" customFormat="1" x14ac:dyDescent="0.2">
      <c r="A495"/>
      <c r="B495"/>
      <c r="C495" s="3"/>
      <c r="D495" s="5"/>
      <c r="E495"/>
      <c r="F495"/>
      <c r="G495"/>
      <c r="H495"/>
      <c r="I495" s="3"/>
      <c r="J495" s="5"/>
      <c r="K495" s="5"/>
      <c r="L495" s="11"/>
      <c r="N495"/>
      <c r="O495"/>
      <c r="P495"/>
    </row>
    <row r="496" spans="1:16" s="20" customFormat="1" x14ac:dyDescent="0.2">
      <c r="A496"/>
      <c r="B496"/>
      <c r="C496" s="3"/>
      <c r="D496" s="5"/>
      <c r="E496"/>
      <c r="F496"/>
      <c r="G496"/>
      <c r="H496"/>
      <c r="I496" s="3"/>
      <c r="J496" s="5"/>
      <c r="K496" s="5"/>
      <c r="L496" s="11"/>
      <c r="N496"/>
      <c r="O496"/>
      <c r="P496"/>
    </row>
    <row r="497" spans="1:16" s="20" customFormat="1" x14ac:dyDescent="0.2">
      <c r="A497"/>
      <c r="B497"/>
      <c r="C497" s="3"/>
      <c r="D497" s="5"/>
      <c r="E497"/>
      <c r="F497"/>
      <c r="G497"/>
      <c r="H497"/>
      <c r="I497" s="3"/>
      <c r="J497" s="5"/>
      <c r="K497" s="5"/>
      <c r="L497" s="11"/>
      <c r="N497"/>
      <c r="O497"/>
      <c r="P497"/>
    </row>
    <row r="498" spans="1:16" s="20" customFormat="1" x14ac:dyDescent="0.2">
      <c r="A498"/>
      <c r="B498"/>
      <c r="C498" s="3"/>
      <c r="D498" s="5"/>
      <c r="E498"/>
      <c r="F498"/>
      <c r="G498"/>
      <c r="H498"/>
      <c r="I498" s="3"/>
      <c r="J498" s="5"/>
      <c r="K498" s="5"/>
      <c r="L498" s="11"/>
      <c r="N498"/>
      <c r="O498"/>
      <c r="P498"/>
    </row>
    <row r="499" spans="1:16" s="20" customFormat="1" x14ac:dyDescent="0.2">
      <c r="A499"/>
      <c r="B499"/>
      <c r="C499" s="3"/>
      <c r="D499" s="5"/>
      <c r="E499"/>
      <c r="F499"/>
      <c r="G499"/>
      <c r="H499"/>
      <c r="I499" s="3"/>
      <c r="J499" s="5"/>
      <c r="K499" s="5"/>
      <c r="L499" s="11"/>
      <c r="N499"/>
      <c r="O499"/>
      <c r="P499"/>
    </row>
    <row r="500" spans="1:16" s="20" customFormat="1" x14ac:dyDescent="0.2">
      <c r="A500"/>
      <c r="B500"/>
      <c r="C500" s="3"/>
      <c r="D500" s="5"/>
      <c r="E500"/>
      <c r="F500"/>
      <c r="G500"/>
      <c r="H500"/>
      <c r="I500" s="3"/>
      <c r="J500" s="5"/>
      <c r="K500" s="5"/>
      <c r="L500" s="11"/>
      <c r="N500"/>
      <c r="O500"/>
      <c r="P500"/>
    </row>
    <row r="501" spans="1:16" s="20" customFormat="1" x14ac:dyDescent="0.2">
      <c r="A501"/>
      <c r="B501"/>
      <c r="C501" s="3"/>
      <c r="D501" s="5"/>
      <c r="E501"/>
      <c r="F501"/>
      <c r="G501"/>
      <c r="H501"/>
      <c r="I501" s="3"/>
      <c r="J501" s="5"/>
      <c r="K501" s="5"/>
      <c r="L501" s="11"/>
      <c r="N501"/>
      <c r="O501"/>
      <c r="P501"/>
    </row>
    <row r="502" spans="1:16" s="20" customFormat="1" x14ac:dyDescent="0.2">
      <c r="A502"/>
      <c r="B502"/>
      <c r="C502" s="3"/>
      <c r="D502" s="5"/>
      <c r="E502"/>
      <c r="F502"/>
      <c r="G502"/>
      <c r="H502"/>
      <c r="I502" s="3"/>
      <c r="J502" s="5"/>
      <c r="K502" s="5"/>
      <c r="L502" s="11"/>
      <c r="N502"/>
      <c r="O502"/>
      <c r="P502"/>
    </row>
    <row r="503" spans="1:16" s="20" customFormat="1" x14ac:dyDescent="0.2">
      <c r="A503"/>
      <c r="B503"/>
      <c r="C503" s="3"/>
      <c r="D503" s="5"/>
      <c r="E503"/>
      <c r="F503"/>
      <c r="G503"/>
      <c r="H503"/>
      <c r="I503" s="3"/>
      <c r="J503" s="5"/>
      <c r="K503" s="5"/>
      <c r="L503" s="11"/>
      <c r="N503"/>
      <c r="O503"/>
      <c r="P503"/>
    </row>
    <row r="504" spans="1:16" s="20" customFormat="1" x14ac:dyDescent="0.2">
      <c r="A504"/>
      <c r="B504"/>
      <c r="C504" s="3"/>
      <c r="D504" s="5"/>
      <c r="E504"/>
      <c r="F504"/>
      <c r="G504"/>
      <c r="H504"/>
      <c r="I504" s="3"/>
      <c r="J504" s="5"/>
      <c r="K504" s="5"/>
      <c r="L504" s="11"/>
      <c r="N504"/>
      <c r="O504"/>
      <c r="P504"/>
    </row>
    <row r="505" spans="1:16" s="20" customFormat="1" x14ac:dyDescent="0.2">
      <c r="A505"/>
      <c r="B505"/>
      <c r="C505" s="3"/>
      <c r="D505" s="5"/>
      <c r="E505"/>
      <c r="F505"/>
      <c r="G505"/>
      <c r="H505"/>
      <c r="I505" s="3"/>
      <c r="J505" s="5"/>
      <c r="K505" s="5"/>
      <c r="L505" s="11"/>
      <c r="N505"/>
      <c r="O505"/>
      <c r="P505"/>
    </row>
    <row r="506" spans="1:16" s="20" customFormat="1" x14ac:dyDescent="0.2">
      <c r="A506"/>
      <c r="B506"/>
      <c r="C506" s="3"/>
      <c r="D506" s="5"/>
      <c r="E506"/>
      <c r="F506"/>
      <c r="G506"/>
      <c r="H506"/>
      <c r="I506" s="3"/>
      <c r="J506" s="5"/>
      <c r="K506" s="5"/>
      <c r="L506" s="11"/>
      <c r="N506"/>
      <c r="O506"/>
      <c r="P506"/>
    </row>
    <row r="507" spans="1:16" s="20" customFormat="1" x14ac:dyDescent="0.2">
      <c r="A507"/>
      <c r="B507"/>
      <c r="C507" s="3"/>
      <c r="D507" s="5"/>
      <c r="E507"/>
      <c r="F507"/>
      <c r="G507"/>
      <c r="H507"/>
      <c r="I507" s="3"/>
      <c r="J507" s="5"/>
      <c r="K507" s="5"/>
      <c r="L507" s="11"/>
      <c r="N507"/>
      <c r="O507"/>
      <c r="P507"/>
    </row>
    <row r="508" spans="1:16" s="20" customFormat="1" x14ac:dyDescent="0.2">
      <c r="A508"/>
      <c r="B508"/>
      <c r="C508" s="3"/>
      <c r="D508" s="5"/>
      <c r="E508"/>
      <c r="F508"/>
      <c r="G508"/>
      <c r="H508"/>
      <c r="I508" s="3"/>
      <c r="J508" s="5"/>
      <c r="K508" s="5"/>
      <c r="L508" s="11"/>
      <c r="N508"/>
      <c r="O508"/>
      <c r="P508"/>
    </row>
    <row r="509" spans="1:16" s="20" customFormat="1" x14ac:dyDescent="0.2">
      <c r="A509"/>
      <c r="B509"/>
      <c r="C509" s="3"/>
      <c r="D509" s="5"/>
      <c r="E509"/>
      <c r="F509"/>
      <c r="G509"/>
      <c r="H509"/>
      <c r="I509" s="3"/>
      <c r="J509" s="5"/>
      <c r="K509" s="5"/>
      <c r="L509" s="11"/>
      <c r="N509"/>
      <c r="O509"/>
      <c r="P509"/>
    </row>
    <row r="510" spans="1:16" s="20" customFormat="1" x14ac:dyDescent="0.2">
      <c r="A510"/>
      <c r="B510"/>
      <c r="C510" s="3"/>
      <c r="D510" s="5"/>
      <c r="E510"/>
      <c r="F510"/>
      <c r="G510"/>
      <c r="H510"/>
      <c r="I510" s="3"/>
      <c r="J510" s="5"/>
      <c r="K510" s="5"/>
      <c r="L510" s="11"/>
      <c r="N510"/>
      <c r="O510"/>
      <c r="P510"/>
    </row>
    <row r="511" spans="1:16" s="20" customFormat="1" x14ac:dyDescent="0.2">
      <c r="A511"/>
      <c r="B511"/>
      <c r="C511" s="3"/>
      <c r="D511" s="5"/>
      <c r="E511"/>
      <c r="F511"/>
      <c r="G511"/>
      <c r="H511"/>
      <c r="I511" s="3"/>
      <c r="J511" s="5"/>
      <c r="K511" s="5"/>
      <c r="L511" s="11"/>
      <c r="N511"/>
      <c r="O511"/>
      <c r="P511"/>
    </row>
    <row r="512" spans="1:16" s="20" customFormat="1" x14ac:dyDescent="0.2">
      <c r="A512"/>
      <c r="B512"/>
      <c r="C512" s="3"/>
      <c r="D512" s="5"/>
      <c r="E512"/>
      <c r="F512"/>
      <c r="G512"/>
      <c r="H512"/>
      <c r="I512" s="3"/>
      <c r="J512" s="5"/>
      <c r="K512" s="5"/>
      <c r="L512" s="11"/>
      <c r="N512"/>
      <c r="O512"/>
      <c r="P512"/>
    </row>
    <row r="513" spans="1:16" s="20" customFormat="1" x14ac:dyDescent="0.2">
      <c r="A513"/>
      <c r="B513"/>
      <c r="C513" s="3"/>
      <c r="D513" s="5"/>
      <c r="E513"/>
      <c r="F513"/>
      <c r="G513"/>
      <c r="H513"/>
      <c r="I513" s="3"/>
      <c r="J513" s="5"/>
      <c r="K513" s="5"/>
      <c r="L513" s="11"/>
      <c r="N513"/>
      <c r="O513"/>
      <c r="P513"/>
    </row>
    <row r="514" spans="1:16" s="20" customFormat="1" x14ac:dyDescent="0.2">
      <c r="A514"/>
      <c r="B514"/>
      <c r="C514" s="3"/>
      <c r="D514" s="5"/>
      <c r="E514"/>
      <c r="F514"/>
      <c r="G514"/>
      <c r="H514"/>
      <c r="I514" s="3"/>
      <c r="J514" s="5"/>
      <c r="K514" s="5"/>
      <c r="L514" s="11"/>
      <c r="N514"/>
      <c r="O514"/>
      <c r="P514"/>
    </row>
    <row r="515" spans="1:16" s="20" customFormat="1" x14ac:dyDescent="0.2">
      <c r="A515"/>
      <c r="B515"/>
      <c r="C515" s="3"/>
      <c r="D515" s="5"/>
      <c r="E515"/>
      <c r="F515"/>
      <c r="G515"/>
      <c r="H515"/>
      <c r="I515" s="3"/>
      <c r="J515" s="5"/>
      <c r="K515" s="5"/>
      <c r="L515" s="11"/>
      <c r="N515"/>
      <c r="O515"/>
      <c r="P515"/>
    </row>
    <row r="516" spans="1:16" s="20" customFormat="1" x14ac:dyDescent="0.2">
      <c r="A516"/>
      <c r="B516"/>
      <c r="C516" s="3"/>
      <c r="D516" s="5"/>
      <c r="E516"/>
      <c r="F516"/>
      <c r="G516"/>
      <c r="H516"/>
      <c r="I516" s="3"/>
      <c r="J516" s="5"/>
      <c r="K516" s="5"/>
      <c r="L516" s="11"/>
      <c r="N516"/>
      <c r="O516"/>
      <c r="P516"/>
    </row>
    <row r="517" spans="1:16" s="20" customFormat="1" x14ac:dyDescent="0.2">
      <c r="A517"/>
      <c r="B517"/>
      <c r="C517" s="3"/>
      <c r="D517" s="5"/>
      <c r="E517"/>
      <c r="F517"/>
      <c r="G517"/>
      <c r="H517"/>
      <c r="I517" s="3"/>
      <c r="J517" s="5"/>
      <c r="K517" s="5"/>
      <c r="L517" s="11"/>
      <c r="N517"/>
      <c r="O517"/>
      <c r="P517"/>
    </row>
    <row r="518" spans="1:16" s="20" customFormat="1" x14ac:dyDescent="0.2">
      <c r="A518"/>
      <c r="B518"/>
      <c r="C518" s="3"/>
      <c r="D518" s="5"/>
      <c r="E518"/>
      <c r="F518"/>
      <c r="G518"/>
      <c r="H518"/>
      <c r="I518" s="3"/>
      <c r="J518" s="5"/>
      <c r="K518" s="5"/>
      <c r="L518" s="11"/>
      <c r="N518"/>
      <c r="O518"/>
      <c r="P518"/>
    </row>
    <row r="519" spans="1:16" s="20" customFormat="1" x14ac:dyDescent="0.2">
      <c r="A519"/>
      <c r="B519"/>
      <c r="C519" s="3"/>
      <c r="D519" s="5"/>
      <c r="E519"/>
      <c r="F519"/>
      <c r="G519"/>
      <c r="H519"/>
      <c r="I519" s="3"/>
      <c r="J519" s="5"/>
      <c r="K519" s="5"/>
      <c r="L519" s="11"/>
      <c r="N519"/>
      <c r="O519"/>
      <c r="P519"/>
    </row>
    <row r="520" spans="1:16" s="20" customFormat="1" x14ac:dyDescent="0.2">
      <c r="A520"/>
      <c r="B520"/>
      <c r="C520" s="3"/>
      <c r="D520" s="5"/>
      <c r="E520"/>
      <c r="F520"/>
      <c r="G520"/>
      <c r="H520"/>
      <c r="I520" s="3"/>
      <c r="J520" s="5"/>
      <c r="K520" s="5"/>
      <c r="L520" s="11"/>
      <c r="N520"/>
      <c r="O520"/>
      <c r="P520"/>
    </row>
    <row r="521" spans="1:16" s="20" customFormat="1" x14ac:dyDescent="0.2">
      <c r="A521"/>
      <c r="B521"/>
      <c r="C521" s="3"/>
      <c r="D521" s="5"/>
      <c r="E521"/>
      <c r="F521"/>
      <c r="G521"/>
      <c r="H521"/>
      <c r="I521" s="3"/>
      <c r="J521" s="5"/>
      <c r="K521" s="5"/>
      <c r="L521" s="11"/>
      <c r="N521"/>
      <c r="O521"/>
      <c r="P521"/>
    </row>
    <row r="522" spans="1:16" s="20" customFormat="1" x14ac:dyDescent="0.2">
      <c r="A522"/>
      <c r="B522"/>
      <c r="C522" s="3"/>
      <c r="D522" s="5"/>
      <c r="E522"/>
      <c r="F522"/>
      <c r="G522"/>
      <c r="H522"/>
      <c r="I522" s="3"/>
      <c r="J522" s="5"/>
      <c r="K522" s="5"/>
      <c r="L522" s="11"/>
      <c r="N522"/>
      <c r="O522"/>
      <c r="P522"/>
    </row>
    <row r="523" spans="1:16" s="20" customFormat="1" x14ac:dyDescent="0.2">
      <c r="A523"/>
      <c r="B523"/>
      <c r="C523" s="3"/>
      <c r="D523" s="5"/>
      <c r="E523"/>
      <c r="F523"/>
      <c r="G523"/>
      <c r="H523"/>
      <c r="I523" s="3"/>
      <c r="J523" s="5"/>
      <c r="K523" s="5"/>
      <c r="L523" s="11"/>
      <c r="N523"/>
      <c r="O523"/>
      <c r="P523"/>
    </row>
    <row r="524" spans="1:16" s="20" customFormat="1" x14ac:dyDescent="0.2">
      <c r="A524"/>
      <c r="B524"/>
      <c r="C524" s="3"/>
      <c r="D524" s="5"/>
      <c r="E524"/>
      <c r="F524"/>
      <c r="G524"/>
      <c r="H524"/>
      <c r="I524" s="3"/>
      <c r="J524" s="5"/>
      <c r="K524" s="5"/>
      <c r="L524" s="11"/>
      <c r="N524"/>
      <c r="O524"/>
      <c r="P524"/>
    </row>
    <row r="525" spans="1:16" s="20" customFormat="1" x14ac:dyDescent="0.2">
      <c r="A525"/>
      <c r="B525"/>
      <c r="C525" s="3"/>
      <c r="D525" s="5"/>
      <c r="E525"/>
      <c r="F525"/>
      <c r="G525"/>
      <c r="H525"/>
      <c r="I525" s="3"/>
      <c r="J525" s="5"/>
      <c r="K525" s="5"/>
      <c r="L525" s="11"/>
      <c r="N525"/>
      <c r="O525"/>
      <c r="P525"/>
    </row>
    <row r="526" spans="1:16" s="20" customFormat="1" x14ac:dyDescent="0.2">
      <c r="A526"/>
      <c r="B526"/>
      <c r="C526" s="3"/>
      <c r="D526" s="5"/>
      <c r="E526"/>
      <c r="F526"/>
      <c r="G526"/>
      <c r="H526"/>
      <c r="I526" s="3"/>
      <c r="J526" s="5"/>
      <c r="K526" s="5"/>
      <c r="L526" s="11"/>
      <c r="N526"/>
      <c r="O526"/>
      <c r="P526"/>
    </row>
    <row r="527" spans="1:16" s="20" customFormat="1" x14ac:dyDescent="0.2">
      <c r="A527"/>
      <c r="B527"/>
      <c r="C527" s="3"/>
      <c r="D527" s="5"/>
      <c r="E527"/>
      <c r="F527"/>
      <c r="G527"/>
      <c r="H527"/>
      <c r="I527" s="3"/>
      <c r="J527" s="5"/>
      <c r="K527" s="5"/>
      <c r="L527" s="11"/>
      <c r="N527"/>
      <c r="O527"/>
      <c r="P527"/>
    </row>
    <row r="528" spans="1:16" s="20" customFormat="1" x14ac:dyDescent="0.2">
      <c r="A528"/>
      <c r="B528"/>
      <c r="C528" s="3"/>
      <c r="D528" s="5"/>
      <c r="E528"/>
      <c r="F528"/>
      <c r="G528"/>
      <c r="H528"/>
      <c r="I528" s="3"/>
      <c r="J528" s="5"/>
      <c r="K528" s="5"/>
      <c r="L528" s="11"/>
      <c r="N528"/>
      <c r="O528"/>
      <c r="P528"/>
    </row>
    <row r="529" spans="1:16" s="20" customFormat="1" x14ac:dyDescent="0.2">
      <c r="A529"/>
      <c r="B529"/>
      <c r="C529" s="3"/>
      <c r="D529" s="5"/>
      <c r="E529"/>
      <c r="F529"/>
      <c r="G529"/>
      <c r="H529"/>
      <c r="I529" s="3"/>
      <c r="J529" s="5"/>
      <c r="K529" s="5"/>
      <c r="L529" s="11"/>
      <c r="N529"/>
      <c r="O529"/>
      <c r="P529"/>
    </row>
    <row r="530" spans="1:16" s="20" customFormat="1" x14ac:dyDescent="0.2">
      <c r="A530"/>
      <c r="B530"/>
      <c r="C530" s="3"/>
      <c r="D530" s="5"/>
      <c r="E530"/>
      <c r="F530"/>
      <c r="G530"/>
      <c r="H530"/>
      <c r="I530" s="3"/>
      <c r="J530" s="5"/>
      <c r="K530" s="5"/>
      <c r="L530" s="11"/>
      <c r="N530"/>
      <c r="O530"/>
      <c r="P530"/>
    </row>
    <row r="531" spans="1:16" s="20" customFormat="1" x14ac:dyDescent="0.2">
      <c r="A531"/>
      <c r="B531"/>
      <c r="C531" s="3"/>
      <c r="D531" s="5"/>
      <c r="E531"/>
      <c r="F531"/>
      <c r="G531"/>
      <c r="H531"/>
      <c r="I531" s="3"/>
      <c r="J531" s="5"/>
      <c r="K531" s="5"/>
      <c r="L531" s="11"/>
      <c r="N531"/>
      <c r="O531"/>
      <c r="P531"/>
    </row>
    <row r="532" spans="1:16" s="20" customFormat="1" x14ac:dyDescent="0.2">
      <c r="A532"/>
      <c r="B532"/>
      <c r="C532" s="3"/>
      <c r="D532" s="5"/>
      <c r="E532"/>
      <c r="F532"/>
      <c r="G532"/>
      <c r="H532"/>
      <c r="I532" s="3"/>
      <c r="J532" s="5"/>
      <c r="K532" s="5"/>
      <c r="L532" s="11"/>
      <c r="N532"/>
      <c r="O532"/>
      <c r="P532"/>
    </row>
    <row r="533" spans="1:16" s="20" customFormat="1" x14ac:dyDescent="0.2">
      <c r="A533"/>
      <c r="B533"/>
      <c r="C533" s="3"/>
      <c r="D533" s="5"/>
      <c r="E533"/>
      <c r="F533"/>
      <c r="G533"/>
      <c r="H533"/>
      <c r="I533" s="3"/>
      <c r="J533" s="5"/>
      <c r="K533" s="5"/>
      <c r="L533" s="11"/>
      <c r="N533"/>
      <c r="O533"/>
      <c r="P533"/>
    </row>
    <row r="534" spans="1:16" s="20" customFormat="1" x14ac:dyDescent="0.2">
      <c r="A534"/>
      <c r="B534"/>
      <c r="C534" s="3"/>
      <c r="D534" s="5"/>
      <c r="E534"/>
      <c r="F534"/>
      <c r="G534"/>
      <c r="H534"/>
      <c r="I534" s="3"/>
      <c r="J534" s="5"/>
      <c r="K534" s="5"/>
      <c r="L534" s="11"/>
      <c r="N534"/>
      <c r="O534"/>
      <c r="P534"/>
    </row>
    <row r="535" spans="1:16" s="20" customFormat="1" x14ac:dyDescent="0.2">
      <c r="A535"/>
      <c r="B535"/>
      <c r="C535" s="3"/>
      <c r="D535" s="5"/>
      <c r="E535"/>
      <c r="F535"/>
      <c r="G535"/>
      <c r="H535"/>
      <c r="I535" s="3"/>
      <c r="J535" s="5"/>
      <c r="K535" s="5"/>
      <c r="L535" s="11"/>
      <c r="N535"/>
      <c r="O535"/>
      <c r="P535"/>
    </row>
    <row r="536" spans="1:16" s="20" customFormat="1" x14ac:dyDescent="0.2">
      <c r="A536"/>
      <c r="B536"/>
      <c r="C536" s="3"/>
      <c r="D536" s="5"/>
      <c r="E536"/>
      <c r="F536"/>
      <c r="G536"/>
      <c r="H536"/>
      <c r="I536" s="3"/>
      <c r="J536" s="5"/>
      <c r="K536" s="5"/>
      <c r="L536" s="11"/>
      <c r="N536"/>
      <c r="O536"/>
      <c r="P536"/>
    </row>
    <row r="537" spans="1:16" s="20" customFormat="1" x14ac:dyDescent="0.2">
      <c r="A537"/>
      <c r="B537"/>
      <c r="C537" s="3"/>
      <c r="D537" s="5"/>
      <c r="E537"/>
      <c r="F537"/>
      <c r="G537"/>
      <c r="H537"/>
      <c r="I537" s="3"/>
      <c r="J537" s="5"/>
      <c r="K537" s="5"/>
      <c r="L537" s="11"/>
      <c r="N537"/>
      <c r="O537"/>
      <c r="P537"/>
    </row>
    <row r="538" spans="1:16" s="20" customFormat="1" x14ac:dyDescent="0.2">
      <c r="A538"/>
      <c r="B538"/>
      <c r="C538" s="3"/>
      <c r="D538" s="5"/>
      <c r="E538"/>
      <c r="F538"/>
      <c r="G538"/>
      <c r="H538"/>
      <c r="I538" s="3"/>
      <c r="J538" s="5"/>
      <c r="K538" s="5"/>
      <c r="L538" s="11"/>
      <c r="N538"/>
      <c r="O538"/>
      <c r="P538"/>
    </row>
    <row r="539" spans="1:16" s="20" customFormat="1" x14ac:dyDescent="0.2">
      <c r="A539"/>
      <c r="B539"/>
      <c r="C539" s="3"/>
      <c r="D539" s="5"/>
      <c r="E539"/>
      <c r="F539"/>
      <c r="G539"/>
      <c r="H539"/>
      <c r="I539" s="3"/>
      <c r="J539" s="6" t="s">
        <v>19</v>
      </c>
      <c r="K539" s="6"/>
      <c r="L539" s="14">
        <f>SUM(L30:L538)</f>
        <v>55800</v>
      </c>
      <c r="N539"/>
      <c r="O539"/>
      <c r="P539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42CB-1D7C-B046-B2C4-6AABEE8CFA64}">
  <dimension ref="A1:M437"/>
  <sheetViews>
    <sheetView tabSelected="1" topLeftCell="A412" zoomScale="83" zoomScaleNormal="70" workbookViewId="0">
      <selection activeCell="L316" sqref="L316"/>
    </sheetView>
  </sheetViews>
  <sheetFormatPr baseColWidth="10" defaultRowHeight="16" x14ac:dyDescent="0.2"/>
  <cols>
    <col min="1" max="1" width="26.83203125" customWidth="1"/>
    <col min="2" max="2" width="24.1640625" customWidth="1"/>
    <col min="3" max="3" width="17.83203125" customWidth="1"/>
    <col min="4" max="4" width="12.5" customWidth="1"/>
    <col min="5" max="5" width="15.83203125" customWidth="1"/>
    <col min="6" max="6" width="14.5" customWidth="1"/>
    <col min="10" max="10" width="17.33203125" customWidth="1"/>
    <col min="11" max="11" width="15.5" customWidth="1"/>
    <col min="12" max="12" width="15.33203125" customWidth="1"/>
    <col min="13" max="13" width="18.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6" t="s">
        <v>3</v>
      </c>
      <c r="E1" s="7" t="s">
        <v>4</v>
      </c>
      <c r="F1" s="1" t="s">
        <v>5</v>
      </c>
      <c r="G1" s="1"/>
      <c r="H1" s="1" t="s">
        <v>6</v>
      </c>
      <c r="I1" s="2" t="s">
        <v>8</v>
      </c>
      <c r="J1" s="4" t="s">
        <v>11</v>
      </c>
      <c r="K1" s="6" t="s">
        <v>81</v>
      </c>
      <c r="L1" s="10" t="s">
        <v>7</v>
      </c>
      <c r="M1" s="19" t="s">
        <v>213</v>
      </c>
    </row>
    <row r="2" spans="1:13" x14ac:dyDescent="0.2">
      <c r="A2" t="s">
        <v>49</v>
      </c>
      <c r="B2" t="s">
        <v>626</v>
      </c>
      <c r="C2" s="29">
        <v>44946</v>
      </c>
      <c r="D2" s="30">
        <v>625</v>
      </c>
      <c r="E2" s="8">
        <f t="shared" ref="E2:E173" si="0">C2+30</f>
        <v>44976</v>
      </c>
      <c r="F2" s="9" t="s">
        <v>53</v>
      </c>
      <c r="H2" t="s">
        <v>54</v>
      </c>
      <c r="I2" s="29">
        <v>44929</v>
      </c>
      <c r="J2">
        <v>625</v>
      </c>
      <c r="L2" s="11">
        <f t="shared" ref="L2:L9" si="1">D2-J2</f>
        <v>0</v>
      </c>
    </row>
    <row r="3" spans="1:13" x14ac:dyDescent="0.2">
      <c r="A3" t="s">
        <v>49</v>
      </c>
      <c r="B3" t="s">
        <v>627</v>
      </c>
      <c r="C3" s="29">
        <v>44953</v>
      </c>
      <c r="D3" s="30">
        <v>1525</v>
      </c>
      <c r="E3" s="8">
        <f t="shared" si="0"/>
        <v>44983</v>
      </c>
      <c r="F3" s="9" t="s">
        <v>53</v>
      </c>
      <c r="H3" t="s">
        <v>54</v>
      </c>
      <c r="I3" s="29">
        <v>44965</v>
      </c>
      <c r="J3">
        <v>1525</v>
      </c>
      <c r="L3" s="11">
        <f t="shared" si="1"/>
        <v>0</v>
      </c>
    </row>
    <row r="4" spans="1:13" x14ac:dyDescent="0.2">
      <c r="A4" t="s">
        <v>49</v>
      </c>
      <c r="B4" t="s">
        <v>638</v>
      </c>
      <c r="C4" s="29">
        <v>44960</v>
      </c>
      <c r="D4" s="30">
        <v>625</v>
      </c>
      <c r="E4" s="8">
        <f t="shared" si="0"/>
        <v>44990</v>
      </c>
      <c r="F4" s="9" t="s">
        <v>53</v>
      </c>
      <c r="H4" t="s">
        <v>54</v>
      </c>
      <c r="I4" s="29">
        <v>44963</v>
      </c>
      <c r="J4">
        <v>625</v>
      </c>
      <c r="L4" s="11">
        <f t="shared" si="1"/>
        <v>0</v>
      </c>
    </row>
    <row r="5" spans="1:13" x14ac:dyDescent="0.2">
      <c r="A5" t="s">
        <v>49</v>
      </c>
      <c r="B5" t="s">
        <v>683</v>
      </c>
      <c r="C5" s="29">
        <v>44995</v>
      </c>
      <c r="D5" s="30">
        <v>1250</v>
      </c>
      <c r="E5" s="8">
        <f t="shared" si="0"/>
        <v>45025</v>
      </c>
      <c r="F5" s="9" t="s">
        <v>53</v>
      </c>
      <c r="H5" t="s">
        <v>54</v>
      </c>
      <c r="I5" s="29">
        <v>45001</v>
      </c>
      <c r="J5">
        <v>1250</v>
      </c>
      <c r="L5" s="11">
        <f t="shared" si="1"/>
        <v>0</v>
      </c>
    </row>
    <row r="6" spans="1:13" x14ac:dyDescent="0.2">
      <c r="A6" t="s">
        <v>49</v>
      </c>
      <c r="B6" t="s">
        <v>715</v>
      </c>
      <c r="C6" s="29">
        <v>45002</v>
      </c>
      <c r="D6" s="30">
        <v>1875</v>
      </c>
      <c r="E6" s="8">
        <f t="shared" si="0"/>
        <v>45032</v>
      </c>
      <c r="F6" s="9" t="s">
        <v>53</v>
      </c>
      <c r="H6" t="s">
        <v>54</v>
      </c>
      <c r="I6" s="29">
        <v>45008</v>
      </c>
      <c r="J6">
        <v>1875</v>
      </c>
      <c r="L6" s="11">
        <f t="shared" si="1"/>
        <v>0</v>
      </c>
    </row>
    <row r="7" spans="1:13" x14ac:dyDescent="0.2">
      <c r="A7" t="s">
        <v>49</v>
      </c>
      <c r="B7" t="s">
        <v>716</v>
      </c>
      <c r="C7" s="29">
        <v>45009</v>
      </c>
      <c r="D7" s="30">
        <v>1250</v>
      </c>
      <c r="E7" s="8">
        <f t="shared" si="0"/>
        <v>45039</v>
      </c>
      <c r="F7" s="9" t="s">
        <v>53</v>
      </c>
      <c r="H7" t="s">
        <v>54</v>
      </c>
      <c r="I7" s="29">
        <v>45014</v>
      </c>
      <c r="J7">
        <v>1250</v>
      </c>
      <c r="L7" s="11">
        <f t="shared" si="1"/>
        <v>0</v>
      </c>
    </row>
    <row r="8" spans="1:13" x14ac:dyDescent="0.2">
      <c r="A8" t="s">
        <v>49</v>
      </c>
      <c r="B8" t="s">
        <v>717</v>
      </c>
      <c r="C8" s="29">
        <v>45016</v>
      </c>
      <c r="D8" s="30">
        <v>625</v>
      </c>
      <c r="E8" s="3">
        <f t="shared" si="0"/>
        <v>45046</v>
      </c>
      <c r="H8" t="s">
        <v>54</v>
      </c>
      <c r="I8" s="29"/>
      <c r="J8">
        <v>625</v>
      </c>
      <c r="L8" s="11">
        <f t="shared" si="1"/>
        <v>0</v>
      </c>
    </row>
    <row r="9" spans="1:13" x14ac:dyDescent="0.2">
      <c r="A9" t="s">
        <v>49</v>
      </c>
      <c r="B9" t="s">
        <v>789</v>
      </c>
      <c r="C9" s="29">
        <v>45037</v>
      </c>
      <c r="D9" s="30">
        <v>2025</v>
      </c>
      <c r="E9" s="8">
        <f t="shared" si="0"/>
        <v>45067</v>
      </c>
      <c r="F9" s="9" t="s">
        <v>53</v>
      </c>
      <c r="H9" t="s">
        <v>54</v>
      </c>
      <c r="I9" s="29">
        <v>45061</v>
      </c>
      <c r="J9">
        <v>2025</v>
      </c>
      <c r="L9" s="11">
        <f t="shared" si="1"/>
        <v>0</v>
      </c>
    </row>
    <row r="10" spans="1:13" x14ac:dyDescent="0.2">
      <c r="A10" t="s">
        <v>49</v>
      </c>
      <c r="B10" t="s">
        <v>790</v>
      </c>
      <c r="C10" s="29">
        <v>45058</v>
      </c>
      <c r="D10" s="30">
        <v>850</v>
      </c>
      <c r="E10" s="8">
        <f t="shared" si="0"/>
        <v>45088</v>
      </c>
      <c r="F10" s="9" t="s">
        <v>53</v>
      </c>
      <c r="H10" t="s">
        <v>54</v>
      </c>
      <c r="I10" s="29"/>
      <c r="J10">
        <v>850</v>
      </c>
      <c r="L10" s="11">
        <f t="shared" ref="L10:L29" si="2">D10-J10</f>
        <v>0</v>
      </c>
    </row>
    <row r="11" spans="1:13" x14ac:dyDescent="0.2">
      <c r="A11" t="s">
        <v>49</v>
      </c>
      <c r="B11" t="s">
        <v>792</v>
      </c>
      <c r="C11" s="29">
        <v>45072</v>
      </c>
      <c r="D11" s="30">
        <v>625</v>
      </c>
      <c r="E11" s="8">
        <f t="shared" si="0"/>
        <v>45102</v>
      </c>
      <c r="F11" s="9" t="s">
        <v>53</v>
      </c>
      <c r="H11" t="s">
        <v>54</v>
      </c>
      <c r="I11" s="29"/>
      <c r="J11">
        <v>625</v>
      </c>
      <c r="L11" s="11">
        <f t="shared" si="2"/>
        <v>0</v>
      </c>
    </row>
    <row r="12" spans="1:13" x14ac:dyDescent="0.2">
      <c r="A12" t="s">
        <v>49</v>
      </c>
      <c r="B12" t="s">
        <v>876</v>
      </c>
      <c r="C12" s="29">
        <v>45086</v>
      </c>
      <c r="D12" s="30">
        <v>1875</v>
      </c>
      <c r="E12" s="8">
        <f t="shared" si="0"/>
        <v>45116</v>
      </c>
      <c r="F12" s="9" t="s">
        <v>53</v>
      </c>
      <c r="H12" t="s">
        <v>54</v>
      </c>
      <c r="I12" s="29"/>
      <c r="J12">
        <v>1875</v>
      </c>
      <c r="L12" s="11">
        <f t="shared" si="2"/>
        <v>0</v>
      </c>
    </row>
    <row r="13" spans="1:13" x14ac:dyDescent="0.2">
      <c r="A13" t="s">
        <v>49</v>
      </c>
      <c r="B13" t="s">
        <v>877</v>
      </c>
      <c r="C13" s="29">
        <v>45093</v>
      </c>
      <c r="D13" s="30">
        <v>1875</v>
      </c>
      <c r="E13" s="8">
        <f t="shared" si="0"/>
        <v>45123</v>
      </c>
      <c r="F13" s="9" t="s">
        <v>53</v>
      </c>
      <c r="H13" t="s">
        <v>54</v>
      </c>
      <c r="I13" s="29"/>
      <c r="J13">
        <v>1875</v>
      </c>
      <c r="L13" s="11">
        <f t="shared" si="2"/>
        <v>0</v>
      </c>
    </row>
    <row r="14" spans="1:13" x14ac:dyDescent="0.2">
      <c r="A14" t="s">
        <v>49</v>
      </c>
      <c r="B14" t="s">
        <v>878</v>
      </c>
      <c r="C14" s="29">
        <v>45100</v>
      </c>
      <c r="D14" s="30">
        <v>1250</v>
      </c>
      <c r="E14" s="8">
        <f t="shared" si="0"/>
        <v>45130</v>
      </c>
      <c r="F14" s="9" t="s">
        <v>53</v>
      </c>
      <c r="H14" t="s">
        <v>54</v>
      </c>
      <c r="I14" s="29"/>
      <c r="J14">
        <v>1250</v>
      </c>
      <c r="L14" s="11">
        <f t="shared" si="2"/>
        <v>0</v>
      </c>
    </row>
    <row r="15" spans="1:13" x14ac:dyDescent="0.2">
      <c r="A15" t="s">
        <v>49</v>
      </c>
      <c r="B15" t="s">
        <v>879</v>
      </c>
      <c r="C15" s="29">
        <v>45114</v>
      </c>
      <c r="D15" s="30">
        <v>1250</v>
      </c>
      <c r="E15" s="8">
        <f t="shared" si="0"/>
        <v>45144</v>
      </c>
      <c r="F15" s="9" t="s">
        <v>53</v>
      </c>
      <c r="H15" t="s">
        <v>54</v>
      </c>
      <c r="I15" s="29"/>
      <c r="J15">
        <v>1250</v>
      </c>
      <c r="L15" s="11">
        <f t="shared" si="2"/>
        <v>0</v>
      </c>
    </row>
    <row r="16" spans="1:13" x14ac:dyDescent="0.2">
      <c r="A16" t="s">
        <v>49</v>
      </c>
      <c r="B16" t="s">
        <v>880</v>
      </c>
      <c r="C16" s="29">
        <v>45121</v>
      </c>
      <c r="D16" s="30">
        <v>1250</v>
      </c>
      <c r="E16" s="3">
        <f t="shared" si="0"/>
        <v>45151</v>
      </c>
      <c r="F16" t="s">
        <v>53</v>
      </c>
      <c r="H16" t="s">
        <v>54</v>
      </c>
      <c r="I16" s="29"/>
      <c r="J16">
        <v>1250</v>
      </c>
      <c r="L16" s="11">
        <f t="shared" si="2"/>
        <v>0</v>
      </c>
    </row>
    <row r="17" spans="1:12" x14ac:dyDescent="0.2">
      <c r="A17" t="s">
        <v>49</v>
      </c>
      <c r="B17" t="s">
        <v>881</v>
      </c>
      <c r="C17" s="29">
        <v>45128</v>
      </c>
      <c r="D17" s="30">
        <v>625</v>
      </c>
      <c r="E17" s="8">
        <f t="shared" si="0"/>
        <v>45158</v>
      </c>
      <c r="F17" s="9" t="s">
        <v>53</v>
      </c>
      <c r="H17" t="s">
        <v>54</v>
      </c>
      <c r="I17" s="29">
        <v>45155</v>
      </c>
      <c r="J17">
        <v>625</v>
      </c>
      <c r="L17" s="11">
        <f t="shared" si="2"/>
        <v>0</v>
      </c>
    </row>
    <row r="18" spans="1:12" x14ac:dyDescent="0.2">
      <c r="A18" t="s">
        <v>49</v>
      </c>
      <c r="B18" t="s">
        <v>882</v>
      </c>
      <c r="C18" s="29">
        <v>45135</v>
      </c>
      <c r="D18" s="30">
        <v>1875</v>
      </c>
      <c r="E18" s="8">
        <f t="shared" si="0"/>
        <v>45165</v>
      </c>
      <c r="F18" s="9" t="s">
        <v>53</v>
      </c>
      <c r="H18" t="s">
        <v>54</v>
      </c>
      <c r="I18" s="29">
        <v>45160</v>
      </c>
      <c r="J18">
        <v>1875</v>
      </c>
      <c r="L18" s="11">
        <f t="shared" si="2"/>
        <v>0</v>
      </c>
    </row>
    <row r="19" spans="1:12" x14ac:dyDescent="0.2">
      <c r="A19" t="s">
        <v>49</v>
      </c>
      <c r="B19" t="s">
        <v>883</v>
      </c>
      <c r="C19" s="29">
        <v>45142</v>
      </c>
      <c r="D19" s="30">
        <v>625</v>
      </c>
      <c r="E19" s="8">
        <f t="shared" si="0"/>
        <v>45172</v>
      </c>
      <c r="F19" s="9" t="s">
        <v>53</v>
      </c>
      <c r="H19" t="s">
        <v>54</v>
      </c>
      <c r="I19" s="29">
        <v>45168</v>
      </c>
      <c r="J19">
        <v>625</v>
      </c>
      <c r="L19" s="11">
        <f t="shared" si="2"/>
        <v>0</v>
      </c>
    </row>
    <row r="20" spans="1:12" x14ac:dyDescent="0.2">
      <c r="A20" t="s">
        <v>49</v>
      </c>
      <c r="B20" t="s">
        <v>884</v>
      </c>
      <c r="C20" s="29">
        <v>45149</v>
      </c>
      <c r="D20" s="30">
        <v>2500</v>
      </c>
      <c r="E20" s="3">
        <f t="shared" si="0"/>
        <v>45179</v>
      </c>
      <c r="H20" t="s">
        <v>54</v>
      </c>
      <c r="I20" s="29"/>
      <c r="J20">
        <v>2500</v>
      </c>
      <c r="L20" s="11">
        <f t="shared" si="2"/>
        <v>0</v>
      </c>
    </row>
    <row r="21" spans="1:12" x14ac:dyDescent="0.2">
      <c r="A21" t="s">
        <v>49</v>
      </c>
      <c r="B21" t="s">
        <v>885</v>
      </c>
      <c r="C21" s="29">
        <v>45156</v>
      </c>
      <c r="D21" s="30">
        <v>1250</v>
      </c>
      <c r="E21" s="3">
        <f t="shared" si="0"/>
        <v>45186</v>
      </c>
      <c r="H21" t="s">
        <v>54</v>
      </c>
      <c r="I21" s="29"/>
      <c r="J21">
        <v>1250</v>
      </c>
      <c r="L21" s="11">
        <f t="shared" si="2"/>
        <v>0</v>
      </c>
    </row>
    <row r="22" spans="1:12" x14ac:dyDescent="0.2">
      <c r="A22" t="s">
        <v>49</v>
      </c>
      <c r="B22" t="s">
        <v>977</v>
      </c>
      <c r="C22" s="29">
        <v>45163</v>
      </c>
      <c r="D22" s="30">
        <v>2500</v>
      </c>
      <c r="E22" s="3">
        <f t="shared" si="0"/>
        <v>45193</v>
      </c>
      <c r="H22" t="s">
        <v>54</v>
      </c>
      <c r="I22" s="29"/>
      <c r="J22">
        <v>2500</v>
      </c>
      <c r="L22" s="11">
        <f t="shared" si="2"/>
        <v>0</v>
      </c>
    </row>
    <row r="23" spans="1:12" x14ac:dyDescent="0.2">
      <c r="A23" t="s">
        <v>49</v>
      </c>
      <c r="B23" t="s">
        <v>978</v>
      </c>
      <c r="C23" s="29">
        <v>45170</v>
      </c>
      <c r="D23" s="30">
        <v>1250</v>
      </c>
      <c r="E23" s="3">
        <f t="shared" si="0"/>
        <v>45200</v>
      </c>
      <c r="H23" t="s">
        <v>54</v>
      </c>
      <c r="I23" s="29"/>
      <c r="J23">
        <v>1250</v>
      </c>
      <c r="L23" s="11">
        <f t="shared" si="2"/>
        <v>0</v>
      </c>
    </row>
    <row r="24" spans="1:12" x14ac:dyDescent="0.2">
      <c r="A24" t="s">
        <v>49</v>
      </c>
      <c r="B24" t="s">
        <v>979</v>
      </c>
      <c r="C24" s="29">
        <v>45184</v>
      </c>
      <c r="D24" s="30">
        <v>1250</v>
      </c>
      <c r="E24" s="3">
        <f t="shared" si="0"/>
        <v>45214</v>
      </c>
      <c r="H24" t="s">
        <v>54</v>
      </c>
      <c r="I24" s="29"/>
      <c r="J24">
        <v>1250</v>
      </c>
      <c r="L24" s="11">
        <f t="shared" si="2"/>
        <v>0</v>
      </c>
    </row>
    <row r="25" spans="1:12" x14ac:dyDescent="0.2">
      <c r="A25" t="s">
        <v>49</v>
      </c>
      <c r="B25" t="s">
        <v>980</v>
      </c>
      <c r="C25" s="29">
        <v>45198</v>
      </c>
      <c r="D25" s="30">
        <v>1250</v>
      </c>
      <c r="E25" s="3">
        <f t="shared" si="0"/>
        <v>45228</v>
      </c>
      <c r="H25" t="s">
        <v>54</v>
      </c>
      <c r="I25" s="29"/>
      <c r="J25">
        <v>1250</v>
      </c>
      <c r="L25" s="11">
        <f t="shared" si="2"/>
        <v>0</v>
      </c>
    </row>
    <row r="26" spans="1:12" x14ac:dyDescent="0.2">
      <c r="A26" t="s">
        <v>49</v>
      </c>
      <c r="B26" t="s">
        <v>981</v>
      </c>
      <c r="C26" s="29">
        <v>45205</v>
      </c>
      <c r="D26" s="30">
        <v>1250</v>
      </c>
      <c r="E26" s="3">
        <f t="shared" si="0"/>
        <v>45235</v>
      </c>
      <c r="H26" t="s">
        <v>54</v>
      </c>
      <c r="I26" s="29"/>
      <c r="J26">
        <v>1250</v>
      </c>
      <c r="L26" s="11">
        <f t="shared" si="2"/>
        <v>0</v>
      </c>
    </row>
    <row r="27" spans="1:12" x14ac:dyDescent="0.2">
      <c r="A27" t="s">
        <v>49</v>
      </c>
      <c r="B27" t="s">
        <v>982</v>
      </c>
      <c r="C27" s="29">
        <v>45212</v>
      </c>
      <c r="D27" s="30">
        <v>625</v>
      </c>
      <c r="E27" s="3">
        <f t="shared" si="0"/>
        <v>45242</v>
      </c>
      <c r="H27" t="s">
        <v>54</v>
      </c>
      <c r="I27" s="29"/>
      <c r="J27">
        <v>625</v>
      </c>
      <c r="L27" s="11">
        <f t="shared" si="2"/>
        <v>0</v>
      </c>
    </row>
    <row r="28" spans="1:12" x14ac:dyDescent="0.2">
      <c r="A28" t="s">
        <v>49</v>
      </c>
      <c r="B28" t="s">
        <v>983</v>
      </c>
      <c r="C28" s="29">
        <v>45226</v>
      </c>
      <c r="D28" s="30">
        <v>625</v>
      </c>
      <c r="E28" s="3">
        <f t="shared" si="0"/>
        <v>45256</v>
      </c>
      <c r="H28" t="s">
        <v>54</v>
      </c>
      <c r="I28" s="29"/>
      <c r="J28">
        <v>625</v>
      </c>
      <c r="L28" s="11">
        <f t="shared" si="2"/>
        <v>0</v>
      </c>
    </row>
    <row r="29" spans="1:12" x14ac:dyDescent="0.2">
      <c r="A29" t="s">
        <v>49</v>
      </c>
      <c r="B29" t="s">
        <v>984</v>
      </c>
      <c r="C29" s="29">
        <v>45261</v>
      </c>
      <c r="D29" s="30">
        <v>625</v>
      </c>
      <c r="E29" s="3">
        <f t="shared" si="0"/>
        <v>45291</v>
      </c>
      <c r="I29" s="29"/>
      <c r="J29">
        <v>625</v>
      </c>
      <c r="L29" s="11">
        <f t="shared" si="2"/>
        <v>0</v>
      </c>
    </row>
    <row r="30" spans="1:12" x14ac:dyDescent="0.2">
      <c r="C30" s="29"/>
      <c r="D30" s="30"/>
      <c r="E30" s="3"/>
      <c r="I30" s="29"/>
      <c r="L30" s="11"/>
    </row>
    <row r="32" spans="1:12" x14ac:dyDescent="0.2">
      <c r="A32" t="s">
        <v>25</v>
      </c>
      <c r="B32" t="s">
        <v>598</v>
      </c>
      <c r="C32" s="29">
        <v>44931</v>
      </c>
      <c r="D32" s="28">
        <v>6060</v>
      </c>
      <c r="E32" s="8">
        <f t="shared" si="0"/>
        <v>44961</v>
      </c>
      <c r="F32" s="9" t="s">
        <v>53</v>
      </c>
      <c r="J32">
        <v>6060</v>
      </c>
      <c r="L32" s="11">
        <f t="shared" ref="L32:L43" si="3">D32-J32</f>
        <v>0</v>
      </c>
    </row>
    <row r="33" spans="1:12" x14ac:dyDescent="0.2">
      <c r="A33" t="s">
        <v>25</v>
      </c>
      <c r="B33" t="s">
        <v>618</v>
      </c>
      <c r="C33" s="29">
        <v>44938</v>
      </c>
      <c r="D33" s="28">
        <v>17590</v>
      </c>
      <c r="E33" s="8">
        <f t="shared" si="0"/>
        <v>44968</v>
      </c>
      <c r="F33" s="9" t="s">
        <v>53</v>
      </c>
      <c r="J33">
        <v>17590</v>
      </c>
      <c r="L33" s="11">
        <f t="shared" si="3"/>
        <v>0</v>
      </c>
    </row>
    <row r="34" spans="1:12" x14ac:dyDescent="0.2">
      <c r="A34" t="s">
        <v>25</v>
      </c>
      <c r="B34" t="s">
        <v>619</v>
      </c>
      <c r="C34" s="29">
        <v>44946</v>
      </c>
      <c r="D34" s="28">
        <v>8500</v>
      </c>
      <c r="E34" s="8">
        <f t="shared" si="0"/>
        <v>44976</v>
      </c>
      <c r="F34" s="9" t="s">
        <v>53</v>
      </c>
      <c r="J34">
        <v>8500</v>
      </c>
      <c r="L34" s="11">
        <f t="shared" si="3"/>
        <v>0</v>
      </c>
    </row>
    <row r="35" spans="1:12" x14ac:dyDescent="0.2">
      <c r="A35" t="s">
        <v>25</v>
      </c>
      <c r="B35" t="s">
        <v>637</v>
      </c>
      <c r="C35" s="29">
        <v>44953</v>
      </c>
      <c r="D35" s="28">
        <v>10475</v>
      </c>
      <c r="E35" s="8">
        <f t="shared" si="0"/>
        <v>44983</v>
      </c>
      <c r="F35" s="9" t="s">
        <v>53</v>
      </c>
      <c r="H35" t="s">
        <v>54</v>
      </c>
      <c r="I35" s="29">
        <v>44954</v>
      </c>
      <c r="J35">
        <v>10475</v>
      </c>
      <c r="L35" s="11">
        <f t="shared" si="3"/>
        <v>0</v>
      </c>
    </row>
    <row r="36" spans="1:12" x14ac:dyDescent="0.2">
      <c r="A36" t="s">
        <v>25</v>
      </c>
      <c r="B36" t="s">
        <v>639</v>
      </c>
      <c r="C36" s="29">
        <v>44960</v>
      </c>
      <c r="D36" s="28">
        <v>9550</v>
      </c>
      <c r="E36" s="8">
        <f t="shared" si="0"/>
        <v>44990</v>
      </c>
      <c r="F36" s="9" t="s">
        <v>53</v>
      </c>
      <c r="H36" t="s">
        <v>54</v>
      </c>
      <c r="I36" s="29">
        <v>44972</v>
      </c>
      <c r="J36">
        <v>9550</v>
      </c>
      <c r="L36" s="11">
        <f t="shared" si="3"/>
        <v>0</v>
      </c>
    </row>
    <row r="37" spans="1:12" x14ac:dyDescent="0.2">
      <c r="A37" t="s">
        <v>25</v>
      </c>
      <c r="B37" t="s">
        <v>640</v>
      </c>
      <c r="C37" s="29">
        <v>44967</v>
      </c>
      <c r="D37" s="28">
        <v>14375</v>
      </c>
      <c r="E37" s="8">
        <f t="shared" si="0"/>
        <v>44997</v>
      </c>
      <c r="F37" s="9" t="s">
        <v>53</v>
      </c>
      <c r="H37" t="s">
        <v>54</v>
      </c>
      <c r="I37" s="29">
        <v>44994</v>
      </c>
      <c r="J37">
        <v>14375</v>
      </c>
      <c r="L37" s="11">
        <f t="shared" si="3"/>
        <v>0</v>
      </c>
    </row>
    <row r="38" spans="1:12" x14ac:dyDescent="0.2">
      <c r="A38" t="s">
        <v>25</v>
      </c>
      <c r="B38" t="s">
        <v>641</v>
      </c>
      <c r="C38" s="29">
        <v>44973</v>
      </c>
      <c r="D38" s="28">
        <v>75</v>
      </c>
      <c r="E38" s="8">
        <f t="shared" si="0"/>
        <v>45003</v>
      </c>
      <c r="F38" s="9" t="s">
        <v>53</v>
      </c>
      <c r="H38" t="s">
        <v>54</v>
      </c>
      <c r="I38" s="29">
        <v>45003</v>
      </c>
      <c r="J38">
        <v>75</v>
      </c>
      <c r="L38" s="11">
        <f t="shared" si="3"/>
        <v>0</v>
      </c>
    </row>
    <row r="39" spans="1:12" x14ac:dyDescent="0.2">
      <c r="A39" t="s">
        <v>25</v>
      </c>
      <c r="B39" t="s">
        <v>642</v>
      </c>
      <c r="C39" s="29">
        <v>44974</v>
      </c>
      <c r="D39" s="28">
        <v>7850</v>
      </c>
      <c r="E39" s="8">
        <f t="shared" si="0"/>
        <v>45004</v>
      </c>
      <c r="F39" s="9" t="s">
        <v>53</v>
      </c>
      <c r="H39" t="s">
        <v>54</v>
      </c>
      <c r="I39" s="29">
        <v>45001</v>
      </c>
      <c r="J39">
        <v>7850</v>
      </c>
      <c r="L39" s="11">
        <f t="shared" si="3"/>
        <v>0</v>
      </c>
    </row>
    <row r="40" spans="1:12" x14ac:dyDescent="0.2">
      <c r="A40" t="s">
        <v>25</v>
      </c>
      <c r="B40" t="s">
        <v>666</v>
      </c>
      <c r="C40" s="29">
        <v>44981</v>
      </c>
      <c r="D40" s="28">
        <v>5275</v>
      </c>
      <c r="E40" s="8">
        <f t="shared" si="0"/>
        <v>45011</v>
      </c>
      <c r="F40" s="9" t="s">
        <v>53</v>
      </c>
      <c r="H40" t="s">
        <v>54</v>
      </c>
      <c r="I40" s="29">
        <v>45008</v>
      </c>
      <c r="J40">
        <v>5275</v>
      </c>
      <c r="L40" s="11">
        <f t="shared" si="3"/>
        <v>0</v>
      </c>
    </row>
    <row r="41" spans="1:12" x14ac:dyDescent="0.2">
      <c r="A41" t="s">
        <v>25</v>
      </c>
      <c r="B41" t="s">
        <v>673</v>
      </c>
      <c r="C41" s="29">
        <v>44988</v>
      </c>
      <c r="D41" s="28">
        <v>8712.5</v>
      </c>
      <c r="E41" s="8">
        <f t="shared" si="0"/>
        <v>45018</v>
      </c>
      <c r="F41" s="9" t="s">
        <v>53</v>
      </c>
      <c r="H41" t="s">
        <v>54</v>
      </c>
      <c r="I41" s="29">
        <v>45015</v>
      </c>
      <c r="J41">
        <v>8712.5</v>
      </c>
      <c r="L41" s="11">
        <f t="shared" si="3"/>
        <v>0</v>
      </c>
    </row>
    <row r="42" spans="1:12" x14ac:dyDescent="0.2">
      <c r="A42" t="s">
        <v>25</v>
      </c>
      <c r="B42" t="s">
        <v>684</v>
      </c>
      <c r="C42" s="29">
        <v>44995</v>
      </c>
      <c r="D42" s="28">
        <v>1250</v>
      </c>
      <c r="E42" s="8">
        <f t="shared" si="0"/>
        <v>45025</v>
      </c>
      <c r="F42" s="9" t="s">
        <v>53</v>
      </c>
      <c r="H42" t="s">
        <v>54</v>
      </c>
      <c r="I42" s="29">
        <v>45022</v>
      </c>
      <c r="J42">
        <v>1250</v>
      </c>
      <c r="L42" s="11">
        <f t="shared" si="3"/>
        <v>0</v>
      </c>
    </row>
    <row r="43" spans="1:12" x14ac:dyDescent="0.2">
      <c r="A43" t="s">
        <v>25</v>
      </c>
      <c r="B43" t="s">
        <v>710</v>
      </c>
      <c r="C43" s="29">
        <v>45002</v>
      </c>
      <c r="D43" s="28">
        <v>3875</v>
      </c>
      <c r="E43" s="8">
        <f t="shared" si="0"/>
        <v>45032</v>
      </c>
      <c r="F43" s="9" t="s">
        <v>53</v>
      </c>
      <c r="H43" t="s">
        <v>54</v>
      </c>
      <c r="I43" s="29">
        <v>45029</v>
      </c>
      <c r="J43">
        <v>3875</v>
      </c>
      <c r="L43" s="11">
        <f t="shared" si="3"/>
        <v>0</v>
      </c>
    </row>
    <row r="44" spans="1:12" x14ac:dyDescent="0.2">
      <c r="A44" t="s">
        <v>25</v>
      </c>
      <c r="B44" t="s">
        <v>711</v>
      </c>
      <c r="C44" s="29">
        <v>45009</v>
      </c>
      <c r="D44" s="28">
        <v>14625</v>
      </c>
      <c r="E44" s="8">
        <f t="shared" si="0"/>
        <v>45039</v>
      </c>
      <c r="F44" s="9" t="s">
        <v>53</v>
      </c>
      <c r="H44" t="s">
        <v>54</v>
      </c>
      <c r="I44" s="29">
        <v>45036</v>
      </c>
      <c r="J44">
        <v>14625</v>
      </c>
      <c r="L44" s="11">
        <f>D44-J44</f>
        <v>0</v>
      </c>
    </row>
    <row r="45" spans="1:12" ht="17" customHeight="1" x14ac:dyDescent="0.2">
      <c r="A45" t="s">
        <v>25</v>
      </c>
      <c r="B45" t="s">
        <v>712</v>
      </c>
      <c r="C45" s="29">
        <v>45016</v>
      </c>
      <c r="D45" s="28">
        <v>13650</v>
      </c>
      <c r="E45" s="8">
        <f t="shared" si="0"/>
        <v>45046</v>
      </c>
      <c r="F45" s="9" t="s">
        <v>53</v>
      </c>
      <c r="H45" t="s">
        <v>54</v>
      </c>
      <c r="I45" s="29">
        <v>45043</v>
      </c>
      <c r="J45">
        <v>13650</v>
      </c>
      <c r="L45" s="11">
        <f>D45-J45</f>
        <v>0</v>
      </c>
    </row>
    <row r="46" spans="1:12" ht="17" customHeight="1" x14ac:dyDescent="0.2">
      <c r="A46" t="s">
        <v>25</v>
      </c>
      <c r="B46" t="s">
        <v>718</v>
      </c>
      <c r="C46" s="29">
        <v>45022</v>
      </c>
      <c r="D46" s="28">
        <v>10500</v>
      </c>
      <c r="E46" s="8">
        <f t="shared" si="0"/>
        <v>45052</v>
      </c>
      <c r="F46" s="9" t="s">
        <v>53</v>
      </c>
      <c r="H46" t="s">
        <v>54</v>
      </c>
      <c r="J46">
        <v>10500</v>
      </c>
      <c r="L46" s="11">
        <f>D46-J46</f>
        <v>0</v>
      </c>
    </row>
    <row r="47" spans="1:12" ht="17" customHeight="1" x14ac:dyDescent="0.2">
      <c r="A47" t="s">
        <v>25</v>
      </c>
      <c r="B47" t="s">
        <v>719</v>
      </c>
      <c r="C47" s="29">
        <v>45030</v>
      </c>
      <c r="D47" s="28">
        <v>9600</v>
      </c>
      <c r="E47" s="8">
        <f t="shared" si="0"/>
        <v>45060</v>
      </c>
      <c r="F47" s="9" t="s">
        <v>53</v>
      </c>
      <c r="H47" t="s">
        <v>54</v>
      </c>
      <c r="I47" s="29">
        <v>45057</v>
      </c>
      <c r="J47">
        <v>9600</v>
      </c>
      <c r="L47" s="11">
        <f>D47-J47</f>
        <v>0</v>
      </c>
    </row>
    <row r="48" spans="1:12" ht="17" customHeight="1" x14ac:dyDescent="0.2">
      <c r="A48" t="s">
        <v>25</v>
      </c>
      <c r="B48" t="s">
        <v>750</v>
      </c>
      <c r="C48" s="29">
        <v>45036</v>
      </c>
      <c r="D48" s="28">
        <v>9525</v>
      </c>
      <c r="E48" s="8">
        <f t="shared" si="0"/>
        <v>45066</v>
      </c>
      <c r="F48" s="9" t="s">
        <v>53</v>
      </c>
      <c r="H48" t="s">
        <v>54</v>
      </c>
      <c r="I48" s="29">
        <v>45064</v>
      </c>
      <c r="J48">
        <v>9525</v>
      </c>
      <c r="L48" s="11">
        <f t="shared" ref="L48:L75" si="4">D48-J48</f>
        <v>0</v>
      </c>
    </row>
    <row r="49" spans="1:12" ht="17" customHeight="1" x14ac:dyDescent="0.2">
      <c r="A49" t="s">
        <v>25</v>
      </c>
      <c r="B49" t="s">
        <v>751</v>
      </c>
      <c r="C49" s="29">
        <v>45044</v>
      </c>
      <c r="D49" s="28">
        <v>1000</v>
      </c>
      <c r="E49" s="8">
        <f t="shared" si="0"/>
        <v>45074</v>
      </c>
      <c r="F49" s="9" t="s">
        <v>53</v>
      </c>
      <c r="H49" t="s">
        <v>54</v>
      </c>
      <c r="I49" s="29">
        <v>45071</v>
      </c>
      <c r="J49">
        <v>1000</v>
      </c>
      <c r="L49" s="11">
        <f t="shared" si="4"/>
        <v>0</v>
      </c>
    </row>
    <row r="50" spans="1:12" ht="17" customHeight="1" x14ac:dyDescent="0.2">
      <c r="A50" t="s">
        <v>25</v>
      </c>
      <c r="B50" t="s">
        <v>775</v>
      </c>
      <c r="C50" s="29">
        <v>45051</v>
      </c>
      <c r="D50" s="28">
        <v>1500</v>
      </c>
      <c r="E50" s="8">
        <f t="shared" si="0"/>
        <v>45081</v>
      </c>
      <c r="F50" s="9" t="s">
        <v>53</v>
      </c>
      <c r="H50" t="s">
        <v>54</v>
      </c>
      <c r="I50" s="29">
        <v>45078</v>
      </c>
      <c r="J50">
        <v>1500</v>
      </c>
      <c r="L50" s="11">
        <f t="shared" si="4"/>
        <v>0</v>
      </c>
    </row>
    <row r="51" spans="1:12" ht="17" customHeight="1" x14ac:dyDescent="0.2">
      <c r="A51" t="s">
        <v>25</v>
      </c>
      <c r="B51" t="s">
        <v>776</v>
      </c>
      <c r="C51" s="29">
        <v>45058</v>
      </c>
      <c r="D51" s="28">
        <v>900</v>
      </c>
      <c r="E51" s="8">
        <f t="shared" si="0"/>
        <v>45088</v>
      </c>
      <c r="F51" s="9" t="s">
        <v>53</v>
      </c>
      <c r="H51" t="s">
        <v>54</v>
      </c>
      <c r="I51" s="29">
        <v>45085</v>
      </c>
      <c r="J51">
        <v>900</v>
      </c>
      <c r="L51" s="11">
        <f t="shared" si="4"/>
        <v>0</v>
      </c>
    </row>
    <row r="52" spans="1:12" ht="17" customHeight="1" x14ac:dyDescent="0.2">
      <c r="A52" t="s">
        <v>25</v>
      </c>
      <c r="B52" t="s">
        <v>786</v>
      </c>
      <c r="C52" s="29">
        <v>45072</v>
      </c>
      <c r="D52" s="28">
        <v>2250</v>
      </c>
      <c r="E52" s="8">
        <f t="shared" si="0"/>
        <v>45102</v>
      </c>
      <c r="F52" s="9" t="s">
        <v>53</v>
      </c>
      <c r="H52" t="s">
        <v>54</v>
      </c>
      <c r="I52" s="29">
        <v>45099</v>
      </c>
      <c r="J52">
        <v>2250</v>
      </c>
      <c r="L52" s="11">
        <f t="shared" si="4"/>
        <v>0</v>
      </c>
    </row>
    <row r="53" spans="1:12" ht="17" customHeight="1" x14ac:dyDescent="0.2">
      <c r="A53" t="s">
        <v>25</v>
      </c>
      <c r="B53" t="s">
        <v>846</v>
      </c>
      <c r="C53" s="29">
        <v>45079</v>
      </c>
      <c r="D53" s="28">
        <v>1500</v>
      </c>
      <c r="E53" s="8">
        <f t="shared" si="0"/>
        <v>45109</v>
      </c>
      <c r="F53" s="9" t="s">
        <v>53</v>
      </c>
      <c r="H53" t="s">
        <v>54</v>
      </c>
      <c r="I53" s="29">
        <v>45106</v>
      </c>
      <c r="J53">
        <v>1500</v>
      </c>
      <c r="L53" s="11">
        <f t="shared" si="4"/>
        <v>0</v>
      </c>
    </row>
    <row r="54" spans="1:12" ht="17" customHeight="1" x14ac:dyDescent="0.2">
      <c r="A54" t="s">
        <v>25</v>
      </c>
      <c r="B54" t="s">
        <v>847</v>
      </c>
      <c r="C54" s="29">
        <v>45086</v>
      </c>
      <c r="D54" s="28">
        <v>2250</v>
      </c>
      <c r="E54" s="8">
        <f t="shared" si="0"/>
        <v>45116</v>
      </c>
      <c r="F54" s="9" t="s">
        <v>53</v>
      </c>
      <c r="H54" t="s">
        <v>54</v>
      </c>
      <c r="I54" s="29">
        <v>45113</v>
      </c>
      <c r="J54">
        <v>2250</v>
      </c>
      <c r="L54" s="11">
        <f t="shared" si="4"/>
        <v>0</v>
      </c>
    </row>
    <row r="55" spans="1:12" ht="17" customHeight="1" x14ac:dyDescent="0.2">
      <c r="A55" t="s">
        <v>25</v>
      </c>
      <c r="B55" t="s">
        <v>848</v>
      </c>
      <c r="C55" s="29">
        <v>45092</v>
      </c>
      <c r="D55" s="28">
        <v>5700</v>
      </c>
      <c r="E55" s="8">
        <f t="shared" si="0"/>
        <v>45122</v>
      </c>
      <c r="F55" s="9" t="s">
        <v>53</v>
      </c>
      <c r="H55" t="s">
        <v>54</v>
      </c>
      <c r="I55" s="29">
        <v>45120</v>
      </c>
      <c r="J55">
        <v>5700</v>
      </c>
      <c r="L55" s="11">
        <f t="shared" si="4"/>
        <v>0</v>
      </c>
    </row>
    <row r="56" spans="1:12" ht="17" customHeight="1" x14ac:dyDescent="0.2">
      <c r="A56" t="s">
        <v>25</v>
      </c>
      <c r="B56" t="s">
        <v>849</v>
      </c>
      <c r="C56" s="29">
        <v>45100</v>
      </c>
      <c r="D56" s="28">
        <v>7150</v>
      </c>
      <c r="E56" s="8">
        <f t="shared" si="0"/>
        <v>45130</v>
      </c>
      <c r="F56" s="9" t="s">
        <v>53</v>
      </c>
      <c r="H56" t="s">
        <v>54</v>
      </c>
      <c r="I56" s="29">
        <v>45127</v>
      </c>
      <c r="J56">
        <v>7150</v>
      </c>
      <c r="L56" s="11">
        <f t="shared" si="4"/>
        <v>0</v>
      </c>
    </row>
    <row r="57" spans="1:12" ht="17" customHeight="1" x14ac:dyDescent="0.2">
      <c r="A57" t="s">
        <v>25</v>
      </c>
      <c r="B57" t="s">
        <v>850</v>
      </c>
      <c r="C57" s="29">
        <v>45106</v>
      </c>
      <c r="D57" s="28">
        <v>12450</v>
      </c>
      <c r="E57" s="8">
        <f t="shared" si="0"/>
        <v>45136</v>
      </c>
      <c r="F57" s="9" t="s">
        <v>53</v>
      </c>
      <c r="H57" t="s">
        <v>54</v>
      </c>
      <c r="I57" s="29">
        <v>45134</v>
      </c>
      <c r="J57">
        <v>12450</v>
      </c>
      <c r="L57" s="11">
        <f t="shared" si="4"/>
        <v>0</v>
      </c>
    </row>
    <row r="58" spans="1:12" ht="17" customHeight="1" x14ac:dyDescent="0.2">
      <c r="A58" t="s">
        <v>25</v>
      </c>
      <c r="B58" t="s">
        <v>851</v>
      </c>
      <c r="C58" s="29">
        <v>45114</v>
      </c>
      <c r="D58" s="28">
        <v>8800</v>
      </c>
      <c r="E58" s="8">
        <f t="shared" si="0"/>
        <v>45144</v>
      </c>
      <c r="F58" s="9" t="s">
        <v>53</v>
      </c>
      <c r="H58" t="s">
        <v>54</v>
      </c>
      <c r="I58" s="29">
        <v>45141</v>
      </c>
      <c r="J58">
        <v>8800</v>
      </c>
      <c r="L58" s="11">
        <f t="shared" si="4"/>
        <v>0</v>
      </c>
    </row>
    <row r="59" spans="1:12" x14ac:dyDescent="0.2">
      <c r="A59" t="s">
        <v>25</v>
      </c>
      <c r="B59" t="s">
        <v>852</v>
      </c>
      <c r="C59" s="29">
        <v>45121</v>
      </c>
      <c r="D59" s="28">
        <v>14150</v>
      </c>
      <c r="E59" s="8">
        <f t="shared" si="0"/>
        <v>45151</v>
      </c>
      <c r="F59" s="9" t="s">
        <v>53</v>
      </c>
      <c r="H59" t="s">
        <v>54</v>
      </c>
      <c r="I59" s="29">
        <v>45148</v>
      </c>
      <c r="J59">
        <v>14150</v>
      </c>
      <c r="L59" s="11">
        <f t="shared" si="4"/>
        <v>0</v>
      </c>
    </row>
    <row r="60" spans="1:12" x14ac:dyDescent="0.2">
      <c r="A60" t="s">
        <v>25</v>
      </c>
      <c r="B60" t="s">
        <v>853</v>
      </c>
      <c r="C60" s="29">
        <v>45128</v>
      </c>
      <c r="D60" s="28">
        <v>9200</v>
      </c>
      <c r="E60" s="8">
        <f t="shared" si="0"/>
        <v>45158</v>
      </c>
      <c r="F60" s="9" t="s">
        <v>53</v>
      </c>
      <c r="H60" t="s">
        <v>54</v>
      </c>
      <c r="I60" s="29">
        <v>45155</v>
      </c>
      <c r="J60">
        <v>9200</v>
      </c>
      <c r="L60" s="11">
        <f t="shared" si="4"/>
        <v>0</v>
      </c>
    </row>
    <row r="61" spans="1:12" x14ac:dyDescent="0.2">
      <c r="A61" t="s">
        <v>25</v>
      </c>
      <c r="B61" t="s">
        <v>868</v>
      </c>
      <c r="C61" s="29">
        <v>45135</v>
      </c>
      <c r="D61" s="28">
        <v>8287.5</v>
      </c>
      <c r="E61" s="8">
        <f t="shared" si="0"/>
        <v>45165</v>
      </c>
      <c r="F61" s="9" t="s">
        <v>53</v>
      </c>
      <c r="H61" t="s">
        <v>54</v>
      </c>
      <c r="J61">
        <v>8287.5</v>
      </c>
      <c r="L61" s="11">
        <f t="shared" si="4"/>
        <v>0</v>
      </c>
    </row>
    <row r="62" spans="1:12" x14ac:dyDescent="0.2">
      <c r="A62" t="s">
        <v>25</v>
      </c>
      <c r="B62" t="s">
        <v>869</v>
      </c>
      <c r="C62" s="29">
        <v>45142</v>
      </c>
      <c r="D62" s="28">
        <v>4900</v>
      </c>
      <c r="E62" s="8">
        <f t="shared" si="0"/>
        <v>45172</v>
      </c>
      <c r="F62" s="9" t="s">
        <v>53</v>
      </c>
      <c r="H62" t="s">
        <v>54</v>
      </c>
      <c r="J62">
        <v>4900</v>
      </c>
      <c r="L62" s="11">
        <f t="shared" si="4"/>
        <v>0</v>
      </c>
    </row>
    <row r="63" spans="1:12" x14ac:dyDescent="0.2">
      <c r="A63" t="s">
        <v>25</v>
      </c>
      <c r="B63" t="s">
        <v>870</v>
      </c>
      <c r="C63" s="29">
        <v>45155</v>
      </c>
      <c r="D63" s="28">
        <v>3750</v>
      </c>
      <c r="E63" s="8">
        <f t="shared" si="0"/>
        <v>45185</v>
      </c>
      <c r="F63" s="9" t="s">
        <v>53</v>
      </c>
      <c r="H63" t="s">
        <v>54</v>
      </c>
      <c r="J63">
        <v>3750</v>
      </c>
      <c r="L63" s="11">
        <f t="shared" si="4"/>
        <v>0</v>
      </c>
    </row>
    <row r="64" spans="1:12" x14ac:dyDescent="0.2">
      <c r="A64" t="s">
        <v>25</v>
      </c>
      <c r="B64" t="s">
        <v>965</v>
      </c>
      <c r="C64" s="29">
        <v>45163</v>
      </c>
      <c r="D64" s="28">
        <v>4800</v>
      </c>
      <c r="E64" s="8">
        <f t="shared" si="0"/>
        <v>45193</v>
      </c>
      <c r="F64" s="9" t="s">
        <v>53</v>
      </c>
      <c r="H64" t="s">
        <v>54</v>
      </c>
      <c r="J64">
        <v>4800</v>
      </c>
      <c r="L64" s="11">
        <f t="shared" si="4"/>
        <v>0</v>
      </c>
    </row>
    <row r="65" spans="1:12" x14ac:dyDescent="0.2">
      <c r="A65" t="s">
        <v>25</v>
      </c>
      <c r="B65" t="s">
        <v>966</v>
      </c>
      <c r="C65" s="29">
        <v>45170</v>
      </c>
      <c r="D65" s="28">
        <v>3100</v>
      </c>
      <c r="E65" s="8">
        <f t="shared" si="0"/>
        <v>45200</v>
      </c>
      <c r="F65" s="9" t="s">
        <v>53</v>
      </c>
      <c r="H65" t="s">
        <v>54</v>
      </c>
      <c r="J65">
        <v>3100</v>
      </c>
      <c r="L65" s="11">
        <f t="shared" si="4"/>
        <v>0</v>
      </c>
    </row>
    <row r="66" spans="1:12" x14ac:dyDescent="0.2">
      <c r="A66" t="s">
        <v>25</v>
      </c>
      <c r="B66" t="s">
        <v>967</v>
      </c>
      <c r="C66" s="29">
        <v>45177</v>
      </c>
      <c r="D66" s="28">
        <v>3000</v>
      </c>
      <c r="E66" s="8">
        <f t="shared" si="0"/>
        <v>45207</v>
      </c>
      <c r="F66" s="9" t="s">
        <v>53</v>
      </c>
      <c r="H66" t="s">
        <v>54</v>
      </c>
      <c r="J66">
        <v>3000</v>
      </c>
      <c r="L66" s="11">
        <f t="shared" ref="L66:L71" si="5">D66-J66</f>
        <v>0</v>
      </c>
    </row>
    <row r="67" spans="1:12" x14ac:dyDescent="0.2">
      <c r="A67" t="s">
        <v>25</v>
      </c>
      <c r="B67" t="s">
        <v>968</v>
      </c>
      <c r="C67" s="29">
        <v>45184</v>
      </c>
      <c r="D67" s="28">
        <v>2550</v>
      </c>
      <c r="E67" s="8">
        <f t="shared" si="0"/>
        <v>45214</v>
      </c>
      <c r="F67" s="9" t="s">
        <v>53</v>
      </c>
      <c r="H67" t="s">
        <v>54</v>
      </c>
      <c r="J67">
        <v>2550</v>
      </c>
      <c r="L67" s="11">
        <f t="shared" si="5"/>
        <v>0</v>
      </c>
    </row>
    <row r="68" spans="1:12" x14ac:dyDescent="0.2">
      <c r="A68" t="s">
        <v>25</v>
      </c>
      <c r="B68" t="s">
        <v>969</v>
      </c>
      <c r="C68" s="29">
        <v>45191</v>
      </c>
      <c r="D68" s="28">
        <v>6750</v>
      </c>
      <c r="E68" s="8">
        <f t="shared" si="0"/>
        <v>45221</v>
      </c>
      <c r="F68" s="9" t="s">
        <v>53</v>
      </c>
      <c r="H68" t="s">
        <v>54</v>
      </c>
      <c r="J68">
        <v>6750</v>
      </c>
      <c r="L68" s="11">
        <f t="shared" si="5"/>
        <v>0</v>
      </c>
    </row>
    <row r="69" spans="1:12" x14ac:dyDescent="0.2">
      <c r="A69" t="s">
        <v>25</v>
      </c>
      <c r="B69" t="s">
        <v>970</v>
      </c>
      <c r="C69" s="29">
        <v>45205</v>
      </c>
      <c r="D69" s="28">
        <v>1700</v>
      </c>
      <c r="E69" s="8">
        <f t="shared" si="0"/>
        <v>45235</v>
      </c>
      <c r="F69" s="9" t="s">
        <v>53</v>
      </c>
      <c r="H69" t="s">
        <v>54</v>
      </c>
      <c r="J69">
        <v>1700</v>
      </c>
      <c r="L69" s="11">
        <f t="shared" si="5"/>
        <v>0</v>
      </c>
    </row>
    <row r="70" spans="1:12" x14ac:dyDescent="0.2">
      <c r="A70" t="s">
        <v>25</v>
      </c>
      <c r="B70" t="s">
        <v>971</v>
      </c>
      <c r="C70" s="29">
        <v>45219</v>
      </c>
      <c r="D70" s="28">
        <v>2550</v>
      </c>
      <c r="E70" s="8">
        <f t="shared" si="0"/>
        <v>45249</v>
      </c>
      <c r="F70" s="9" t="s">
        <v>53</v>
      </c>
      <c r="G70" s="29"/>
      <c r="H70" t="s">
        <v>54</v>
      </c>
      <c r="J70">
        <v>2550</v>
      </c>
      <c r="L70" s="11">
        <f t="shared" si="5"/>
        <v>0</v>
      </c>
    </row>
    <row r="71" spans="1:12" x14ac:dyDescent="0.2">
      <c r="A71" t="s">
        <v>25</v>
      </c>
      <c r="B71" t="s">
        <v>972</v>
      </c>
      <c r="C71" s="29">
        <v>45226</v>
      </c>
      <c r="D71" s="28">
        <v>1400</v>
      </c>
      <c r="E71" s="8">
        <f t="shared" si="0"/>
        <v>45256</v>
      </c>
      <c r="F71" s="9" t="s">
        <v>53</v>
      </c>
      <c r="H71" t="s">
        <v>54</v>
      </c>
      <c r="J71">
        <v>1400</v>
      </c>
      <c r="L71" s="11">
        <f t="shared" si="5"/>
        <v>0</v>
      </c>
    </row>
    <row r="72" spans="1:12" x14ac:dyDescent="0.2">
      <c r="A72" t="s">
        <v>25</v>
      </c>
      <c r="B72" t="s">
        <v>973</v>
      </c>
      <c r="C72" s="29">
        <v>45240</v>
      </c>
      <c r="D72" s="28">
        <v>2100</v>
      </c>
      <c r="E72" s="8">
        <f t="shared" si="0"/>
        <v>45270</v>
      </c>
      <c r="F72" s="9" t="s">
        <v>53</v>
      </c>
      <c r="H72" t="s">
        <v>54</v>
      </c>
      <c r="J72">
        <v>2100</v>
      </c>
      <c r="L72" s="11">
        <f t="shared" si="4"/>
        <v>0</v>
      </c>
    </row>
    <row r="73" spans="1:12" x14ac:dyDescent="0.2">
      <c r="A73" t="s">
        <v>25</v>
      </c>
      <c r="B73" t="s">
        <v>974</v>
      </c>
      <c r="C73" s="29">
        <v>45247</v>
      </c>
      <c r="D73" s="28">
        <v>3100</v>
      </c>
      <c r="E73" s="8">
        <f t="shared" si="0"/>
        <v>45277</v>
      </c>
      <c r="F73" s="9" t="s">
        <v>53</v>
      </c>
      <c r="H73" t="s">
        <v>54</v>
      </c>
      <c r="J73">
        <v>3100</v>
      </c>
      <c r="L73" s="11">
        <f t="shared" si="4"/>
        <v>0</v>
      </c>
    </row>
    <row r="74" spans="1:12" x14ac:dyDescent="0.2">
      <c r="A74" t="s">
        <v>25</v>
      </c>
      <c r="B74" t="s">
        <v>975</v>
      </c>
      <c r="C74" s="29">
        <v>45254</v>
      </c>
      <c r="D74" s="28">
        <v>3250</v>
      </c>
      <c r="E74" s="8">
        <f t="shared" si="0"/>
        <v>45284</v>
      </c>
      <c r="F74" s="9" t="s">
        <v>53</v>
      </c>
      <c r="H74" t="s">
        <v>54</v>
      </c>
      <c r="J74">
        <v>3250</v>
      </c>
      <c r="L74" s="11">
        <f t="shared" si="4"/>
        <v>0</v>
      </c>
    </row>
    <row r="75" spans="1:12" x14ac:dyDescent="0.2">
      <c r="A75" t="s">
        <v>25</v>
      </c>
      <c r="B75" t="s">
        <v>976</v>
      </c>
      <c r="C75" s="29">
        <v>45261</v>
      </c>
      <c r="D75" s="28">
        <v>3400</v>
      </c>
      <c r="E75" s="8">
        <f t="shared" si="0"/>
        <v>45291</v>
      </c>
      <c r="F75" s="9" t="s">
        <v>53</v>
      </c>
      <c r="H75" t="s">
        <v>54</v>
      </c>
      <c r="J75">
        <v>3400</v>
      </c>
      <c r="L75" s="11">
        <f t="shared" si="4"/>
        <v>0</v>
      </c>
    </row>
    <row r="77" spans="1:12" x14ac:dyDescent="0.2">
      <c r="A77" t="s">
        <v>240</v>
      </c>
      <c r="B77" t="s">
        <v>597</v>
      </c>
      <c r="C77" s="29">
        <v>44931</v>
      </c>
      <c r="D77" s="30">
        <v>4000</v>
      </c>
      <c r="E77" s="8">
        <f t="shared" si="0"/>
        <v>44961</v>
      </c>
      <c r="F77" s="9" t="s">
        <v>53</v>
      </c>
      <c r="H77" t="s">
        <v>54</v>
      </c>
      <c r="I77" s="29">
        <v>44932</v>
      </c>
      <c r="J77">
        <v>4000</v>
      </c>
      <c r="L77" s="11">
        <f t="shared" ref="L77:L148" si="6">D77-J77</f>
        <v>0</v>
      </c>
    </row>
    <row r="78" spans="1:12" x14ac:dyDescent="0.2">
      <c r="A78" t="s">
        <v>240</v>
      </c>
      <c r="B78" t="s">
        <v>628</v>
      </c>
      <c r="C78" s="29">
        <v>44953</v>
      </c>
      <c r="D78" s="30">
        <v>4000</v>
      </c>
      <c r="E78" s="8">
        <f t="shared" si="0"/>
        <v>44983</v>
      </c>
      <c r="F78" s="9" t="s">
        <v>53</v>
      </c>
      <c r="H78" t="s">
        <v>54</v>
      </c>
      <c r="I78" s="29">
        <v>44965</v>
      </c>
      <c r="J78">
        <v>4000</v>
      </c>
      <c r="L78" s="11">
        <f t="shared" si="6"/>
        <v>0</v>
      </c>
    </row>
    <row r="79" spans="1:12" x14ac:dyDescent="0.2">
      <c r="A79" t="s">
        <v>240</v>
      </c>
      <c r="B79" t="s">
        <v>643</v>
      </c>
      <c r="C79" s="29">
        <v>44960</v>
      </c>
      <c r="D79" s="28">
        <v>6597.87</v>
      </c>
      <c r="E79" s="8">
        <f t="shared" si="0"/>
        <v>44990</v>
      </c>
      <c r="F79" s="9" t="s">
        <v>53</v>
      </c>
      <c r="H79" t="s">
        <v>54</v>
      </c>
      <c r="I79" s="29">
        <v>44941</v>
      </c>
      <c r="J79">
        <v>6597.87</v>
      </c>
      <c r="L79" s="11">
        <f t="shared" si="6"/>
        <v>0</v>
      </c>
    </row>
    <row r="80" spans="1:12" x14ac:dyDescent="0.2">
      <c r="A80" t="s">
        <v>240</v>
      </c>
      <c r="B80" t="s">
        <v>644</v>
      </c>
      <c r="C80" s="29">
        <v>44967</v>
      </c>
      <c r="D80" s="30">
        <v>1850</v>
      </c>
      <c r="E80" s="8">
        <f t="shared" si="0"/>
        <v>44997</v>
      </c>
      <c r="F80" s="9" t="s">
        <v>53</v>
      </c>
      <c r="H80" t="s">
        <v>54</v>
      </c>
      <c r="I80" s="29">
        <v>44979</v>
      </c>
      <c r="J80">
        <v>1850</v>
      </c>
      <c r="L80" s="11">
        <f t="shared" si="6"/>
        <v>0</v>
      </c>
    </row>
    <row r="81" spans="1:12" x14ac:dyDescent="0.2">
      <c r="A81" t="s">
        <v>240</v>
      </c>
      <c r="B81" t="s">
        <v>667</v>
      </c>
      <c r="C81" s="29">
        <v>44981</v>
      </c>
      <c r="D81" s="30">
        <v>6400</v>
      </c>
      <c r="E81" s="8">
        <f t="shared" si="0"/>
        <v>45011</v>
      </c>
      <c r="F81" s="9" t="s">
        <v>53</v>
      </c>
      <c r="H81" t="s">
        <v>54</v>
      </c>
      <c r="I81" s="29">
        <v>44993</v>
      </c>
      <c r="J81">
        <v>6400</v>
      </c>
      <c r="L81" s="11">
        <f t="shared" si="6"/>
        <v>0</v>
      </c>
    </row>
    <row r="82" spans="1:12" x14ac:dyDescent="0.2">
      <c r="A82" t="s">
        <v>240</v>
      </c>
      <c r="B82" t="s">
        <v>674</v>
      </c>
      <c r="C82" s="29">
        <v>44988</v>
      </c>
      <c r="D82" s="30">
        <v>1600</v>
      </c>
      <c r="E82" s="8">
        <f t="shared" si="0"/>
        <v>45018</v>
      </c>
      <c r="F82" s="9" t="s">
        <v>53</v>
      </c>
      <c r="H82" t="s">
        <v>54</v>
      </c>
      <c r="I82" s="29">
        <v>44988</v>
      </c>
      <c r="J82">
        <v>1600</v>
      </c>
      <c r="L82" s="11">
        <f t="shared" si="6"/>
        <v>0</v>
      </c>
    </row>
    <row r="83" spans="1:12" x14ac:dyDescent="0.2">
      <c r="A83" t="s">
        <v>240</v>
      </c>
      <c r="B83" t="s">
        <v>685</v>
      </c>
      <c r="C83" s="29">
        <v>44995</v>
      </c>
      <c r="D83" s="30">
        <v>1600</v>
      </c>
      <c r="E83" s="8">
        <f t="shared" si="0"/>
        <v>45025</v>
      </c>
      <c r="F83" s="9" t="s">
        <v>53</v>
      </c>
      <c r="H83" t="s">
        <v>54</v>
      </c>
      <c r="I83" s="29">
        <v>44995</v>
      </c>
      <c r="J83">
        <v>1600</v>
      </c>
      <c r="L83" s="11">
        <f t="shared" si="6"/>
        <v>0</v>
      </c>
    </row>
    <row r="84" spans="1:12" x14ac:dyDescent="0.2">
      <c r="A84" t="s">
        <v>240</v>
      </c>
      <c r="B84" t="s">
        <v>713</v>
      </c>
      <c r="C84" s="29">
        <v>45002</v>
      </c>
      <c r="D84" s="30">
        <v>5600</v>
      </c>
      <c r="E84" s="8">
        <f t="shared" si="0"/>
        <v>45032</v>
      </c>
      <c r="F84" s="9" t="s">
        <v>53</v>
      </c>
      <c r="H84" t="s">
        <v>54</v>
      </c>
      <c r="I84" s="29">
        <v>45002</v>
      </c>
      <c r="J84">
        <v>5600</v>
      </c>
      <c r="L84" s="11">
        <f t="shared" si="6"/>
        <v>0</v>
      </c>
    </row>
    <row r="85" spans="1:12" x14ac:dyDescent="0.2">
      <c r="A85" t="s">
        <v>240</v>
      </c>
      <c r="B85" t="s">
        <v>714</v>
      </c>
      <c r="C85" s="29">
        <v>45009</v>
      </c>
      <c r="D85" s="30">
        <v>800</v>
      </c>
      <c r="E85" s="8">
        <f t="shared" si="0"/>
        <v>45039</v>
      </c>
      <c r="F85" s="9" t="s">
        <v>53</v>
      </c>
      <c r="H85" t="s">
        <v>54</v>
      </c>
      <c r="I85" s="29">
        <v>45009</v>
      </c>
      <c r="J85">
        <v>800</v>
      </c>
      <c r="L85" s="11">
        <f t="shared" si="6"/>
        <v>0</v>
      </c>
    </row>
    <row r="86" spans="1:12" x14ac:dyDescent="0.2">
      <c r="A86" t="s">
        <v>240</v>
      </c>
      <c r="B86" t="s">
        <v>720</v>
      </c>
      <c r="C86" s="29">
        <v>45012</v>
      </c>
      <c r="D86" s="30">
        <v>775</v>
      </c>
      <c r="E86" s="8">
        <f t="shared" si="0"/>
        <v>45042</v>
      </c>
      <c r="F86" s="9" t="s">
        <v>53</v>
      </c>
      <c r="H86" t="s">
        <v>54</v>
      </c>
      <c r="I86" s="29">
        <v>45016</v>
      </c>
      <c r="J86">
        <v>775</v>
      </c>
      <c r="L86" s="11">
        <f t="shared" si="6"/>
        <v>0</v>
      </c>
    </row>
    <row r="87" spans="1:12" x14ac:dyDescent="0.2">
      <c r="A87" t="s">
        <v>240</v>
      </c>
      <c r="B87" t="s">
        <v>721</v>
      </c>
      <c r="C87" s="29">
        <v>45044</v>
      </c>
      <c r="D87" s="30">
        <v>1800</v>
      </c>
      <c r="E87" s="8">
        <f t="shared" si="0"/>
        <v>45074</v>
      </c>
      <c r="F87" s="9" t="s">
        <v>53</v>
      </c>
      <c r="H87" t="s">
        <v>54</v>
      </c>
      <c r="I87" s="29">
        <v>45044</v>
      </c>
      <c r="J87">
        <v>1800</v>
      </c>
      <c r="L87" s="11">
        <f t="shared" si="6"/>
        <v>0</v>
      </c>
    </row>
    <row r="88" spans="1:12" x14ac:dyDescent="0.2">
      <c r="A88" t="s">
        <v>240</v>
      </c>
      <c r="B88" t="s">
        <v>777</v>
      </c>
      <c r="C88" s="29">
        <v>45065</v>
      </c>
      <c r="D88" s="30">
        <v>6000</v>
      </c>
      <c r="E88" s="8">
        <f t="shared" si="0"/>
        <v>45095</v>
      </c>
      <c r="F88" s="9" t="s">
        <v>53</v>
      </c>
      <c r="H88" t="s">
        <v>54</v>
      </c>
      <c r="I88" s="29">
        <v>45066</v>
      </c>
      <c r="J88">
        <v>6000</v>
      </c>
      <c r="L88" s="11">
        <f t="shared" si="6"/>
        <v>0</v>
      </c>
    </row>
    <row r="89" spans="1:12" x14ac:dyDescent="0.2">
      <c r="A89" t="s">
        <v>240</v>
      </c>
      <c r="B89" t="s">
        <v>785</v>
      </c>
      <c r="C89" s="29">
        <v>45069</v>
      </c>
      <c r="D89" s="30">
        <v>1500</v>
      </c>
      <c r="E89" s="8">
        <f t="shared" si="0"/>
        <v>45099</v>
      </c>
      <c r="F89" s="9" t="s">
        <v>53</v>
      </c>
      <c r="H89" t="s">
        <v>54</v>
      </c>
      <c r="I89" s="29">
        <v>45072</v>
      </c>
      <c r="J89">
        <v>1500</v>
      </c>
      <c r="L89" s="11">
        <f t="shared" si="6"/>
        <v>0</v>
      </c>
    </row>
    <row r="90" spans="1:12" x14ac:dyDescent="0.2">
      <c r="A90" t="s">
        <v>240</v>
      </c>
      <c r="B90" t="s">
        <v>787</v>
      </c>
      <c r="C90" s="29">
        <v>45079</v>
      </c>
      <c r="D90" s="30">
        <v>3750</v>
      </c>
      <c r="E90" s="8">
        <f t="shared" si="0"/>
        <v>45109</v>
      </c>
      <c r="F90" s="9" t="s">
        <v>53</v>
      </c>
      <c r="H90" t="s">
        <v>54</v>
      </c>
      <c r="I90" s="29">
        <v>45079</v>
      </c>
      <c r="J90">
        <v>3750</v>
      </c>
      <c r="L90" s="11">
        <f t="shared" si="6"/>
        <v>0</v>
      </c>
    </row>
    <row r="91" spans="1:12" x14ac:dyDescent="0.2">
      <c r="A91" t="s">
        <v>240</v>
      </c>
      <c r="B91" t="s">
        <v>871</v>
      </c>
      <c r="C91" s="29">
        <v>45086</v>
      </c>
      <c r="D91" s="30">
        <v>1500</v>
      </c>
      <c r="E91" s="8">
        <f t="shared" si="0"/>
        <v>45116</v>
      </c>
      <c r="F91" s="9" t="s">
        <v>53</v>
      </c>
      <c r="H91" t="s">
        <v>54</v>
      </c>
      <c r="I91" s="29">
        <v>45086</v>
      </c>
      <c r="J91">
        <v>1500</v>
      </c>
      <c r="L91" s="11">
        <f t="shared" si="6"/>
        <v>0</v>
      </c>
    </row>
    <row r="92" spans="1:12" x14ac:dyDescent="0.2">
      <c r="A92" t="s">
        <v>240</v>
      </c>
      <c r="B92" t="s">
        <v>872</v>
      </c>
      <c r="C92" s="29">
        <v>45092</v>
      </c>
      <c r="D92" s="30">
        <v>5400</v>
      </c>
      <c r="E92" s="8">
        <f t="shared" si="0"/>
        <v>45122</v>
      </c>
      <c r="F92" s="9" t="s">
        <v>53</v>
      </c>
      <c r="H92" t="s">
        <v>54</v>
      </c>
      <c r="I92" s="29"/>
      <c r="J92">
        <v>5400</v>
      </c>
      <c r="L92" s="11">
        <f t="shared" si="6"/>
        <v>0</v>
      </c>
    </row>
    <row r="93" spans="1:12" x14ac:dyDescent="0.2">
      <c r="A93" t="s">
        <v>240</v>
      </c>
      <c r="B93" t="s">
        <v>873</v>
      </c>
      <c r="C93" s="29">
        <v>45100</v>
      </c>
      <c r="D93" s="30">
        <v>5250</v>
      </c>
      <c r="E93" s="8">
        <f t="shared" si="0"/>
        <v>45130</v>
      </c>
      <c r="F93" s="9" t="s">
        <v>53</v>
      </c>
      <c r="H93" t="s">
        <v>54</v>
      </c>
      <c r="I93" s="29">
        <v>45100</v>
      </c>
      <c r="J93">
        <v>5250</v>
      </c>
      <c r="L93" s="11">
        <f t="shared" si="6"/>
        <v>0</v>
      </c>
    </row>
    <row r="94" spans="1:12" x14ac:dyDescent="0.2">
      <c r="A94" t="s">
        <v>240</v>
      </c>
      <c r="B94" t="s">
        <v>874</v>
      </c>
      <c r="C94" s="29">
        <v>45106</v>
      </c>
      <c r="D94" s="30">
        <v>6000</v>
      </c>
      <c r="E94" s="8">
        <f t="shared" si="0"/>
        <v>45136</v>
      </c>
      <c r="F94" s="9" t="s">
        <v>53</v>
      </c>
      <c r="H94" t="s">
        <v>54</v>
      </c>
      <c r="I94" s="29">
        <v>45106</v>
      </c>
      <c r="J94">
        <v>6000</v>
      </c>
      <c r="L94" s="11">
        <f t="shared" si="6"/>
        <v>0</v>
      </c>
    </row>
    <row r="95" spans="1:12" x14ac:dyDescent="0.2">
      <c r="A95" t="s">
        <v>240</v>
      </c>
      <c r="B95" t="s">
        <v>875</v>
      </c>
      <c r="C95" s="29">
        <v>45114</v>
      </c>
      <c r="D95" s="30">
        <v>4500</v>
      </c>
      <c r="E95" s="8">
        <f t="shared" si="0"/>
        <v>45144</v>
      </c>
      <c r="F95" s="9" t="s">
        <v>53</v>
      </c>
      <c r="H95" t="s">
        <v>54</v>
      </c>
      <c r="I95" s="29">
        <v>45114</v>
      </c>
      <c r="J95">
        <v>4500</v>
      </c>
      <c r="L95" s="11">
        <f t="shared" si="6"/>
        <v>0</v>
      </c>
    </row>
    <row r="97" spans="1:12" x14ac:dyDescent="0.2">
      <c r="A97" t="s">
        <v>275</v>
      </c>
      <c r="B97" t="s">
        <v>620</v>
      </c>
      <c r="C97" s="29">
        <v>44946</v>
      </c>
      <c r="D97" s="30">
        <v>2775</v>
      </c>
      <c r="E97" s="3">
        <f t="shared" si="0"/>
        <v>44976</v>
      </c>
      <c r="L97" s="11"/>
    </row>
    <row r="98" spans="1:12" x14ac:dyDescent="0.2">
      <c r="A98" t="s">
        <v>275</v>
      </c>
      <c r="B98" t="s">
        <v>629</v>
      </c>
      <c r="C98" s="29">
        <v>44953</v>
      </c>
      <c r="D98" s="30">
        <v>7400</v>
      </c>
      <c r="E98" s="3">
        <f t="shared" si="0"/>
        <v>44983</v>
      </c>
      <c r="L98" s="11"/>
    </row>
    <row r="99" spans="1:12" x14ac:dyDescent="0.2">
      <c r="A99" t="s">
        <v>275</v>
      </c>
      <c r="B99" t="s">
        <v>646</v>
      </c>
      <c r="C99" s="29">
        <v>44960</v>
      </c>
      <c r="D99" s="30">
        <v>5550</v>
      </c>
      <c r="E99" s="3">
        <f t="shared" si="0"/>
        <v>44990</v>
      </c>
      <c r="L99" s="11"/>
    </row>
    <row r="100" spans="1:12" x14ac:dyDescent="0.2">
      <c r="A100" t="s">
        <v>275</v>
      </c>
      <c r="B100" t="s">
        <v>647</v>
      </c>
      <c r="C100" s="29">
        <v>44960</v>
      </c>
      <c r="D100" s="30">
        <v>2775</v>
      </c>
      <c r="E100" s="3">
        <f t="shared" si="0"/>
        <v>44990</v>
      </c>
      <c r="L100" s="11"/>
    </row>
    <row r="101" spans="1:12" x14ac:dyDescent="0.2">
      <c r="A101" t="s">
        <v>275</v>
      </c>
      <c r="B101" t="s">
        <v>648</v>
      </c>
      <c r="C101" s="29">
        <v>44967</v>
      </c>
      <c r="D101" s="30">
        <v>1850</v>
      </c>
      <c r="E101" s="3">
        <f t="shared" si="0"/>
        <v>44997</v>
      </c>
      <c r="L101" s="11"/>
    </row>
    <row r="102" spans="1:12" x14ac:dyDescent="0.2">
      <c r="C102" s="29"/>
      <c r="E102" s="3"/>
      <c r="L102" s="11"/>
    </row>
    <row r="103" spans="1:12" x14ac:dyDescent="0.2">
      <c r="C103" s="29"/>
      <c r="E103" s="3"/>
      <c r="L103" s="11"/>
    </row>
    <row r="104" spans="1:12" x14ac:dyDescent="0.2">
      <c r="C104" s="29"/>
      <c r="E104" s="3"/>
      <c r="L104" s="11"/>
    </row>
    <row r="106" spans="1:12" x14ac:dyDescent="0.2">
      <c r="A106" t="s">
        <v>293</v>
      </c>
      <c r="C106" s="29">
        <v>44931</v>
      </c>
      <c r="E106" s="3">
        <f t="shared" si="0"/>
        <v>44961</v>
      </c>
      <c r="L106" s="11">
        <f t="shared" si="6"/>
        <v>0</v>
      </c>
    </row>
    <row r="108" spans="1:12" x14ac:dyDescent="0.2">
      <c r="A108" t="s">
        <v>515</v>
      </c>
      <c r="B108" t="s">
        <v>752</v>
      </c>
      <c r="C108" s="29">
        <v>44953</v>
      </c>
      <c r="D108" s="30">
        <v>9000</v>
      </c>
      <c r="E108" s="8">
        <f t="shared" si="0"/>
        <v>44983</v>
      </c>
      <c r="F108" s="9" t="s">
        <v>53</v>
      </c>
      <c r="H108" t="s">
        <v>665</v>
      </c>
      <c r="J108">
        <v>9000</v>
      </c>
      <c r="L108" s="11">
        <f t="shared" si="6"/>
        <v>0</v>
      </c>
    </row>
    <row r="109" spans="1:12" x14ac:dyDescent="0.2">
      <c r="A109" t="s">
        <v>515</v>
      </c>
      <c r="B109" t="s">
        <v>753</v>
      </c>
      <c r="C109" s="29">
        <v>44974</v>
      </c>
      <c r="D109" s="30">
        <v>3000</v>
      </c>
      <c r="E109" s="8">
        <f t="shared" si="0"/>
        <v>45004</v>
      </c>
      <c r="F109" s="9" t="s">
        <v>53</v>
      </c>
      <c r="J109">
        <v>3000</v>
      </c>
      <c r="L109" s="11">
        <f t="shared" si="6"/>
        <v>0</v>
      </c>
    </row>
    <row r="110" spans="1:12" x14ac:dyDescent="0.2">
      <c r="A110" t="s">
        <v>515</v>
      </c>
      <c r="B110" t="s">
        <v>754</v>
      </c>
      <c r="C110" s="29">
        <v>45009</v>
      </c>
      <c r="D110" s="30">
        <v>1000</v>
      </c>
      <c r="E110" s="8"/>
      <c r="F110" s="9"/>
      <c r="L110" s="11"/>
    </row>
    <row r="111" spans="1:12" x14ac:dyDescent="0.2">
      <c r="A111" t="s">
        <v>515</v>
      </c>
      <c r="B111" t="s">
        <v>755</v>
      </c>
      <c r="C111" s="29">
        <v>45037</v>
      </c>
      <c r="D111" s="30">
        <v>5000</v>
      </c>
      <c r="E111" s="8"/>
      <c r="F111" s="9"/>
      <c r="L111" s="11"/>
    </row>
    <row r="112" spans="1:12" x14ac:dyDescent="0.2">
      <c r="A112" t="s">
        <v>515</v>
      </c>
      <c r="B112" t="s">
        <v>778</v>
      </c>
      <c r="C112" s="29"/>
      <c r="D112" s="30"/>
      <c r="E112" s="8"/>
      <c r="F112" s="9"/>
      <c r="L112" s="11"/>
    </row>
    <row r="114" spans="1:12" x14ac:dyDescent="0.2">
      <c r="A114" t="s">
        <v>9</v>
      </c>
      <c r="B114" t="s">
        <v>592</v>
      </c>
      <c r="C114" s="29">
        <v>44931</v>
      </c>
      <c r="D114" s="30">
        <v>625</v>
      </c>
      <c r="E114" s="8">
        <f t="shared" si="0"/>
        <v>44961</v>
      </c>
      <c r="F114" s="9" t="s">
        <v>53</v>
      </c>
      <c r="J114">
        <v>625</v>
      </c>
      <c r="L114" s="11">
        <f t="shared" si="6"/>
        <v>0</v>
      </c>
    </row>
    <row r="115" spans="1:12" x14ac:dyDescent="0.2">
      <c r="A115" t="s">
        <v>9</v>
      </c>
      <c r="B115" t="s">
        <v>603</v>
      </c>
      <c r="C115" s="29">
        <v>44939</v>
      </c>
      <c r="D115" s="30">
        <v>1250</v>
      </c>
      <c r="E115" s="8">
        <f t="shared" si="0"/>
        <v>44969</v>
      </c>
      <c r="F115" s="9" t="s">
        <v>53</v>
      </c>
      <c r="I115" s="29">
        <v>44946</v>
      </c>
      <c r="J115">
        <v>1250</v>
      </c>
      <c r="L115" s="11">
        <f t="shared" si="6"/>
        <v>0</v>
      </c>
    </row>
    <row r="116" spans="1:12" x14ac:dyDescent="0.2">
      <c r="A116" t="s">
        <v>9</v>
      </c>
      <c r="B116" t="s">
        <v>616</v>
      </c>
      <c r="C116" s="29">
        <v>44946</v>
      </c>
      <c r="D116" s="30">
        <v>1425</v>
      </c>
      <c r="E116" s="8">
        <f t="shared" si="0"/>
        <v>44976</v>
      </c>
      <c r="F116" s="9" t="s">
        <v>53</v>
      </c>
      <c r="H116" t="s">
        <v>664</v>
      </c>
      <c r="I116" s="29">
        <v>44974</v>
      </c>
      <c r="J116">
        <v>1425</v>
      </c>
      <c r="L116" s="11">
        <f t="shared" si="6"/>
        <v>0</v>
      </c>
    </row>
    <row r="117" spans="1:12" x14ac:dyDescent="0.2">
      <c r="A117" t="s">
        <v>9</v>
      </c>
      <c r="B117" t="s">
        <v>630</v>
      </c>
      <c r="C117" s="29">
        <v>44953</v>
      </c>
      <c r="D117" s="38">
        <v>625</v>
      </c>
      <c r="E117" s="8">
        <f t="shared" si="0"/>
        <v>44983</v>
      </c>
      <c r="F117" s="9" t="s">
        <v>53</v>
      </c>
      <c r="J117">
        <v>625</v>
      </c>
      <c r="L117" s="11">
        <f t="shared" si="6"/>
        <v>0</v>
      </c>
    </row>
    <row r="118" spans="1:12" x14ac:dyDescent="0.2">
      <c r="A118" t="s">
        <v>9</v>
      </c>
      <c r="B118" t="s">
        <v>645</v>
      </c>
      <c r="C118" s="29">
        <v>44967</v>
      </c>
      <c r="D118" s="38">
        <v>1250</v>
      </c>
      <c r="E118" s="8">
        <f t="shared" si="0"/>
        <v>44997</v>
      </c>
      <c r="F118" s="9" t="s">
        <v>53</v>
      </c>
      <c r="J118">
        <v>1250</v>
      </c>
      <c r="L118" s="11">
        <f t="shared" si="6"/>
        <v>0</v>
      </c>
    </row>
    <row r="119" spans="1:12" x14ac:dyDescent="0.2">
      <c r="A119" t="s">
        <v>9</v>
      </c>
      <c r="B119" t="s">
        <v>675</v>
      </c>
      <c r="C119" s="29">
        <v>44988</v>
      </c>
      <c r="D119" s="38">
        <v>2850</v>
      </c>
      <c r="E119" s="8">
        <f t="shared" si="0"/>
        <v>45018</v>
      </c>
      <c r="F119" s="9" t="s">
        <v>53</v>
      </c>
      <c r="J119">
        <v>2850</v>
      </c>
      <c r="L119" s="11">
        <f>D119-J119</f>
        <v>0</v>
      </c>
    </row>
    <row r="120" spans="1:12" x14ac:dyDescent="0.2">
      <c r="A120" t="s">
        <v>9</v>
      </c>
      <c r="B120" t="s">
        <v>722</v>
      </c>
      <c r="C120" s="29">
        <v>45016</v>
      </c>
      <c r="D120" s="38">
        <v>625</v>
      </c>
      <c r="E120" s="8">
        <f t="shared" si="0"/>
        <v>45046</v>
      </c>
      <c r="F120" s="9" t="s">
        <v>53</v>
      </c>
      <c r="J120">
        <v>625</v>
      </c>
      <c r="L120" s="11">
        <f>D120-J120</f>
        <v>0</v>
      </c>
    </row>
    <row r="121" spans="1:12" x14ac:dyDescent="0.2">
      <c r="A121" t="s">
        <v>9</v>
      </c>
      <c r="B121" t="s">
        <v>723</v>
      </c>
      <c r="C121" s="29">
        <v>45023</v>
      </c>
      <c r="D121" s="38">
        <v>600</v>
      </c>
      <c r="E121" s="8">
        <f t="shared" si="0"/>
        <v>45053</v>
      </c>
      <c r="F121" s="9" t="s">
        <v>53</v>
      </c>
      <c r="J121">
        <v>600</v>
      </c>
      <c r="L121" s="11">
        <f>D121-J121</f>
        <v>0</v>
      </c>
    </row>
    <row r="122" spans="1:12" x14ac:dyDescent="0.2">
      <c r="A122" t="s">
        <v>9</v>
      </c>
      <c r="B122" t="s">
        <v>788</v>
      </c>
      <c r="C122" s="29">
        <v>45051</v>
      </c>
      <c r="D122" s="38">
        <v>3075</v>
      </c>
      <c r="E122" s="8">
        <f t="shared" si="0"/>
        <v>45081</v>
      </c>
      <c r="F122" s="9" t="s">
        <v>53</v>
      </c>
      <c r="J122">
        <v>3075</v>
      </c>
      <c r="L122" s="11">
        <f>D122-J122</f>
        <v>0</v>
      </c>
    </row>
    <row r="123" spans="1:12" x14ac:dyDescent="0.2">
      <c r="A123" t="s">
        <v>9</v>
      </c>
      <c r="B123" t="s">
        <v>791</v>
      </c>
      <c r="C123" s="29">
        <v>45058</v>
      </c>
      <c r="D123" s="38">
        <v>1250</v>
      </c>
      <c r="E123" s="8">
        <f t="shared" si="0"/>
        <v>45088</v>
      </c>
      <c r="F123" s="9" t="s">
        <v>53</v>
      </c>
      <c r="J123">
        <v>1250</v>
      </c>
      <c r="L123" s="11">
        <f t="shared" si="6"/>
        <v>0</v>
      </c>
    </row>
    <row r="124" spans="1:12" x14ac:dyDescent="0.2">
      <c r="A124" t="s">
        <v>9</v>
      </c>
      <c r="B124" t="s">
        <v>793</v>
      </c>
      <c r="C124" s="29">
        <v>45072</v>
      </c>
      <c r="D124" s="38">
        <v>1250</v>
      </c>
      <c r="E124" s="8">
        <f t="shared" si="0"/>
        <v>45102</v>
      </c>
      <c r="F124" s="9" t="s">
        <v>53</v>
      </c>
      <c r="J124">
        <v>1250</v>
      </c>
      <c r="L124" s="11">
        <f t="shared" si="6"/>
        <v>0</v>
      </c>
    </row>
    <row r="125" spans="1:12" x14ac:dyDescent="0.2">
      <c r="A125" t="s">
        <v>9</v>
      </c>
      <c r="B125" t="s">
        <v>886</v>
      </c>
      <c r="C125" s="29">
        <v>45079</v>
      </c>
      <c r="D125" s="38">
        <v>1250</v>
      </c>
      <c r="E125" s="8">
        <f t="shared" si="0"/>
        <v>45109</v>
      </c>
      <c r="F125" s="9" t="s">
        <v>53</v>
      </c>
      <c r="J125">
        <v>1250</v>
      </c>
      <c r="L125" s="11">
        <f t="shared" si="6"/>
        <v>0</v>
      </c>
    </row>
    <row r="126" spans="1:12" x14ac:dyDescent="0.2">
      <c r="A126" t="s">
        <v>9</v>
      </c>
      <c r="B126" t="s">
        <v>887</v>
      </c>
      <c r="C126" s="29">
        <v>45086</v>
      </c>
      <c r="D126" s="38">
        <v>600</v>
      </c>
      <c r="E126" s="8">
        <f t="shared" si="0"/>
        <v>45116</v>
      </c>
      <c r="F126" s="9" t="s">
        <v>53</v>
      </c>
      <c r="J126">
        <v>600</v>
      </c>
      <c r="L126" s="11">
        <f t="shared" si="6"/>
        <v>0</v>
      </c>
    </row>
    <row r="127" spans="1:12" x14ac:dyDescent="0.2">
      <c r="A127" t="s">
        <v>9</v>
      </c>
      <c r="B127" t="s">
        <v>888</v>
      </c>
      <c r="C127" s="29">
        <v>45092</v>
      </c>
      <c r="D127" s="38">
        <v>1825</v>
      </c>
      <c r="E127" s="8">
        <f t="shared" si="0"/>
        <v>45122</v>
      </c>
      <c r="F127" s="9" t="s">
        <v>53</v>
      </c>
      <c r="J127">
        <v>1825</v>
      </c>
      <c r="L127" s="11">
        <f t="shared" si="6"/>
        <v>0</v>
      </c>
    </row>
    <row r="128" spans="1:12" x14ac:dyDescent="0.2">
      <c r="A128" t="s">
        <v>9</v>
      </c>
      <c r="B128" t="s">
        <v>889</v>
      </c>
      <c r="C128" s="29">
        <v>45100</v>
      </c>
      <c r="D128" s="38">
        <v>1225</v>
      </c>
      <c r="E128" s="8">
        <f t="shared" si="0"/>
        <v>45130</v>
      </c>
      <c r="F128" s="9" t="s">
        <v>53</v>
      </c>
      <c r="J128">
        <v>1225</v>
      </c>
      <c r="L128" s="11">
        <f t="shared" si="6"/>
        <v>0</v>
      </c>
    </row>
    <row r="129" spans="1:12" x14ac:dyDescent="0.2">
      <c r="A129" t="s">
        <v>9</v>
      </c>
      <c r="B129" t="s">
        <v>890</v>
      </c>
      <c r="C129" s="29">
        <v>45106</v>
      </c>
      <c r="D129" s="38">
        <v>1150</v>
      </c>
      <c r="E129" s="8">
        <f t="shared" si="0"/>
        <v>45136</v>
      </c>
      <c r="F129" s="9" t="s">
        <v>53</v>
      </c>
      <c r="J129">
        <v>1150</v>
      </c>
      <c r="L129" s="11">
        <f t="shared" si="6"/>
        <v>0</v>
      </c>
    </row>
    <row r="130" spans="1:12" x14ac:dyDescent="0.2">
      <c r="A130" t="s">
        <v>9</v>
      </c>
      <c r="B130" t="s">
        <v>891</v>
      </c>
      <c r="C130" s="29">
        <v>45142</v>
      </c>
      <c r="D130" s="38">
        <v>600</v>
      </c>
      <c r="E130" s="8">
        <f t="shared" si="0"/>
        <v>45172</v>
      </c>
      <c r="F130" s="9" t="s">
        <v>53</v>
      </c>
      <c r="J130">
        <v>600</v>
      </c>
      <c r="L130" s="11">
        <f t="shared" si="6"/>
        <v>0</v>
      </c>
    </row>
    <row r="131" spans="1:12" x14ac:dyDescent="0.2">
      <c r="A131" t="s">
        <v>9</v>
      </c>
      <c r="B131" t="s">
        <v>892</v>
      </c>
      <c r="C131" s="29">
        <v>45156</v>
      </c>
      <c r="D131" s="38">
        <v>625</v>
      </c>
      <c r="E131" s="8">
        <f t="shared" si="0"/>
        <v>45186</v>
      </c>
      <c r="F131" s="9" t="s">
        <v>53</v>
      </c>
      <c r="J131">
        <v>625</v>
      </c>
      <c r="L131" s="11">
        <f t="shared" si="6"/>
        <v>0</v>
      </c>
    </row>
    <row r="132" spans="1:12" x14ac:dyDescent="0.2">
      <c r="A132" t="s">
        <v>9</v>
      </c>
      <c r="B132" t="s">
        <v>893</v>
      </c>
      <c r="C132" s="29">
        <v>45198</v>
      </c>
      <c r="D132" s="38">
        <v>625</v>
      </c>
      <c r="E132" s="8">
        <f t="shared" si="0"/>
        <v>45228</v>
      </c>
      <c r="F132" s="9" t="s">
        <v>53</v>
      </c>
      <c r="J132">
        <v>625</v>
      </c>
      <c r="L132" s="11">
        <f t="shared" si="6"/>
        <v>0</v>
      </c>
    </row>
    <row r="133" spans="1:12" x14ac:dyDescent="0.2">
      <c r="A133" t="s">
        <v>9</v>
      </c>
      <c r="B133" t="s">
        <v>985</v>
      </c>
      <c r="C133" s="29">
        <v>45212</v>
      </c>
      <c r="D133" s="38">
        <v>600</v>
      </c>
      <c r="E133" s="8">
        <f t="shared" si="0"/>
        <v>45242</v>
      </c>
      <c r="F133" s="9" t="s">
        <v>53</v>
      </c>
      <c r="J133">
        <v>600</v>
      </c>
      <c r="L133" s="11">
        <f t="shared" si="6"/>
        <v>0</v>
      </c>
    </row>
    <row r="134" spans="1:12" x14ac:dyDescent="0.2">
      <c r="A134" t="s">
        <v>9</v>
      </c>
      <c r="B134" t="s">
        <v>986</v>
      </c>
      <c r="C134" s="29">
        <v>45219</v>
      </c>
      <c r="D134" s="38">
        <v>625</v>
      </c>
      <c r="E134" s="8">
        <f t="shared" si="0"/>
        <v>45249</v>
      </c>
      <c r="F134" s="9" t="s">
        <v>53</v>
      </c>
      <c r="J134">
        <v>625</v>
      </c>
      <c r="L134" s="11">
        <f t="shared" si="6"/>
        <v>0</v>
      </c>
    </row>
    <row r="135" spans="1:12" x14ac:dyDescent="0.2">
      <c r="A135" t="s">
        <v>9</v>
      </c>
      <c r="B135" t="s">
        <v>987</v>
      </c>
      <c r="C135" s="29">
        <v>45233</v>
      </c>
      <c r="D135" s="38">
        <v>775</v>
      </c>
      <c r="E135" s="8">
        <f t="shared" si="0"/>
        <v>45263</v>
      </c>
      <c r="F135" s="9" t="s">
        <v>53</v>
      </c>
      <c r="J135">
        <v>775</v>
      </c>
      <c r="L135" s="11">
        <f t="shared" si="6"/>
        <v>0</v>
      </c>
    </row>
    <row r="136" spans="1:12" x14ac:dyDescent="0.2">
      <c r="A136" t="s">
        <v>9</v>
      </c>
      <c r="B136" t="s">
        <v>988</v>
      </c>
      <c r="C136" s="29">
        <v>45247</v>
      </c>
      <c r="D136" s="38">
        <v>625</v>
      </c>
      <c r="E136" s="8">
        <f t="shared" si="0"/>
        <v>45277</v>
      </c>
      <c r="F136" s="9" t="s">
        <v>53</v>
      </c>
      <c r="J136">
        <v>625</v>
      </c>
      <c r="L136" s="11">
        <f t="shared" si="6"/>
        <v>0</v>
      </c>
    </row>
    <row r="137" spans="1:12" x14ac:dyDescent="0.2">
      <c r="A137" t="s">
        <v>9</v>
      </c>
      <c r="B137" t="s">
        <v>989</v>
      </c>
      <c r="C137" s="29">
        <v>45261</v>
      </c>
      <c r="D137" s="38">
        <v>600</v>
      </c>
      <c r="E137" s="8">
        <f t="shared" si="0"/>
        <v>45291</v>
      </c>
      <c r="F137" s="9" t="s">
        <v>53</v>
      </c>
      <c r="J137">
        <v>600</v>
      </c>
      <c r="L137" s="11">
        <f t="shared" si="6"/>
        <v>0</v>
      </c>
    </row>
    <row r="138" spans="1:12" x14ac:dyDescent="0.2">
      <c r="A138" t="s">
        <v>9</v>
      </c>
      <c r="B138" t="s">
        <v>990</v>
      </c>
      <c r="C138" s="29"/>
      <c r="D138" s="30"/>
      <c r="E138" s="3"/>
      <c r="L138" s="11"/>
    </row>
    <row r="139" spans="1:12" x14ac:dyDescent="0.2">
      <c r="C139" s="29"/>
      <c r="D139" s="30"/>
      <c r="E139" s="3"/>
      <c r="L139" s="11"/>
    </row>
    <row r="140" spans="1:12" x14ac:dyDescent="0.2">
      <c r="C140" s="29"/>
      <c r="D140" s="30"/>
      <c r="E140" s="3"/>
      <c r="L140" s="11"/>
    </row>
    <row r="141" spans="1:12" x14ac:dyDescent="0.2">
      <c r="E141" s="3"/>
    </row>
    <row r="142" spans="1:12" x14ac:dyDescent="0.2">
      <c r="A142" t="s">
        <v>177</v>
      </c>
      <c r="B142" t="s">
        <v>617</v>
      </c>
      <c r="C142" s="29">
        <v>44939</v>
      </c>
      <c r="D142" s="30">
        <v>1150</v>
      </c>
      <c r="E142" s="8">
        <f t="shared" si="0"/>
        <v>44969</v>
      </c>
      <c r="F142" s="9" t="s">
        <v>53</v>
      </c>
      <c r="H142" t="s">
        <v>54</v>
      </c>
      <c r="I142" s="29">
        <v>44939</v>
      </c>
      <c r="J142" s="30">
        <v>1150</v>
      </c>
      <c r="L142" s="11">
        <f t="shared" si="6"/>
        <v>0</v>
      </c>
    </row>
    <row r="143" spans="1:12" x14ac:dyDescent="0.2">
      <c r="A143" t="s">
        <v>177</v>
      </c>
      <c r="B143" t="s">
        <v>724</v>
      </c>
      <c r="C143" s="29">
        <v>44960</v>
      </c>
      <c r="D143" s="30">
        <v>1150</v>
      </c>
      <c r="E143" s="8">
        <f t="shared" si="0"/>
        <v>44990</v>
      </c>
      <c r="F143" s="9" t="s">
        <v>53</v>
      </c>
      <c r="H143" t="s">
        <v>54</v>
      </c>
      <c r="I143" s="29">
        <v>44964</v>
      </c>
      <c r="J143" s="30">
        <v>1150</v>
      </c>
      <c r="L143" s="11">
        <f t="shared" si="6"/>
        <v>0</v>
      </c>
    </row>
    <row r="144" spans="1:12" x14ac:dyDescent="0.2">
      <c r="A144" t="s">
        <v>177</v>
      </c>
      <c r="B144" t="s">
        <v>725</v>
      </c>
      <c r="C144" s="29">
        <v>45002</v>
      </c>
      <c r="D144" s="30">
        <v>1150</v>
      </c>
      <c r="E144" s="8">
        <f t="shared" si="0"/>
        <v>45032</v>
      </c>
      <c r="F144" s="9" t="s">
        <v>53</v>
      </c>
      <c r="H144" t="s">
        <v>54</v>
      </c>
      <c r="I144" s="29">
        <v>45005</v>
      </c>
      <c r="J144" s="30">
        <v>1150</v>
      </c>
      <c r="L144" s="11">
        <f t="shared" si="6"/>
        <v>0</v>
      </c>
    </row>
    <row r="145" spans="1:13" x14ac:dyDescent="0.2">
      <c r="A145" t="s">
        <v>177</v>
      </c>
      <c r="B145" t="s">
        <v>756</v>
      </c>
      <c r="C145" s="29">
        <v>45033</v>
      </c>
      <c r="D145" s="30">
        <v>1150</v>
      </c>
      <c r="E145" s="8">
        <f t="shared" si="0"/>
        <v>45063</v>
      </c>
      <c r="F145" s="9" t="s">
        <v>53</v>
      </c>
      <c r="H145" t="s">
        <v>54</v>
      </c>
      <c r="I145" s="29">
        <v>45036</v>
      </c>
      <c r="J145" s="30">
        <v>1150</v>
      </c>
      <c r="L145" s="11">
        <f t="shared" si="6"/>
        <v>0</v>
      </c>
    </row>
    <row r="146" spans="1:13" x14ac:dyDescent="0.2">
      <c r="A146" t="s">
        <v>177</v>
      </c>
      <c r="B146" t="s">
        <v>894</v>
      </c>
      <c r="C146" s="29"/>
      <c r="D146" s="30"/>
      <c r="E146" s="3"/>
      <c r="I146" s="29"/>
      <c r="J146" s="30"/>
      <c r="L146" s="11"/>
    </row>
    <row r="147" spans="1:13" x14ac:dyDescent="0.2">
      <c r="C147" s="29"/>
      <c r="D147" s="30"/>
      <c r="E147" s="3"/>
      <c r="I147" s="31"/>
      <c r="J147" s="30"/>
      <c r="L147" s="11"/>
    </row>
    <row r="148" spans="1:13" x14ac:dyDescent="0.2">
      <c r="A148" t="s">
        <v>621</v>
      </c>
      <c r="B148" t="s">
        <v>622</v>
      </c>
      <c r="C148" s="29">
        <v>44946</v>
      </c>
      <c r="D148" s="30">
        <v>750</v>
      </c>
      <c r="E148" s="8">
        <f t="shared" si="0"/>
        <v>44976</v>
      </c>
      <c r="F148" s="9" t="s">
        <v>53</v>
      </c>
      <c r="H148" t="s">
        <v>54</v>
      </c>
      <c r="I148" s="31"/>
      <c r="J148" s="30">
        <v>750</v>
      </c>
      <c r="L148" s="11">
        <f t="shared" si="6"/>
        <v>0</v>
      </c>
    </row>
    <row r="149" spans="1:13" x14ac:dyDescent="0.2">
      <c r="E149" s="3"/>
    </row>
    <row r="150" spans="1:13" x14ac:dyDescent="0.2">
      <c r="A150" t="s">
        <v>14</v>
      </c>
      <c r="B150" t="s">
        <v>593</v>
      </c>
      <c r="C150" s="29">
        <v>44931</v>
      </c>
      <c r="D150" s="30">
        <v>14400</v>
      </c>
      <c r="E150" s="8">
        <f t="shared" si="0"/>
        <v>44961</v>
      </c>
      <c r="F150" s="9" t="s">
        <v>53</v>
      </c>
      <c r="H150" t="s">
        <v>54</v>
      </c>
      <c r="I150" s="29">
        <v>44981</v>
      </c>
      <c r="J150">
        <v>14400</v>
      </c>
      <c r="L150" s="11">
        <f t="shared" ref="L150:L213" si="7">D150-J150-K150</f>
        <v>0</v>
      </c>
      <c r="M150" s="20">
        <f>K150/D150</f>
        <v>0</v>
      </c>
    </row>
    <row r="151" spans="1:13" x14ac:dyDescent="0.2">
      <c r="A151" t="s">
        <v>14</v>
      </c>
      <c r="B151" t="s">
        <v>594</v>
      </c>
      <c r="C151" s="29">
        <v>44931</v>
      </c>
      <c r="D151" s="28">
        <v>11050</v>
      </c>
      <c r="E151" s="8">
        <f t="shared" si="0"/>
        <v>44961</v>
      </c>
      <c r="F151" s="9" t="s">
        <v>53</v>
      </c>
      <c r="H151" t="s">
        <v>54</v>
      </c>
      <c r="I151" s="29">
        <v>44968</v>
      </c>
      <c r="J151">
        <v>11050</v>
      </c>
      <c r="K151">
        <v>0</v>
      </c>
      <c r="L151" s="11">
        <f t="shared" si="7"/>
        <v>0</v>
      </c>
      <c r="M151" s="20">
        <f>K151/D151</f>
        <v>0</v>
      </c>
    </row>
    <row r="152" spans="1:13" x14ac:dyDescent="0.2">
      <c r="A152" t="s">
        <v>14</v>
      </c>
      <c r="B152" t="s">
        <v>595</v>
      </c>
      <c r="C152" s="29">
        <v>44931</v>
      </c>
      <c r="D152" s="28">
        <v>23750</v>
      </c>
      <c r="E152" s="8">
        <f t="shared" si="0"/>
        <v>44961</v>
      </c>
      <c r="F152" s="9" t="s">
        <v>53</v>
      </c>
      <c r="H152" t="s">
        <v>54</v>
      </c>
      <c r="I152" s="29">
        <v>44939</v>
      </c>
      <c r="J152">
        <v>23608.61</v>
      </c>
      <c r="K152">
        <v>141.38999999999999</v>
      </c>
      <c r="L152" s="11">
        <f t="shared" si="7"/>
        <v>-5.6843418860808015E-13</v>
      </c>
      <c r="M152" s="20">
        <f>K152/D152</f>
        <v>5.9532631578947367E-3</v>
      </c>
    </row>
    <row r="153" spans="1:13" x14ac:dyDescent="0.2">
      <c r="A153" t="s">
        <v>14</v>
      </c>
      <c r="B153" t="s">
        <v>596</v>
      </c>
      <c r="C153" s="29">
        <v>44931</v>
      </c>
      <c r="D153" s="28">
        <v>13050</v>
      </c>
      <c r="E153" s="8">
        <f t="shared" si="0"/>
        <v>44961</v>
      </c>
      <c r="F153" s="9" t="s">
        <v>53</v>
      </c>
      <c r="H153" t="s">
        <v>54</v>
      </c>
      <c r="I153" s="29">
        <v>44945</v>
      </c>
      <c r="J153" s="28">
        <v>12991.57</v>
      </c>
      <c r="K153">
        <v>58.43</v>
      </c>
      <c r="L153" s="11">
        <f t="shared" si="7"/>
        <v>2.9132252166164108E-13</v>
      </c>
      <c r="M153" s="20">
        <f>K153/D153</f>
        <v>4.4773946360153255E-3</v>
      </c>
    </row>
    <row r="154" spans="1:13" x14ac:dyDescent="0.2">
      <c r="A154" t="s">
        <v>14</v>
      </c>
      <c r="B154" t="s">
        <v>607</v>
      </c>
      <c r="C154" s="29">
        <v>44938</v>
      </c>
      <c r="D154" s="28">
        <v>15200</v>
      </c>
      <c r="E154" s="8">
        <f t="shared" si="0"/>
        <v>44968</v>
      </c>
      <c r="F154" s="9" t="s">
        <v>53</v>
      </c>
      <c r="H154" t="s">
        <v>54</v>
      </c>
      <c r="I154" s="29">
        <v>44988</v>
      </c>
      <c r="J154">
        <v>15200</v>
      </c>
      <c r="K154">
        <v>0</v>
      </c>
      <c r="L154" s="11">
        <f t="shared" si="7"/>
        <v>0</v>
      </c>
      <c r="M154" s="20">
        <f t="shared" ref="M154:M217" si="8">K154/D154</f>
        <v>0</v>
      </c>
    </row>
    <row r="155" spans="1:13" x14ac:dyDescent="0.2">
      <c r="A155" t="s">
        <v>14</v>
      </c>
      <c r="B155" t="s">
        <v>606</v>
      </c>
      <c r="C155" s="29">
        <v>44938</v>
      </c>
      <c r="D155" s="28">
        <v>26350</v>
      </c>
      <c r="E155" s="8">
        <f t="shared" si="0"/>
        <v>44968</v>
      </c>
      <c r="F155" s="9" t="s">
        <v>53</v>
      </c>
      <c r="H155" t="s">
        <v>54</v>
      </c>
      <c r="I155" s="29">
        <v>44946</v>
      </c>
      <c r="J155" s="28">
        <v>26192.43</v>
      </c>
      <c r="K155">
        <v>157.57</v>
      </c>
      <c r="L155" s="11">
        <f t="shared" si="7"/>
        <v>-2.8421709430404007E-13</v>
      </c>
      <c r="M155" s="20">
        <f t="shared" si="8"/>
        <v>5.9798861480075899E-3</v>
      </c>
    </row>
    <row r="156" spans="1:13" x14ac:dyDescent="0.2">
      <c r="A156" t="s">
        <v>14</v>
      </c>
      <c r="B156" t="s">
        <v>605</v>
      </c>
      <c r="C156" s="29">
        <v>44938</v>
      </c>
      <c r="D156" s="28">
        <v>26600</v>
      </c>
      <c r="E156" s="8">
        <f t="shared" si="0"/>
        <v>44968</v>
      </c>
      <c r="F156" s="9" t="s">
        <v>53</v>
      </c>
      <c r="H156" t="s">
        <v>54</v>
      </c>
      <c r="I156" s="29">
        <v>44945</v>
      </c>
      <c r="J156" s="28">
        <v>26434.59</v>
      </c>
      <c r="K156">
        <v>165.41</v>
      </c>
      <c r="L156" s="11">
        <f t="shared" si="7"/>
        <v>0</v>
      </c>
      <c r="M156" s="20">
        <f t="shared" si="8"/>
        <v>6.2184210526315788E-3</v>
      </c>
    </row>
    <row r="157" spans="1:13" x14ac:dyDescent="0.2">
      <c r="A157" t="s">
        <v>14</v>
      </c>
      <c r="B157" t="s">
        <v>604</v>
      </c>
      <c r="C157" s="29">
        <v>44938</v>
      </c>
      <c r="D157" s="28">
        <v>16675</v>
      </c>
      <c r="E157" s="8">
        <f t="shared" si="0"/>
        <v>44968</v>
      </c>
      <c r="F157" s="9" t="s">
        <v>53</v>
      </c>
      <c r="H157" t="s">
        <v>54</v>
      </c>
      <c r="I157" s="29">
        <v>44945</v>
      </c>
      <c r="J157" s="28">
        <v>16571.310000000001</v>
      </c>
      <c r="K157">
        <v>103.69</v>
      </c>
      <c r="L157" s="11">
        <f t="shared" si="7"/>
        <v>-1.3073986337985843E-12</v>
      </c>
      <c r="M157" s="20">
        <f t="shared" si="8"/>
        <v>6.2182908545727134E-3</v>
      </c>
    </row>
    <row r="158" spans="1:13" x14ac:dyDescent="0.2">
      <c r="A158" t="s">
        <v>14</v>
      </c>
      <c r="B158" t="s">
        <v>608</v>
      </c>
      <c r="C158" s="29">
        <v>44938</v>
      </c>
      <c r="D158" s="28">
        <v>4750</v>
      </c>
      <c r="E158" s="8">
        <f t="shared" si="0"/>
        <v>44968</v>
      </c>
      <c r="F158" s="9" t="s">
        <v>53</v>
      </c>
      <c r="H158" t="s">
        <v>54</v>
      </c>
      <c r="I158" s="29">
        <v>44946</v>
      </c>
      <c r="J158" s="28">
        <v>4720.26</v>
      </c>
      <c r="K158">
        <v>29.74</v>
      </c>
      <c r="L158" s="11">
        <f t="shared" si="7"/>
        <v>-2.1671553440683056E-13</v>
      </c>
      <c r="M158" s="20">
        <f t="shared" si="8"/>
        <v>6.2610526315789467E-3</v>
      </c>
    </row>
    <row r="159" spans="1:13" x14ac:dyDescent="0.2">
      <c r="A159" t="s">
        <v>14</v>
      </c>
      <c r="B159" t="s">
        <v>609</v>
      </c>
      <c r="C159" s="29">
        <v>44938</v>
      </c>
      <c r="D159" s="28">
        <v>3000</v>
      </c>
      <c r="E159" s="8">
        <f t="shared" si="0"/>
        <v>44968</v>
      </c>
      <c r="F159" s="9" t="s">
        <v>53</v>
      </c>
      <c r="H159" t="s">
        <v>54</v>
      </c>
      <c r="I159" s="29">
        <v>44947</v>
      </c>
      <c r="J159" s="28">
        <v>2986.49</v>
      </c>
      <c r="K159">
        <v>13.51</v>
      </c>
      <c r="L159" s="11">
        <f t="shared" si="7"/>
        <v>2.1849189124623081E-13</v>
      </c>
      <c r="M159" s="20">
        <f t="shared" si="8"/>
        <v>4.5033333333333331E-3</v>
      </c>
    </row>
    <row r="160" spans="1:13" x14ac:dyDescent="0.2">
      <c r="A160" t="s">
        <v>14</v>
      </c>
      <c r="B160" t="s">
        <v>615</v>
      </c>
      <c r="C160" s="29">
        <v>44946</v>
      </c>
      <c r="D160" s="28">
        <v>16000</v>
      </c>
      <c r="E160" s="8">
        <f t="shared" si="0"/>
        <v>44976</v>
      </c>
      <c r="F160" s="9" t="s">
        <v>53</v>
      </c>
      <c r="H160" t="s">
        <v>54</v>
      </c>
      <c r="I160" s="29">
        <v>44981</v>
      </c>
      <c r="J160" s="28">
        <v>16000</v>
      </c>
      <c r="L160" s="11">
        <f t="shared" si="7"/>
        <v>0</v>
      </c>
      <c r="M160" s="20">
        <f t="shared" si="8"/>
        <v>0</v>
      </c>
    </row>
    <row r="161" spans="1:13" x14ac:dyDescent="0.2">
      <c r="A161" t="s">
        <v>14</v>
      </c>
      <c r="B161" t="s">
        <v>614</v>
      </c>
      <c r="C161" s="29">
        <v>44946</v>
      </c>
      <c r="D161" s="28">
        <v>11050</v>
      </c>
      <c r="E161" s="8">
        <f t="shared" si="0"/>
        <v>44976</v>
      </c>
      <c r="F161" s="9" t="s">
        <v>53</v>
      </c>
      <c r="H161" t="s">
        <v>54</v>
      </c>
      <c r="I161" s="29">
        <v>44988</v>
      </c>
      <c r="J161" s="28">
        <v>11050</v>
      </c>
      <c r="L161" s="11">
        <f t="shared" si="7"/>
        <v>0</v>
      </c>
      <c r="M161" s="20">
        <f t="shared" si="8"/>
        <v>0</v>
      </c>
    </row>
    <row r="162" spans="1:13" x14ac:dyDescent="0.2">
      <c r="A162" t="s">
        <v>14</v>
      </c>
      <c r="B162" t="s">
        <v>613</v>
      </c>
      <c r="C162" s="29">
        <v>44946</v>
      </c>
      <c r="D162" s="28">
        <v>19000</v>
      </c>
      <c r="E162" s="8">
        <f t="shared" si="0"/>
        <v>44976</v>
      </c>
      <c r="F162" s="9" t="s">
        <v>53</v>
      </c>
      <c r="H162" t="s">
        <v>54</v>
      </c>
      <c r="I162" s="29">
        <v>44989</v>
      </c>
      <c r="J162" s="28">
        <v>18876.419999999998</v>
      </c>
      <c r="K162">
        <v>123.42</v>
      </c>
      <c r="L162" s="11">
        <f t="shared" si="7"/>
        <v>0.16000000000174452</v>
      </c>
      <c r="M162" s="20">
        <f t="shared" si="8"/>
        <v>6.4957894736842109E-3</v>
      </c>
    </row>
    <row r="163" spans="1:13" x14ac:dyDescent="0.2">
      <c r="A163" t="s">
        <v>14</v>
      </c>
      <c r="B163" t="s">
        <v>612</v>
      </c>
      <c r="C163" s="29">
        <v>44946</v>
      </c>
      <c r="D163" s="28">
        <v>13050</v>
      </c>
      <c r="E163" s="8">
        <f t="shared" si="0"/>
        <v>44976</v>
      </c>
      <c r="F163" s="9" t="s">
        <v>53</v>
      </c>
      <c r="H163" t="s">
        <v>54</v>
      </c>
      <c r="I163" s="29">
        <v>44990</v>
      </c>
      <c r="J163" s="28">
        <v>12965.12</v>
      </c>
      <c r="K163">
        <v>84.88</v>
      </c>
      <c r="L163" s="11">
        <f t="shared" si="7"/>
        <v>-7.9580786405131221E-13</v>
      </c>
      <c r="M163" s="20">
        <f t="shared" si="8"/>
        <v>6.5042145593869729E-3</v>
      </c>
    </row>
    <row r="164" spans="1:13" x14ac:dyDescent="0.2">
      <c r="A164" t="s">
        <v>14</v>
      </c>
      <c r="B164" t="s">
        <v>611</v>
      </c>
      <c r="C164" s="29">
        <v>44946</v>
      </c>
      <c r="D164" s="28">
        <v>4750</v>
      </c>
      <c r="E164" s="8">
        <f t="shared" si="0"/>
        <v>44976</v>
      </c>
      <c r="F164" s="9" t="s">
        <v>53</v>
      </c>
      <c r="H164" t="s">
        <v>54</v>
      </c>
      <c r="I164" s="29">
        <v>44991</v>
      </c>
      <c r="J164">
        <v>4729.78</v>
      </c>
      <c r="K164">
        <v>20.22</v>
      </c>
      <c r="L164" s="11">
        <f t="shared" si="7"/>
        <v>2.5579538487363607E-13</v>
      </c>
      <c r="M164" s="20">
        <f t="shared" si="8"/>
        <v>4.2568421052631578E-3</v>
      </c>
    </row>
    <row r="165" spans="1:13" x14ac:dyDescent="0.2">
      <c r="A165" t="s">
        <v>14</v>
      </c>
      <c r="B165" t="s">
        <v>610</v>
      </c>
      <c r="C165" s="29">
        <v>44946</v>
      </c>
      <c r="D165" s="28">
        <v>5000</v>
      </c>
      <c r="E165" s="8">
        <f t="shared" si="0"/>
        <v>44976</v>
      </c>
      <c r="F165" s="9" t="s">
        <v>53</v>
      </c>
      <c r="H165" t="s">
        <v>484</v>
      </c>
      <c r="I165" s="29">
        <v>44992</v>
      </c>
      <c r="J165">
        <v>0</v>
      </c>
      <c r="K165">
        <v>5000</v>
      </c>
      <c r="L165" s="11">
        <f t="shared" si="7"/>
        <v>0</v>
      </c>
      <c r="M165" s="20">
        <f t="shared" si="8"/>
        <v>1</v>
      </c>
    </row>
    <row r="166" spans="1:13" x14ac:dyDescent="0.2">
      <c r="A166" t="s">
        <v>14</v>
      </c>
      <c r="B166" t="s">
        <v>631</v>
      </c>
      <c r="C166" s="29">
        <v>44953</v>
      </c>
      <c r="D166" s="28">
        <v>11200</v>
      </c>
      <c r="E166" s="8">
        <f t="shared" si="0"/>
        <v>44983</v>
      </c>
      <c r="F166" s="9" t="s">
        <v>53</v>
      </c>
      <c r="H166" t="s">
        <v>54</v>
      </c>
      <c r="I166" s="29">
        <v>44993</v>
      </c>
      <c r="J166">
        <v>11200</v>
      </c>
      <c r="L166" s="11">
        <f t="shared" si="7"/>
        <v>0</v>
      </c>
      <c r="M166" s="20">
        <f t="shared" si="8"/>
        <v>0</v>
      </c>
    </row>
    <row r="167" spans="1:13" x14ac:dyDescent="0.2">
      <c r="A167" t="s">
        <v>14</v>
      </c>
      <c r="B167" t="s">
        <v>632</v>
      </c>
      <c r="C167" s="29">
        <v>44953</v>
      </c>
      <c r="D167" s="28">
        <v>8500</v>
      </c>
      <c r="E167" s="8">
        <f t="shared" si="0"/>
        <v>44983</v>
      </c>
      <c r="F167" s="9" t="s">
        <v>53</v>
      </c>
      <c r="H167" t="s">
        <v>54</v>
      </c>
      <c r="I167" s="29">
        <v>44981</v>
      </c>
      <c r="J167">
        <v>8500</v>
      </c>
      <c r="L167" s="11">
        <f t="shared" si="7"/>
        <v>0</v>
      </c>
      <c r="M167" s="20">
        <f t="shared" si="8"/>
        <v>0</v>
      </c>
    </row>
    <row r="168" spans="1:13" x14ac:dyDescent="0.2">
      <c r="A168" t="s">
        <v>14</v>
      </c>
      <c r="B168" t="s">
        <v>633</v>
      </c>
      <c r="C168" s="29">
        <v>44953</v>
      </c>
      <c r="D168" s="28">
        <v>29450</v>
      </c>
      <c r="E168" s="8">
        <f t="shared" si="0"/>
        <v>44983</v>
      </c>
      <c r="F168" s="33" t="s">
        <v>53</v>
      </c>
      <c r="H168" t="s">
        <v>54</v>
      </c>
      <c r="I168" s="29">
        <v>44982</v>
      </c>
      <c r="J168" s="5">
        <v>29264.6</v>
      </c>
      <c r="K168">
        <v>185.4</v>
      </c>
      <c r="L168" s="11">
        <f t="shared" si="7"/>
        <v>1.4495071809506044E-12</v>
      </c>
      <c r="M168" s="20">
        <f t="shared" si="8"/>
        <v>6.2954159592529717E-3</v>
      </c>
    </row>
    <row r="169" spans="1:13" x14ac:dyDescent="0.2">
      <c r="A169" t="s">
        <v>14</v>
      </c>
      <c r="B169" t="s">
        <v>634</v>
      </c>
      <c r="C169" s="29">
        <v>44953</v>
      </c>
      <c r="D169" s="28">
        <v>15950</v>
      </c>
      <c r="E169" s="8">
        <f t="shared" si="0"/>
        <v>44983</v>
      </c>
      <c r="F169" s="9" t="s">
        <v>53</v>
      </c>
      <c r="H169" t="s">
        <v>54</v>
      </c>
      <c r="I169" s="29">
        <v>44983</v>
      </c>
      <c r="J169" s="5">
        <v>15853.51</v>
      </c>
      <c r="K169">
        <v>96.49</v>
      </c>
      <c r="L169" s="11">
        <f t="shared" si="7"/>
        <v>-2.1316282072803006E-13</v>
      </c>
      <c r="M169" s="20">
        <f t="shared" si="8"/>
        <v>6.0495297805642631E-3</v>
      </c>
    </row>
    <row r="170" spans="1:13" x14ac:dyDescent="0.2">
      <c r="A170" t="s">
        <v>14</v>
      </c>
      <c r="B170" t="s">
        <v>635</v>
      </c>
      <c r="C170" s="29">
        <v>44953</v>
      </c>
      <c r="D170" s="28">
        <v>11400</v>
      </c>
      <c r="E170" s="8">
        <f t="shared" si="0"/>
        <v>44983</v>
      </c>
      <c r="F170" s="9" t="s">
        <v>53</v>
      </c>
      <c r="H170" t="s">
        <v>54</v>
      </c>
      <c r="I170" s="29">
        <v>44984</v>
      </c>
      <c r="J170" s="5">
        <v>11339.65</v>
      </c>
      <c r="K170">
        <v>60.35</v>
      </c>
      <c r="L170" s="11">
        <f t="shared" si="7"/>
        <v>3.6237679523765109E-13</v>
      </c>
      <c r="M170" s="20">
        <f t="shared" si="8"/>
        <v>5.2938596491228073E-3</v>
      </c>
    </row>
    <row r="171" spans="1:13" x14ac:dyDescent="0.2">
      <c r="A171" t="s">
        <v>14</v>
      </c>
      <c r="B171" t="s">
        <v>636</v>
      </c>
      <c r="C171" s="29">
        <v>44953</v>
      </c>
      <c r="D171" s="28">
        <v>4000</v>
      </c>
      <c r="E171" s="8">
        <f t="shared" si="0"/>
        <v>44983</v>
      </c>
      <c r="F171" s="9" t="s">
        <v>53</v>
      </c>
      <c r="H171" t="s">
        <v>54</v>
      </c>
      <c r="I171" s="29">
        <v>44985</v>
      </c>
      <c r="J171">
        <v>3978.81</v>
      </c>
      <c r="K171">
        <v>21.19</v>
      </c>
      <c r="L171" s="11">
        <f t="shared" si="7"/>
        <v>5.3290705182007514E-14</v>
      </c>
      <c r="M171" s="20">
        <f t="shared" si="8"/>
        <v>5.2975000000000001E-3</v>
      </c>
    </row>
    <row r="172" spans="1:13" x14ac:dyDescent="0.2">
      <c r="A172" t="s">
        <v>14</v>
      </c>
      <c r="B172" t="s">
        <v>649</v>
      </c>
      <c r="C172" s="29">
        <v>44960</v>
      </c>
      <c r="D172" s="28">
        <v>12000</v>
      </c>
      <c r="E172" s="8">
        <f t="shared" si="0"/>
        <v>44990</v>
      </c>
      <c r="F172" s="9" t="s">
        <v>53</v>
      </c>
      <c r="H172" t="s">
        <v>54</v>
      </c>
      <c r="I172" s="29">
        <v>44988</v>
      </c>
      <c r="J172" s="5">
        <v>12000</v>
      </c>
      <c r="L172" s="11">
        <f t="shared" si="7"/>
        <v>0</v>
      </c>
      <c r="M172" s="20">
        <f t="shared" si="8"/>
        <v>0</v>
      </c>
    </row>
    <row r="173" spans="1:13" x14ac:dyDescent="0.2">
      <c r="A173" t="s">
        <v>14</v>
      </c>
      <c r="B173" t="s">
        <v>650</v>
      </c>
      <c r="C173" s="29">
        <v>44960</v>
      </c>
      <c r="D173" s="28">
        <v>13600</v>
      </c>
      <c r="E173" s="8">
        <f t="shared" si="0"/>
        <v>44990</v>
      </c>
      <c r="F173" s="9" t="s">
        <v>53</v>
      </c>
      <c r="H173" t="s">
        <v>54</v>
      </c>
      <c r="I173" s="29">
        <v>44965</v>
      </c>
      <c r="J173">
        <v>13517.67</v>
      </c>
      <c r="K173">
        <v>82.33</v>
      </c>
      <c r="L173" s="11">
        <f t="shared" si="7"/>
        <v>0</v>
      </c>
      <c r="M173" s="20">
        <f t="shared" si="8"/>
        <v>6.0536764705882351E-3</v>
      </c>
    </row>
    <row r="174" spans="1:13" x14ac:dyDescent="0.2">
      <c r="A174" t="s">
        <v>14</v>
      </c>
      <c r="B174" t="s">
        <v>651</v>
      </c>
      <c r="C174" s="29">
        <v>44960</v>
      </c>
      <c r="D174" s="28">
        <v>19000</v>
      </c>
      <c r="E174" s="8">
        <f t="shared" ref="E174:E237" si="9">C174+30</f>
        <v>44990</v>
      </c>
      <c r="F174" s="9" t="s">
        <v>53</v>
      </c>
      <c r="H174" t="s">
        <v>54</v>
      </c>
      <c r="I174" s="29">
        <v>44966</v>
      </c>
      <c r="J174">
        <v>18880.09</v>
      </c>
      <c r="K174">
        <v>119.91</v>
      </c>
      <c r="L174" s="11">
        <f t="shared" si="7"/>
        <v>-1.4210854715202004E-13</v>
      </c>
      <c r="M174" s="20">
        <f t="shared" si="8"/>
        <v>6.3110526315789473E-3</v>
      </c>
    </row>
    <row r="175" spans="1:13" x14ac:dyDescent="0.2">
      <c r="A175" t="s">
        <v>14</v>
      </c>
      <c r="B175" t="s">
        <v>652</v>
      </c>
      <c r="C175" s="29">
        <v>44960</v>
      </c>
      <c r="D175" s="28">
        <v>17400</v>
      </c>
      <c r="E175" s="8">
        <f t="shared" si="9"/>
        <v>44990</v>
      </c>
      <c r="F175" s="9" t="s">
        <v>53</v>
      </c>
      <c r="H175" t="s">
        <v>54</v>
      </c>
      <c r="I175" s="29">
        <v>44967</v>
      </c>
      <c r="J175">
        <v>17290.18</v>
      </c>
      <c r="K175">
        <v>109.82</v>
      </c>
      <c r="L175" s="11">
        <f t="shared" si="7"/>
        <v>-2.8421709430404007E-13</v>
      </c>
      <c r="M175" s="20">
        <f t="shared" si="8"/>
        <v>6.3114942528735632E-3</v>
      </c>
    </row>
    <row r="176" spans="1:13" x14ac:dyDescent="0.2">
      <c r="A176" t="s">
        <v>14</v>
      </c>
      <c r="B176" t="s">
        <v>653</v>
      </c>
      <c r="C176" s="29">
        <v>44960</v>
      </c>
      <c r="D176" s="28">
        <v>17000</v>
      </c>
      <c r="E176" s="8">
        <f>C176+30</f>
        <v>44990</v>
      </c>
      <c r="F176" s="9" t="s">
        <v>53</v>
      </c>
      <c r="H176" t="s">
        <v>54</v>
      </c>
      <c r="I176" s="29">
        <v>44970</v>
      </c>
      <c r="J176">
        <v>16910.009999999998</v>
      </c>
      <c r="K176">
        <v>89.99</v>
      </c>
      <c r="L176" s="11">
        <f t="shared" si="7"/>
        <v>1.6058265828178264E-12</v>
      </c>
      <c r="M176" s="20">
        <f t="shared" si="8"/>
        <v>5.2935294117647056E-3</v>
      </c>
    </row>
    <row r="177" spans="1:13" x14ac:dyDescent="0.2">
      <c r="A177" t="s">
        <v>14</v>
      </c>
      <c r="B177" t="s">
        <v>654</v>
      </c>
      <c r="C177" s="29">
        <v>44967</v>
      </c>
      <c r="D177" s="28">
        <v>10400</v>
      </c>
      <c r="E177" s="8">
        <f>C177+30</f>
        <v>44997</v>
      </c>
      <c r="F177" s="9" t="s">
        <v>53</v>
      </c>
      <c r="H177" t="s">
        <v>54</v>
      </c>
      <c r="I177" s="29">
        <v>44988</v>
      </c>
      <c r="J177">
        <v>10373.51</v>
      </c>
      <c r="K177">
        <v>26.49</v>
      </c>
      <c r="L177" s="11">
        <f t="shared" si="7"/>
        <v>-2.1671553440683056E-13</v>
      </c>
      <c r="M177" s="20">
        <f t="shared" si="8"/>
        <v>2.5471153846153846E-3</v>
      </c>
    </row>
    <row r="178" spans="1:13" x14ac:dyDescent="0.2">
      <c r="A178" t="s">
        <v>14</v>
      </c>
      <c r="B178" t="s">
        <v>655</v>
      </c>
      <c r="C178" s="29">
        <v>44967</v>
      </c>
      <c r="D178" s="28">
        <v>10200</v>
      </c>
      <c r="E178" s="8">
        <f>C178+30</f>
        <v>44997</v>
      </c>
      <c r="F178" s="9" t="s">
        <v>53</v>
      </c>
      <c r="H178" t="s">
        <v>54</v>
      </c>
      <c r="I178" s="29"/>
      <c r="J178">
        <v>10200</v>
      </c>
      <c r="L178" s="11">
        <f t="shared" si="7"/>
        <v>0</v>
      </c>
      <c r="M178" s="20">
        <f t="shared" si="8"/>
        <v>0</v>
      </c>
    </row>
    <row r="179" spans="1:13" x14ac:dyDescent="0.2">
      <c r="A179" t="s">
        <v>14</v>
      </c>
      <c r="B179" t="s">
        <v>656</v>
      </c>
      <c r="C179" s="29">
        <v>44967</v>
      </c>
      <c r="D179" s="28">
        <v>19000</v>
      </c>
      <c r="E179" s="8">
        <f t="shared" si="9"/>
        <v>44997</v>
      </c>
      <c r="F179" s="9" t="s">
        <v>53</v>
      </c>
      <c r="H179" t="s">
        <v>54</v>
      </c>
      <c r="I179" s="29">
        <v>44973</v>
      </c>
      <c r="J179">
        <v>18880.09</v>
      </c>
      <c r="K179">
        <v>119.91</v>
      </c>
      <c r="L179" s="11">
        <f t="shared" si="7"/>
        <v>-1.4210854715202004E-13</v>
      </c>
      <c r="M179" s="20">
        <f t="shared" si="8"/>
        <v>6.3110526315789473E-3</v>
      </c>
    </row>
    <row r="180" spans="1:13" x14ac:dyDescent="0.2">
      <c r="A180" t="s">
        <v>14</v>
      </c>
      <c r="B180" t="s">
        <v>657</v>
      </c>
      <c r="C180" s="29">
        <v>44967</v>
      </c>
      <c r="D180" s="28">
        <v>10875</v>
      </c>
      <c r="E180" s="8">
        <f t="shared" si="9"/>
        <v>44997</v>
      </c>
      <c r="F180" s="9" t="s">
        <v>53</v>
      </c>
      <c r="H180" t="s">
        <v>54</v>
      </c>
      <c r="I180" s="29">
        <v>44973</v>
      </c>
      <c r="J180">
        <v>10806.37</v>
      </c>
      <c r="K180">
        <v>68.63</v>
      </c>
      <c r="L180" s="11">
        <f t="shared" si="7"/>
        <v>-7.9580786405131221E-13</v>
      </c>
      <c r="M180" s="20">
        <f t="shared" si="8"/>
        <v>6.3108045977011487E-3</v>
      </c>
    </row>
    <row r="181" spans="1:13" x14ac:dyDescent="0.2">
      <c r="A181" t="s">
        <v>14</v>
      </c>
      <c r="B181" t="s">
        <v>658</v>
      </c>
      <c r="C181" s="29">
        <v>44967</v>
      </c>
      <c r="D181" s="28">
        <v>11000</v>
      </c>
      <c r="E181" s="8">
        <f>C181+30</f>
        <v>44997</v>
      </c>
      <c r="F181" s="9" t="s">
        <v>53</v>
      </c>
      <c r="H181" t="s">
        <v>54</v>
      </c>
      <c r="I181" s="29">
        <v>44979</v>
      </c>
      <c r="J181">
        <v>10947.22</v>
      </c>
      <c r="K181">
        <v>52.87</v>
      </c>
      <c r="L181" s="11">
        <f t="shared" si="7"/>
        <v>-8.9999999999342606E-2</v>
      </c>
      <c r="M181" s="20">
        <f t="shared" si="8"/>
        <v>4.8063636363636364E-3</v>
      </c>
    </row>
    <row r="182" spans="1:13" x14ac:dyDescent="0.2">
      <c r="A182" t="s">
        <v>14</v>
      </c>
      <c r="B182" t="s">
        <v>659</v>
      </c>
      <c r="C182" s="29">
        <v>44974</v>
      </c>
      <c r="D182" s="28">
        <v>14400</v>
      </c>
      <c r="E182" s="8">
        <f t="shared" si="9"/>
        <v>45004</v>
      </c>
      <c r="F182" s="9" t="s">
        <v>53</v>
      </c>
      <c r="H182" t="s">
        <v>54</v>
      </c>
      <c r="I182" s="29">
        <v>44988</v>
      </c>
      <c r="J182">
        <v>14400</v>
      </c>
      <c r="L182" s="11">
        <f t="shared" si="7"/>
        <v>0</v>
      </c>
      <c r="M182" s="20">
        <f t="shared" si="8"/>
        <v>0</v>
      </c>
    </row>
    <row r="183" spans="1:13" x14ac:dyDescent="0.2">
      <c r="A183" t="s">
        <v>14</v>
      </c>
      <c r="B183" t="s">
        <v>660</v>
      </c>
      <c r="C183" s="29">
        <v>44974</v>
      </c>
      <c r="D183" s="28">
        <v>9350</v>
      </c>
      <c r="E183" s="8">
        <f t="shared" si="9"/>
        <v>45004</v>
      </c>
      <c r="F183" s="9" t="s">
        <v>53</v>
      </c>
      <c r="H183" t="s">
        <v>54</v>
      </c>
      <c r="I183" s="29">
        <v>44984</v>
      </c>
      <c r="J183">
        <v>9300.34</v>
      </c>
      <c r="K183">
        <v>49.66</v>
      </c>
      <c r="L183" s="11">
        <f t="shared" si="7"/>
        <v>-1.4210854715202004E-13</v>
      </c>
      <c r="M183" s="20">
        <f t="shared" si="8"/>
        <v>5.3112299465240638E-3</v>
      </c>
    </row>
    <row r="184" spans="1:13" x14ac:dyDescent="0.2">
      <c r="A184" t="s">
        <v>14</v>
      </c>
      <c r="B184" t="s">
        <v>661</v>
      </c>
      <c r="C184" s="29">
        <v>44974</v>
      </c>
      <c r="D184" s="28">
        <v>20900</v>
      </c>
      <c r="E184" s="8">
        <f t="shared" si="9"/>
        <v>45004</v>
      </c>
      <c r="F184" s="9" t="s">
        <v>53</v>
      </c>
      <c r="H184" t="s">
        <v>54</v>
      </c>
      <c r="I184" s="29">
        <v>44984</v>
      </c>
      <c r="J184">
        <v>20789</v>
      </c>
      <c r="K184">
        <v>111</v>
      </c>
      <c r="L184" s="11">
        <f t="shared" si="7"/>
        <v>0</v>
      </c>
      <c r="M184" s="20">
        <f t="shared" si="8"/>
        <v>5.3110047846889955E-3</v>
      </c>
    </row>
    <row r="185" spans="1:13" x14ac:dyDescent="0.2">
      <c r="A185" t="s">
        <v>14</v>
      </c>
      <c r="B185" t="s">
        <v>662</v>
      </c>
      <c r="C185" s="29">
        <v>44974</v>
      </c>
      <c r="D185" s="28">
        <v>12325</v>
      </c>
      <c r="E185" s="8">
        <f t="shared" si="9"/>
        <v>45004</v>
      </c>
      <c r="F185" s="9" t="s">
        <v>53</v>
      </c>
      <c r="H185" t="s">
        <v>54</v>
      </c>
      <c r="I185" s="29">
        <v>44984</v>
      </c>
      <c r="J185">
        <v>12259.54</v>
      </c>
      <c r="K185">
        <v>65.459999999999994</v>
      </c>
      <c r="L185" s="11">
        <f t="shared" si="7"/>
        <v>-8.6686213762732223E-13</v>
      </c>
      <c r="M185" s="20">
        <f t="shared" si="8"/>
        <v>5.3111561866125753E-3</v>
      </c>
    </row>
    <row r="186" spans="1:13" x14ac:dyDescent="0.2">
      <c r="A186" t="s">
        <v>14</v>
      </c>
      <c r="B186" t="s">
        <v>663</v>
      </c>
      <c r="C186" s="29">
        <v>44974</v>
      </c>
      <c r="D186" s="28">
        <v>7000</v>
      </c>
      <c r="E186" s="8">
        <f t="shared" si="9"/>
        <v>45004</v>
      </c>
      <c r="F186" s="9" t="s">
        <v>53</v>
      </c>
      <c r="H186" t="s">
        <v>54</v>
      </c>
      <c r="I186" s="29">
        <v>44984</v>
      </c>
      <c r="J186">
        <v>6962.82</v>
      </c>
      <c r="K186">
        <v>37.18</v>
      </c>
      <c r="L186" s="11">
        <f t="shared" si="7"/>
        <v>2.9132252166164108E-13</v>
      </c>
      <c r="M186" s="20">
        <f t="shared" si="8"/>
        <v>5.3114285714285711E-3</v>
      </c>
    </row>
    <row r="187" spans="1:13" x14ac:dyDescent="0.2">
      <c r="A187" t="s">
        <v>14</v>
      </c>
      <c r="B187" t="s">
        <v>668</v>
      </c>
      <c r="C187" s="29">
        <v>44981</v>
      </c>
      <c r="D187" s="28">
        <v>8000</v>
      </c>
      <c r="E187" s="8">
        <f t="shared" si="9"/>
        <v>45011</v>
      </c>
      <c r="F187" s="9" t="s">
        <v>53</v>
      </c>
      <c r="H187" t="s">
        <v>54</v>
      </c>
      <c r="I187" s="29">
        <v>44988</v>
      </c>
      <c r="J187">
        <v>8000</v>
      </c>
      <c r="L187" s="11">
        <f t="shared" si="7"/>
        <v>0</v>
      </c>
      <c r="M187" s="20">
        <f t="shared" si="8"/>
        <v>0</v>
      </c>
    </row>
    <row r="188" spans="1:13" x14ac:dyDescent="0.2">
      <c r="A188" t="s">
        <v>14</v>
      </c>
      <c r="B188" t="s">
        <v>669</v>
      </c>
      <c r="C188" s="29">
        <v>44981</v>
      </c>
      <c r="D188" s="28">
        <v>6800</v>
      </c>
      <c r="E188" s="8">
        <f t="shared" si="9"/>
        <v>45011</v>
      </c>
      <c r="F188" s="9" t="s">
        <v>53</v>
      </c>
      <c r="H188" t="s">
        <v>54</v>
      </c>
      <c r="I188" s="29">
        <v>44987</v>
      </c>
      <c r="J188">
        <v>6756.74</v>
      </c>
      <c r="K188">
        <v>43.26</v>
      </c>
      <c r="L188" s="11">
        <f t="shared" si="7"/>
        <v>2.2026824808563106E-13</v>
      </c>
      <c r="M188" s="20">
        <f t="shared" si="8"/>
        <v>6.3617647058823524E-3</v>
      </c>
    </row>
    <row r="189" spans="1:13" x14ac:dyDescent="0.2">
      <c r="A189" t="s">
        <v>14</v>
      </c>
      <c r="B189" t="s">
        <v>670</v>
      </c>
      <c r="C189" s="29">
        <v>44981</v>
      </c>
      <c r="D189" s="28">
        <v>24700</v>
      </c>
      <c r="E189" s="8">
        <f t="shared" si="9"/>
        <v>45011</v>
      </c>
      <c r="F189" s="9" t="s">
        <v>53</v>
      </c>
      <c r="H189" t="s">
        <v>54</v>
      </c>
      <c r="I189" s="29">
        <v>44987</v>
      </c>
      <c r="J189">
        <v>24542.85</v>
      </c>
      <c r="K189">
        <v>157.15</v>
      </c>
      <c r="L189" s="11">
        <f t="shared" si="7"/>
        <v>1.4495071809506044E-12</v>
      </c>
      <c r="M189" s="20">
        <f t="shared" si="8"/>
        <v>6.3623481781376516E-3</v>
      </c>
    </row>
    <row r="190" spans="1:13" x14ac:dyDescent="0.2">
      <c r="A190" t="s">
        <v>14</v>
      </c>
      <c r="B190" t="s">
        <v>671</v>
      </c>
      <c r="C190" s="29">
        <v>44981</v>
      </c>
      <c r="D190" s="28">
        <v>7975</v>
      </c>
      <c r="E190" s="8">
        <f t="shared" si="9"/>
        <v>45011</v>
      </c>
      <c r="F190" s="9" t="s">
        <v>53</v>
      </c>
      <c r="H190" t="s">
        <v>54</v>
      </c>
      <c r="I190" s="29">
        <v>44987</v>
      </c>
      <c r="J190">
        <v>7924.26</v>
      </c>
      <c r="K190">
        <v>50.74</v>
      </c>
      <c r="L190" s="11">
        <f t="shared" si="7"/>
        <v>-2.2026824808563106E-13</v>
      </c>
      <c r="M190" s="20">
        <f t="shared" si="8"/>
        <v>6.3623824451410661E-3</v>
      </c>
    </row>
    <row r="191" spans="1:13" x14ac:dyDescent="0.2">
      <c r="A191" t="s">
        <v>14</v>
      </c>
      <c r="B191" t="s">
        <v>672</v>
      </c>
      <c r="C191" s="29">
        <v>44981</v>
      </c>
      <c r="D191" s="28">
        <v>13000</v>
      </c>
      <c r="E191" s="8">
        <f t="shared" si="9"/>
        <v>45011</v>
      </c>
      <c r="F191" s="9" t="s">
        <v>53</v>
      </c>
      <c r="H191" t="s">
        <v>54</v>
      </c>
      <c r="I191" s="29">
        <v>44992</v>
      </c>
      <c r="J191">
        <v>12933.49</v>
      </c>
      <c r="K191">
        <v>66.510000000000005</v>
      </c>
      <c r="L191" s="11">
        <f t="shared" si="7"/>
        <v>2.1316282072803006E-13</v>
      </c>
      <c r="M191" s="20">
        <f t="shared" si="8"/>
        <v>5.1161538461538467E-3</v>
      </c>
    </row>
    <row r="192" spans="1:13" x14ac:dyDescent="0.2">
      <c r="A192" t="s">
        <v>14</v>
      </c>
      <c r="B192" t="s">
        <v>681</v>
      </c>
      <c r="C192" s="29">
        <v>44981</v>
      </c>
      <c r="D192" s="28">
        <v>2850</v>
      </c>
      <c r="E192" s="8">
        <f t="shared" si="9"/>
        <v>45011</v>
      </c>
      <c r="F192" s="9" t="s">
        <v>53</v>
      </c>
      <c r="H192" t="s">
        <v>54</v>
      </c>
      <c r="I192" s="29">
        <v>44987</v>
      </c>
      <c r="J192">
        <v>2831.87</v>
      </c>
      <c r="K192">
        <v>18.13</v>
      </c>
      <c r="L192" s="11">
        <f t="shared" si="7"/>
        <v>1.1013412404281553E-13</v>
      </c>
      <c r="M192" s="20">
        <f t="shared" si="8"/>
        <v>6.3614035087719298E-3</v>
      </c>
    </row>
    <row r="193" spans="1:13" x14ac:dyDescent="0.2">
      <c r="A193" t="s">
        <v>14</v>
      </c>
      <c r="B193" t="s">
        <v>676</v>
      </c>
      <c r="C193" s="29">
        <v>44988</v>
      </c>
      <c r="D193" s="28">
        <v>15200</v>
      </c>
      <c r="E193" s="8">
        <f t="shared" si="9"/>
        <v>45018</v>
      </c>
      <c r="F193" s="9" t="s">
        <v>53</v>
      </c>
      <c r="H193" t="s">
        <v>54</v>
      </c>
      <c r="I193" s="29">
        <v>44995</v>
      </c>
      <c r="J193">
        <v>15106.58</v>
      </c>
      <c r="K193">
        <v>93.42</v>
      </c>
      <c r="L193" s="11">
        <f t="shared" si="7"/>
        <v>0</v>
      </c>
      <c r="M193" s="20">
        <f t="shared" si="8"/>
        <v>6.1460526315789471E-3</v>
      </c>
    </row>
    <row r="194" spans="1:13" x14ac:dyDescent="0.2">
      <c r="A194" t="s">
        <v>14</v>
      </c>
      <c r="B194" t="s">
        <v>677</v>
      </c>
      <c r="C194" s="29">
        <v>44988</v>
      </c>
      <c r="D194" s="28">
        <v>10200</v>
      </c>
      <c r="E194" s="8">
        <f t="shared" si="9"/>
        <v>45018</v>
      </c>
      <c r="F194" s="9" t="s">
        <v>53</v>
      </c>
      <c r="H194" t="s">
        <v>54</v>
      </c>
      <c r="I194" s="29">
        <v>44995</v>
      </c>
      <c r="J194">
        <v>10137.31</v>
      </c>
      <c r="K194">
        <v>62.69</v>
      </c>
      <c r="L194" s="11">
        <f t="shared" si="7"/>
        <v>5.1159076974727213E-13</v>
      </c>
      <c r="M194" s="20">
        <f t="shared" si="8"/>
        <v>6.1460784313725489E-3</v>
      </c>
    </row>
    <row r="195" spans="1:13" x14ac:dyDescent="0.2">
      <c r="A195" t="s">
        <v>14</v>
      </c>
      <c r="B195" t="s">
        <v>678</v>
      </c>
      <c r="C195" s="29">
        <v>44988</v>
      </c>
      <c r="D195" s="28">
        <v>22650</v>
      </c>
      <c r="E195" s="8">
        <f t="shared" si="9"/>
        <v>45018</v>
      </c>
      <c r="F195" s="9" t="s">
        <v>53</v>
      </c>
      <c r="H195" t="s">
        <v>54</v>
      </c>
      <c r="I195" s="29">
        <v>44994</v>
      </c>
      <c r="J195">
        <v>22505.11</v>
      </c>
      <c r="K195">
        <v>144.88999999999999</v>
      </c>
      <c r="L195" s="11">
        <f t="shared" si="7"/>
        <v>-5.6843418860808015E-13</v>
      </c>
      <c r="M195" s="20">
        <f t="shared" si="8"/>
        <v>6.3969094922737297E-3</v>
      </c>
    </row>
    <row r="196" spans="1:13" x14ac:dyDescent="0.2">
      <c r="A196" t="s">
        <v>14</v>
      </c>
      <c r="B196" t="s">
        <v>679</v>
      </c>
      <c r="C196" s="29">
        <v>44988</v>
      </c>
      <c r="D196" s="28">
        <v>16675</v>
      </c>
      <c r="E196" s="8">
        <f t="shared" si="9"/>
        <v>45018</v>
      </c>
      <c r="F196" s="9" t="s">
        <v>53</v>
      </c>
      <c r="H196" t="s">
        <v>54</v>
      </c>
      <c r="I196" s="29">
        <v>44994</v>
      </c>
      <c r="J196">
        <v>16568.330000000002</v>
      </c>
      <c r="K196">
        <v>106.67</v>
      </c>
      <c r="L196" s="11">
        <f t="shared" si="7"/>
        <v>-1.7479351299698465E-12</v>
      </c>
      <c r="M196" s="20">
        <f t="shared" si="8"/>
        <v>6.3970014992503748E-3</v>
      </c>
    </row>
    <row r="197" spans="1:13" x14ac:dyDescent="0.2">
      <c r="A197" t="s">
        <v>14</v>
      </c>
      <c r="B197" t="s">
        <v>680</v>
      </c>
      <c r="C197" s="29">
        <v>44988</v>
      </c>
      <c r="D197" s="28">
        <v>5000</v>
      </c>
      <c r="E197" s="8">
        <f t="shared" si="9"/>
        <v>45018</v>
      </c>
      <c r="F197" s="9" t="s">
        <v>53</v>
      </c>
      <c r="H197" t="s">
        <v>54</v>
      </c>
      <c r="I197" s="29">
        <v>44999</v>
      </c>
      <c r="J197">
        <v>4974.1499999999996</v>
      </c>
      <c r="K197">
        <v>25.85</v>
      </c>
      <c r="L197" s="11">
        <f t="shared" si="7"/>
        <v>3.6237679523765109E-13</v>
      </c>
      <c r="M197" s="20">
        <f t="shared" si="8"/>
        <v>5.1700000000000001E-3</v>
      </c>
    </row>
    <row r="198" spans="1:13" x14ac:dyDescent="0.2">
      <c r="A198" t="s">
        <v>14</v>
      </c>
      <c r="B198" t="s">
        <v>682</v>
      </c>
      <c r="C198" s="29">
        <v>44988</v>
      </c>
      <c r="D198" s="28">
        <v>2850</v>
      </c>
      <c r="E198" s="3">
        <f t="shared" si="9"/>
        <v>45018</v>
      </c>
      <c r="J198">
        <v>2850</v>
      </c>
      <c r="L198" s="11">
        <f t="shared" si="7"/>
        <v>0</v>
      </c>
      <c r="M198" s="20">
        <f t="shared" si="8"/>
        <v>0</v>
      </c>
    </row>
    <row r="199" spans="1:13" x14ac:dyDescent="0.2">
      <c r="A199" t="s">
        <v>14</v>
      </c>
      <c r="B199" t="s">
        <v>686</v>
      </c>
      <c r="C199" s="29">
        <v>44995</v>
      </c>
      <c r="D199" s="28">
        <v>6400</v>
      </c>
      <c r="E199" s="8">
        <f t="shared" si="9"/>
        <v>45025</v>
      </c>
      <c r="F199" s="9" t="s">
        <v>53</v>
      </c>
      <c r="H199" t="s">
        <v>54</v>
      </c>
      <c r="I199" s="29">
        <v>44999</v>
      </c>
      <c r="J199">
        <v>6355.37</v>
      </c>
      <c r="K199">
        <v>44.63</v>
      </c>
      <c r="L199" s="11">
        <f t="shared" si="7"/>
        <v>1.0658141036401503E-13</v>
      </c>
      <c r="M199" s="20">
        <f t="shared" si="8"/>
        <v>6.9734375000000005E-3</v>
      </c>
    </row>
    <row r="200" spans="1:13" x14ac:dyDescent="0.2">
      <c r="A200" t="s">
        <v>14</v>
      </c>
      <c r="B200" t="s">
        <v>687</v>
      </c>
      <c r="C200" s="29">
        <v>44995</v>
      </c>
      <c r="D200" s="28">
        <v>9350</v>
      </c>
      <c r="E200" s="8">
        <f t="shared" si="9"/>
        <v>45025</v>
      </c>
      <c r="F200" s="9" t="s">
        <v>53</v>
      </c>
      <c r="H200" t="s">
        <v>54</v>
      </c>
      <c r="I200" s="29">
        <v>44999</v>
      </c>
      <c r="J200">
        <v>9284.7900000000009</v>
      </c>
      <c r="K200">
        <v>65.209999999999994</v>
      </c>
      <c r="L200" s="11">
        <f t="shared" si="7"/>
        <v>-8.6686213762732223E-13</v>
      </c>
      <c r="M200" s="20">
        <f t="shared" si="8"/>
        <v>6.9743315508021386E-3</v>
      </c>
    </row>
    <row r="201" spans="1:13" x14ac:dyDescent="0.2">
      <c r="A201" t="s">
        <v>14</v>
      </c>
      <c r="B201" t="s">
        <v>688</v>
      </c>
      <c r="C201" s="29">
        <v>44995</v>
      </c>
      <c r="D201" s="28">
        <v>23750</v>
      </c>
      <c r="E201" s="8">
        <f t="shared" si="9"/>
        <v>45025</v>
      </c>
      <c r="F201" s="9" t="s">
        <v>53</v>
      </c>
      <c r="H201" t="s">
        <v>54</v>
      </c>
      <c r="I201" s="29">
        <v>44999</v>
      </c>
      <c r="J201">
        <v>23584.37</v>
      </c>
      <c r="K201">
        <v>165.63</v>
      </c>
      <c r="L201" s="11">
        <f t="shared" si="7"/>
        <v>1.0231815394945443E-12</v>
      </c>
      <c r="M201" s="20">
        <f t="shared" si="8"/>
        <v>6.9738947368421051E-3</v>
      </c>
    </row>
    <row r="202" spans="1:13" x14ac:dyDescent="0.2">
      <c r="A202" t="s">
        <v>14</v>
      </c>
      <c r="B202" t="s">
        <v>689</v>
      </c>
      <c r="C202" s="29">
        <v>44995</v>
      </c>
      <c r="D202" s="28">
        <v>7250</v>
      </c>
      <c r="E202" s="8">
        <f t="shared" si="9"/>
        <v>45025</v>
      </c>
      <c r="F202" s="9" t="s">
        <v>53</v>
      </c>
      <c r="H202" t="s">
        <v>54</v>
      </c>
      <c r="I202" s="29">
        <v>44999</v>
      </c>
      <c r="J202">
        <v>7199.44</v>
      </c>
      <c r="K202">
        <v>50.56</v>
      </c>
      <c r="L202" s="11">
        <f t="shared" si="7"/>
        <v>3.979039320256561E-13</v>
      </c>
      <c r="M202" s="20">
        <f t="shared" si="8"/>
        <v>6.9737931034482758E-3</v>
      </c>
    </row>
    <row r="203" spans="1:13" x14ac:dyDescent="0.2">
      <c r="A203" t="s">
        <v>14</v>
      </c>
      <c r="B203" t="s">
        <v>690</v>
      </c>
      <c r="C203" s="29">
        <v>44995</v>
      </c>
      <c r="D203" s="28">
        <v>15000</v>
      </c>
      <c r="E203" s="8">
        <f>C203+30</f>
        <v>45025</v>
      </c>
      <c r="F203" s="9" t="s">
        <v>53</v>
      </c>
      <c r="H203" t="s">
        <v>54</v>
      </c>
      <c r="I203" s="29">
        <v>45023</v>
      </c>
      <c r="J203">
        <v>15000</v>
      </c>
      <c r="K203">
        <v>0</v>
      </c>
      <c r="L203" s="11">
        <f t="shared" si="7"/>
        <v>0</v>
      </c>
      <c r="M203" s="20">
        <f t="shared" si="8"/>
        <v>0</v>
      </c>
    </row>
    <row r="204" spans="1:13" x14ac:dyDescent="0.2">
      <c r="A204" t="s">
        <v>14</v>
      </c>
      <c r="B204" t="s">
        <v>691</v>
      </c>
      <c r="C204" s="29">
        <v>44995</v>
      </c>
      <c r="D204" s="28">
        <v>8550</v>
      </c>
      <c r="E204" s="8">
        <f t="shared" si="9"/>
        <v>45025</v>
      </c>
      <c r="F204" s="9" t="s">
        <v>53</v>
      </c>
      <c r="H204" t="s">
        <v>54</v>
      </c>
      <c r="I204" s="29">
        <v>45037</v>
      </c>
      <c r="J204">
        <v>8550</v>
      </c>
      <c r="K204">
        <v>0</v>
      </c>
      <c r="L204" s="11">
        <f t="shared" si="7"/>
        <v>0</v>
      </c>
      <c r="M204" s="20">
        <f t="shared" si="8"/>
        <v>0</v>
      </c>
    </row>
    <row r="205" spans="1:13" x14ac:dyDescent="0.2">
      <c r="A205" t="s">
        <v>14</v>
      </c>
      <c r="B205" t="s">
        <v>693</v>
      </c>
      <c r="C205" s="29">
        <v>45002</v>
      </c>
      <c r="D205" s="28">
        <v>8000</v>
      </c>
      <c r="E205" s="8">
        <f t="shared" si="9"/>
        <v>45032</v>
      </c>
      <c r="F205" s="9" t="s">
        <v>53</v>
      </c>
      <c r="H205" t="s">
        <v>54</v>
      </c>
      <c r="I205" s="29">
        <v>45008</v>
      </c>
      <c r="J205">
        <v>7948.45</v>
      </c>
      <c r="K205">
        <v>51.55</v>
      </c>
      <c r="L205" s="11">
        <f t="shared" si="7"/>
        <v>1.8474111129762605E-13</v>
      </c>
      <c r="M205" s="20">
        <f t="shared" si="8"/>
        <v>6.4437499999999998E-3</v>
      </c>
    </row>
    <row r="206" spans="1:13" x14ac:dyDescent="0.2">
      <c r="A206" t="s">
        <v>14</v>
      </c>
      <c r="B206" t="s">
        <v>694</v>
      </c>
      <c r="C206" s="29">
        <v>45002</v>
      </c>
      <c r="D206" s="28">
        <v>8450</v>
      </c>
      <c r="E206" s="8">
        <f t="shared" si="9"/>
        <v>45032</v>
      </c>
      <c r="F206" s="9" t="s">
        <v>53</v>
      </c>
      <c r="H206" t="s">
        <v>54</v>
      </c>
      <c r="I206" s="29">
        <v>45008</v>
      </c>
      <c r="J206">
        <v>8395.5499999999993</v>
      </c>
      <c r="K206">
        <v>54.45</v>
      </c>
      <c r="L206" s="11">
        <f t="shared" si="7"/>
        <v>7.2475359047530219E-13</v>
      </c>
      <c r="M206" s="20">
        <f t="shared" si="8"/>
        <v>6.4437869822485212E-3</v>
      </c>
    </row>
    <row r="207" spans="1:13" x14ac:dyDescent="0.2">
      <c r="A207" t="s">
        <v>14</v>
      </c>
      <c r="B207" t="s">
        <v>695</v>
      </c>
      <c r="C207" s="29">
        <v>45002</v>
      </c>
      <c r="D207" s="28">
        <v>18050</v>
      </c>
      <c r="E207" s="8">
        <f t="shared" si="9"/>
        <v>45032</v>
      </c>
      <c r="F207" s="9" t="s">
        <v>53</v>
      </c>
      <c r="H207" t="s">
        <v>54</v>
      </c>
      <c r="I207" s="29">
        <v>45008</v>
      </c>
      <c r="J207">
        <v>17933.689999999999</v>
      </c>
      <c r="K207">
        <v>116.31</v>
      </c>
      <c r="L207" s="11">
        <f t="shared" si="7"/>
        <v>1.3073986337985843E-12</v>
      </c>
      <c r="M207" s="20">
        <f t="shared" si="8"/>
        <v>6.4437673130193903E-3</v>
      </c>
    </row>
    <row r="208" spans="1:13" x14ac:dyDescent="0.2">
      <c r="A208" t="s">
        <v>14</v>
      </c>
      <c r="B208" t="s">
        <v>696</v>
      </c>
      <c r="C208" s="29">
        <v>45002</v>
      </c>
      <c r="D208" s="28">
        <v>14500</v>
      </c>
      <c r="E208" s="8">
        <f t="shared" si="9"/>
        <v>45032</v>
      </c>
      <c r="F208" s="9" t="s">
        <v>53</v>
      </c>
      <c r="H208" t="s">
        <v>54</v>
      </c>
      <c r="I208" s="29">
        <v>45007</v>
      </c>
      <c r="J208">
        <v>14403.11</v>
      </c>
      <c r="K208">
        <v>96.89</v>
      </c>
      <c r="L208" s="11">
        <f t="shared" si="7"/>
        <v>-5.8264504332328215E-13</v>
      </c>
      <c r="M208" s="20">
        <f t="shared" si="8"/>
        <v>6.682068965517241E-3</v>
      </c>
    </row>
    <row r="209" spans="1:13" x14ac:dyDescent="0.2">
      <c r="A209" t="s">
        <v>14</v>
      </c>
      <c r="B209" t="s">
        <v>697</v>
      </c>
      <c r="C209" s="29">
        <v>45002</v>
      </c>
      <c r="D209" s="28">
        <v>9000</v>
      </c>
      <c r="E209" s="8">
        <f t="shared" si="9"/>
        <v>45032</v>
      </c>
      <c r="F209" s="9" t="s">
        <v>53</v>
      </c>
      <c r="H209" t="s">
        <v>54</v>
      </c>
      <c r="I209" s="29">
        <v>45008</v>
      </c>
      <c r="J209">
        <v>8942</v>
      </c>
      <c r="K209">
        <v>58</v>
      </c>
      <c r="L209" s="11">
        <f t="shared" si="7"/>
        <v>0</v>
      </c>
      <c r="M209" s="20">
        <f t="shared" si="8"/>
        <v>6.4444444444444445E-3</v>
      </c>
    </row>
    <row r="210" spans="1:13" x14ac:dyDescent="0.2">
      <c r="A210" t="s">
        <v>14</v>
      </c>
      <c r="B210" t="s">
        <v>698</v>
      </c>
      <c r="C210" s="29">
        <v>45002</v>
      </c>
      <c r="D210" s="28">
        <v>950</v>
      </c>
      <c r="E210" s="8">
        <f t="shared" si="9"/>
        <v>45032</v>
      </c>
      <c r="F210" s="9" t="s">
        <v>53</v>
      </c>
      <c r="H210" t="s">
        <v>54</v>
      </c>
      <c r="I210" s="29">
        <v>45007</v>
      </c>
      <c r="J210">
        <v>943.65</v>
      </c>
      <c r="K210">
        <v>6.35</v>
      </c>
      <c r="L210" s="11">
        <f t="shared" si="7"/>
        <v>2.3092638912203256E-14</v>
      </c>
      <c r="M210" s="20">
        <f t="shared" si="8"/>
        <v>6.684210526315789E-3</v>
      </c>
    </row>
    <row r="211" spans="1:13" x14ac:dyDescent="0.2">
      <c r="A211" t="s">
        <v>14</v>
      </c>
      <c r="B211" t="s">
        <v>699</v>
      </c>
      <c r="C211" s="29">
        <v>45009</v>
      </c>
      <c r="D211" s="28">
        <v>11200</v>
      </c>
      <c r="E211" s="8">
        <f t="shared" si="9"/>
        <v>45039</v>
      </c>
      <c r="F211" s="9" t="s">
        <v>53</v>
      </c>
      <c r="H211" t="s">
        <v>54</v>
      </c>
      <c r="I211" s="29">
        <v>45014</v>
      </c>
      <c r="J211">
        <v>11124.35</v>
      </c>
      <c r="K211">
        <v>75.650000000000006</v>
      </c>
      <c r="L211" s="11">
        <f>D211-J211-K211</f>
        <v>-3.694822225952521E-13</v>
      </c>
      <c r="M211" s="20">
        <f>K211/D211</f>
        <v>6.7544642857142864E-3</v>
      </c>
    </row>
    <row r="212" spans="1:13" x14ac:dyDescent="0.2">
      <c r="A212" t="s">
        <v>14</v>
      </c>
      <c r="B212" t="s">
        <v>700</v>
      </c>
      <c r="C212" s="29">
        <v>45009</v>
      </c>
      <c r="D212" s="28">
        <v>5100</v>
      </c>
      <c r="E212" s="8">
        <f t="shared" si="9"/>
        <v>45039</v>
      </c>
      <c r="F212" s="9" t="s">
        <v>53</v>
      </c>
      <c r="H212" t="s">
        <v>54</v>
      </c>
      <c r="I212" s="29">
        <v>45020</v>
      </c>
      <c r="J212">
        <v>5073.49</v>
      </c>
      <c r="K212">
        <v>26.51</v>
      </c>
      <c r="L212" s="11">
        <f>D212-J212-K212</f>
        <v>2.1671553440683056E-13</v>
      </c>
      <c r="M212" s="20">
        <f>K212/D212</f>
        <v>5.198039215686275E-3</v>
      </c>
    </row>
    <row r="213" spans="1:13" x14ac:dyDescent="0.2">
      <c r="A213" t="s">
        <v>14</v>
      </c>
      <c r="B213" t="s">
        <v>701</v>
      </c>
      <c r="C213" s="29">
        <v>45009</v>
      </c>
      <c r="D213" s="28">
        <v>20900</v>
      </c>
      <c r="E213" s="8">
        <f t="shared" si="9"/>
        <v>45039</v>
      </c>
      <c r="F213" s="9" t="s">
        <v>53</v>
      </c>
      <c r="H213" t="s">
        <v>54</v>
      </c>
      <c r="I213" s="29">
        <v>45014</v>
      </c>
      <c r="J213">
        <v>20758.830000000002</v>
      </c>
      <c r="K213">
        <v>141.16999999999999</v>
      </c>
      <c r="L213" s="11">
        <f t="shared" si="7"/>
        <v>-1.7337242752546445E-12</v>
      </c>
      <c r="M213" s="20">
        <f t="shared" si="8"/>
        <v>6.754545454545454E-3</v>
      </c>
    </row>
    <row r="214" spans="1:13" x14ac:dyDescent="0.2">
      <c r="A214" t="s">
        <v>14</v>
      </c>
      <c r="B214" t="s">
        <v>702</v>
      </c>
      <c r="C214" s="29">
        <v>45009</v>
      </c>
      <c r="D214" s="28">
        <v>15225</v>
      </c>
      <c r="E214" s="8">
        <f t="shared" si="9"/>
        <v>45039</v>
      </c>
      <c r="F214" s="9" t="s">
        <v>53</v>
      </c>
      <c r="H214" t="s">
        <v>54</v>
      </c>
      <c r="I214" s="29">
        <v>45014</v>
      </c>
      <c r="J214">
        <v>15122.16</v>
      </c>
      <c r="K214">
        <v>102.84</v>
      </c>
      <c r="L214" s="11">
        <f t="shared" ref="L214:L277" si="10">D214-J214-K214</f>
        <v>1.4210854715202004E-13</v>
      </c>
      <c r="M214" s="20">
        <f t="shared" si="8"/>
        <v>6.754679802955665E-3</v>
      </c>
    </row>
    <row r="215" spans="1:13" x14ac:dyDescent="0.2">
      <c r="A215" t="s">
        <v>14</v>
      </c>
      <c r="B215" t="s">
        <v>703</v>
      </c>
      <c r="C215" s="29">
        <v>45009</v>
      </c>
      <c r="D215" s="28">
        <v>13000</v>
      </c>
      <c r="E215" s="8">
        <f t="shared" si="9"/>
        <v>45039</v>
      </c>
      <c r="F215" s="9" t="s">
        <v>53</v>
      </c>
      <c r="H215" t="s">
        <v>54</v>
      </c>
      <c r="I215" s="29">
        <v>45014</v>
      </c>
      <c r="J215">
        <v>12912.19</v>
      </c>
      <c r="K215">
        <v>87.81</v>
      </c>
      <c r="L215" s="11">
        <f t="shared" si="10"/>
        <v>-5.1159076974727213E-13</v>
      </c>
      <c r="M215" s="20">
        <f t="shared" si="8"/>
        <v>6.754615384615385E-3</v>
      </c>
    </row>
    <row r="216" spans="1:13" x14ac:dyDescent="0.2">
      <c r="A216" t="s">
        <v>14</v>
      </c>
      <c r="B216" t="s">
        <v>704</v>
      </c>
      <c r="C216" s="29">
        <v>45009</v>
      </c>
      <c r="D216" s="28">
        <v>2850</v>
      </c>
      <c r="E216" s="8">
        <f t="shared" si="9"/>
        <v>45039</v>
      </c>
      <c r="F216" s="9" t="s">
        <v>53</v>
      </c>
      <c r="H216" t="s">
        <v>54</v>
      </c>
      <c r="I216" s="29">
        <v>45022</v>
      </c>
      <c r="J216">
        <v>2831.45</v>
      </c>
      <c r="K216">
        <v>18.55</v>
      </c>
      <c r="L216" s="11">
        <f t="shared" si="10"/>
        <v>1.8118839761882555E-13</v>
      </c>
      <c r="M216" s="20">
        <f t="shared" si="8"/>
        <v>6.508771929824562E-3</v>
      </c>
    </row>
    <row r="217" spans="1:13" x14ac:dyDescent="0.2">
      <c r="A217" t="s">
        <v>14</v>
      </c>
      <c r="B217" t="s">
        <v>705</v>
      </c>
      <c r="C217" s="29">
        <v>45015</v>
      </c>
      <c r="D217" s="28">
        <v>11200</v>
      </c>
      <c r="E217" s="8">
        <f>C217+30</f>
        <v>45045</v>
      </c>
      <c r="F217" s="9" t="s">
        <v>53</v>
      </c>
      <c r="H217" t="s">
        <v>54</v>
      </c>
      <c r="I217" s="29">
        <v>45021</v>
      </c>
      <c r="J217">
        <v>11124.31</v>
      </c>
      <c r="K217">
        <v>75.69</v>
      </c>
      <c r="L217" s="11">
        <f t="shared" si="10"/>
        <v>5.1159076974727213E-13</v>
      </c>
      <c r="M217" s="20">
        <f t="shared" si="8"/>
        <v>6.7580357142857138E-3</v>
      </c>
    </row>
    <row r="218" spans="1:13" x14ac:dyDescent="0.2">
      <c r="A218" t="s">
        <v>14</v>
      </c>
      <c r="B218" t="s">
        <v>706</v>
      </c>
      <c r="C218" s="29">
        <v>45015</v>
      </c>
      <c r="D218" s="28">
        <v>7650</v>
      </c>
      <c r="E218" s="8">
        <f t="shared" si="9"/>
        <v>45045</v>
      </c>
      <c r="F218" s="9" t="s">
        <v>53</v>
      </c>
      <c r="H218" t="s">
        <v>54</v>
      </c>
      <c r="I218" s="29">
        <v>45022</v>
      </c>
      <c r="J218">
        <v>7600.22</v>
      </c>
      <c r="K218">
        <v>49.78</v>
      </c>
      <c r="L218" s="11">
        <f t="shared" si="10"/>
        <v>-2.5579538487363607E-13</v>
      </c>
      <c r="M218" s="20">
        <f t="shared" ref="M218:M281" si="11">K218/D218</f>
        <v>6.5071895424836605E-3</v>
      </c>
    </row>
    <row r="219" spans="1:13" x14ac:dyDescent="0.2">
      <c r="A219" t="s">
        <v>14</v>
      </c>
      <c r="B219" t="s">
        <v>707</v>
      </c>
      <c r="C219" s="29">
        <v>45015</v>
      </c>
      <c r="D219" s="28">
        <v>18050</v>
      </c>
      <c r="E219" s="8">
        <f t="shared" si="9"/>
        <v>45045</v>
      </c>
      <c r="F219" s="9" t="s">
        <v>53</v>
      </c>
      <c r="H219" t="s">
        <v>54</v>
      </c>
      <c r="I219" s="29">
        <v>46117</v>
      </c>
      <c r="J219">
        <v>17928.009999999998</v>
      </c>
      <c r="K219">
        <v>121.99</v>
      </c>
      <c r="L219" s="11">
        <f t="shared" si="10"/>
        <v>1.6058265828178264E-12</v>
      </c>
      <c r="M219" s="20">
        <f t="shared" si="11"/>
        <v>6.7584487534626033E-3</v>
      </c>
    </row>
    <row r="220" spans="1:13" x14ac:dyDescent="0.2">
      <c r="A220" t="s">
        <v>14</v>
      </c>
      <c r="B220" t="s">
        <v>708</v>
      </c>
      <c r="C220" s="29">
        <v>45016</v>
      </c>
      <c r="D220" s="28">
        <v>7250</v>
      </c>
      <c r="E220" s="8">
        <f t="shared" si="9"/>
        <v>45046</v>
      </c>
      <c r="F220" s="9" t="s">
        <v>53</v>
      </c>
      <c r="H220" t="s">
        <v>54</v>
      </c>
      <c r="I220" s="29">
        <v>45022</v>
      </c>
      <c r="J220">
        <v>7202.82</v>
      </c>
      <c r="K220">
        <v>47.18</v>
      </c>
      <c r="L220" s="11">
        <f t="shared" si="10"/>
        <v>2.9132252166164108E-13</v>
      </c>
      <c r="M220" s="20">
        <f t="shared" si="11"/>
        <v>6.5075862068965521E-3</v>
      </c>
    </row>
    <row r="221" spans="1:13" x14ac:dyDescent="0.2">
      <c r="A221" t="s">
        <v>14</v>
      </c>
      <c r="B221" t="s">
        <v>709</v>
      </c>
      <c r="C221" s="29">
        <v>45009</v>
      </c>
      <c r="D221" s="28">
        <v>12000</v>
      </c>
      <c r="E221" s="8">
        <f t="shared" si="9"/>
        <v>45039</v>
      </c>
      <c r="F221" s="9" t="s">
        <v>53</v>
      </c>
      <c r="H221" t="s">
        <v>54</v>
      </c>
      <c r="I221" s="29">
        <v>45021</v>
      </c>
      <c r="J221">
        <v>11918.9</v>
      </c>
      <c r="K221">
        <v>81.099999999999994</v>
      </c>
      <c r="L221" s="11">
        <f t="shared" si="10"/>
        <v>3.694822225952521E-13</v>
      </c>
      <c r="M221" s="20">
        <f t="shared" si="11"/>
        <v>6.7583333333333332E-3</v>
      </c>
    </row>
    <row r="222" spans="1:13" x14ac:dyDescent="0.2">
      <c r="A222" t="s">
        <v>14</v>
      </c>
      <c r="B222" t="s">
        <v>726</v>
      </c>
      <c r="C222" s="29">
        <v>45022</v>
      </c>
      <c r="D222" s="28">
        <v>12800</v>
      </c>
      <c r="E222" s="8">
        <f>C222+30</f>
        <v>45052</v>
      </c>
      <c r="F222" s="9" t="s">
        <v>53</v>
      </c>
      <c r="H222" t="s">
        <v>54</v>
      </c>
      <c r="I222" s="29">
        <v>45028</v>
      </c>
      <c r="J222">
        <v>12713.1</v>
      </c>
      <c r="K222">
        <v>86.9</v>
      </c>
      <c r="L222" s="11">
        <f t="shared" si="10"/>
        <v>-3.694822225952521E-13</v>
      </c>
      <c r="M222" s="20">
        <f t="shared" si="11"/>
        <v>6.7890625000000008E-3</v>
      </c>
    </row>
    <row r="223" spans="1:13" x14ac:dyDescent="0.2">
      <c r="A223" t="s">
        <v>14</v>
      </c>
      <c r="B223" t="s">
        <v>727</v>
      </c>
      <c r="C223" s="29">
        <v>45022</v>
      </c>
      <c r="D223" s="28">
        <v>5950</v>
      </c>
      <c r="E223" s="8">
        <f t="shared" si="9"/>
        <v>45052</v>
      </c>
      <c r="F223" s="9" t="s">
        <v>53</v>
      </c>
      <c r="H223" t="s">
        <v>54</v>
      </c>
      <c r="I223" s="29">
        <v>45028</v>
      </c>
      <c r="J223">
        <v>5909.6</v>
      </c>
      <c r="K223">
        <v>40.4</v>
      </c>
      <c r="L223" s="11">
        <f t="shared" si="10"/>
        <v>-3.6237679523765109E-13</v>
      </c>
      <c r="M223" s="20">
        <f t="shared" si="11"/>
        <v>6.7899159663865546E-3</v>
      </c>
    </row>
    <row r="224" spans="1:13" x14ac:dyDescent="0.2">
      <c r="A224" t="s">
        <v>14</v>
      </c>
      <c r="B224" t="s">
        <v>728</v>
      </c>
      <c r="C224" s="29">
        <v>45022</v>
      </c>
      <c r="D224" s="28">
        <v>18050</v>
      </c>
      <c r="E224" s="8">
        <f t="shared" si="9"/>
        <v>45052</v>
      </c>
      <c r="F224" s="9" t="s">
        <v>53</v>
      </c>
      <c r="H224" t="s">
        <v>54</v>
      </c>
      <c r="I224" s="29">
        <v>45029</v>
      </c>
      <c r="J224">
        <v>17931.71</v>
      </c>
      <c r="K224">
        <v>118.29</v>
      </c>
      <c r="L224" s="11">
        <f t="shared" si="10"/>
        <v>8.6686213762732223E-13</v>
      </c>
      <c r="M224" s="20">
        <f t="shared" si="11"/>
        <v>6.5534626038781163E-3</v>
      </c>
    </row>
    <row r="225" spans="1:13" x14ac:dyDescent="0.2">
      <c r="A225" t="s">
        <v>14</v>
      </c>
      <c r="B225" t="s">
        <v>729</v>
      </c>
      <c r="C225" s="29">
        <v>45022</v>
      </c>
      <c r="D225" s="28">
        <v>10150</v>
      </c>
      <c r="E225" s="8">
        <f t="shared" si="9"/>
        <v>45052</v>
      </c>
      <c r="F225" s="9" t="s">
        <v>53</v>
      </c>
      <c r="H225" t="s">
        <v>54</v>
      </c>
      <c r="I225" s="29">
        <v>45028</v>
      </c>
      <c r="J225">
        <v>10081.09</v>
      </c>
      <c r="K225">
        <v>68.91</v>
      </c>
      <c r="L225" s="11">
        <f t="shared" si="10"/>
        <v>-1.4210854715202004E-13</v>
      </c>
      <c r="M225" s="20">
        <f t="shared" si="11"/>
        <v>6.7891625615763545E-3</v>
      </c>
    </row>
    <row r="226" spans="1:13" x14ac:dyDescent="0.2">
      <c r="A226" t="s">
        <v>14</v>
      </c>
      <c r="B226" t="s">
        <v>730</v>
      </c>
      <c r="C226" s="29">
        <v>45022</v>
      </c>
      <c r="D226" s="28">
        <v>13000</v>
      </c>
      <c r="E226" s="8">
        <f t="shared" si="9"/>
        <v>45052</v>
      </c>
      <c r="F226" s="9" t="s">
        <v>53</v>
      </c>
      <c r="H226" t="s">
        <v>54</v>
      </c>
      <c r="I226" s="29">
        <v>45029</v>
      </c>
      <c r="J226">
        <v>12914.8</v>
      </c>
      <c r="K226">
        <v>85.2</v>
      </c>
      <c r="L226" s="11">
        <f t="shared" si="10"/>
        <v>7.2475359047530219E-13</v>
      </c>
      <c r="M226" s="20">
        <f t="shared" si="11"/>
        <v>6.553846153846154E-3</v>
      </c>
    </row>
    <row r="227" spans="1:13" x14ac:dyDescent="0.2">
      <c r="A227" t="s">
        <v>14</v>
      </c>
      <c r="B227" t="s">
        <v>731</v>
      </c>
      <c r="C227" s="29">
        <v>45022</v>
      </c>
      <c r="D227" s="28">
        <v>3800</v>
      </c>
      <c r="E227" s="8">
        <f t="shared" si="9"/>
        <v>45052</v>
      </c>
      <c r="F227" s="9" t="s">
        <v>53</v>
      </c>
      <c r="H227" t="s">
        <v>54</v>
      </c>
      <c r="I227" s="29">
        <v>45028</v>
      </c>
      <c r="J227">
        <v>3774.2</v>
      </c>
      <c r="K227">
        <v>25.8</v>
      </c>
      <c r="L227" s="11">
        <f t="shared" si="10"/>
        <v>1.8118839761882555E-13</v>
      </c>
      <c r="M227" s="20">
        <f t="shared" si="11"/>
        <v>6.7894736842105266E-3</v>
      </c>
    </row>
    <row r="228" spans="1:13" x14ac:dyDescent="0.2">
      <c r="A228" t="s">
        <v>14</v>
      </c>
      <c r="B228" t="s">
        <v>732</v>
      </c>
      <c r="C228" s="29">
        <v>45030</v>
      </c>
      <c r="D228" s="28">
        <v>9600</v>
      </c>
      <c r="E228" s="8">
        <f t="shared" si="9"/>
        <v>45060</v>
      </c>
      <c r="F228" s="9" t="s">
        <v>53</v>
      </c>
      <c r="H228" t="s">
        <v>54</v>
      </c>
      <c r="I228" s="29">
        <v>45035</v>
      </c>
      <c r="J228">
        <v>9534.4699999999993</v>
      </c>
      <c r="K228">
        <v>65.53</v>
      </c>
      <c r="L228" s="11">
        <f t="shared" si="10"/>
        <v>6.5369931689929217E-13</v>
      </c>
      <c r="M228" s="20">
        <f t="shared" si="11"/>
        <v>6.8260416666666669E-3</v>
      </c>
    </row>
    <row r="229" spans="1:13" x14ac:dyDescent="0.2">
      <c r="A229" t="s">
        <v>14</v>
      </c>
      <c r="B229" t="s">
        <v>733</v>
      </c>
      <c r="C229" s="29">
        <v>45030</v>
      </c>
      <c r="D229" s="28">
        <v>6800</v>
      </c>
      <c r="E229" s="8">
        <f t="shared" si="9"/>
        <v>45060</v>
      </c>
      <c r="F229" s="9" t="s">
        <v>53</v>
      </c>
      <c r="H229" t="s">
        <v>54</v>
      </c>
      <c r="I229" s="29">
        <v>45035</v>
      </c>
      <c r="J229">
        <v>6753.58</v>
      </c>
      <c r="K229">
        <v>46.42</v>
      </c>
      <c r="L229" s="11">
        <f t="shared" si="10"/>
        <v>7.1054273576010019E-14</v>
      </c>
      <c r="M229" s="20">
        <f t="shared" si="11"/>
        <v>6.8264705882352941E-3</v>
      </c>
    </row>
    <row r="230" spans="1:13" x14ac:dyDescent="0.2">
      <c r="A230" t="s">
        <v>14</v>
      </c>
      <c r="B230" t="s">
        <v>734</v>
      </c>
      <c r="C230" s="29">
        <v>45030</v>
      </c>
      <c r="D230" s="28">
        <v>15200</v>
      </c>
      <c r="E230" s="8">
        <f t="shared" si="9"/>
        <v>45060</v>
      </c>
      <c r="F230" s="9" t="s">
        <v>53</v>
      </c>
      <c r="H230" t="s">
        <v>54</v>
      </c>
      <c r="I230" s="29">
        <v>45036</v>
      </c>
      <c r="J230">
        <v>15100.22</v>
      </c>
      <c r="K230">
        <v>99.78</v>
      </c>
      <c r="L230" s="11">
        <f t="shared" si="10"/>
        <v>6.5369931689929217E-13</v>
      </c>
      <c r="M230" s="20">
        <f t="shared" si="11"/>
        <v>6.5644736842105263E-3</v>
      </c>
    </row>
    <row r="231" spans="1:13" x14ac:dyDescent="0.2">
      <c r="A231" t="s">
        <v>14</v>
      </c>
      <c r="B231" t="s">
        <v>735</v>
      </c>
      <c r="C231" s="29">
        <v>45030</v>
      </c>
      <c r="D231" s="28">
        <v>6525</v>
      </c>
      <c r="E231" s="8">
        <f t="shared" si="9"/>
        <v>45060</v>
      </c>
      <c r="F231" s="9" t="s">
        <v>53</v>
      </c>
      <c r="H231" t="s">
        <v>54</v>
      </c>
      <c r="I231" s="29">
        <v>45035</v>
      </c>
      <c r="J231">
        <v>6480.46</v>
      </c>
      <c r="K231">
        <v>44.54</v>
      </c>
      <c r="L231" s="11">
        <f t="shared" si="10"/>
        <v>0</v>
      </c>
      <c r="M231" s="20">
        <f t="shared" si="11"/>
        <v>6.8260536398467428E-3</v>
      </c>
    </row>
    <row r="232" spans="1:13" x14ac:dyDescent="0.2">
      <c r="A232" t="s">
        <v>14</v>
      </c>
      <c r="B232" t="s">
        <v>736</v>
      </c>
      <c r="C232" s="29">
        <v>45030</v>
      </c>
      <c r="D232" s="28">
        <v>16000</v>
      </c>
      <c r="E232" s="8">
        <f t="shared" si="9"/>
        <v>45060</v>
      </c>
      <c r="F232" s="9" t="s">
        <v>53</v>
      </c>
      <c r="H232" t="s">
        <v>54</v>
      </c>
      <c r="I232" s="29">
        <v>45036</v>
      </c>
      <c r="J232">
        <v>15894.97</v>
      </c>
      <c r="K232">
        <v>105.03</v>
      </c>
      <c r="L232" s="11">
        <f t="shared" si="10"/>
        <v>6.5369931689929217E-13</v>
      </c>
      <c r="M232" s="20">
        <f t="shared" si="11"/>
        <v>6.5643749999999999E-3</v>
      </c>
    </row>
    <row r="233" spans="1:13" x14ac:dyDescent="0.2">
      <c r="A233" t="s">
        <v>14</v>
      </c>
      <c r="B233" t="s">
        <v>737</v>
      </c>
      <c r="C233" s="29">
        <v>45030</v>
      </c>
      <c r="D233" s="28">
        <v>4750</v>
      </c>
      <c r="E233" s="8">
        <f t="shared" si="9"/>
        <v>45060</v>
      </c>
      <c r="F233" s="9" t="s">
        <v>53</v>
      </c>
      <c r="H233" t="s">
        <v>54</v>
      </c>
      <c r="I233" s="29">
        <v>45036</v>
      </c>
      <c r="J233">
        <v>4718.82</v>
      </c>
      <c r="K233">
        <v>31.18</v>
      </c>
      <c r="L233" s="11">
        <f>D233-J233-K233</f>
        <v>2.9132252166164108E-13</v>
      </c>
      <c r="M233" s="20">
        <f>K233/D233</f>
        <v>6.5642105263157896E-3</v>
      </c>
    </row>
    <row r="234" spans="1:13" x14ac:dyDescent="0.2">
      <c r="A234" t="s">
        <v>14</v>
      </c>
      <c r="B234" t="s">
        <v>738</v>
      </c>
      <c r="C234" s="29">
        <v>45036</v>
      </c>
      <c r="D234" s="28">
        <v>9600</v>
      </c>
      <c r="E234" s="8">
        <f>C234+30</f>
        <v>45066</v>
      </c>
      <c r="F234" s="9" t="s">
        <v>53</v>
      </c>
      <c r="H234" t="s">
        <v>54</v>
      </c>
      <c r="I234" s="29">
        <v>45042</v>
      </c>
      <c r="J234">
        <v>9534.02</v>
      </c>
      <c r="K234">
        <v>65.98</v>
      </c>
      <c r="L234" s="11">
        <f t="shared" si="10"/>
        <v>-4.4053649617126212E-13</v>
      </c>
      <c r="M234" s="20">
        <f t="shared" si="11"/>
        <v>6.8729166666666669E-3</v>
      </c>
    </row>
    <row r="235" spans="1:13" x14ac:dyDescent="0.2">
      <c r="A235" t="s">
        <v>14</v>
      </c>
      <c r="B235" t="s">
        <v>739</v>
      </c>
      <c r="C235" s="29">
        <v>45036</v>
      </c>
      <c r="D235" s="28">
        <v>11050</v>
      </c>
      <c r="E235" s="8">
        <f>C235+30</f>
        <v>45066</v>
      </c>
      <c r="F235" s="9" t="s">
        <v>800</v>
      </c>
      <c r="H235" t="s">
        <v>54</v>
      </c>
      <c r="I235" s="29">
        <v>45047</v>
      </c>
      <c r="J235">
        <v>10988.54</v>
      </c>
      <c r="K235">
        <v>61.46</v>
      </c>
      <c r="L235" s="11">
        <f t="shared" si="10"/>
        <v>-8.7396756498492323E-13</v>
      </c>
      <c r="M235" s="20">
        <f t="shared" si="11"/>
        <v>5.5619909502262442E-3</v>
      </c>
    </row>
    <row r="236" spans="1:13" x14ac:dyDescent="0.2">
      <c r="A236" t="s">
        <v>14</v>
      </c>
      <c r="B236" t="s">
        <v>740</v>
      </c>
      <c r="C236" s="29">
        <v>45036</v>
      </c>
      <c r="D236" s="28">
        <v>14250</v>
      </c>
      <c r="E236" s="8">
        <f t="shared" si="9"/>
        <v>45066</v>
      </c>
      <c r="F236" s="9" t="s">
        <v>53</v>
      </c>
      <c r="H236" t="s">
        <v>54</v>
      </c>
      <c r="I236" s="29">
        <v>45042</v>
      </c>
      <c r="J236">
        <v>14152.06</v>
      </c>
      <c r="K236">
        <v>97.94</v>
      </c>
      <c r="L236" s="11">
        <f t="shared" si="10"/>
        <v>5.1159076974727213E-13</v>
      </c>
      <c r="M236" s="20">
        <f t="shared" si="11"/>
        <v>6.8729824561403509E-3</v>
      </c>
    </row>
    <row r="237" spans="1:13" x14ac:dyDescent="0.2">
      <c r="A237" t="s">
        <v>14</v>
      </c>
      <c r="B237" t="s">
        <v>741</v>
      </c>
      <c r="C237" s="29">
        <v>45036</v>
      </c>
      <c r="D237" s="28">
        <v>8700</v>
      </c>
      <c r="E237" s="8">
        <f t="shared" si="9"/>
        <v>45066</v>
      </c>
      <c r="F237" s="9" t="s">
        <v>53</v>
      </c>
      <c r="H237" t="s">
        <v>54</v>
      </c>
      <c r="I237" s="29">
        <v>45050</v>
      </c>
      <c r="J237">
        <v>8657.98</v>
      </c>
      <c r="K237">
        <v>42.02</v>
      </c>
      <c r="L237" s="11">
        <f t="shared" si="10"/>
        <v>4.3343106881366111E-13</v>
      </c>
      <c r="M237" s="20">
        <f t="shared" si="11"/>
        <v>4.8298850574712646E-3</v>
      </c>
    </row>
    <row r="238" spans="1:13" x14ac:dyDescent="0.2">
      <c r="A238" t="s">
        <v>14</v>
      </c>
      <c r="B238" t="s">
        <v>742</v>
      </c>
      <c r="C238" s="29">
        <v>45036</v>
      </c>
      <c r="D238" s="28">
        <v>13000</v>
      </c>
      <c r="E238" s="8">
        <f t="shared" ref="E238:E239" si="12">C238+30</f>
        <v>45066</v>
      </c>
      <c r="F238" s="9" t="s">
        <v>53</v>
      </c>
      <c r="H238" t="s">
        <v>54</v>
      </c>
      <c r="I238" s="29">
        <v>45044</v>
      </c>
      <c r="J238">
        <v>12917.45</v>
      </c>
      <c r="K238">
        <v>82.55</v>
      </c>
      <c r="L238" s="11">
        <f t="shared" si="10"/>
        <v>-7.2475359047530219E-13</v>
      </c>
      <c r="M238" s="20">
        <f t="shared" si="11"/>
        <v>6.3499999999999997E-3</v>
      </c>
    </row>
    <row r="239" spans="1:13" x14ac:dyDescent="0.2">
      <c r="A239" t="s">
        <v>14</v>
      </c>
      <c r="B239" t="s">
        <v>743</v>
      </c>
      <c r="C239" s="29">
        <v>45036</v>
      </c>
      <c r="D239" s="28">
        <v>3800</v>
      </c>
      <c r="E239" s="8">
        <f t="shared" si="12"/>
        <v>45066</v>
      </c>
      <c r="F239" s="9" t="s">
        <v>53</v>
      </c>
      <c r="H239" t="s">
        <v>54</v>
      </c>
      <c r="I239" s="29">
        <v>45042</v>
      </c>
      <c r="J239">
        <v>3773.88</v>
      </c>
      <c r="K239">
        <v>26.12</v>
      </c>
      <c r="L239" s="11">
        <f t="shared" si="10"/>
        <v>-1.1013412404281553E-13</v>
      </c>
      <c r="M239" s="20">
        <f t="shared" si="11"/>
        <v>6.8736842105263157E-3</v>
      </c>
    </row>
    <row r="240" spans="1:13" x14ac:dyDescent="0.2">
      <c r="A240" t="s">
        <v>14</v>
      </c>
      <c r="B240" t="s">
        <v>744</v>
      </c>
      <c r="C240" s="29">
        <v>45044</v>
      </c>
      <c r="D240" s="28">
        <v>9600</v>
      </c>
      <c r="E240" s="8">
        <f>C240+30</f>
        <v>45074</v>
      </c>
      <c r="F240" s="9" t="s">
        <v>53</v>
      </c>
      <c r="H240" t="s">
        <v>54</v>
      </c>
      <c r="I240" s="29">
        <v>45050</v>
      </c>
      <c r="J240">
        <v>9533.02</v>
      </c>
      <c r="K240">
        <v>66.98</v>
      </c>
      <c r="L240" s="11">
        <f t="shared" si="10"/>
        <v>-4.4053649617126212E-13</v>
      </c>
      <c r="M240" s="20">
        <f t="shared" si="11"/>
        <v>6.9770833333333334E-3</v>
      </c>
    </row>
    <row r="241" spans="1:13" x14ac:dyDescent="0.2">
      <c r="A241" t="s">
        <v>14</v>
      </c>
      <c r="B241" t="s">
        <v>745</v>
      </c>
      <c r="C241" s="29">
        <v>45044</v>
      </c>
      <c r="D241" s="28">
        <v>8500</v>
      </c>
      <c r="E241" s="8">
        <f t="shared" ref="E241:E263" si="13">C241+30</f>
        <v>45074</v>
      </c>
      <c r="F241" s="9" t="s">
        <v>53</v>
      </c>
      <c r="H241" t="s">
        <v>54</v>
      </c>
      <c r="I241" s="29">
        <v>45050</v>
      </c>
      <c r="J241">
        <v>8440.7000000000007</v>
      </c>
      <c r="K241">
        <v>59.3</v>
      </c>
      <c r="L241" s="11">
        <f t="shared" si="10"/>
        <v>-7.2475359047530219E-13</v>
      </c>
      <c r="M241" s="20">
        <f t="shared" si="11"/>
        <v>6.976470588235294E-3</v>
      </c>
    </row>
    <row r="242" spans="1:13" x14ac:dyDescent="0.2">
      <c r="A242" t="s">
        <v>14</v>
      </c>
      <c r="B242" t="s">
        <v>746</v>
      </c>
      <c r="C242" s="29">
        <v>45044</v>
      </c>
      <c r="D242" s="28">
        <v>17100</v>
      </c>
      <c r="E242" s="8">
        <f t="shared" si="13"/>
        <v>45074</v>
      </c>
      <c r="F242" s="9" t="s">
        <v>53</v>
      </c>
      <c r="H242" t="s">
        <v>54</v>
      </c>
      <c r="I242" s="29">
        <v>45049</v>
      </c>
      <c r="J242" s="5">
        <v>16976.259999999998</v>
      </c>
      <c r="K242">
        <v>123.74</v>
      </c>
      <c r="L242" s="11">
        <f t="shared" ref="L242:L256" si="14">D242-J242-K242</f>
        <v>1.6058265828178264E-12</v>
      </c>
      <c r="M242" s="20">
        <f t="shared" si="11"/>
        <v>7.2362573099415198E-3</v>
      </c>
    </row>
    <row r="243" spans="1:13" x14ac:dyDescent="0.2">
      <c r="A243" t="s">
        <v>14</v>
      </c>
      <c r="B243" t="s">
        <v>747</v>
      </c>
      <c r="C243" s="29">
        <v>45044</v>
      </c>
      <c r="D243" s="28">
        <v>18125</v>
      </c>
      <c r="E243" s="8">
        <f t="shared" si="13"/>
        <v>45074</v>
      </c>
      <c r="F243" s="9" t="s">
        <v>53</v>
      </c>
      <c r="H243" t="s">
        <v>54</v>
      </c>
      <c r="I243" s="29">
        <v>45050</v>
      </c>
      <c r="J243">
        <v>17998.54</v>
      </c>
      <c r="K243">
        <v>126.46</v>
      </c>
      <c r="L243" s="11">
        <f t="shared" si="14"/>
        <v>-8.6686213762732223E-13</v>
      </c>
      <c r="M243" s="20">
        <f t="shared" si="11"/>
        <v>6.9771034482758619E-3</v>
      </c>
    </row>
    <row r="244" spans="1:13" x14ac:dyDescent="0.2">
      <c r="A244" t="s">
        <v>14</v>
      </c>
      <c r="B244" t="s">
        <v>748</v>
      </c>
      <c r="C244" s="29">
        <v>45044</v>
      </c>
      <c r="D244" s="28">
        <v>12000</v>
      </c>
      <c r="E244" s="8">
        <f t="shared" si="13"/>
        <v>45074</v>
      </c>
      <c r="F244" s="9" t="s">
        <v>53</v>
      </c>
      <c r="H244" t="s">
        <v>54</v>
      </c>
      <c r="I244" s="29">
        <v>45050</v>
      </c>
      <c r="J244">
        <v>11916.28</v>
      </c>
      <c r="K244">
        <v>83.72</v>
      </c>
      <c r="L244" s="11">
        <f t="shared" si="14"/>
        <v>-6.5369931689929217E-13</v>
      </c>
      <c r="M244" s="20">
        <f t="shared" si="11"/>
        <v>6.9766666666666666E-3</v>
      </c>
    </row>
    <row r="245" spans="1:13" x14ac:dyDescent="0.2">
      <c r="A245" t="s">
        <v>14</v>
      </c>
      <c r="B245" t="s">
        <v>749</v>
      </c>
      <c r="C245" s="29">
        <v>45044</v>
      </c>
      <c r="D245" s="28">
        <v>5700</v>
      </c>
      <c r="E245" s="8">
        <f t="shared" si="13"/>
        <v>45074</v>
      </c>
      <c r="F245" s="9" t="s">
        <v>53</v>
      </c>
      <c r="H245" t="s">
        <v>54</v>
      </c>
      <c r="I245" s="29">
        <v>45050</v>
      </c>
      <c r="J245">
        <v>5660.23</v>
      </c>
      <c r="K245">
        <v>39.770000000000003</v>
      </c>
      <c r="L245" s="11">
        <f t="shared" si="14"/>
        <v>4.3343106881366111E-13</v>
      </c>
      <c r="M245" s="20">
        <f t="shared" si="11"/>
        <v>6.9771929824561409E-3</v>
      </c>
    </row>
    <row r="246" spans="1:13" x14ac:dyDescent="0.2">
      <c r="A246" t="s">
        <v>14</v>
      </c>
      <c r="B246" t="s">
        <v>757</v>
      </c>
      <c r="C246" s="29">
        <v>45051</v>
      </c>
      <c r="D246" s="28">
        <v>15200</v>
      </c>
      <c r="E246" s="8">
        <f t="shared" si="13"/>
        <v>45081</v>
      </c>
      <c r="F246" s="9" t="s">
        <v>53</v>
      </c>
      <c r="H246" t="s">
        <v>54</v>
      </c>
      <c r="I246" s="29">
        <v>45058</v>
      </c>
      <c r="J246">
        <v>15102.02</v>
      </c>
      <c r="K246">
        <v>97.98</v>
      </c>
      <c r="L246" s="11">
        <f t="shared" si="14"/>
        <v>-4.4053649617126212E-13</v>
      </c>
      <c r="M246" s="20">
        <f t="shared" si="11"/>
        <v>6.4460526315789479E-3</v>
      </c>
    </row>
    <row r="247" spans="1:13" x14ac:dyDescent="0.2">
      <c r="A247" t="s">
        <v>14</v>
      </c>
      <c r="B247" t="s">
        <v>758</v>
      </c>
      <c r="C247" s="29">
        <v>45051</v>
      </c>
      <c r="D247" s="28">
        <v>9350</v>
      </c>
      <c r="E247" s="8">
        <f t="shared" si="13"/>
        <v>45081</v>
      </c>
      <c r="F247" s="9" t="s">
        <v>53</v>
      </c>
      <c r="H247" t="s">
        <v>54</v>
      </c>
      <c r="I247" s="29">
        <v>45058</v>
      </c>
      <c r="J247">
        <v>9289.73</v>
      </c>
      <c r="K247">
        <v>60.27</v>
      </c>
      <c r="L247" s="11">
        <f t="shared" si="14"/>
        <v>4.3343106881366111E-13</v>
      </c>
      <c r="M247" s="20">
        <f t="shared" si="11"/>
        <v>6.4459893048128348E-3</v>
      </c>
    </row>
    <row r="248" spans="1:13" x14ac:dyDescent="0.2">
      <c r="A248" t="s">
        <v>14</v>
      </c>
      <c r="B248" t="s">
        <v>759</v>
      </c>
      <c r="C248" s="29">
        <v>45051</v>
      </c>
      <c r="D248" s="28">
        <v>16150</v>
      </c>
      <c r="E248" s="8">
        <f t="shared" si="13"/>
        <v>45081</v>
      </c>
      <c r="F248" s="9" t="s">
        <v>53</v>
      </c>
      <c r="H248" t="s">
        <v>54</v>
      </c>
      <c r="I248" s="29">
        <v>45058</v>
      </c>
      <c r="J248">
        <v>16045.87</v>
      </c>
      <c r="K248">
        <v>104.13</v>
      </c>
      <c r="L248" s="11">
        <f t="shared" si="14"/>
        <v>-7.9580786405131221E-13</v>
      </c>
      <c r="M248" s="20">
        <f t="shared" si="11"/>
        <v>6.447678018575851E-3</v>
      </c>
    </row>
    <row r="249" spans="1:13" x14ac:dyDescent="0.2">
      <c r="A249" t="s">
        <v>14</v>
      </c>
      <c r="B249" t="s">
        <v>760</v>
      </c>
      <c r="C249" s="29">
        <v>45051</v>
      </c>
      <c r="D249" s="28">
        <v>13775</v>
      </c>
      <c r="E249" s="8">
        <f t="shared" si="13"/>
        <v>45081</v>
      </c>
      <c r="F249" s="9" t="s">
        <v>53</v>
      </c>
      <c r="H249" t="s">
        <v>54</v>
      </c>
      <c r="I249" s="29">
        <v>45058</v>
      </c>
      <c r="J249">
        <v>13686.18</v>
      </c>
      <c r="K249">
        <v>88.82</v>
      </c>
      <c r="L249" s="11">
        <f t="shared" si="14"/>
        <v>-2.8421709430404007E-13</v>
      </c>
      <c r="M249" s="20">
        <f t="shared" si="11"/>
        <v>6.4479128856624315E-3</v>
      </c>
    </row>
    <row r="250" spans="1:13" x14ac:dyDescent="0.2">
      <c r="A250" t="s">
        <v>14</v>
      </c>
      <c r="B250" t="s">
        <v>761</v>
      </c>
      <c r="C250" s="29">
        <v>45051</v>
      </c>
      <c r="D250" s="28">
        <v>8000</v>
      </c>
      <c r="E250" s="8">
        <f t="shared" si="13"/>
        <v>45081</v>
      </c>
      <c r="F250" s="9" t="s">
        <v>53</v>
      </c>
      <c r="H250" t="s">
        <v>54</v>
      </c>
      <c r="I250" s="29">
        <v>45058</v>
      </c>
      <c r="J250">
        <v>7948.42</v>
      </c>
      <c r="K250">
        <v>51.58</v>
      </c>
      <c r="L250" s="11">
        <f t="shared" si="14"/>
        <v>-7.1054273576010019E-14</v>
      </c>
      <c r="M250" s="20">
        <f t="shared" si="11"/>
        <v>6.4475000000000001E-3</v>
      </c>
    </row>
    <row r="251" spans="1:13" x14ac:dyDescent="0.2">
      <c r="A251" t="s">
        <v>14</v>
      </c>
      <c r="B251" t="s">
        <v>762</v>
      </c>
      <c r="C251" s="29">
        <v>45051</v>
      </c>
      <c r="D251" s="28">
        <v>6650</v>
      </c>
      <c r="E251" s="8">
        <f t="shared" si="13"/>
        <v>45081</v>
      </c>
      <c r="F251" s="9" t="s">
        <v>53</v>
      </c>
      <c r="H251" t="s">
        <v>54</v>
      </c>
      <c r="J251">
        <v>6650</v>
      </c>
      <c r="L251" s="11">
        <f t="shared" si="14"/>
        <v>0</v>
      </c>
      <c r="M251" s="20">
        <f t="shared" si="11"/>
        <v>0</v>
      </c>
    </row>
    <row r="252" spans="1:13" x14ac:dyDescent="0.2">
      <c r="A252" t="s">
        <v>14</v>
      </c>
      <c r="B252" t="s">
        <v>763</v>
      </c>
      <c r="C252" s="29">
        <v>45058</v>
      </c>
      <c r="D252" s="28">
        <v>7200</v>
      </c>
      <c r="E252" s="8">
        <f t="shared" si="13"/>
        <v>45088</v>
      </c>
      <c r="F252" s="9" t="s">
        <v>53</v>
      </c>
      <c r="H252" t="s">
        <v>54</v>
      </c>
      <c r="I252" s="29">
        <v>45063</v>
      </c>
      <c r="J252">
        <v>7149.66</v>
      </c>
      <c r="K252">
        <v>50.34</v>
      </c>
      <c r="L252" s="11">
        <f t="shared" si="14"/>
        <v>1.4210854715202004E-13</v>
      </c>
      <c r="M252" s="20">
        <f t="shared" si="11"/>
        <v>6.9916666666666669E-3</v>
      </c>
    </row>
    <row r="253" spans="1:13" x14ac:dyDescent="0.2">
      <c r="A253" t="s">
        <v>14</v>
      </c>
      <c r="B253" t="s">
        <v>764</v>
      </c>
      <c r="C253" s="29">
        <v>45058</v>
      </c>
      <c r="D253" s="28">
        <v>5950</v>
      </c>
      <c r="E253" s="8">
        <f t="shared" si="13"/>
        <v>45088</v>
      </c>
      <c r="F253" s="9" t="s">
        <v>53</v>
      </c>
      <c r="H253" t="s">
        <v>54</v>
      </c>
      <c r="I253" s="29">
        <v>45063</v>
      </c>
      <c r="J253" s="5">
        <v>5916.34</v>
      </c>
      <c r="K253">
        <v>33.659999999999997</v>
      </c>
      <c r="L253" s="11">
        <f t="shared" si="14"/>
        <v>-1.4210854715202004E-13</v>
      </c>
      <c r="M253" s="20">
        <f t="shared" si="11"/>
        <v>5.6571428571428562E-3</v>
      </c>
    </row>
    <row r="254" spans="1:13" x14ac:dyDescent="0.2">
      <c r="A254" t="s">
        <v>14</v>
      </c>
      <c r="B254" t="s">
        <v>765</v>
      </c>
      <c r="C254" s="29">
        <v>45058</v>
      </c>
      <c r="D254" s="28">
        <v>16150</v>
      </c>
      <c r="E254" s="8">
        <f t="shared" si="13"/>
        <v>45088</v>
      </c>
      <c r="F254" s="9" t="s">
        <v>53</v>
      </c>
      <c r="H254" t="s">
        <v>54</v>
      </c>
      <c r="I254" s="29">
        <v>45063</v>
      </c>
      <c r="J254">
        <v>16037.08</v>
      </c>
      <c r="K254">
        <v>112.92</v>
      </c>
      <c r="L254" s="11">
        <f t="shared" si="14"/>
        <v>0</v>
      </c>
      <c r="M254" s="20">
        <f t="shared" si="11"/>
        <v>6.9919504643962847E-3</v>
      </c>
    </row>
    <row r="255" spans="1:13" x14ac:dyDescent="0.2">
      <c r="A255" t="s">
        <v>14</v>
      </c>
      <c r="B255" t="s">
        <v>766</v>
      </c>
      <c r="C255" s="29">
        <v>45058</v>
      </c>
      <c r="D255" s="28">
        <v>10875</v>
      </c>
      <c r="E255" s="8">
        <f t="shared" si="13"/>
        <v>45088</v>
      </c>
      <c r="F255" s="9" t="s">
        <v>53</v>
      </c>
      <c r="H255" t="s">
        <v>54</v>
      </c>
      <c r="I255" s="37">
        <v>45063</v>
      </c>
      <c r="J255">
        <v>10798.96</v>
      </c>
      <c r="K255">
        <v>76.040000000000006</v>
      </c>
      <c r="L255" s="11">
        <f t="shared" si="14"/>
        <v>8.6686213762732223E-13</v>
      </c>
      <c r="M255" s="20">
        <f t="shared" si="11"/>
        <v>6.9921839080459777E-3</v>
      </c>
    </row>
    <row r="256" spans="1:13" x14ac:dyDescent="0.2">
      <c r="A256" t="s">
        <v>14</v>
      </c>
      <c r="B256" t="s">
        <v>767</v>
      </c>
      <c r="C256" s="29">
        <v>45058</v>
      </c>
      <c r="D256" s="28">
        <v>8000</v>
      </c>
      <c r="E256" s="8">
        <f t="shared" si="13"/>
        <v>45088</v>
      </c>
      <c r="F256" s="9" t="s">
        <v>53</v>
      </c>
      <c r="H256" t="s">
        <v>54</v>
      </c>
      <c r="I256" s="37">
        <v>45063</v>
      </c>
      <c r="J256">
        <v>7944.07</v>
      </c>
      <c r="K256">
        <v>55.93</v>
      </c>
      <c r="L256" s="11">
        <f t="shared" si="14"/>
        <v>2.9132252166164108E-13</v>
      </c>
      <c r="M256" s="20">
        <f t="shared" si="11"/>
        <v>6.9912500000000001E-3</v>
      </c>
    </row>
    <row r="257" spans="1:13" x14ac:dyDescent="0.2">
      <c r="A257" t="s">
        <v>14</v>
      </c>
      <c r="B257" t="s">
        <v>768</v>
      </c>
      <c r="C257" s="29">
        <v>45058</v>
      </c>
      <c r="D257" s="28">
        <v>6650</v>
      </c>
      <c r="E257" s="8">
        <f t="shared" si="13"/>
        <v>45088</v>
      </c>
      <c r="F257" s="9" t="s">
        <v>53</v>
      </c>
      <c r="H257" t="s">
        <v>54</v>
      </c>
      <c r="J257" s="5">
        <v>6612.39</v>
      </c>
      <c r="K257">
        <v>37.61</v>
      </c>
      <c r="L257" s="11">
        <f t="shared" si="10"/>
        <v>-3.2684965844964609E-13</v>
      </c>
      <c r="M257" s="20">
        <f t="shared" si="11"/>
        <v>5.6556390977443608E-3</v>
      </c>
    </row>
    <row r="258" spans="1:13" x14ac:dyDescent="0.2">
      <c r="A258" t="s">
        <v>14</v>
      </c>
      <c r="B258" t="s">
        <v>769</v>
      </c>
      <c r="C258" s="29">
        <v>45065</v>
      </c>
      <c r="D258" s="28">
        <v>16000</v>
      </c>
      <c r="E258" s="8">
        <f t="shared" si="13"/>
        <v>45095</v>
      </c>
      <c r="F258" s="9" t="s">
        <v>53</v>
      </c>
      <c r="H258" t="s">
        <v>54</v>
      </c>
      <c r="I258" s="29">
        <v>45071</v>
      </c>
      <c r="J258" s="5">
        <v>15887.74</v>
      </c>
      <c r="K258">
        <v>112.26</v>
      </c>
      <c r="L258" s="11">
        <f t="shared" si="10"/>
        <v>2.1316282072803006E-13</v>
      </c>
      <c r="M258" s="20">
        <f t="shared" si="11"/>
        <v>7.0162499999999999E-3</v>
      </c>
    </row>
    <row r="259" spans="1:13" x14ac:dyDescent="0.2">
      <c r="A259" t="s">
        <v>14</v>
      </c>
      <c r="B259" t="s">
        <v>770</v>
      </c>
      <c r="C259" s="29">
        <v>45065</v>
      </c>
      <c r="D259" s="28">
        <v>7650</v>
      </c>
      <c r="E259" s="8">
        <f t="shared" si="13"/>
        <v>45095</v>
      </c>
      <c r="F259" s="9" t="s">
        <v>53</v>
      </c>
      <c r="H259" t="s">
        <v>54</v>
      </c>
      <c r="I259" s="29">
        <v>45071</v>
      </c>
      <c r="J259" s="5">
        <v>7596.33</v>
      </c>
      <c r="K259">
        <v>53.670000000000073</v>
      </c>
      <c r="L259" s="11">
        <f t="shared" si="10"/>
        <v>0</v>
      </c>
      <c r="M259" s="20">
        <f t="shared" si="11"/>
        <v>7.0156862745098135E-3</v>
      </c>
    </row>
    <row r="260" spans="1:13" x14ac:dyDescent="0.2">
      <c r="A260" t="s">
        <v>14</v>
      </c>
      <c r="B260" t="s">
        <v>771</v>
      </c>
      <c r="C260" s="29">
        <v>45065</v>
      </c>
      <c r="D260" s="28">
        <v>15200</v>
      </c>
      <c r="E260" s="8">
        <f t="shared" si="13"/>
        <v>45095</v>
      </c>
      <c r="F260" s="9" t="s">
        <v>53</v>
      </c>
      <c r="H260" t="s">
        <v>54</v>
      </c>
      <c r="I260" s="29">
        <v>45071</v>
      </c>
      <c r="J260" s="5">
        <v>15093.36</v>
      </c>
      <c r="K260">
        <v>106.64</v>
      </c>
      <c r="L260" s="11">
        <f t="shared" si="10"/>
        <v>-5.8264504332328215E-13</v>
      </c>
      <c r="M260" s="20">
        <f t="shared" si="11"/>
        <v>7.0157894736842105E-3</v>
      </c>
    </row>
    <row r="261" spans="1:13" x14ac:dyDescent="0.2">
      <c r="A261" t="s">
        <v>14</v>
      </c>
      <c r="B261" t="s">
        <v>772</v>
      </c>
      <c r="C261" s="29">
        <v>45065</v>
      </c>
      <c r="D261" s="28">
        <v>7975</v>
      </c>
      <c r="E261" s="8">
        <f t="shared" si="13"/>
        <v>45095</v>
      </c>
      <c r="F261" s="9" t="s">
        <v>53</v>
      </c>
      <c r="H261" t="s">
        <v>54</v>
      </c>
      <c r="I261" s="29">
        <v>45070</v>
      </c>
      <c r="J261" s="5">
        <v>7916.91</v>
      </c>
      <c r="K261">
        <v>58.09</v>
      </c>
      <c r="L261" s="11">
        <f t="shared" si="10"/>
        <v>1.4210854715202004E-13</v>
      </c>
      <c r="M261" s="20">
        <f t="shared" si="11"/>
        <v>7.2840125391849531E-3</v>
      </c>
    </row>
    <row r="262" spans="1:13" x14ac:dyDescent="0.2">
      <c r="A262" t="s">
        <v>14</v>
      </c>
      <c r="B262" t="s">
        <v>773</v>
      </c>
      <c r="C262" s="29">
        <v>45065</v>
      </c>
      <c r="D262" s="28">
        <v>10000</v>
      </c>
      <c r="E262" s="8">
        <f t="shared" si="13"/>
        <v>45095</v>
      </c>
      <c r="F262" s="9" t="s">
        <v>53</v>
      </c>
      <c r="H262" t="s">
        <v>54</v>
      </c>
      <c r="I262" s="29">
        <v>45076</v>
      </c>
      <c r="J262" s="5">
        <v>9943.1200000000008</v>
      </c>
      <c r="K262">
        <v>56.8799999999992</v>
      </c>
      <c r="L262" s="11">
        <f t="shared" si="10"/>
        <v>0</v>
      </c>
      <c r="M262" s="20">
        <f t="shared" si="11"/>
        <v>5.6879999999999197E-3</v>
      </c>
    </row>
    <row r="263" spans="1:13" x14ac:dyDescent="0.2">
      <c r="A263" t="s">
        <v>14</v>
      </c>
      <c r="B263" t="s">
        <v>774</v>
      </c>
      <c r="C263" s="29">
        <v>45065</v>
      </c>
      <c r="D263" s="28">
        <v>6650</v>
      </c>
      <c r="E263" s="8">
        <f t="shared" si="13"/>
        <v>45095</v>
      </c>
      <c r="F263" s="9" t="s">
        <v>53</v>
      </c>
      <c r="H263" t="s">
        <v>54</v>
      </c>
      <c r="I263" s="29">
        <v>45071</v>
      </c>
      <c r="J263" s="5">
        <v>6603.34</v>
      </c>
      <c r="K263">
        <v>46.66</v>
      </c>
      <c r="L263" s="11">
        <f t="shared" si="10"/>
        <v>-1.4210854715202004E-13</v>
      </c>
      <c r="M263" s="20">
        <f t="shared" si="11"/>
        <v>7.0165413533834582E-3</v>
      </c>
    </row>
    <row r="264" spans="1:13" x14ac:dyDescent="0.2">
      <c r="A264" t="s">
        <v>14</v>
      </c>
      <c r="B264" t="s">
        <v>779</v>
      </c>
      <c r="C264" s="29">
        <v>45072</v>
      </c>
      <c r="D264" s="28">
        <v>7200</v>
      </c>
      <c r="E264" s="8">
        <f t="shared" ref="E264:E330" si="15">C264+30</f>
        <v>45102</v>
      </c>
      <c r="F264" s="9" t="s">
        <v>53</v>
      </c>
      <c r="H264" t="s">
        <v>54</v>
      </c>
      <c r="I264" s="29">
        <v>45079</v>
      </c>
      <c r="J264" s="5">
        <v>7164.77</v>
      </c>
      <c r="K264">
        <v>35.229999999999997</v>
      </c>
      <c r="L264" s="11">
        <f t="shared" si="10"/>
        <v>-4.3343106881366111E-13</v>
      </c>
      <c r="M264" s="20">
        <f t="shared" si="11"/>
        <v>4.893055555555555E-3</v>
      </c>
    </row>
    <row r="265" spans="1:13" x14ac:dyDescent="0.2">
      <c r="A265" t="s">
        <v>14</v>
      </c>
      <c r="B265" t="s">
        <v>780</v>
      </c>
      <c r="C265" s="29">
        <v>45072</v>
      </c>
      <c r="D265" s="28">
        <v>6800</v>
      </c>
      <c r="E265" s="8">
        <f t="shared" si="15"/>
        <v>45102</v>
      </c>
      <c r="F265" s="9" t="s">
        <v>53</v>
      </c>
      <c r="H265" t="s">
        <v>54</v>
      </c>
      <c r="I265" s="29">
        <v>45079</v>
      </c>
      <c r="J265" s="5">
        <v>6755.63</v>
      </c>
      <c r="K265">
        <v>44.369999999999891</v>
      </c>
      <c r="L265" s="11">
        <f t="shared" si="10"/>
        <v>0</v>
      </c>
      <c r="M265" s="20">
        <f t="shared" si="11"/>
        <v>6.5249999999999839E-3</v>
      </c>
    </row>
    <row r="266" spans="1:13" x14ac:dyDescent="0.2">
      <c r="A266" t="s">
        <v>14</v>
      </c>
      <c r="B266" t="s">
        <v>781</v>
      </c>
      <c r="C266" s="29">
        <v>45072</v>
      </c>
      <c r="D266" s="28">
        <v>17100</v>
      </c>
      <c r="E266" s="8">
        <f t="shared" si="15"/>
        <v>45102</v>
      </c>
      <c r="F266" s="9" t="s">
        <v>53</v>
      </c>
      <c r="H266" t="s">
        <v>54</v>
      </c>
      <c r="I266" s="29">
        <v>45233</v>
      </c>
      <c r="J266" s="5">
        <v>17100</v>
      </c>
      <c r="L266" s="11">
        <f t="shared" si="10"/>
        <v>0</v>
      </c>
      <c r="M266" s="20">
        <f t="shared" si="11"/>
        <v>0</v>
      </c>
    </row>
    <row r="267" spans="1:13" x14ac:dyDescent="0.2">
      <c r="A267" t="s">
        <v>14</v>
      </c>
      <c r="B267" t="s">
        <v>782</v>
      </c>
      <c r="C267" s="29">
        <v>45072</v>
      </c>
      <c r="D267" s="28">
        <v>11600</v>
      </c>
      <c r="E267" s="8">
        <f t="shared" si="15"/>
        <v>45102</v>
      </c>
      <c r="F267" s="9" t="s">
        <v>53</v>
      </c>
      <c r="H267" t="s">
        <v>54</v>
      </c>
      <c r="I267" s="29">
        <v>45077</v>
      </c>
      <c r="J267" s="5">
        <v>11518.17</v>
      </c>
      <c r="K267">
        <v>81.83</v>
      </c>
      <c r="L267" s="11">
        <f t="shared" si="10"/>
        <v>0</v>
      </c>
      <c r="M267" s="20">
        <f t="shared" si="11"/>
        <v>7.054310344827586E-3</v>
      </c>
    </row>
    <row r="268" spans="1:13" x14ac:dyDescent="0.2">
      <c r="A268" t="s">
        <v>14</v>
      </c>
      <c r="B268" t="s">
        <v>783</v>
      </c>
      <c r="C268" s="29">
        <v>45072</v>
      </c>
      <c r="D268" s="28">
        <v>10000</v>
      </c>
      <c r="E268" s="8">
        <f t="shared" si="15"/>
        <v>45102</v>
      </c>
      <c r="F268" s="9" t="s">
        <v>53</v>
      </c>
      <c r="H268" t="s">
        <v>54</v>
      </c>
      <c r="I268" s="29">
        <v>45077</v>
      </c>
      <c r="J268" s="5">
        <v>9929.4500000000007</v>
      </c>
      <c r="K268">
        <v>70.55</v>
      </c>
      <c r="L268" s="11">
        <f t="shared" si="10"/>
        <v>-7.2475359047530219E-13</v>
      </c>
      <c r="M268" s="20">
        <f t="shared" si="11"/>
        <v>7.0549999999999996E-3</v>
      </c>
    </row>
    <row r="269" spans="1:13" x14ac:dyDescent="0.2">
      <c r="A269" t="s">
        <v>14</v>
      </c>
      <c r="B269" t="s">
        <v>784</v>
      </c>
      <c r="C269" s="29">
        <v>45072</v>
      </c>
      <c r="D269" s="28">
        <v>5700</v>
      </c>
      <c r="E269" s="8">
        <f t="shared" si="15"/>
        <v>45102</v>
      </c>
      <c r="F269" s="9" t="s">
        <v>53</v>
      </c>
      <c r="H269" t="s">
        <v>54</v>
      </c>
      <c r="I269" s="29">
        <v>45078</v>
      </c>
      <c r="J269" s="5">
        <v>5661.31</v>
      </c>
      <c r="K269">
        <v>38.69</v>
      </c>
      <c r="L269" s="11">
        <f t="shared" si="10"/>
        <v>-3.979039320256561E-13</v>
      </c>
      <c r="M269" s="20">
        <f t="shared" si="11"/>
        <v>6.7877192982456133E-3</v>
      </c>
    </row>
    <row r="270" spans="1:13" x14ac:dyDescent="0.2">
      <c r="A270" t="s">
        <v>14</v>
      </c>
      <c r="B270" t="s">
        <v>794</v>
      </c>
      <c r="C270" s="29">
        <v>45079</v>
      </c>
      <c r="D270" s="28">
        <v>10400</v>
      </c>
      <c r="E270" s="8">
        <f t="shared" si="15"/>
        <v>45109</v>
      </c>
      <c r="F270" s="9" t="s">
        <v>53</v>
      </c>
      <c r="H270" t="s">
        <v>54</v>
      </c>
      <c r="I270" s="29">
        <v>45121</v>
      </c>
      <c r="J270" s="5">
        <v>10400</v>
      </c>
      <c r="L270" s="11">
        <f t="shared" si="10"/>
        <v>0</v>
      </c>
      <c r="M270" s="20">
        <f t="shared" si="11"/>
        <v>0</v>
      </c>
    </row>
    <row r="271" spans="1:13" x14ac:dyDescent="0.2">
      <c r="A271" t="s">
        <v>14</v>
      </c>
      <c r="B271" t="s">
        <v>795</v>
      </c>
      <c r="C271" s="29">
        <v>45079</v>
      </c>
      <c r="D271" s="34">
        <v>3400</v>
      </c>
      <c r="E271" s="8">
        <f t="shared" si="15"/>
        <v>45109</v>
      </c>
      <c r="F271" s="9" t="s">
        <v>53</v>
      </c>
      <c r="H271" t="s">
        <v>54</v>
      </c>
      <c r="I271" s="29">
        <v>45086</v>
      </c>
      <c r="J271" s="5">
        <v>3377.91</v>
      </c>
      <c r="K271">
        <v>22.09</v>
      </c>
      <c r="L271" s="11">
        <f t="shared" si="10"/>
        <v>1.4566126083082054E-13</v>
      </c>
      <c r="M271" s="20">
        <f t="shared" si="11"/>
        <v>6.4970588235294113E-3</v>
      </c>
    </row>
    <row r="272" spans="1:13" x14ac:dyDescent="0.2">
      <c r="A272" t="s">
        <v>14</v>
      </c>
      <c r="B272" t="s">
        <v>796</v>
      </c>
      <c r="C272" s="29">
        <v>45079</v>
      </c>
      <c r="D272" s="28">
        <v>13300</v>
      </c>
      <c r="E272" s="8">
        <f t="shared" si="15"/>
        <v>45109</v>
      </c>
      <c r="F272" s="9" t="s">
        <v>53</v>
      </c>
      <c r="H272" t="s">
        <v>54</v>
      </c>
      <c r="I272" s="29">
        <v>45100</v>
      </c>
      <c r="J272" s="5">
        <v>13264.18</v>
      </c>
      <c r="K272">
        <v>35.82</v>
      </c>
      <c r="L272" s="11">
        <f t="shared" si="10"/>
        <v>-2.9132252166164108E-13</v>
      </c>
      <c r="M272" s="20">
        <f t="shared" si="11"/>
        <v>2.693233082706767E-3</v>
      </c>
    </row>
    <row r="273" spans="1:13" x14ac:dyDescent="0.2">
      <c r="A273" t="s">
        <v>14</v>
      </c>
      <c r="B273" t="s">
        <v>797</v>
      </c>
      <c r="C273" s="29">
        <v>45079</v>
      </c>
      <c r="D273" s="28">
        <v>7975</v>
      </c>
      <c r="E273" s="8">
        <f t="shared" si="15"/>
        <v>45109</v>
      </c>
      <c r="F273" s="9" t="s">
        <v>53</v>
      </c>
      <c r="H273" t="s">
        <v>54</v>
      </c>
      <c r="I273" s="29">
        <v>45084</v>
      </c>
      <c r="J273" s="5">
        <v>7918.76</v>
      </c>
      <c r="K273">
        <v>56.24</v>
      </c>
      <c r="L273" s="11">
        <f t="shared" si="10"/>
        <v>-2.2026824808563106E-13</v>
      </c>
      <c r="M273" s="20">
        <f t="shared" si="11"/>
        <v>7.0520376175548594E-3</v>
      </c>
    </row>
    <row r="274" spans="1:13" x14ac:dyDescent="0.2">
      <c r="A274" t="s">
        <v>14</v>
      </c>
      <c r="B274" t="s">
        <v>798</v>
      </c>
      <c r="C274" s="29">
        <v>45079</v>
      </c>
      <c r="D274" s="28">
        <v>14000</v>
      </c>
      <c r="E274" s="8">
        <f t="shared" si="15"/>
        <v>45109</v>
      </c>
      <c r="F274" s="9" t="s">
        <v>53</v>
      </c>
      <c r="H274" t="s">
        <v>54</v>
      </c>
      <c r="I274" s="29">
        <v>45085</v>
      </c>
      <c r="J274" s="5">
        <v>13905.18</v>
      </c>
      <c r="K274">
        <v>94.82</v>
      </c>
      <c r="L274" s="11">
        <f t="shared" si="10"/>
        <v>-2.8421709430404007E-13</v>
      </c>
      <c r="M274" s="20">
        <f t="shared" si="11"/>
        <v>6.7728571428571421E-3</v>
      </c>
    </row>
    <row r="275" spans="1:13" x14ac:dyDescent="0.2">
      <c r="A275" t="s">
        <v>14</v>
      </c>
      <c r="B275" t="s">
        <v>799</v>
      </c>
      <c r="C275" s="29">
        <v>45079</v>
      </c>
      <c r="D275" s="28">
        <v>4750</v>
      </c>
      <c r="E275" s="8">
        <f t="shared" si="15"/>
        <v>45109</v>
      </c>
      <c r="F275" s="9" t="s">
        <v>53</v>
      </c>
      <c r="H275" t="s">
        <v>54</v>
      </c>
      <c r="I275" s="29">
        <v>45085</v>
      </c>
      <c r="J275" s="5">
        <v>4717.83</v>
      </c>
      <c r="K275">
        <v>32.17</v>
      </c>
      <c r="L275" s="11">
        <f t="shared" si="10"/>
        <v>7.1054273576010019E-14</v>
      </c>
      <c r="M275" s="20">
        <f t="shared" si="11"/>
        <v>6.7726315789473687E-3</v>
      </c>
    </row>
    <row r="276" spans="1:13" x14ac:dyDescent="0.2">
      <c r="A276" t="s">
        <v>14</v>
      </c>
      <c r="B276" t="s">
        <v>801</v>
      </c>
      <c r="C276" s="29">
        <v>45086</v>
      </c>
      <c r="D276" s="28">
        <v>11200</v>
      </c>
      <c r="E276" s="8">
        <f t="shared" si="15"/>
        <v>45116</v>
      </c>
      <c r="F276" s="9" t="s">
        <v>53</v>
      </c>
      <c r="H276" t="s">
        <v>54</v>
      </c>
      <c r="I276" s="29">
        <v>45121</v>
      </c>
      <c r="J276" s="5">
        <v>11200</v>
      </c>
      <c r="L276" s="11">
        <f t="shared" si="10"/>
        <v>0</v>
      </c>
      <c r="M276" s="20">
        <f t="shared" si="11"/>
        <v>0</v>
      </c>
    </row>
    <row r="277" spans="1:13" x14ac:dyDescent="0.2">
      <c r="A277" t="s">
        <v>14</v>
      </c>
      <c r="B277" t="s">
        <v>802</v>
      </c>
      <c r="C277" s="29">
        <v>45086</v>
      </c>
      <c r="D277" s="28">
        <v>9350</v>
      </c>
      <c r="E277" s="8">
        <f t="shared" si="15"/>
        <v>45116</v>
      </c>
      <c r="F277" s="9" t="s">
        <v>53</v>
      </c>
      <c r="H277" t="s">
        <v>54</v>
      </c>
      <c r="I277" s="29">
        <v>45091</v>
      </c>
      <c r="J277" s="5">
        <v>9284.08</v>
      </c>
      <c r="K277">
        <v>65.92</v>
      </c>
      <c r="L277" s="11">
        <f t="shared" si="10"/>
        <v>0</v>
      </c>
      <c r="M277" s="20">
        <f t="shared" si="11"/>
        <v>7.0502673796791447E-3</v>
      </c>
    </row>
    <row r="278" spans="1:13" x14ac:dyDescent="0.2">
      <c r="A278" t="s">
        <v>14</v>
      </c>
      <c r="B278" t="s">
        <v>803</v>
      </c>
      <c r="C278" s="29">
        <v>45086</v>
      </c>
      <c r="D278" s="28">
        <v>14250</v>
      </c>
      <c r="E278" s="8">
        <f t="shared" si="15"/>
        <v>45116</v>
      </c>
      <c r="F278" s="9" t="s">
        <v>53</v>
      </c>
      <c r="H278" t="s">
        <v>54</v>
      </c>
      <c r="I278" s="29">
        <v>45099</v>
      </c>
      <c r="J278" s="5">
        <v>14180.95</v>
      </c>
      <c r="K278">
        <v>69.05</v>
      </c>
      <c r="L278" s="11">
        <f t="shared" ref="L278:L341" si="16">D278-J278-K278</f>
        <v>-7.2475359047530219E-13</v>
      </c>
      <c r="M278" s="20">
        <f t="shared" si="11"/>
        <v>4.845614035087719E-3</v>
      </c>
    </row>
    <row r="279" spans="1:13" x14ac:dyDescent="0.2">
      <c r="A279" t="s">
        <v>14</v>
      </c>
      <c r="B279" t="s">
        <v>804</v>
      </c>
      <c r="C279" s="29">
        <v>45086</v>
      </c>
      <c r="D279" s="28">
        <v>10875</v>
      </c>
      <c r="E279" s="8">
        <f t="shared" si="15"/>
        <v>45116</v>
      </c>
      <c r="F279" s="9" t="s">
        <v>53</v>
      </c>
      <c r="H279" t="s">
        <v>54</v>
      </c>
      <c r="I279" s="29">
        <v>45091</v>
      </c>
      <c r="J279" s="5">
        <v>10798.33</v>
      </c>
      <c r="K279">
        <v>76.760000000000005</v>
      </c>
      <c r="L279" s="11">
        <f t="shared" si="16"/>
        <v>-8.9999999999932356E-2</v>
      </c>
      <c r="M279" s="20">
        <f t="shared" si="11"/>
        <v>7.0583908045977013E-3</v>
      </c>
    </row>
    <row r="280" spans="1:13" x14ac:dyDescent="0.2">
      <c r="A280" t="s">
        <v>14</v>
      </c>
      <c r="B280" t="s">
        <v>805</v>
      </c>
      <c r="C280" s="29">
        <v>45086</v>
      </c>
      <c r="D280" s="28">
        <v>12000</v>
      </c>
      <c r="E280" s="8">
        <f t="shared" si="15"/>
        <v>45116</v>
      </c>
      <c r="F280" s="9" t="s">
        <v>53</v>
      </c>
      <c r="H280" t="s">
        <v>54</v>
      </c>
      <c r="I280" s="29">
        <v>45091</v>
      </c>
      <c r="J280" s="5">
        <v>11915.4</v>
      </c>
      <c r="K280">
        <v>84.6</v>
      </c>
      <c r="L280" s="11">
        <f t="shared" si="16"/>
        <v>3.694822225952521E-13</v>
      </c>
      <c r="M280" s="20">
        <f t="shared" si="11"/>
        <v>7.0499999999999998E-3</v>
      </c>
    </row>
    <row r="281" spans="1:13" x14ac:dyDescent="0.2">
      <c r="B281" t="s">
        <v>864</v>
      </c>
      <c r="C281" s="29">
        <v>45086</v>
      </c>
      <c r="D281" s="28">
        <v>6650</v>
      </c>
      <c r="E281" s="8">
        <f t="shared" si="15"/>
        <v>45116</v>
      </c>
      <c r="F281" s="9" t="s">
        <v>53</v>
      </c>
      <c r="H281" t="s">
        <v>54</v>
      </c>
      <c r="I281" s="29">
        <v>45091</v>
      </c>
      <c r="J281" s="5">
        <v>6603.11</v>
      </c>
      <c r="K281">
        <v>46.89</v>
      </c>
      <c r="L281" s="11">
        <f t="shared" si="16"/>
        <v>3.2684965844964609E-13</v>
      </c>
      <c r="M281" s="20">
        <f t="shared" si="11"/>
        <v>7.0511278195488723E-3</v>
      </c>
    </row>
    <row r="282" spans="1:13" x14ac:dyDescent="0.2">
      <c r="A282" t="s">
        <v>14</v>
      </c>
      <c r="B282" t="s">
        <v>806</v>
      </c>
      <c r="C282" s="29">
        <v>45092</v>
      </c>
      <c r="D282" s="28">
        <v>9600</v>
      </c>
      <c r="E282" s="8">
        <f t="shared" si="15"/>
        <v>45122</v>
      </c>
      <c r="F282" s="9" t="s">
        <v>53</v>
      </c>
      <c r="H282" t="s">
        <v>54</v>
      </c>
      <c r="I282" s="29">
        <v>45098</v>
      </c>
      <c r="J282" s="5">
        <v>9532.81</v>
      </c>
      <c r="K282">
        <v>67.19</v>
      </c>
      <c r="L282" s="11">
        <f t="shared" si="16"/>
        <v>5.1159076974727213E-13</v>
      </c>
      <c r="M282" s="20">
        <f t="shared" ref="M282:M345" si="17">K282/D282</f>
        <v>6.9989583333333327E-3</v>
      </c>
    </row>
    <row r="283" spans="1:13" x14ac:dyDescent="0.2">
      <c r="A283" t="s">
        <v>14</v>
      </c>
      <c r="B283" t="s">
        <v>807</v>
      </c>
      <c r="C283" s="29">
        <v>45092</v>
      </c>
      <c r="D283" s="28">
        <v>6800</v>
      </c>
      <c r="E283" s="8">
        <f t="shared" si="15"/>
        <v>45122</v>
      </c>
      <c r="F283" s="9" t="s">
        <v>53</v>
      </c>
      <c r="H283" t="s">
        <v>54</v>
      </c>
      <c r="I283" s="29">
        <v>45100</v>
      </c>
      <c r="J283" s="5">
        <v>6756.04</v>
      </c>
      <c r="K283">
        <v>43.96</v>
      </c>
      <c r="L283" s="11">
        <f t="shared" si="16"/>
        <v>0</v>
      </c>
      <c r="M283" s="20">
        <f t="shared" si="17"/>
        <v>6.464705882352941E-3</v>
      </c>
    </row>
    <row r="284" spans="1:13" x14ac:dyDescent="0.2">
      <c r="A284" t="s">
        <v>14</v>
      </c>
      <c r="B284" t="s">
        <v>808</v>
      </c>
      <c r="C284" s="29">
        <v>45092</v>
      </c>
      <c r="D284" s="28">
        <v>13300</v>
      </c>
      <c r="E284" s="8">
        <f t="shared" si="15"/>
        <v>45122</v>
      </c>
      <c r="F284" s="9" t="s">
        <v>53</v>
      </c>
      <c r="H284" t="s">
        <v>54</v>
      </c>
      <c r="I284" s="29">
        <v>45098</v>
      </c>
      <c r="J284" s="5">
        <v>13206.91</v>
      </c>
      <c r="K284">
        <v>93.09</v>
      </c>
      <c r="L284" s="11">
        <f t="shared" si="16"/>
        <v>1.4210854715202004E-13</v>
      </c>
      <c r="M284" s="20">
        <f t="shared" si="17"/>
        <v>6.9992481203007524E-3</v>
      </c>
    </row>
    <row r="285" spans="1:13" x14ac:dyDescent="0.2">
      <c r="A285" t="s">
        <v>14</v>
      </c>
      <c r="B285" t="s">
        <v>809</v>
      </c>
      <c r="C285" s="29">
        <v>45092</v>
      </c>
      <c r="D285" s="28">
        <v>10875</v>
      </c>
      <c r="E285" s="8">
        <f t="shared" si="15"/>
        <v>45122</v>
      </c>
      <c r="F285" s="9" t="s">
        <v>53</v>
      </c>
      <c r="H285" t="s">
        <v>54</v>
      </c>
      <c r="I285" s="29">
        <v>45098</v>
      </c>
      <c r="J285" s="5">
        <v>10798.89</v>
      </c>
      <c r="K285">
        <v>76.11</v>
      </c>
      <c r="L285" s="11">
        <f t="shared" si="16"/>
        <v>5.8264504332328215E-13</v>
      </c>
      <c r="M285" s="20">
        <f t="shared" si="17"/>
        <v>6.998620689655172E-3</v>
      </c>
    </row>
    <row r="286" spans="1:13" x14ac:dyDescent="0.2">
      <c r="A286" t="s">
        <v>14</v>
      </c>
      <c r="B286" t="s">
        <v>810</v>
      </c>
      <c r="C286" s="29">
        <v>45092</v>
      </c>
      <c r="D286" s="28">
        <v>14000</v>
      </c>
      <c r="E286" s="8">
        <f t="shared" si="15"/>
        <v>45122</v>
      </c>
      <c r="F286" s="9" t="s">
        <v>53</v>
      </c>
      <c r="H286" t="s">
        <v>54</v>
      </c>
      <c r="I286" s="29">
        <v>45099</v>
      </c>
      <c r="J286" s="5">
        <v>13905.78</v>
      </c>
      <c r="K286">
        <v>94.22</v>
      </c>
      <c r="L286" s="11">
        <f t="shared" si="16"/>
        <v>-6.5369931689929217E-13</v>
      </c>
      <c r="M286" s="20">
        <f t="shared" si="17"/>
        <v>6.7299999999999999E-3</v>
      </c>
    </row>
    <row r="287" spans="1:13" x14ac:dyDescent="0.2">
      <c r="A287" t="s">
        <v>14</v>
      </c>
      <c r="B287" t="s">
        <v>865</v>
      </c>
      <c r="C287" s="29">
        <v>45092</v>
      </c>
      <c r="D287" s="28">
        <v>4750</v>
      </c>
      <c r="E287" s="8">
        <f t="shared" si="15"/>
        <v>45122</v>
      </c>
      <c r="F287" s="9" t="s">
        <v>53</v>
      </c>
      <c r="H287" t="s">
        <v>54</v>
      </c>
      <c r="I287" s="29">
        <v>45098</v>
      </c>
      <c r="J287" s="5">
        <v>4716.76</v>
      </c>
      <c r="K287">
        <v>33.24</v>
      </c>
      <c r="L287" s="11">
        <f t="shared" si="16"/>
        <v>-2.2026824808563106E-13</v>
      </c>
      <c r="M287" s="20">
        <f t="shared" si="17"/>
        <v>6.9978947368421057E-3</v>
      </c>
    </row>
    <row r="288" spans="1:13" x14ac:dyDescent="0.2">
      <c r="A288" t="s">
        <v>14</v>
      </c>
      <c r="B288" t="s">
        <v>811</v>
      </c>
      <c r="C288" s="29">
        <v>45100</v>
      </c>
      <c r="D288" s="28">
        <v>12000</v>
      </c>
      <c r="E288" s="8">
        <f t="shared" si="15"/>
        <v>45130</v>
      </c>
      <c r="F288" s="9" t="s">
        <v>53</v>
      </c>
      <c r="H288" t="s">
        <v>54</v>
      </c>
      <c r="I288" s="29">
        <v>45106</v>
      </c>
      <c r="J288" s="5">
        <v>11919</v>
      </c>
      <c r="K288">
        <v>81</v>
      </c>
      <c r="L288" s="11">
        <f t="shared" si="16"/>
        <v>0</v>
      </c>
      <c r="M288" s="20">
        <f t="shared" si="17"/>
        <v>6.7499999999999999E-3</v>
      </c>
    </row>
    <row r="289" spans="1:13" x14ac:dyDescent="0.2">
      <c r="A289" t="s">
        <v>14</v>
      </c>
      <c r="B289" t="s">
        <v>812</v>
      </c>
      <c r="C289" s="29">
        <v>45100</v>
      </c>
      <c r="D289" s="28">
        <v>5950</v>
      </c>
      <c r="E289" s="8">
        <f t="shared" si="15"/>
        <v>45130</v>
      </c>
      <c r="F289" s="9" t="s">
        <v>53</v>
      </c>
      <c r="H289" t="s">
        <v>54</v>
      </c>
      <c r="I289" s="29">
        <v>45107</v>
      </c>
      <c r="J289" s="5">
        <v>5911.46</v>
      </c>
      <c r="K289">
        <v>38.54</v>
      </c>
      <c r="L289" s="11">
        <f t="shared" si="16"/>
        <v>0</v>
      </c>
      <c r="M289" s="20">
        <f t="shared" si="17"/>
        <v>6.4773109243697474E-3</v>
      </c>
    </row>
    <row r="290" spans="1:13" x14ac:dyDescent="0.2">
      <c r="A290" t="s">
        <v>14</v>
      </c>
      <c r="B290" t="s">
        <v>813</v>
      </c>
      <c r="C290" s="29">
        <v>45100</v>
      </c>
      <c r="D290" s="28">
        <v>19000</v>
      </c>
      <c r="E290" s="8">
        <f t="shared" si="15"/>
        <v>45130</v>
      </c>
      <c r="F290" s="9" t="s">
        <v>53</v>
      </c>
      <c r="H290" t="s">
        <v>54</v>
      </c>
      <c r="I290" s="29">
        <v>45106</v>
      </c>
      <c r="J290" s="5">
        <v>18871.75</v>
      </c>
      <c r="K290">
        <v>128.25</v>
      </c>
      <c r="L290" s="11">
        <f t="shared" si="16"/>
        <v>0</v>
      </c>
      <c r="M290" s="20">
        <f t="shared" si="17"/>
        <v>6.7499999999999999E-3</v>
      </c>
    </row>
    <row r="291" spans="1:13" x14ac:dyDescent="0.2">
      <c r="A291" t="s">
        <v>14</v>
      </c>
      <c r="B291" t="s">
        <v>814</v>
      </c>
      <c r="C291" s="29">
        <v>45100</v>
      </c>
      <c r="D291" s="28">
        <v>10150</v>
      </c>
      <c r="E291" s="8">
        <f t="shared" si="15"/>
        <v>45130</v>
      </c>
      <c r="F291" s="9" t="s">
        <v>53</v>
      </c>
      <c r="H291" t="s">
        <v>54</v>
      </c>
      <c r="I291" s="29">
        <v>45106</v>
      </c>
      <c r="J291" s="5">
        <v>10081.49</v>
      </c>
      <c r="K291">
        <v>68.510000000000005</v>
      </c>
      <c r="L291" s="11">
        <f t="shared" si="16"/>
        <v>2.1316282072803006E-13</v>
      </c>
      <c r="M291" s="20">
        <f t="shared" si="17"/>
        <v>6.7497536945812812E-3</v>
      </c>
    </row>
    <row r="292" spans="1:13" x14ac:dyDescent="0.2">
      <c r="A292" t="s">
        <v>14</v>
      </c>
      <c r="B292" t="s">
        <v>815</v>
      </c>
      <c r="C292" s="29">
        <v>45100</v>
      </c>
      <c r="D292" s="28">
        <v>14000</v>
      </c>
      <c r="E292" s="8">
        <f t="shared" si="15"/>
        <v>45130</v>
      </c>
      <c r="F292" s="9" t="s">
        <v>53</v>
      </c>
      <c r="H292" t="s">
        <v>54</v>
      </c>
      <c r="I292" s="29">
        <v>45106</v>
      </c>
      <c r="J292" s="5">
        <v>13905.5</v>
      </c>
      <c r="K292">
        <v>94.5</v>
      </c>
      <c r="L292" s="11">
        <f t="shared" si="16"/>
        <v>0</v>
      </c>
      <c r="M292" s="20">
        <f t="shared" si="17"/>
        <v>6.7499999999999999E-3</v>
      </c>
    </row>
    <row r="293" spans="1:13" x14ac:dyDescent="0.2">
      <c r="A293" t="s">
        <v>14</v>
      </c>
      <c r="B293" s="36" t="s">
        <v>866</v>
      </c>
      <c r="C293" s="29">
        <v>45100</v>
      </c>
      <c r="D293" s="28">
        <v>3800</v>
      </c>
      <c r="E293" s="8">
        <f t="shared" si="15"/>
        <v>45130</v>
      </c>
      <c r="F293" s="9" t="s">
        <v>53</v>
      </c>
      <c r="H293" t="s">
        <v>54</v>
      </c>
      <c r="I293" s="29">
        <v>45107</v>
      </c>
      <c r="J293" s="5">
        <v>3775.38</v>
      </c>
      <c r="K293">
        <v>24.62</v>
      </c>
      <c r="L293" s="11">
        <f t="shared" si="16"/>
        <v>-1.1013412404281553E-13</v>
      </c>
      <c r="M293" s="20">
        <f t="shared" si="17"/>
        <v>6.4789473684210529E-3</v>
      </c>
    </row>
    <row r="294" spans="1:13" x14ac:dyDescent="0.2">
      <c r="A294" t="s">
        <v>14</v>
      </c>
      <c r="B294" t="s">
        <v>816</v>
      </c>
      <c r="C294" s="29">
        <v>45106</v>
      </c>
      <c r="D294" s="28">
        <v>15200</v>
      </c>
      <c r="E294" s="8">
        <f t="shared" si="15"/>
        <v>45136</v>
      </c>
      <c r="F294" s="9" t="s">
        <v>53</v>
      </c>
      <c r="H294" t="s">
        <v>54</v>
      </c>
      <c r="I294" s="29">
        <v>45121</v>
      </c>
      <c r="J294" s="5">
        <v>15129.54</v>
      </c>
      <c r="K294">
        <v>70.459999999999994</v>
      </c>
      <c r="L294" s="11">
        <f t="shared" si="16"/>
        <v>-8.6686213762732223E-13</v>
      </c>
      <c r="M294" s="20">
        <f t="shared" si="17"/>
        <v>4.6355263157894736E-3</v>
      </c>
    </row>
    <row r="295" spans="1:13" x14ac:dyDescent="0.2">
      <c r="A295" t="s">
        <v>14</v>
      </c>
      <c r="B295" t="s">
        <v>817</v>
      </c>
      <c r="C295" s="29">
        <v>45106</v>
      </c>
      <c r="D295" s="28">
        <v>5950</v>
      </c>
      <c r="E295" s="8">
        <f t="shared" si="15"/>
        <v>45136</v>
      </c>
      <c r="F295" s="9" t="s">
        <v>53</v>
      </c>
      <c r="H295" t="s">
        <v>54</v>
      </c>
      <c r="I295" s="29">
        <v>45114</v>
      </c>
      <c r="J295" s="5">
        <v>5911.29</v>
      </c>
      <c r="K295">
        <v>38.71</v>
      </c>
      <c r="L295" s="11">
        <f t="shared" si="16"/>
        <v>0</v>
      </c>
      <c r="M295" s="20">
        <f t="shared" si="17"/>
        <v>6.5058823529411764E-3</v>
      </c>
    </row>
    <row r="296" spans="1:13" x14ac:dyDescent="0.2">
      <c r="A296" t="s">
        <v>14</v>
      </c>
      <c r="B296" t="s">
        <v>818</v>
      </c>
      <c r="C296" s="29">
        <v>45106</v>
      </c>
      <c r="D296" s="28">
        <v>19000</v>
      </c>
      <c r="E296" s="8">
        <f t="shared" si="15"/>
        <v>45136</v>
      </c>
      <c r="F296" s="9" t="s">
        <v>53</v>
      </c>
      <c r="H296" t="s">
        <v>54</v>
      </c>
      <c r="I296" s="29">
        <v>45114</v>
      </c>
      <c r="J296" s="5">
        <v>18876.38</v>
      </c>
      <c r="K296">
        <v>123.62</v>
      </c>
      <c r="L296" s="11">
        <f t="shared" si="16"/>
        <v>-1.0231815394945443E-12</v>
      </c>
      <c r="M296" s="20">
        <f t="shared" si="17"/>
        <v>6.5063157894736847E-3</v>
      </c>
    </row>
    <row r="297" spans="1:13" x14ac:dyDescent="0.2">
      <c r="A297" t="s">
        <v>14</v>
      </c>
      <c r="B297" t="s">
        <v>819</v>
      </c>
      <c r="C297" s="29">
        <v>45106</v>
      </c>
      <c r="D297" s="28">
        <v>7975</v>
      </c>
      <c r="E297" s="8">
        <f t="shared" si="15"/>
        <v>45136</v>
      </c>
      <c r="F297" s="9" t="s">
        <v>53</v>
      </c>
      <c r="H297" t="s">
        <v>54</v>
      </c>
      <c r="I297" s="29">
        <v>45113</v>
      </c>
      <c r="J297" s="5">
        <v>7920.96</v>
      </c>
      <c r="K297">
        <v>54.04</v>
      </c>
      <c r="L297" s="11">
        <f t="shared" si="16"/>
        <v>0</v>
      </c>
      <c r="M297" s="20">
        <f t="shared" si="17"/>
        <v>6.7761755485893412E-3</v>
      </c>
    </row>
    <row r="298" spans="1:13" x14ac:dyDescent="0.2">
      <c r="A298" t="s">
        <v>14</v>
      </c>
      <c r="B298" t="s">
        <v>820</v>
      </c>
      <c r="C298" s="29">
        <v>45106</v>
      </c>
      <c r="D298" s="28">
        <v>13000</v>
      </c>
      <c r="E298" s="8">
        <f t="shared" si="15"/>
        <v>45136</v>
      </c>
      <c r="F298" s="9" t="s">
        <v>53</v>
      </c>
      <c r="H298" t="s">
        <v>54</v>
      </c>
      <c r="I298" s="29">
        <v>45114</v>
      </c>
      <c r="J298" s="5">
        <v>12915.41</v>
      </c>
      <c r="K298">
        <v>84.59</v>
      </c>
      <c r="L298" s="11">
        <f t="shared" si="16"/>
        <v>1.4210854715202004E-13</v>
      </c>
      <c r="M298" s="20">
        <f t="shared" si="17"/>
        <v>6.5069230769230768E-3</v>
      </c>
    </row>
    <row r="299" spans="1:13" x14ac:dyDescent="0.2">
      <c r="A299" t="s">
        <v>14</v>
      </c>
      <c r="B299" s="36" t="s">
        <v>867</v>
      </c>
      <c r="C299" s="29">
        <v>45106</v>
      </c>
      <c r="D299" s="28">
        <v>5700</v>
      </c>
      <c r="E299" s="8">
        <f t="shared" si="15"/>
        <v>45136</v>
      </c>
      <c r="F299" s="9" t="s">
        <v>53</v>
      </c>
      <c r="H299" t="s">
        <v>54</v>
      </c>
      <c r="I299" s="29">
        <v>45113</v>
      </c>
      <c r="J299" s="5">
        <v>5661.38</v>
      </c>
      <c r="K299">
        <v>38.619999999999997</v>
      </c>
      <c r="L299" s="11">
        <f t="shared" si="16"/>
        <v>-1.0658141036401503E-13</v>
      </c>
      <c r="M299" s="20">
        <f t="shared" si="17"/>
        <v>6.7754385964912279E-3</v>
      </c>
    </row>
    <row r="300" spans="1:13" x14ac:dyDescent="0.2">
      <c r="A300" t="s">
        <v>14</v>
      </c>
      <c r="B300" t="s">
        <v>821</v>
      </c>
      <c r="C300" s="29">
        <v>45114</v>
      </c>
      <c r="D300" s="35">
        <v>10400</v>
      </c>
      <c r="E300" s="8">
        <f t="shared" si="15"/>
        <v>45144</v>
      </c>
      <c r="F300" s="9" t="s">
        <v>53</v>
      </c>
      <c r="H300" t="s">
        <v>54</v>
      </c>
      <c r="I300" s="29">
        <v>45124</v>
      </c>
      <c r="J300" s="5">
        <v>10340.33</v>
      </c>
      <c r="K300">
        <v>59.67</v>
      </c>
      <c r="L300" s="11">
        <f t="shared" si="16"/>
        <v>7.1054273576010019E-14</v>
      </c>
      <c r="M300" s="20">
        <f t="shared" si="17"/>
        <v>5.7375000000000004E-3</v>
      </c>
    </row>
    <row r="301" spans="1:13" x14ac:dyDescent="0.2">
      <c r="A301" t="s">
        <v>14</v>
      </c>
      <c r="B301" t="s">
        <v>822</v>
      </c>
      <c r="C301" s="29">
        <v>45114</v>
      </c>
      <c r="D301" s="35">
        <v>4250</v>
      </c>
      <c r="E301" s="8">
        <f t="shared" si="15"/>
        <v>45144</v>
      </c>
      <c r="F301" s="9" t="s">
        <v>53</v>
      </c>
      <c r="H301" t="s">
        <v>54</v>
      </c>
      <c r="I301" s="29">
        <v>45121</v>
      </c>
      <c r="J301" s="5">
        <v>4222.1899999999996</v>
      </c>
      <c r="K301">
        <v>27.81</v>
      </c>
      <c r="L301" s="11">
        <f>D301-J301-K301</f>
        <v>4.0145664570445661E-13</v>
      </c>
      <c r="M301" s="20">
        <f t="shared" si="17"/>
        <v>6.5435294117647059E-3</v>
      </c>
    </row>
    <row r="302" spans="1:13" x14ac:dyDescent="0.2">
      <c r="A302" t="s">
        <v>14</v>
      </c>
      <c r="B302" t="s">
        <v>823</v>
      </c>
      <c r="C302" s="29">
        <v>45114</v>
      </c>
      <c r="D302" s="35">
        <v>15200</v>
      </c>
      <c r="E302" s="8">
        <f t="shared" si="15"/>
        <v>45144</v>
      </c>
      <c r="F302" s="9" t="s">
        <v>53</v>
      </c>
      <c r="H302" t="s">
        <v>54</v>
      </c>
      <c r="I302" s="29">
        <v>45233</v>
      </c>
      <c r="J302" s="5">
        <v>15200</v>
      </c>
      <c r="L302" s="11">
        <f>D302-J302-K302</f>
        <v>0</v>
      </c>
      <c r="M302" s="20">
        <f t="shared" si="17"/>
        <v>0</v>
      </c>
    </row>
    <row r="303" spans="1:13" x14ac:dyDescent="0.2">
      <c r="A303" t="s">
        <v>14</v>
      </c>
      <c r="B303" t="s">
        <v>824</v>
      </c>
      <c r="C303" s="29">
        <v>45114</v>
      </c>
      <c r="D303" s="35">
        <v>7250</v>
      </c>
      <c r="E303" s="8">
        <f t="shared" si="15"/>
        <v>45144</v>
      </c>
      <c r="F303" s="9" t="s">
        <v>53</v>
      </c>
      <c r="H303" t="s">
        <v>54</v>
      </c>
      <c r="I303" s="29">
        <v>45121</v>
      </c>
      <c r="J303" s="5">
        <v>7202.55</v>
      </c>
      <c r="K303">
        <v>47.45</v>
      </c>
      <c r="L303" s="11">
        <f t="shared" si="16"/>
        <v>-1.8474111129762605E-13</v>
      </c>
      <c r="M303" s="20">
        <f t="shared" si="17"/>
        <v>6.5448275862068968E-3</v>
      </c>
    </row>
    <row r="304" spans="1:13" x14ac:dyDescent="0.2">
      <c r="A304" t="s">
        <v>14</v>
      </c>
      <c r="B304" t="s">
        <v>825</v>
      </c>
      <c r="C304" s="29">
        <v>45114</v>
      </c>
      <c r="D304" s="35">
        <v>6000</v>
      </c>
      <c r="E304" s="8">
        <f t="shared" si="15"/>
        <v>45144</v>
      </c>
      <c r="F304" s="9" t="s">
        <v>53</v>
      </c>
      <c r="H304" t="s">
        <v>54</v>
      </c>
      <c r="I304" s="29">
        <v>45121</v>
      </c>
      <c r="J304" s="5">
        <v>5960.73</v>
      </c>
      <c r="K304">
        <v>39.270000000000003</v>
      </c>
      <c r="L304" s="11">
        <f t="shared" si="16"/>
        <v>4.3343106881366111E-13</v>
      </c>
      <c r="M304" s="20">
        <f t="shared" si="17"/>
        <v>6.5450000000000005E-3</v>
      </c>
    </row>
    <row r="305" spans="1:13" x14ac:dyDescent="0.2">
      <c r="A305" t="s">
        <v>14</v>
      </c>
      <c r="B305" t="s">
        <v>826</v>
      </c>
      <c r="C305" s="29">
        <v>45121</v>
      </c>
      <c r="D305" s="35">
        <v>13600</v>
      </c>
      <c r="E305" s="8">
        <f t="shared" si="15"/>
        <v>45151</v>
      </c>
      <c r="F305" s="9" t="s">
        <v>53</v>
      </c>
      <c r="H305" t="s">
        <v>54</v>
      </c>
      <c r="I305" s="29">
        <v>45133</v>
      </c>
      <c r="J305" s="5">
        <v>13528.8</v>
      </c>
      <c r="K305">
        <v>71.2</v>
      </c>
      <c r="L305" s="11">
        <f t="shared" si="16"/>
        <v>7.2475359047530219E-13</v>
      </c>
      <c r="M305" s="20">
        <f t="shared" si="17"/>
        <v>5.2352941176470593E-3</v>
      </c>
    </row>
    <row r="306" spans="1:13" x14ac:dyDescent="0.2">
      <c r="A306" t="s">
        <v>14</v>
      </c>
      <c r="B306" t="s">
        <v>827</v>
      </c>
      <c r="C306" s="29">
        <v>45121</v>
      </c>
      <c r="D306" s="35">
        <v>9350</v>
      </c>
      <c r="E306" s="8">
        <f t="shared" si="15"/>
        <v>45151</v>
      </c>
      <c r="F306" s="9" t="s">
        <v>53</v>
      </c>
      <c r="H306" t="s">
        <v>54</v>
      </c>
      <c r="I306" s="29">
        <v>45131</v>
      </c>
      <c r="J306" s="5">
        <v>9295.9699999999993</v>
      </c>
      <c r="K306">
        <v>54.03</v>
      </c>
      <c r="L306" s="11">
        <f>D306-J306-K306</f>
        <v>6.5369931689929217E-13</v>
      </c>
      <c r="M306" s="20">
        <f t="shared" si="17"/>
        <v>5.778609625668449E-3</v>
      </c>
    </row>
    <row r="307" spans="1:13" x14ac:dyDescent="0.2">
      <c r="A307" t="s">
        <v>14</v>
      </c>
      <c r="B307" t="s">
        <v>828</v>
      </c>
      <c r="C307" s="29">
        <v>45121</v>
      </c>
      <c r="D307" s="35">
        <v>14250</v>
      </c>
      <c r="E307" s="8">
        <f t="shared" si="15"/>
        <v>45151</v>
      </c>
      <c r="F307" s="9" t="s">
        <v>53</v>
      </c>
      <c r="H307" t="s">
        <v>54</v>
      </c>
      <c r="I307" s="29">
        <v>45131</v>
      </c>
      <c r="J307" s="5">
        <v>14167.66</v>
      </c>
      <c r="K307">
        <v>82.34</v>
      </c>
      <c r="L307" s="11">
        <f>D307-J307-K307</f>
        <v>1.4210854715202004E-13</v>
      </c>
      <c r="M307" s="20">
        <f t="shared" si="17"/>
        <v>5.778245614035088E-3</v>
      </c>
    </row>
    <row r="308" spans="1:13" x14ac:dyDescent="0.2">
      <c r="A308" t="s">
        <v>14</v>
      </c>
      <c r="B308" t="s">
        <v>829</v>
      </c>
      <c r="C308" s="29">
        <v>45121</v>
      </c>
      <c r="D308" s="35">
        <v>10875</v>
      </c>
      <c r="E308" s="8">
        <f t="shared" si="15"/>
        <v>45151</v>
      </c>
      <c r="F308" s="9" t="s">
        <v>53</v>
      </c>
      <c r="H308" t="s">
        <v>54</v>
      </c>
      <c r="I308" s="29">
        <v>45131</v>
      </c>
      <c r="J308" s="5">
        <v>10812.16</v>
      </c>
      <c r="K308">
        <v>62.84</v>
      </c>
      <c r="L308" s="11">
        <f t="shared" si="16"/>
        <v>1.4210854715202004E-13</v>
      </c>
      <c r="M308" s="20">
        <f t="shared" si="17"/>
        <v>5.7783908045977014E-3</v>
      </c>
    </row>
    <row r="309" spans="1:13" x14ac:dyDescent="0.2">
      <c r="A309" t="s">
        <v>14</v>
      </c>
      <c r="B309" t="s">
        <v>830</v>
      </c>
      <c r="C309" s="29">
        <v>45121</v>
      </c>
      <c r="D309" s="35">
        <v>21000</v>
      </c>
      <c r="E309" s="8">
        <f t="shared" si="15"/>
        <v>45151</v>
      </c>
      <c r="F309" s="9" t="s">
        <v>53</v>
      </c>
      <c r="H309" t="s">
        <v>54</v>
      </c>
      <c r="I309" s="29">
        <v>45131</v>
      </c>
      <c r="J309" s="5">
        <v>20878.650000000001</v>
      </c>
      <c r="K309">
        <v>121.35</v>
      </c>
      <c r="L309" s="11">
        <f t="shared" si="16"/>
        <v>-1.4495071809506044E-12</v>
      </c>
      <c r="M309" s="20">
        <f t="shared" si="17"/>
        <v>5.7785714285714281E-3</v>
      </c>
    </row>
    <row r="310" spans="1:13" x14ac:dyDescent="0.2">
      <c r="A310" t="s">
        <v>14</v>
      </c>
      <c r="B310" t="s">
        <v>831</v>
      </c>
      <c r="C310" s="29">
        <v>45128</v>
      </c>
      <c r="D310" s="35">
        <v>12800</v>
      </c>
      <c r="E310" s="8">
        <f t="shared" si="15"/>
        <v>45158</v>
      </c>
      <c r="F310" s="9" t="s">
        <v>53</v>
      </c>
      <c r="H310" t="s">
        <v>54</v>
      </c>
      <c r="I310" s="29">
        <v>45133</v>
      </c>
      <c r="J310" s="5">
        <v>12708.3</v>
      </c>
      <c r="K310">
        <v>91.7</v>
      </c>
      <c r="L310" s="11">
        <f t="shared" si="16"/>
        <v>7.2475359047530219E-13</v>
      </c>
      <c r="M310" s="20">
        <f t="shared" si="17"/>
        <v>7.1640625000000003E-3</v>
      </c>
    </row>
    <row r="311" spans="1:13" x14ac:dyDescent="0.2">
      <c r="A311" t="s">
        <v>14</v>
      </c>
      <c r="B311" t="s">
        <v>832</v>
      </c>
      <c r="C311" s="29">
        <v>45128</v>
      </c>
      <c r="D311" s="35">
        <v>5950</v>
      </c>
      <c r="E311" s="8">
        <f t="shared" si="15"/>
        <v>45158</v>
      </c>
      <c r="F311" s="9" t="s">
        <v>53</v>
      </c>
      <c r="H311" t="s">
        <v>54</v>
      </c>
      <c r="I311" s="29">
        <v>45138</v>
      </c>
      <c r="J311" s="5">
        <v>5904.03</v>
      </c>
      <c r="K311">
        <v>45.97</v>
      </c>
      <c r="L311" s="11">
        <f t="shared" si="16"/>
        <v>2.5579538487363607E-13</v>
      </c>
      <c r="M311" s="20">
        <f t="shared" si="17"/>
        <v>7.7260504201680669E-3</v>
      </c>
    </row>
    <row r="312" spans="1:13" x14ac:dyDescent="0.2">
      <c r="A312" t="s">
        <v>14</v>
      </c>
      <c r="B312" t="s">
        <v>833</v>
      </c>
      <c r="C312" s="29">
        <v>45128</v>
      </c>
      <c r="D312" s="35">
        <v>18050</v>
      </c>
      <c r="E312" s="8">
        <f t="shared" si="15"/>
        <v>45158</v>
      </c>
      <c r="F312" s="9" t="s">
        <v>53</v>
      </c>
      <c r="H312" t="s">
        <v>54</v>
      </c>
      <c r="I312" s="29">
        <v>45133</v>
      </c>
      <c r="J312" s="5">
        <v>17920.68</v>
      </c>
      <c r="K312">
        <v>129.32</v>
      </c>
      <c r="L312" s="11">
        <f t="shared" si="16"/>
        <v>-2.8421709430404007E-13</v>
      </c>
      <c r="M312" s="20">
        <f t="shared" si="17"/>
        <v>7.1645429362880882E-3</v>
      </c>
    </row>
    <row r="313" spans="1:13" x14ac:dyDescent="0.2">
      <c r="A313" t="s">
        <v>14</v>
      </c>
      <c r="B313" t="s">
        <v>834</v>
      </c>
      <c r="C313" s="29">
        <v>45128</v>
      </c>
      <c r="D313" s="35">
        <v>12325</v>
      </c>
      <c r="E313" s="8">
        <f t="shared" si="15"/>
        <v>45158</v>
      </c>
      <c r="F313" s="9" t="s">
        <v>53</v>
      </c>
      <c r="H313" t="s">
        <v>54</v>
      </c>
      <c r="I313" s="29">
        <v>45133</v>
      </c>
      <c r="J313" s="5">
        <v>12236.7</v>
      </c>
      <c r="K313">
        <v>88.3</v>
      </c>
      <c r="L313" s="11">
        <f t="shared" si="16"/>
        <v>-7.2475359047530219E-13</v>
      </c>
      <c r="M313" s="20">
        <f t="shared" si="17"/>
        <v>7.1643002028397565E-3</v>
      </c>
    </row>
    <row r="314" spans="1:13" x14ac:dyDescent="0.2">
      <c r="A314" t="s">
        <v>14</v>
      </c>
      <c r="B314" t="s">
        <v>835</v>
      </c>
      <c r="C314" s="29">
        <v>45128</v>
      </c>
      <c r="D314" s="35">
        <v>14000</v>
      </c>
      <c r="E314" s="8">
        <f t="shared" si="15"/>
        <v>45158</v>
      </c>
      <c r="F314" s="9" t="s">
        <v>53</v>
      </c>
      <c r="H314" t="s">
        <v>54</v>
      </c>
      <c r="I314" s="29">
        <v>45133</v>
      </c>
      <c r="J314" s="5">
        <v>13899.7</v>
      </c>
      <c r="K314">
        <v>100.3</v>
      </c>
      <c r="L314" s="11">
        <f t="shared" si="16"/>
        <v>-7.2475359047530219E-13</v>
      </c>
      <c r="M314" s="20">
        <f t="shared" si="17"/>
        <v>7.1642857142857142E-3</v>
      </c>
    </row>
    <row r="315" spans="1:13" x14ac:dyDescent="0.2">
      <c r="A315" t="s">
        <v>14</v>
      </c>
      <c r="B315" t="s">
        <v>836</v>
      </c>
      <c r="C315" s="29">
        <v>45135</v>
      </c>
      <c r="D315" s="35">
        <v>13600</v>
      </c>
      <c r="E315" s="8">
        <f t="shared" si="15"/>
        <v>45165</v>
      </c>
      <c r="F315" s="9" t="s">
        <v>53</v>
      </c>
      <c r="H315" t="s">
        <v>54</v>
      </c>
      <c r="I315" s="29">
        <v>45141</v>
      </c>
      <c r="J315" s="5">
        <v>13473.74</v>
      </c>
      <c r="K315">
        <v>126.26</v>
      </c>
      <c r="L315" s="11">
        <f t="shared" si="16"/>
        <v>2.1316282072803006E-13</v>
      </c>
      <c r="M315" s="20">
        <f t="shared" si="17"/>
        <v>9.2838235294117645E-3</v>
      </c>
    </row>
    <row r="316" spans="1:13" x14ac:dyDescent="0.2">
      <c r="A316" t="s">
        <v>14</v>
      </c>
      <c r="B316" t="s">
        <v>837</v>
      </c>
      <c r="C316" s="29">
        <v>45135</v>
      </c>
      <c r="D316" s="35">
        <v>5100</v>
      </c>
      <c r="E316" s="8">
        <f t="shared" si="15"/>
        <v>45165</v>
      </c>
      <c r="H316" t="s">
        <v>54</v>
      </c>
      <c r="L316" s="11">
        <f t="shared" si="16"/>
        <v>5100</v>
      </c>
      <c r="M316" s="20">
        <f t="shared" si="17"/>
        <v>0</v>
      </c>
    </row>
    <row r="317" spans="1:13" x14ac:dyDescent="0.2">
      <c r="A317" t="s">
        <v>14</v>
      </c>
      <c r="B317" t="s">
        <v>838</v>
      </c>
      <c r="C317" s="29">
        <v>45135</v>
      </c>
      <c r="D317" s="35">
        <v>16150</v>
      </c>
      <c r="E317" s="8">
        <f t="shared" si="15"/>
        <v>45165</v>
      </c>
      <c r="F317" s="9" t="s">
        <v>53</v>
      </c>
      <c r="H317" t="s">
        <v>54</v>
      </c>
      <c r="I317" s="29">
        <v>45142</v>
      </c>
      <c r="J317" s="5">
        <v>16004.56</v>
      </c>
      <c r="K317">
        <v>145.44</v>
      </c>
      <c r="L317" s="11">
        <f t="shared" si="16"/>
        <v>5.1159076974727213E-13</v>
      </c>
      <c r="M317" s="20">
        <f t="shared" si="17"/>
        <v>9.0055727554179572E-3</v>
      </c>
    </row>
    <row r="318" spans="1:13" x14ac:dyDescent="0.2">
      <c r="A318" t="s">
        <v>14</v>
      </c>
      <c r="B318" t="s">
        <v>839</v>
      </c>
      <c r="C318" s="29">
        <v>45135</v>
      </c>
      <c r="D318" s="35">
        <v>7975</v>
      </c>
      <c r="E318" s="8">
        <f t="shared" si="15"/>
        <v>45165</v>
      </c>
      <c r="F318" s="9" t="s">
        <v>53</v>
      </c>
      <c r="H318" t="s">
        <v>54</v>
      </c>
      <c r="I318" s="29">
        <v>45140</v>
      </c>
      <c r="J318" s="5">
        <v>7898.72</v>
      </c>
      <c r="K318">
        <v>76.28</v>
      </c>
      <c r="L318" s="11">
        <f t="shared" si="16"/>
        <v>-2.5579538487363607E-13</v>
      </c>
      <c r="M318" s="20">
        <f t="shared" si="17"/>
        <v>9.5648902821316613E-3</v>
      </c>
    </row>
    <row r="319" spans="1:13" x14ac:dyDescent="0.2">
      <c r="A319" t="s">
        <v>14</v>
      </c>
      <c r="B319" t="s">
        <v>840</v>
      </c>
      <c r="C319" s="29">
        <v>45135</v>
      </c>
      <c r="D319" s="35">
        <v>17000</v>
      </c>
      <c r="E319" s="8">
        <f t="shared" si="15"/>
        <v>45165</v>
      </c>
      <c r="F319" s="9" t="s">
        <v>53</v>
      </c>
      <c r="H319" t="s">
        <v>54</v>
      </c>
      <c r="I319" s="29">
        <v>45141</v>
      </c>
      <c r="J319" s="5">
        <v>16842.169999999998</v>
      </c>
      <c r="K319">
        <v>157.83000000000001</v>
      </c>
      <c r="L319" s="11">
        <f t="shared" si="16"/>
        <v>1.7337242752546445E-12</v>
      </c>
      <c r="M319" s="20">
        <f t="shared" si="17"/>
        <v>9.2841176470588246E-3</v>
      </c>
    </row>
    <row r="320" spans="1:13" x14ac:dyDescent="0.2">
      <c r="A320" t="s">
        <v>14</v>
      </c>
      <c r="B320" t="s">
        <v>841</v>
      </c>
      <c r="C320" s="29">
        <v>45142</v>
      </c>
      <c r="D320" s="35">
        <v>12800</v>
      </c>
      <c r="E320" s="8">
        <f t="shared" si="15"/>
        <v>45172</v>
      </c>
      <c r="F320" s="9" t="s">
        <v>53</v>
      </c>
      <c r="H320" t="s">
        <v>54</v>
      </c>
      <c r="I320" s="29">
        <v>45148</v>
      </c>
      <c r="J320" s="5">
        <v>12684.78</v>
      </c>
      <c r="K320">
        <v>115.22</v>
      </c>
      <c r="L320" s="11">
        <f t="shared" si="16"/>
        <v>-6.5369931689929217E-13</v>
      </c>
      <c r="M320" s="20">
        <f t="shared" si="17"/>
        <v>9.0015624999999991E-3</v>
      </c>
    </row>
    <row r="321" spans="1:13" x14ac:dyDescent="0.2">
      <c r="A321" t="s">
        <v>14</v>
      </c>
      <c r="B321" t="s">
        <v>842</v>
      </c>
      <c r="C321" s="29">
        <v>45142</v>
      </c>
      <c r="D321" s="35">
        <v>4250</v>
      </c>
      <c r="E321" s="8">
        <f t="shared" si="15"/>
        <v>45172</v>
      </c>
      <c r="F321" s="9" t="s">
        <v>53</v>
      </c>
      <c r="H321" t="s">
        <v>54</v>
      </c>
      <c r="I321" s="29">
        <v>45153</v>
      </c>
      <c r="J321" s="5">
        <v>4218.3599999999997</v>
      </c>
      <c r="K321">
        <v>31.64</v>
      </c>
      <c r="L321" s="11">
        <f t="shared" si="16"/>
        <v>3.2684965844964609E-13</v>
      </c>
      <c r="M321" s="20">
        <f t="shared" si="17"/>
        <v>7.444705882352941E-3</v>
      </c>
    </row>
    <row r="322" spans="1:13" x14ac:dyDescent="0.2">
      <c r="A322" t="s">
        <v>14</v>
      </c>
      <c r="B322" t="s">
        <v>843</v>
      </c>
      <c r="C322" s="29">
        <v>45142</v>
      </c>
      <c r="D322" s="35">
        <v>14250</v>
      </c>
      <c r="E322" s="8">
        <f t="shared" si="15"/>
        <v>45172</v>
      </c>
      <c r="F322" s="9" t="s">
        <v>53</v>
      </c>
      <c r="H322" t="s">
        <v>54</v>
      </c>
      <c r="I322" s="29">
        <v>45148</v>
      </c>
      <c r="J322" s="5">
        <v>14121.73</v>
      </c>
      <c r="K322">
        <v>128.27000000000001</v>
      </c>
      <c r="L322" s="11">
        <f t="shared" si="16"/>
        <v>4.2632564145606011E-13</v>
      </c>
      <c r="M322" s="20">
        <f t="shared" si="17"/>
        <v>9.0014035087719307E-3</v>
      </c>
    </row>
    <row r="323" spans="1:13" x14ac:dyDescent="0.2">
      <c r="A323" t="s">
        <v>14</v>
      </c>
      <c r="B323" t="s">
        <v>844</v>
      </c>
      <c r="C323" s="29">
        <v>45142</v>
      </c>
      <c r="D323" s="35">
        <v>7250</v>
      </c>
      <c r="E323" s="8">
        <f t="shared" si="15"/>
        <v>45172</v>
      </c>
      <c r="F323" s="9" t="s">
        <v>53</v>
      </c>
      <c r="H323" t="s">
        <v>54</v>
      </c>
      <c r="I323" s="29">
        <v>45148</v>
      </c>
      <c r="J323" s="5">
        <v>7184.74</v>
      </c>
      <c r="K323">
        <v>65.260000000000005</v>
      </c>
      <c r="L323" s="11">
        <f t="shared" si="16"/>
        <v>2.1316282072803006E-13</v>
      </c>
      <c r="M323" s="20">
        <f t="shared" si="17"/>
        <v>9.0013793103448283E-3</v>
      </c>
    </row>
    <row r="324" spans="1:13" x14ac:dyDescent="0.2">
      <c r="A324" t="s">
        <v>14</v>
      </c>
      <c r="B324" t="s">
        <v>845</v>
      </c>
      <c r="C324" s="29">
        <v>45142</v>
      </c>
      <c r="D324" s="35">
        <v>20000</v>
      </c>
      <c r="E324" s="8">
        <f t="shared" si="15"/>
        <v>45172</v>
      </c>
      <c r="F324" s="9" t="s">
        <v>53</v>
      </c>
      <c r="H324" t="s">
        <v>54</v>
      </c>
      <c r="I324" s="29">
        <v>45149</v>
      </c>
      <c r="J324" s="5">
        <v>19825.57</v>
      </c>
      <c r="K324">
        <v>174.43</v>
      </c>
      <c r="L324" s="11">
        <f t="shared" si="16"/>
        <v>2.8421709430404007E-13</v>
      </c>
      <c r="M324" s="20">
        <f t="shared" si="17"/>
        <v>8.7215000000000001E-3</v>
      </c>
    </row>
    <row r="325" spans="1:13" x14ac:dyDescent="0.2">
      <c r="A325" t="s">
        <v>14</v>
      </c>
      <c r="B325" t="s">
        <v>854</v>
      </c>
      <c r="C325" s="29">
        <v>45149</v>
      </c>
      <c r="D325" s="35">
        <v>12000</v>
      </c>
      <c r="E325" s="8">
        <f t="shared" si="15"/>
        <v>45179</v>
      </c>
      <c r="F325" s="9" t="s">
        <v>53</v>
      </c>
      <c r="H325" t="s">
        <v>54</v>
      </c>
      <c r="I325" s="29">
        <v>45161</v>
      </c>
      <c r="J325" s="5">
        <v>11913.92</v>
      </c>
      <c r="K325">
        <v>86.08</v>
      </c>
      <c r="L325" s="11">
        <f t="shared" si="16"/>
        <v>0</v>
      </c>
      <c r="M325" s="20">
        <f t="shared" si="17"/>
        <v>7.1733333333333328E-3</v>
      </c>
    </row>
    <row r="326" spans="1:13" x14ac:dyDescent="0.2">
      <c r="A326" t="s">
        <v>14</v>
      </c>
      <c r="B326" t="s">
        <v>855</v>
      </c>
      <c r="C326" s="29">
        <v>45149</v>
      </c>
      <c r="D326" s="35">
        <v>3400</v>
      </c>
      <c r="E326" s="8">
        <f t="shared" si="15"/>
        <v>45179</v>
      </c>
      <c r="F326" s="9" t="s">
        <v>53</v>
      </c>
      <c r="H326" t="s">
        <v>54</v>
      </c>
      <c r="I326" s="29">
        <v>45159</v>
      </c>
      <c r="J326" s="5">
        <v>3373.74</v>
      </c>
      <c r="K326">
        <v>26.26</v>
      </c>
      <c r="L326" s="11">
        <f>D326-J326-K326</f>
        <v>2.1671553440683056E-13</v>
      </c>
      <c r="M326" s="20">
        <f t="shared" si="17"/>
        <v>7.7235294117647063E-3</v>
      </c>
    </row>
    <row r="327" spans="1:13" x14ac:dyDescent="0.2">
      <c r="A327" t="s">
        <v>14</v>
      </c>
      <c r="B327" t="s">
        <v>856</v>
      </c>
      <c r="C327" s="29">
        <v>45149</v>
      </c>
      <c r="D327" s="35">
        <v>19000</v>
      </c>
      <c r="E327" s="8">
        <f t="shared" si="15"/>
        <v>45179</v>
      </c>
      <c r="F327" s="9" t="s">
        <v>53</v>
      </c>
      <c r="H327" t="s">
        <v>54</v>
      </c>
      <c r="I327" s="29">
        <v>45159</v>
      </c>
      <c r="J327" s="5">
        <v>18853.28</v>
      </c>
      <c r="K327">
        <v>146.72</v>
      </c>
      <c r="L327" s="11">
        <f t="shared" si="16"/>
        <v>1.1652900866465643E-12</v>
      </c>
      <c r="M327" s="20">
        <f t="shared" si="17"/>
        <v>7.7221052631578947E-3</v>
      </c>
    </row>
    <row r="328" spans="1:13" x14ac:dyDescent="0.2">
      <c r="A328" t="s">
        <v>14</v>
      </c>
      <c r="B328" t="s">
        <v>857</v>
      </c>
      <c r="C328" s="29">
        <v>45149</v>
      </c>
      <c r="D328" s="35">
        <v>7975</v>
      </c>
      <c r="E328" s="8">
        <f t="shared" si="15"/>
        <v>45179</v>
      </c>
      <c r="F328" s="9" t="s">
        <v>53</v>
      </c>
      <c r="H328" t="s">
        <v>54</v>
      </c>
      <c r="I328" s="29">
        <v>45155</v>
      </c>
      <c r="J328" s="5">
        <v>7903.13</v>
      </c>
      <c r="K328">
        <v>71.87</v>
      </c>
      <c r="L328" s="11">
        <f t="shared" si="16"/>
        <v>-1.1368683772161603E-13</v>
      </c>
      <c r="M328" s="20">
        <f t="shared" si="17"/>
        <v>9.0119122257053298E-3</v>
      </c>
    </row>
    <row r="329" spans="1:13" x14ac:dyDescent="0.2">
      <c r="A329" t="s">
        <v>14</v>
      </c>
      <c r="B329" t="s">
        <v>858</v>
      </c>
      <c r="C329" s="29">
        <v>45149</v>
      </c>
      <c r="D329" s="35">
        <v>18000</v>
      </c>
      <c r="E329" s="8">
        <f t="shared" si="15"/>
        <v>45179</v>
      </c>
      <c r="F329" s="9" t="s">
        <v>53</v>
      </c>
      <c r="H329" t="s">
        <v>54</v>
      </c>
      <c r="I329" s="29">
        <v>45177</v>
      </c>
      <c r="J329" s="5">
        <v>17950.29</v>
      </c>
      <c r="K329">
        <v>49.71</v>
      </c>
      <c r="L329" s="11">
        <f t="shared" si="16"/>
        <v>-8.7396756498492323E-13</v>
      </c>
      <c r="M329" s="20">
        <f t="shared" si="17"/>
        <v>2.7616666666666666E-3</v>
      </c>
    </row>
    <row r="330" spans="1:13" x14ac:dyDescent="0.2">
      <c r="A330" t="s">
        <v>14</v>
      </c>
      <c r="B330" t="s">
        <v>859</v>
      </c>
      <c r="C330" s="29">
        <v>45156</v>
      </c>
      <c r="D330" s="35">
        <v>11200</v>
      </c>
      <c r="E330" s="8">
        <f t="shared" si="15"/>
        <v>45186</v>
      </c>
      <c r="F330" s="9" t="s">
        <v>53</v>
      </c>
      <c r="H330" t="s">
        <v>54</v>
      </c>
      <c r="I330" s="29">
        <v>45161</v>
      </c>
      <c r="J330" s="5">
        <v>11095.91</v>
      </c>
      <c r="K330">
        <v>104.09</v>
      </c>
      <c r="L330" s="11">
        <f t="shared" si="16"/>
        <v>1.4210854715202004E-13</v>
      </c>
      <c r="M330" s="20">
        <f t="shared" si="17"/>
        <v>9.2937499999999999E-3</v>
      </c>
    </row>
    <row r="331" spans="1:13" x14ac:dyDescent="0.2">
      <c r="A331" t="s">
        <v>14</v>
      </c>
      <c r="B331" t="s">
        <v>860</v>
      </c>
      <c r="C331" s="29">
        <v>45156</v>
      </c>
      <c r="D331" s="35">
        <v>5950</v>
      </c>
      <c r="E331" s="8">
        <f t="shared" ref="E331:E396" si="18">C331+30</f>
        <v>45186</v>
      </c>
      <c r="F331" s="9" t="s">
        <v>53</v>
      </c>
      <c r="H331" t="s">
        <v>54</v>
      </c>
      <c r="I331" s="29">
        <v>45168</v>
      </c>
      <c r="J331" s="5">
        <v>5907.25</v>
      </c>
      <c r="K331">
        <v>42.75</v>
      </c>
      <c r="L331" s="11">
        <f t="shared" si="16"/>
        <v>0</v>
      </c>
      <c r="M331" s="20">
        <f t="shared" si="17"/>
        <v>7.1848739495798319E-3</v>
      </c>
    </row>
    <row r="332" spans="1:13" x14ac:dyDescent="0.2">
      <c r="A332" t="s">
        <v>14</v>
      </c>
      <c r="B332" t="s">
        <v>861</v>
      </c>
      <c r="C332" s="29">
        <v>45156</v>
      </c>
      <c r="D332" s="35">
        <v>13300</v>
      </c>
      <c r="E332" s="8">
        <f t="shared" si="18"/>
        <v>45186</v>
      </c>
      <c r="F332" s="9" t="s">
        <v>53</v>
      </c>
      <c r="H332" t="s">
        <v>54</v>
      </c>
      <c r="I332" s="29">
        <v>45174</v>
      </c>
      <c r="J332" s="5">
        <v>13226.54</v>
      </c>
      <c r="K332">
        <v>73.459999999999994</v>
      </c>
      <c r="L332" s="11">
        <f t="shared" si="16"/>
        <v>-8.6686213762732223E-13</v>
      </c>
      <c r="M332" s="20">
        <f t="shared" si="17"/>
        <v>5.5233082706766913E-3</v>
      </c>
    </row>
    <row r="333" spans="1:13" x14ac:dyDescent="0.2">
      <c r="A333" t="s">
        <v>14</v>
      </c>
      <c r="B333" t="s">
        <v>862</v>
      </c>
      <c r="C333" s="29">
        <v>45156</v>
      </c>
      <c r="D333" s="35">
        <v>7250</v>
      </c>
      <c r="E333" s="8">
        <f t="shared" si="18"/>
        <v>45186</v>
      </c>
      <c r="F333" s="9" t="s">
        <v>53</v>
      </c>
      <c r="H333" t="s">
        <v>54</v>
      </c>
      <c r="I333" s="29">
        <v>45163</v>
      </c>
      <c r="J333" s="5">
        <v>7186.62</v>
      </c>
      <c r="K333">
        <v>63.38</v>
      </c>
      <c r="L333" s="11">
        <f t="shared" si="16"/>
        <v>1.0658141036401503E-13</v>
      </c>
      <c r="M333" s="20">
        <f t="shared" si="17"/>
        <v>8.7420689655172412E-3</v>
      </c>
    </row>
    <row r="334" spans="1:13" x14ac:dyDescent="0.2">
      <c r="A334" t="s">
        <v>14</v>
      </c>
      <c r="B334" t="s">
        <v>863</v>
      </c>
      <c r="C334" s="29">
        <v>45156</v>
      </c>
      <c r="D334" s="35">
        <v>20000</v>
      </c>
      <c r="E334" s="8">
        <f t="shared" si="18"/>
        <v>45186</v>
      </c>
      <c r="F334" s="9" t="s">
        <v>53</v>
      </c>
      <c r="H334" t="s">
        <v>54</v>
      </c>
      <c r="I334" s="29">
        <v>45168</v>
      </c>
      <c r="J334" s="5">
        <v>19856.3</v>
      </c>
      <c r="K334">
        <v>143.69999999999999</v>
      </c>
      <c r="L334" s="11">
        <f t="shared" si="16"/>
        <v>7.3896444519050419E-13</v>
      </c>
      <c r="M334" s="20">
        <f t="shared" si="17"/>
        <v>7.1849999999999995E-3</v>
      </c>
    </row>
    <row r="335" spans="1:13" x14ac:dyDescent="0.2">
      <c r="A335" t="s">
        <v>14</v>
      </c>
      <c r="B335" t="s">
        <v>895</v>
      </c>
      <c r="C335" s="29">
        <v>45163</v>
      </c>
      <c r="D335" s="35">
        <v>12000</v>
      </c>
      <c r="E335" s="8">
        <f t="shared" si="18"/>
        <v>45193</v>
      </c>
      <c r="F335" s="9" t="s">
        <v>53</v>
      </c>
      <c r="H335" t="s">
        <v>54</v>
      </c>
      <c r="I335" s="29">
        <v>45177</v>
      </c>
      <c r="J335" s="5">
        <v>11920.47</v>
      </c>
      <c r="K335">
        <v>79.53</v>
      </c>
      <c r="L335" s="11">
        <f t="shared" si="16"/>
        <v>6.5369931689929217E-13</v>
      </c>
      <c r="M335" s="20">
        <f t="shared" si="17"/>
        <v>6.6274999999999997E-3</v>
      </c>
    </row>
    <row r="336" spans="1:13" x14ac:dyDescent="0.2">
      <c r="A336" t="s">
        <v>14</v>
      </c>
      <c r="B336" t="s">
        <v>896</v>
      </c>
      <c r="C336" s="29">
        <v>45163</v>
      </c>
      <c r="D336" s="35">
        <v>6800</v>
      </c>
      <c r="E336" s="8">
        <f t="shared" si="18"/>
        <v>45193</v>
      </c>
      <c r="F336" s="9" t="s">
        <v>53</v>
      </c>
      <c r="H336" t="s">
        <v>54</v>
      </c>
      <c r="I336" s="29">
        <v>45170</v>
      </c>
      <c r="J336" s="5">
        <v>6740.44</v>
      </c>
      <c r="K336">
        <v>59.56</v>
      </c>
      <c r="L336" s="11">
        <f t="shared" si="16"/>
        <v>3.979039320256561E-13</v>
      </c>
      <c r="M336" s="20">
        <f t="shared" si="17"/>
        <v>8.7588235294117651E-3</v>
      </c>
    </row>
    <row r="337" spans="1:13" x14ac:dyDescent="0.2">
      <c r="A337" t="s">
        <v>14</v>
      </c>
      <c r="B337" t="s">
        <v>897</v>
      </c>
      <c r="C337" s="29">
        <v>45163</v>
      </c>
      <c r="D337" s="35">
        <v>17100</v>
      </c>
      <c r="E337" s="8">
        <f t="shared" si="18"/>
        <v>45193</v>
      </c>
      <c r="F337" s="9" t="s">
        <v>53</v>
      </c>
      <c r="H337" t="s">
        <v>54</v>
      </c>
      <c r="I337" s="29">
        <v>45168</v>
      </c>
      <c r="J337" s="5">
        <v>16940.439999999999</v>
      </c>
      <c r="K337">
        <v>159.56</v>
      </c>
      <c r="L337" s="11">
        <f t="shared" si="16"/>
        <v>1.3073986337985843E-12</v>
      </c>
      <c r="M337" s="20">
        <f t="shared" si="17"/>
        <v>9.3309941520467836E-3</v>
      </c>
    </row>
    <row r="338" spans="1:13" x14ac:dyDescent="0.2">
      <c r="A338" t="s">
        <v>14</v>
      </c>
      <c r="B338" t="s">
        <v>898</v>
      </c>
      <c r="C338" s="29">
        <v>45163</v>
      </c>
      <c r="D338" s="35">
        <v>7975</v>
      </c>
      <c r="E338" s="8">
        <f t="shared" si="18"/>
        <v>45193</v>
      </c>
      <c r="F338" s="9" t="s">
        <v>53</v>
      </c>
      <c r="H338" t="s">
        <v>54</v>
      </c>
      <c r="I338" s="29">
        <v>45169</v>
      </c>
      <c r="J338" s="5">
        <v>7902.81</v>
      </c>
      <c r="K338">
        <v>72.19</v>
      </c>
      <c r="L338" s="11">
        <f t="shared" si="16"/>
        <v>-3.979039320256561E-13</v>
      </c>
      <c r="M338" s="20">
        <f t="shared" si="17"/>
        <v>9.0520376175548586E-3</v>
      </c>
    </row>
    <row r="339" spans="1:13" x14ac:dyDescent="0.2">
      <c r="A339" t="s">
        <v>14</v>
      </c>
      <c r="B339" t="s">
        <v>899</v>
      </c>
      <c r="C339" s="29">
        <v>45163</v>
      </c>
      <c r="D339" s="35">
        <v>22000</v>
      </c>
      <c r="E339" s="8">
        <f t="shared" si="18"/>
        <v>45193</v>
      </c>
      <c r="F339" s="9" t="s">
        <v>53</v>
      </c>
      <c r="H339" t="s">
        <v>54</v>
      </c>
      <c r="I339" s="29">
        <v>45170</v>
      </c>
      <c r="J339" s="5">
        <v>21807.31</v>
      </c>
      <c r="K339">
        <v>192.69</v>
      </c>
      <c r="L339" s="11">
        <f>D339-J339-K339</f>
        <v>-1.3073986337985843E-12</v>
      </c>
      <c r="M339" s="20">
        <f t="shared" si="17"/>
        <v>8.7586363636363643E-3</v>
      </c>
    </row>
    <row r="340" spans="1:13" x14ac:dyDescent="0.2">
      <c r="A340" t="s">
        <v>14</v>
      </c>
      <c r="B340" t="s">
        <v>900</v>
      </c>
      <c r="C340" s="29">
        <v>45170</v>
      </c>
      <c r="D340" s="35">
        <v>10400</v>
      </c>
      <c r="E340" s="8">
        <f t="shared" si="18"/>
        <v>45200</v>
      </c>
      <c r="F340" s="9" t="s">
        <v>53</v>
      </c>
      <c r="H340" t="s">
        <v>54</v>
      </c>
      <c r="I340" s="29">
        <v>45177</v>
      </c>
      <c r="J340" s="5">
        <v>10306.08</v>
      </c>
      <c r="K340">
        <v>93.92</v>
      </c>
      <c r="L340" s="11">
        <f t="shared" si="16"/>
        <v>0</v>
      </c>
      <c r="M340" s="20">
        <f t="shared" si="17"/>
        <v>9.0307692307692311E-3</v>
      </c>
    </row>
    <row r="341" spans="1:13" x14ac:dyDescent="0.2">
      <c r="A341" t="s">
        <v>14</v>
      </c>
      <c r="B341" t="s">
        <v>901</v>
      </c>
      <c r="C341" s="29">
        <v>45170</v>
      </c>
      <c r="D341" s="35">
        <v>5100</v>
      </c>
      <c r="E341" s="8">
        <f t="shared" si="18"/>
        <v>45200</v>
      </c>
      <c r="F341" s="9" t="s">
        <v>53</v>
      </c>
      <c r="H341" t="s">
        <v>54</v>
      </c>
      <c r="I341" s="29">
        <v>45177</v>
      </c>
      <c r="J341" s="5">
        <v>5053.9399999999996</v>
      </c>
      <c r="K341">
        <v>46.06</v>
      </c>
      <c r="L341" s="11">
        <f t="shared" si="16"/>
        <v>3.979039320256561E-13</v>
      </c>
      <c r="M341" s="20">
        <f t="shared" si="17"/>
        <v>9.0313725490196086E-3</v>
      </c>
    </row>
    <row r="342" spans="1:13" x14ac:dyDescent="0.2">
      <c r="A342" t="s">
        <v>14</v>
      </c>
      <c r="B342" t="s">
        <v>902</v>
      </c>
      <c r="C342" s="29">
        <v>45170</v>
      </c>
      <c r="D342" s="35">
        <v>13300</v>
      </c>
      <c r="E342" s="8">
        <f t="shared" si="18"/>
        <v>45200</v>
      </c>
      <c r="F342" s="9" t="s">
        <v>53</v>
      </c>
      <c r="H342" t="s">
        <v>54</v>
      </c>
      <c r="I342" s="29">
        <v>45177</v>
      </c>
      <c r="J342" s="5">
        <v>13179.89</v>
      </c>
      <c r="K342">
        <v>120.11</v>
      </c>
      <c r="L342" s="11">
        <f t="shared" ref="L342:L405" si="19">D342-J342-K342</f>
        <v>5.8264504332328215E-13</v>
      </c>
      <c r="M342" s="20">
        <f t="shared" si="17"/>
        <v>9.0308270676691723E-3</v>
      </c>
    </row>
    <row r="343" spans="1:13" x14ac:dyDescent="0.2">
      <c r="A343" t="s">
        <v>14</v>
      </c>
      <c r="B343" t="s">
        <v>903</v>
      </c>
      <c r="C343" s="29">
        <v>45170</v>
      </c>
      <c r="D343" s="35">
        <v>7975</v>
      </c>
      <c r="E343" s="8">
        <f t="shared" si="18"/>
        <v>45200</v>
      </c>
      <c r="F343" s="9" t="s">
        <v>53</v>
      </c>
      <c r="H343" t="s">
        <v>54</v>
      </c>
      <c r="I343" s="29">
        <v>45184</v>
      </c>
      <c r="J343" s="5">
        <v>7919.91</v>
      </c>
      <c r="K343">
        <v>55.09</v>
      </c>
      <c r="L343" s="11">
        <f t="shared" si="19"/>
        <v>1.4210854715202004E-13</v>
      </c>
      <c r="M343" s="20">
        <f t="shared" si="17"/>
        <v>6.9078369905956121E-3</v>
      </c>
    </row>
    <row r="344" spans="1:13" x14ac:dyDescent="0.2">
      <c r="A344" t="s">
        <v>14</v>
      </c>
      <c r="B344" t="s">
        <v>904</v>
      </c>
      <c r="C344" s="29">
        <v>45170</v>
      </c>
      <c r="D344" s="35">
        <v>19000</v>
      </c>
      <c r="E344" s="8">
        <f t="shared" si="18"/>
        <v>45200</v>
      </c>
      <c r="F344" s="9" t="s">
        <v>53</v>
      </c>
      <c r="H344" t="s">
        <v>54</v>
      </c>
      <c r="I344" s="29">
        <v>45176</v>
      </c>
      <c r="J344" s="5">
        <v>18823.169999999998</v>
      </c>
      <c r="K344">
        <v>176.83</v>
      </c>
      <c r="L344" s="11">
        <f t="shared" si="19"/>
        <v>1.7337242752546445E-12</v>
      </c>
      <c r="M344" s="20">
        <f t="shared" si="17"/>
        <v>9.3068421052631585E-3</v>
      </c>
    </row>
    <row r="345" spans="1:13" x14ac:dyDescent="0.2">
      <c r="A345" t="s">
        <v>14</v>
      </c>
      <c r="B345" t="s">
        <v>905</v>
      </c>
      <c r="C345" s="29">
        <v>45177</v>
      </c>
      <c r="D345" s="35">
        <v>7200</v>
      </c>
      <c r="E345" s="8">
        <f t="shared" si="18"/>
        <v>45207</v>
      </c>
      <c r="F345" s="9" t="s">
        <v>53</v>
      </c>
      <c r="H345" t="s">
        <v>54</v>
      </c>
      <c r="I345" s="29">
        <v>45182</v>
      </c>
      <c r="J345" s="5">
        <v>7132.9</v>
      </c>
      <c r="K345">
        <v>67.099999999999994</v>
      </c>
      <c r="L345" s="11">
        <f t="shared" si="19"/>
        <v>3.694822225952521E-13</v>
      </c>
      <c r="M345" s="20">
        <f t="shared" si="17"/>
        <v>9.3194444444444444E-3</v>
      </c>
    </row>
    <row r="346" spans="1:13" x14ac:dyDescent="0.2">
      <c r="A346" t="s">
        <v>14</v>
      </c>
      <c r="B346" t="s">
        <v>906</v>
      </c>
      <c r="C346" s="29">
        <v>45177</v>
      </c>
      <c r="D346" s="35">
        <v>5950</v>
      </c>
      <c r="E346" s="8">
        <f t="shared" si="18"/>
        <v>45207</v>
      </c>
      <c r="F346" s="9" t="s">
        <v>53</v>
      </c>
      <c r="H346" t="s">
        <v>54</v>
      </c>
      <c r="I346" s="29">
        <v>45203</v>
      </c>
      <c r="J346" s="5">
        <v>5894.64</v>
      </c>
      <c r="K346">
        <v>55.36</v>
      </c>
      <c r="L346" s="11">
        <f t="shared" si="19"/>
        <v>-3.2684965844964609E-13</v>
      </c>
      <c r="M346" s="20">
        <f t="shared" ref="M346:M409" si="20">K346/D346</f>
        <v>9.3042016806722683E-3</v>
      </c>
    </row>
    <row r="347" spans="1:13" x14ac:dyDescent="0.2">
      <c r="A347" t="s">
        <v>14</v>
      </c>
      <c r="B347" t="s">
        <v>907</v>
      </c>
      <c r="C347" s="29">
        <v>45177</v>
      </c>
      <c r="D347" s="35">
        <v>11400</v>
      </c>
      <c r="E347" s="8">
        <f t="shared" si="18"/>
        <v>45207</v>
      </c>
      <c r="F347" s="9" t="s">
        <v>53</v>
      </c>
      <c r="H347" t="s">
        <v>54</v>
      </c>
      <c r="I347" s="29">
        <v>45182</v>
      </c>
      <c r="J347" s="5">
        <v>11293.76</v>
      </c>
      <c r="K347">
        <v>106.24</v>
      </c>
      <c r="L347" s="11">
        <f t="shared" si="19"/>
        <v>-2.1316282072803006E-13</v>
      </c>
      <c r="M347" s="20">
        <f t="shared" si="20"/>
        <v>9.3192982456140345E-3</v>
      </c>
    </row>
    <row r="348" spans="1:13" x14ac:dyDescent="0.2">
      <c r="A348" t="s">
        <v>14</v>
      </c>
      <c r="B348" t="s">
        <v>908</v>
      </c>
      <c r="C348" s="29">
        <v>45177</v>
      </c>
      <c r="D348" s="35">
        <v>6525</v>
      </c>
      <c r="E348" s="8">
        <f t="shared" si="18"/>
        <v>45207</v>
      </c>
      <c r="F348" s="9" t="s">
        <v>53</v>
      </c>
      <c r="H348" t="s">
        <v>54</v>
      </c>
      <c r="I348" s="29">
        <v>45184</v>
      </c>
      <c r="J348" s="5">
        <v>6467.85</v>
      </c>
      <c r="K348">
        <v>57.15</v>
      </c>
      <c r="L348" s="11">
        <f t="shared" si="19"/>
        <v>-3.6237679523765109E-13</v>
      </c>
      <c r="M348" s="20">
        <f t="shared" si="20"/>
        <v>8.7586206896551715E-3</v>
      </c>
    </row>
    <row r="349" spans="1:13" x14ac:dyDescent="0.2">
      <c r="A349" t="s">
        <v>14</v>
      </c>
      <c r="B349" t="s">
        <v>909</v>
      </c>
      <c r="C349" s="29">
        <v>45177</v>
      </c>
      <c r="D349" s="35">
        <v>16000</v>
      </c>
      <c r="E349" s="8">
        <f t="shared" si="18"/>
        <v>45207</v>
      </c>
      <c r="F349" s="9" t="s">
        <v>53</v>
      </c>
      <c r="H349" t="s">
        <v>54</v>
      </c>
      <c r="I349" s="29">
        <v>45198</v>
      </c>
      <c r="J349" s="5">
        <v>15924.97</v>
      </c>
      <c r="K349">
        <v>75.03</v>
      </c>
      <c r="L349" s="11">
        <f t="shared" si="19"/>
        <v>6.5369931689929217E-13</v>
      </c>
      <c r="M349" s="20">
        <f t="shared" si="20"/>
        <v>4.689375E-3</v>
      </c>
    </row>
    <row r="350" spans="1:13" x14ac:dyDescent="0.2">
      <c r="A350" t="s">
        <v>14</v>
      </c>
      <c r="B350" t="s">
        <v>910</v>
      </c>
      <c r="C350" s="29">
        <v>45184</v>
      </c>
      <c r="D350" s="35">
        <v>14400</v>
      </c>
      <c r="E350" s="8">
        <f t="shared" si="18"/>
        <v>45214</v>
      </c>
      <c r="F350" s="9" t="s">
        <v>53</v>
      </c>
      <c r="H350" t="s">
        <v>54</v>
      </c>
      <c r="I350" s="29">
        <v>45197</v>
      </c>
      <c r="J350" s="5">
        <v>14300.67</v>
      </c>
      <c r="K350">
        <v>99.33</v>
      </c>
      <c r="L350" s="11">
        <f t="shared" si="19"/>
        <v>0</v>
      </c>
      <c r="M350" s="20">
        <f t="shared" si="20"/>
        <v>6.8979166666666668E-3</v>
      </c>
    </row>
    <row r="351" spans="1:13" x14ac:dyDescent="0.2">
      <c r="A351" t="s">
        <v>14</v>
      </c>
      <c r="B351" t="s">
        <v>911</v>
      </c>
      <c r="C351" s="29">
        <v>45184</v>
      </c>
      <c r="D351" s="35">
        <v>6800</v>
      </c>
      <c r="E351" s="8">
        <f t="shared" si="18"/>
        <v>45214</v>
      </c>
      <c r="F351" s="9" t="s">
        <v>53</v>
      </c>
      <c r="H351" t="s">
        <v>54</v>
      </c>
      <c r="I351" s="29">
        <v>45198</v>
      </c>
      <c r="J351" s="5">
        <v>6754.98</v>
      </c>
      <c r="K351">
        <v>45.02</v>
      </c>
      <c r="L351" s="11">
        <f t="shared" si="19"/>
        <v>4.3343106881366111E-13</v>
      </c>
      <c r="M351" s="20">
        <f t="shared" si="20"/>
        <v>6.6205882352941177E-3</v>
      </c>
    </row>
    <row r="352" spans="1:13" x14ac:dyDescent="0.2">
      <c r="A352" t="s">
        <v>14</v>
      </c>
      <c r="B352" t="s">
        <v>912</v>
      </c>
      <c r="C352" s="29">
        <v>45184</v>
      </c>
      <c r="D352" s="35">
        <v>17100</v>
      </c>
      <c r="E352" s="8">
        <f t="shared" si="18"/>
        <v>45214</v>
      </c>
      <c r="F352" s="9" t="s">
        <v>53</v>
      </c>
      <c r="H352" t="s">
        <v>54</v>
      </c>
      <c r="I352" s="29">
        <v>45198</v>
      </c>
      <c r="J352" s="5">
        <v>16986.79</v>
      </c>
      <c r="K352">
        <v>113.21</v>
      </c>
      <c r="L352" s="11">
        <f t="shared" si="19"/>
        <v>-8.6686213762732223E-13</v>
      </c>
      <c r="M352" s="20">
        <f t="shared" si="20"/>
        <v>6.6204678362573096E-3</v>
      </c>
    </row>
    <row r="353" spans="1:13" x14ac:dyDescent="0.2">
      <c r="A353" t="s">
        <v>14</v>
      </c>
      <c r="B353" t="s">
        <v>913</v>
      </c>
      <c r="C353" s="29">
        <v>45184</v>
      </c>
      <c r="D353" s="35">
        <v>11600</v>
      </c>
      <c r="E353" s="8">
        <f t="shared" si="18"/>
        <v>45214</v>
      </c>
      <c r="F353" s="9" t="s">
        <v>53</v>
      </c>
      <c r="H353" t="s">
        <v>54</v>
      </c>
      <c r="I353" s="29">
        <v>45198</v>
      </c>
      <c r="J353" s="5">
        <v>11523.2</v>
      </c>
      <c r="K353">
        <v>76.8</v>
      </c>
      <c r="L353" s="11">
        <f t="shared" si="19"/>
        <v>-7.2475359047530219E-13</v>
      </c>
      <c r="M353" s="20">
        <f t="shared" si="20"/>
        <v>6.6206896551724136E-3</v>
      </c>
    </row>
    <row r="354" spans="1:13" x14ac:dyDescent="0.2">
      <c r="A354" t="s">
        <v>14</v>
      </c>
      <c r="B354" t="s">
        <v>914</v>
      </c>
      <c r="C354" s="29">
        <v>45184</v>
      </c>
      <c r="D354" s="35">
        <v>17000</v>
      </c>
      <c r="E354" s="8">
        <f t="shared" si="18"/>
        <v>45214</v>
      </c>
      <c r="F354" s="9" t="s">
        <v>53</v>
      </c>
      <c r="H354" t="s">
        <v>54</v>
      </c>
      <c r="I354" s="29">
        <v>45198</v>
      </c>
      <c r="J354" s="5">
        <v>16887.45</v>
      </c>
      <c r="K354">
        <v>112.55</v>
      </c>
      <c r="L354" s="11">
        <f t="shared" si="19"/>
        <v>-7.2475359047530219E-13</v>
      </c>
      <c r="M354" s="20">
        <f t="shared" si="20"/>
        <v>6.6205882352941177E-3</v>
      </c>
    </row>
    <row r="355" spans="1:13" x14ac:dyDescent="0.2">
      <c r="A355" t="s">
        <v>14</v>
      </c>
      <c r="B355" t="s">
        <v>915</v>
      </c>
      <c r="C355" s="29">
        <v>45191</v>
      </c>
      <c r="D355" s="35">
        <v>10400</v>
      </c>
      <c r="E355" s="8">
        <f t="shared" si="18"/>
        <v>45221</v>
      </c>
      <c r="F355" s="9" t="s">
        <v>53</v>
      </c>
      <c r="H355" t="s">
        <v>54</v>
      </c>
      <c r="I355" s="29">
        <v>45197</v>
      </c>
      <c r="J355" s="5">
        <v>10306.19</v>
      </c>
      <c r="K355">
        <v>93.81</v>
      </c>
      <c r="L355" s="11">
        <f t="shared" si="19"/>
        <v>-5.1159076974727213E-13</v>
      </c>
      <c r="M355" s="20">
        <f t="shared" si="20"/>
        <v>9.0201923076923072E-3</v>
      </c>
    </row>
    <row r="356" spans="1:13" x14ac:dyDescent="0.2">
      <c r="A356" t="s">
        <v>14</v>
      </c>
      <c r="B356" t="s">
        <v>916</v>
      </c>
      <c r="C356" s="29">
        <v>45191</v>
      </c>
      <c r="D356" s="35">
        <v>8500</v>
      </c>
      <c r="E356" s="8">
        <f t="shared" si="18"/>
        <v>45221</v>
      </c>
      <c r="F356" s="9" t="s">
        <v>53</v>
      </c>
      <c r="H356" t="s">
        <v>54</v>
      </c>
      <c r="I356" s="29">
        <v>45203</v>
      </c>
      <c r="J356" s="5">
        <v>8420.92</v>
      </c>
      <c r="K356">
        <v>79.08</v>
      </c>
      <c r="L356" s="11">
        <f t="shared" si="19"/>
        <v>0</v>
      </c>
      <c r="M356" s="20">
        <f t="shared" si="20"/>
        <v>9.3035294117647053E-3</v>
      </c>
    </row>
    <row r="357" spans="1:13" x14ac:dyDescent="0.2">
      <c r="A357" t="s">
        <v>14</v>
      </c>
      <c r="B357" t="s">
        <v>917</v>
      </c>
      <c r="C357" s="29">
        <v>45191</v>
      </c>
      <c r="D357" s="35">
        <v>19000</v>
      </c>
      <c r="E357" s="8">
        <f t="shared" si="18"/>
        <v>45221</v>
      </c>
      <c r="F357" s="9" t="s">
        <v>53</v>
      </c>
      <c r="H357" t="s">
        <v>54</v>
      </c>
      <c r="I357" s="29">
        <v>45198</v>
      </c>
      <c r="J357" s="5">
        <v>18833.91</v>
      </c>
      <c r="K357">
        <v>166.09</v>
      </c>
      <c r="L357" s="11">
        <f t="shared" si="19"/>
        <v>0</v>
      </c>
      <c r="M357" s="20">
        <f t="shared" si="20"/>
        <v>8.7415789473684214E-3</v>
      </c>
    </row>
    <row r="358" spans="1:13" x14ac:dyDescent="0.2">
      <c r="A358" t="s">
        <v>14</v>
      </c>
      <c r="B358" t="s">
        <v>918</v>
      </c>
      <c r="C358" s="29">
        <v>45191</v>
      </c>
      <c r="D358" s="35">
        <v>8700</v>
      </c>
      <c r="E358" s="8">
        <f t="shared" si="18"/>
        <v>45221</v>
      </c>
      <c r="F358" s="9" t="s">
        <v>53</v>
      </c>
      <c r="H358" t="s">
        <v>54</v>
      </c>
      <c r="I358" s="29">
        <v>45198</v>
      </c>
      <c r="J358" s="5">
        <v>8623.9500000000007</v>
      </c>
      <c r="K358">
        <v>76.05</v>
      </c>
      <c r="L358" s="11">
        <f t="shared" si="19"/>
        <v>-7.2475359047530219E-13</v>
      </c>
      <c r="M358" s="20">
        <f t="shared" si="20"/>
        <v>8.7413793103448267E-3</v>
      </c>
    </row>
    <row r="359" spans="1:13" x14ac:dyDescent="0.2">
      <c r="A359" t="s">
        <v>14</v>
      </c>
      <c r="B359" t="s">
        <v>919</v>
      </c>
      <c r="C359" s="29">
        <v>45191</v>
      </c>
      <c r="D359" s="35">
        <v>20000</v>
      </c>
      <c r="E359" s="8">
        <f t="shared" si="18"/>
        <v>45221</v>
      </c>
      <c r="F359" s="9" t="s">
        <v>53</v>
      </c>
      <c r="H359" t="s">
        <v>54</v>
      </c>
      <c r="I359" s="29">
        <v>45198</v>
      </c>
      <c r="J359">
        <v>19825.169999999998</v>
      </c>
      <c r="K359">
        <v>174.83</v>
      </c>
      <c r="L359" s="11">
        <f t="shared" si="19"/>
        <v>1.7337242752546445E-12</v>
      </c>
      <c r="M359" s="20">
        <f t="shared" si="20"/>
        <v>8.741500000000001E-3</v>
      </c>
    </row>
    <row r="360" spans="1:13" x14ac:dyDescent="0.2">
      <c r="A360" t="s">
        <v>14</v>
      </c>
      <c r="B360" t="s">
        <v>920</v>
      </c>
      <c r="C360" s="29">
        <v>45198</v>
      </c>
      <c r="D360" s="35">
        <v>10400</v>
      </c>
      <c r="E360" s="8">
        <f t="shared" si="18"/>
        <v>45228</v>
      </c>
      <c r="F360" s="9" t="s">
        <v>53</v>
      </c>
      <c r="H360" t="s">
        <v>54</v>
      </c>
      <c r="I360" s="29">
        <v>45203</v>
      </c>
      <c r="J360" s="5">
        <v>10303.24</v>
      </c>
      <c r="K360">
        <v>96.76</v>
      </c>
      <c r="L360" s="11">
        <f t="shared" si="19"/>
        <v>2.1316282072803006E-13</v>
      </c>
      <c r="M360" s="20">
        <f t="shared" si="20"/>
        <v>9.3038461538461539E-3</v>
      </c>
    </row>
    <row r="361" spans="1:13" x14ac:dyDescent="0.2">
      <c r="A361" t="s">
        <v>14</v>
      </c>
      <c r="B361" t="s">
        <v>921</v>
      </c>
      <c r="C361" s="29">
        <v>45198</v>
      </c>
      <c r="D361" s="35">
        <v>8500</v>
      </c>
      <c r="E361" s="8">
        <f t="shared" si="18"/>
        <v>45228</v>
      </c>
      <c r="F361" s="9" t="s">
        <v>53</v>
      </c>
      <c r="H361" t="s">
        <v>54</v>
      </c>
      <c r="I361" s="29">
        <v>45203</v>
      </c>
      <c r="J361" s="5">
        <v>8420.92</v>
      </c>
      <c r="K361">
        <v>79.08</v>
      </c>
      <c r="L361" s="11">
        <f t="shared" si="19"/>
        <v>0</v>
      </c>
      <c r="M361" s="20">
        <f t="shared" si="20"/>
        <v>9.3035294117647053E-3</v>
      </c>
    </row>
    <row r="362" spans="1:13" x14ac:dyDescent="0.2">
      <c r="A362" t="s">
        <v>14</v>
      </c>
      <c r="B362" t="s">
        <v>922</v>
      </c>
      <c r="C362" s="29">
        <v>45198</v>
      </c>
      <c r="D362" s="35">
        <v>19000</v>
      </c>
      <c r="E362" s="8">
        <f t="shared" si="18"/>
        <v>45228</v>
      </c>
      <c r="F362" s="9" t="s">
        <v>53</v>
      </c>
      <c r="H362" t="s">
        <v>54</v>
      </c>
      <c r="I362" s="29">
        <v>45203</v>
      </c>
      <c r="J362" s="5">
        <v>18823.23</v>
      </c>
      <c r="K362">
        <v>176.77</v>
      </c>
      <c r="L362" s="11">
        <f t="shared" si="19"/>
        <v>4.2632564145606011E-13</v>
      </c>
      <c r="M362" s="20">
        <f t="shared" si="20"/>
        <v>9.3036842105263164E-3</v>
      </c>
    </row>
    <row r="363" spans="1:13" x14ac:dyDescent="0.2">
      <c r="A363" t="s">
        <v>14</v>
      </c>
      <c r="B363" t="s">
        <v>923</v>
      </c>
      <c r="C363" s="29">
        <v>45198</v>
      </c>
      <c r="D363" s="28">
        <v>7250</v>
      </c>
      <c r="E363" s="8">
        <f t="shared" si="18"/>
        <v>45228</v>
      </c>
      <c r="F363" s="9" t="s">
        <v>53</v>
      </c>
      <c r="H363" t="s">
        <v>54</v>
      </c>
      <c r="I363" s="29">
        <v>45203</v>
      </c>
      <c r="J363" s="5">
        <v>7182.55</v>
      </c>
      <c r="K363">
        <v>67.45</v>
      </c>
      <c r="L363" s="11">
        <f t="shared" si="19"/>
        <v>-1.8474111129762605E-13</v>
      </c>
      <c r="M363" s="20">
        <f t="shared" si="20"/>
        <v>9.3034482758620699E-3</v>
      </c>
    </row>
    <row r="364" spans="1:13" x14ac:dyDescent="0.2">
      <c r="A364" t="s">
        <v>14</v>
      </c>
      <c r="B364" t="s">
        <v>924</v>
      </c>
      <c r="C364" s="29">
        <v>45198</v>
      </c>
      <c r="D364" s="28">
        <v>19000</v>
      </c>
      <c r="E364" s="8">
        <f t="shared" si="18"/>
        <v>45228</v>
      </c>
      <c r="F364" s="9" t="s">
        <v>53</v>
      </c>
      <c r="H364" t="s">
        <v>54</v>
      </c>
      <c r="I364" s="29">
        <v>45203</v>
      </c>
      <c r="J364" s="5">
        <v>18823.23</v>
      </c>
      <c r="K364">
        <v>176.77</v>
      </c>
      <c r="L364" s="11">
        <f t="shared" si="19"/>
        <v>4.2632564145606011E-13</v>
      </c>
      <c r="M364" s="20">
        <f t="shared" si="20"/>
        <v>9.3036842105263164E-3</v>
      </c>
    </row>
    <row r="365" spans="1:13" x14ac:dyDescent="0.2">
      <c r="A365" t="s">
        <v>14</v>
      </c>
      <c r="B365" t="s">
        <v>925</v>
      </c>
      <c r="C365" s="29">
        <v>45205</v>
      </c>
      <c r="D365" s="28">
        <v>12000</v>
      </c>
      <c r="E365" s="8">
        <f t="shared" si="18"/>
        <v>45235</v>
      </c>
      <c r="F365" s="9" t="s">
        <v>53</v>
      </c>
      <c r="H365" t="s">
        <v>54</v>
      </c>
      <c r="I365" s="29">
        <v>45203</v>
      </c>
      <c r="J365" s="5">
        <v>11907.14</v>
      </c>
      <c r="K365">
        <v>92.86</v>
      </c>
      <c r="L365" s="11">
        <f t="shared" si="19"/>
        <v>5.8264504332328215E-13</v>
      </c>
      <c r="M365" s="20">
        <f t="shared" si="20"/>
        <v>7.7383333333333332E-3</v>
      </c>
    </row>
    <row r="366" spans="1:13" x14ac:dyDescent="0.2">
      <c r="A366" t="s">
        <v>14</v>
      </c>
      <c r="B366" t="s">
        <v>926</v>
      </c>
      <c r="C366" s="29">
        <v>45205</v>
      </c>
      <c r="D366" s="28">
        <v>8500</v>
      </c>
      <c r="E366" s="8">
        <f t="shared" si="18"/>
        <v>45235</v>
      </c>
      <c r="F366" s="9" t="s">
        <v>53</v>
      </c>
      <c r="H366" t="s">
        <v>54</v>
      </c>
      <c r="I366" s="29">
        <v>45211</v>
      </c>
      <c r="J366" s="5">
        <v>8423.0300000000007</v>
      </c>
      <c r="K366">
        <v>76.97</v>
      </c>
      <c r="L366" s="11">
        <f t="shared" si="19"/>
        <v>-6.5369931689929217E-13</v>
      </c>
      <c r="M366" s="20">
        <f t="shared" si="20"/>
        <v>9.055294117647059E-3</v>
      </c>
    </row>
    <row r="367" spans="1:13" x14ac:dyDescent="0.2">
      <c r="A367" t="s">
        <v>14</v>
      </c>
      <c r="B367" t="s">
        <v>927</v>
      </c>
      <c r="C367" s="29">
        <v>45205</v>
      </c>
      <c r="D367" s="28">
        <v>22800</v>
      </c>
      <c r="E367" s="8">
        <f t="shared" si="18"/>
        <v>45235</v>
      </c>
      <c r="F367" s="9" t="s">
        <v>53</v>
      </c>
      <c r="H367" t="s">
        <v>54</v>
      </c>
      <c r="I367" s="29">
        <v>45211</v>
      </c>
      <c r="J367" s="5">
        <v>22593.54</v>
      </c>
      <c r="K367">
        <v>206.46</v>
      </c>
      <c r="L367" s="11">
        <f t="shared" si="19"/>
        <v>-8.8107299234252423E-13</v>
      </c>
      <c r="M367" s="20">
        <f t="shared" si="20"/>
        <v>9.0552631578947364E-3</v>
      </c>
    </row>
    <row r="368" spans="1:13" x14ac:dyDescent="0.2">
      <c r="A368" t="s">
        <v>14</v>
      </c>
      <c r="B368" t="s">
        <v>928</v>
      </c>
      <c r="C368" s="29">
        <v>45205</v>
      </c>
      <c r="D368" s="28">
        <v>7250</v>
      </c>
      <c r="E368" s="8">
        <f t="shared" si="18"/>
        <v>45235</v>
      </c>
      <c r="F368" s="9" t="s">
        <v>53</v>
      </c>
      <c r="H368" t="s">
        <v>54</v>
      </c>
      <c r="J368" s="5">
        <v>7250</v>
      </c>
      <c r="L368" s="11">
        <f t="shared" si="19"/>
        <v>0</v>
      </c>
      <c r="M368" s="20">
        <f t="shared" si="20"/>
        <v>0</v>
      </c>
    </row>
    <row r="369" spans="1:13" x14ac:dyDescent="0.2">
      <c r="A369" t="s">
        <v>14</v>
      </c>
      <c r="B369" t="s">
        <v>929</v>
      </c>
      <c r="C369" s="29">
        <v>45205</v>
      </c>
      <c r="D369" s="28">
        <v>21000</v>
      </c>
      <c r="E369" s="8">
        <f t="shared" si="18"/>
        <v>45235</v>
      </c>
      <c r="F369" s="9" t="s">
        <v>53</v>
      </c>
      <c r="H369" t="s">
        <v>54</v>
      </c>
      <c r="I369" s="29">
        <v>45211</v>
      </c>
      <c r="J369" s="5">
        <v>20809.84</v>
      </c>
      <c r="K369">
        <v>190.16</v>
      </c>
      <c r="L369" s="11">
        <f t="shared" si="19"/>
        <v>0</v>
      </c>
      <c r="M369" s="20">
        <f t="shared" si="20"/>
        <v>9.0552380952380954E-3</v>
      </c>
    </row>
    <row r="370" spans="1:13" x14ac:dyDescent="0.2">
      <c r="A370" t="s">
        <v>14</v>
      </c>
      <c r="B370" t="s">
        <v>930</v>
      </c>
      <c r="C370" s="29">
        <v>45212</v>
      </c>
      <c r="D370" s="28">
        <v>11200</v>
      </c>
      <c r="E370" s="8">
        <f t="shared" si="18"/>
        <v>45242</v>
      </c>
      <c r="F370" s="9" t="s">
        <v>53</v>
      </c>
      <c r="H370" t="s">
        <v>54</v>
      </c>
      <c r="I370" s="29">
        <v>45225</v>
      </c>
      <c r="J370" s="5">
        <v>11122.69</v>
      </c>
      <c r="K370">
        <v>77.31</v>
      </c>
      <c r="L370" s="11">
        <f t="shared" si="19"/>
        <v>-5.1159076974727213E-13</v>
      </c>
      <c r="M370" s="20">
        <f t="shared" si="20"/>
        <v>6.9026785714285718E-3</v>
      </c>
    </row>
    <row r="371" spans="1:13" x14ac:dyDescent="0.2">
      <c r="A371" t="s">
        <v>14</v>
      </c>
      <c r="B371" t="s">
        <v>931</v>
      </c>
      <c r="C371" s="29">
        <v>45212</v>
      </c>
      <c r="D371" s="28">
        <v>7650</v>
      </c>
      <c r="E371" s="8">
        <f t="shared" si="18"/>
        <v>45242</v>
      </c>
      <c r="F371" s="9" t="s">
        <v>53</v>
      </c>
      <c r="H371" t="s">
        <v>54</v>
      </c>
      <c r="I371" s="29">
        <v>45231</v>
      </c>
      <c r="J371" s="5">
        <v>7609.89</v>
      </c>
      <c r="K371">
        <v>40.11</v>
      </c>
      <c r="L371" s="11">
        <f t="shared" si="19"/>
        <v>-3.2684965844964609E-13</v>
      </c>
      <c r="M371" s="20">
        <f t="shared" si="20"/>
        <v>5.2431372549019608E-3</v>
      </c>
    </row>
    <row r="372" spans="1:13" x14ac:dyDescent="0.2">
      <c r="A372" t="s">
        <v>14</v>
      </c>
      <c r="B372" t="s">
        <v>932</v>
      </c>
      <c r="C372" s="29">
        <v>45212</v>
      </c>
      <c r="D372" s="28">
        <v>16150</v>
      </c>
      <c r="E372" s="8">
        <f t="shared" si="18"/>
        <v>45242</v>
      </c>
      <c r="F372" s="9" t="s">
        <v>53</v>
      </c>
      <c r="H372" t="s">
        <v>54</v>
      </c>
      <c r="I372" s="29">
        <v>45225</v>
      </c>
      <c r="J372" s="5">
        <v>16038.53</v>
      </c>
      <c r="K372">
        <v>111.47</v>
      </c>
      <c r="L372" s="11">
        <f t="shared" si="19"/>
        <v>-6.5369931689929217E-13</v>
      </c>
      <c r="M372" s="20">
        <f t="shared" si="20"/>
        <v>6.9021671826625386E-3</v>
      </c>
    </row>
    <row r="373" spans="1:13" x14ac:dyDescent="0.2">
      <c r="A373" t="s">
        <v>14</v>
      </c>
      <c r="B373" t="s">
        <v>933</v>
      </c>
      <c r="C373" s="29">
        <v>45212</v>
      </c>
      <c r="D373" s="28">
        <v>8700</v>
      </c>
      <c r="E373" s="8">
        <f t="shared" si="18"/>
        <v>45242</v>
      </c>
      <c r="F373" s="9" t="s">
        <v>53</v>
      </c>
      <c r="H373" t="s">
        <v>54</v>
      </c>
      <c r="I373" s="29">
        <v>45225</v>
      </c>
      <c r="J373" s="5">
        <v>8639.9500000000007</v>
      </c>
      <c r="K373">
        <v>60.05</v>
      </c>
      <c r="L373" s="11">
        <f t="shared" si="19"/>
        <v>-7.2475359047530219E-13</v>
      </c>
      <c r="M373" s="20">
        <f t="shared" si="20"/>
        <v>6.9022988505747125E-3</v>
      </c>
    </row>
    <row r="374" spans="1:13" x14ac:dyDescent="0.2">
      <c r="A374" t="s">
        <v>14</v>
      </c>
      <c r="B374" t="s">
        <v>934</v>
      </c>
      <c r="C374" s="29">
        <v>45212</v>
      </c>
      <c r="D374" s="28">
        <v>19000</v>
      </c>
      <c r="E374" s="8">
        <f t="shared" si="18"/>
        <v>45242</v>
      </c>
      <c r="F374" s="9" t="s">
        <v>53</v>
      </c>
      <c r="H374" t="s">
        <v>54</v>
      </c>
      <c r="I374" s="29">
        <v>45225</v>
      </c>
      <c r="J374" s="5">
        <v>18868.86</v>
      </c>
      <c r="K374">
        <v>131.13999999999999</v>
      </c>
      <c r="L374" s="11">
        <f t="shared" si="19"/>
        <v>-5.6843418860808015E-13</v>
      </c>
      <c r="M374" s="20">
        <f t="shared" si="20"/>
        <v>6.9021052631578943E-3</v>
      </c>
    </row>
    <row r="375" spans="1:13" x14ac:dyDescent="0.2">
      <c r="A375" t="s">
        <v>14</v>
      </c>
      <c r="B375" t="s">
        <v>935</v>
      </c>
      <c r="C375" s="29">
        <v>45219</v>
      </c>
      <c r="D375" s="28">
        <v>15200</v>
      </c>
      <c r="E375" s="8">
        <f t="shared" si="18"/>
        <v>45249</v>
      </c>
      <c r="F375" s="9" t="s">
        <v>53</v>
      </c>
      <c r="H375" t="s">
        <v>54</v>
      </c>
      <c r="I375" s="29">
        <v>45250</v>
      </c>
      <c r="J375" s="5">
        <v>15170.61</v>
      </c>
      <c r="K375">
        <v>29.39</v>
      </c>
      <c r="L375" s="11">
        <f t="shared" si="19"/>
        <v>-5.8264504332328215E-13</v>
      </c>
      <c r="M375" s="20">
        <f t="shared" si="20"/>
        <v>1.9335526315789474E-3</v>
      </c>
    </row>
    <row r="376" spans="1:13" x14ac:dyDescent="0.2">
      <c r="A376" t="s">
        <v>14</v>
      </c>
      <c r="B376" t="s">
        <v>936</v>
      </c>
      <c r="C376" s="29">
        <v>45219</v>
      </c>
      <c r="D376" s="28">
        <v>5950</v>
      </c>
      <c r="E376" s="8">
        <f t="shared" si="18"/>
        <v>45249</v>
      </c>
      <c r="F376" s="9" t="s">
        <v>53</v>
      </c>
      <c r="H376" t="s">
        <v>54</v>
      </c>
      <c r="I376" s="29">
        <v>45231</v>
      </c>
      <c r="J376" s="5">
        <v>5907.31</v>
      </c>
      <c r="K376">
        <v>42.69</v>
      </c>
      <c r="L376" s="11">
        <f t="shared" si="19"/>
        <v>-3.979039320256561E-13</v>
      </c>
      <c r="M376" s="20">
        <f t="shared" si="20"/>
        <v>7.1747899159663861E-3</v>
      </c>
    </row>
    <row r="377" spans="1:13" x14ac:dyDescent="0.2">
      <c r="A377" t="s">
        <v>14</v>
      </c>
      <c r="B377" t="s">
        <v>937</v>
      </c>
      <c r="C377" s="29">
        <v>45219</v>
      </c>
      <c r="D377" s="28">
        <v>16150</v>
      </c>
      <c r="E377" s="8">
        <f t="shared" si="18"/>
        <v>45249</v>
      </c>
      <c r="F377" s="9" t="s">
        <v>53</v>
      </c>
      <c r="H377" t="s">
        <v>54</v>
      </c>
      <c r="I377" s="29">
        <v>45250</v>
      </c>
      <c r="J377" s="5">
        <v>16118.77</v>
      </c>
      <c r="K377">
        <v>31.23</v>
      </c>
      <c r="L377" s="11">
        <f t="shared" si="19"/>
        <v>-4.3698378249246161E-13</v>
      </c>
      <c r="M377" s="20">
        <f t="shared" si="20"/>
        <v>1.9337461300309598E-3</v>
      </c>
    </row>
    <row r="378" spans="1:13" x14ac:dyDescent="0.2">
      <c r="A378" t="s">
        <v>14</v>
      </c>
      <c r="B378" t="s">
        <v>938</v>
      </c>
      <c r="C378" s="29">
        <v>45219</v>
      </c>
      <c r="D378" s="28">
        <v>7250</v>
      </c>
      <c r="E378" s="8">
        <f t="shared" si="18"/>
        <v>45249</v>
      </c>
      <c r="F378" s="9" t="s">
        <v>53</v>
      </c>
      <c r="H378" t="s">
        <v>54</v>
      </c>
      <c r="I378" s="29">
        <v>45229</v>
      </c>
      <c r="J378" s="5">
        <v>7193.94</v>
      </c>
      <c r="K378">
        <v>56.06</v>
      </c>
      <c r="L378" s="11">
        <f t="shared" si="19"/>
        <v>3.979039320256561E-13</v>
      </c>
      <c r="M378" s="20">
        <f t="shared" si="20"/>
        <v>7.7324137931034488E-3</v>
      </c>
    </row>
    <row r="379" spans="1:13" x14ac:dyDescent="0.2">
      <c r="A379" t="s">
        <v>14</v>
      </c>
      <c r="B379" t="s">
        <v>939</v>
      </c>
      <c r="C379" s="29">
        <v>45219</v>
      </c>
      <c r="D379" s="28">
        <v>20000</v>
      </c>
      <c r="E379" s="8">
        <f t="shared" si="18"/>
        <v>45249</v>
      </c>
      <c r="F379" s="9" t="s">
        <v>53</v>
      </c>
      <c r="H379" t="s">
        <v>54</v>
      </c>
      <c r="I379" s="29">
        <v>45229</v>
      </c>
      <c r="J379" s="5">
        <v>19845.36</v>
      </c>
      <c r="K379">
        <v>154.63999999999999</v>
      </c>
      <c r="L379" s="11">
        <f t="shared" si="19"/>
        <v>-5.6843418860808015E-13</v>
      </c>
      <c r="M379" s="20">
        <f t="shared" si="20"/>
        <v>7.7319999999999993E-3</v>
      </c>
    </row>
    <row r="380" spans="1:13" x14ac:dyDescent="0.2">
      <c r="A380" t="s">
        <v>14</v>
      </c>
      <c r="B380" t="s">
        <v>940</v>
      </c>
      <c r="C380" s="29">
        <v>45226</v>
      </c>
      <c r="D380" s="28">
        <v>11200</v>
      </c>
      <c r="E380" s="8">
        <f t="shared" si="18"/>
        <v>45256</v>
      </c>
      <c r="F380" s="9" t="s">
        <v>53</v>
      </c>
      <c r="H380" t="s">
        <v>54</v>
      </c>
      <c r="I380" s="29">
        <v>45236</v>
      </c>
      <c r="J380" s="5">
        <v>11113.38</v>
      </c>
      <c r="K380">
        <v>86.62</v>
      </c>
      <c r="L380" s="11">
        <f t="shared" si="19"/>
        <v>7.9580786405131221E-13</v>
      </c>
      <c r="M380" s="20">
        <f t="shared" si="20"/>
        <v>7.7339285714285722E-3</v>
      </c>
    </row>
    <row r="381" spans="1:13" x14ac:dyDescent="0.2">
      <c r="A381" t="s">
        <v>14</v>
      </c>
      <c r="B381" t="s">
        <v>941</v>
      </c>
      <c r="C381" s="29">
        <v>45226</v>
      </c>
      <c r="D381" s="28">
        <v>5100</v>
      </c>
      <c r="E381" s="8">
        <f t="shared" si="18"/>
        <v>45256</v>
      </c>
      <c r="F381" s="9" t="s">
        <v>53</v>
      </c>
      <c r="H381" t="s">
        <v>54</v>
      </c>
      <c r="I381" s="29">
        <v>45236</v>
      </c>
      <c r="J381" s="5">
        <v>5060.55</v>
      </c>
      <c r="K381">
        <v>39.450000000000003</v>
      </c>
      <c r="L381" s="11">
        <f t="shared" si="19"/>
        <v>-1.8474111129762605E-13</v>
      </c>
      <c r="M381" s="20">
        <f t="shared" si="20"/>
        <v>7.735294117647059E-3</v>
      </c>
    </row>
    <row r="382" spans="1:13" x14ac:dyDescent="0.2">
      <c r="A382" t="s">
        <v>14</v>
      </c>
      <c r="B382" t="s">
        <v>942</v>
      </c>
      <c r="C382" s="29">
        <v>45226</v>
      </c>
      <c r="D382" s="28">
        <v>16150</v>
      </c>
      <c r="E382" s="8">
        <f t="shared" si="18"/>
        <v>45256</v>
      </c>
      <c r="F382" s="9" t="s">
        <v>53</v>
      </c>
      <c r="H382" t="s">
        <v>54</v>
      </c>
      <c r="I382" s="29">
        <v>45236</v>
      </c>
      <c r="J382" s="5">
        <v>16025.09</v>
      </c>
      <c r="K382">
        <v>124.91</v>
      </c>
      <c r="L382" s="11">
        <f t="shared" si="19"/>
        <v>-1.4210854715202004E-13</v>
      </c>
      <c r="M382" s="20">
        <f t="shared" si="20"/>
        <v>7.734365325077399E-3</v>
      </c>
    </row>
    <row r="383" spans="1:13" x14ac:dyDescent="0.2">
      <c r="A383" t="s">
        <v>14</v>
      </c>
      <c r="B383" t="s">
        <v>943</v>
      </c>
      <c r="C383" s="29">
        <v>45226</v>
      </c>
      <c r="D383" s="28">
        <v>6525</v>
      </c>
      <c r="E383" s="8">
        <f t="shared" si="18"/>
        <v>45256</v>
      </c>
      <c r="F383" s="9" t="s">
        <v>53</v>
      </c>
      <c r="H383" t="s">
        <v>54</v>
      </c>
      <c r="I383" s="29">
        <v>45236</v>
      </c>
      <c r="J383" s="5">
        <v>6474.53</v>
      </c>
      <c r="K383">
        <v>50.47</v>
      </c>
      <c r="L383" s="11">
        <f t="shared" si="19"/>
        <v>2.5579538487363607E-13</v>
      </c>
      <c r="M383" s="20">
        <f t="shared" si="20"/>
        <v>7.7348659003831418E-3</v>
      </c>
    </row>
    <row r="384" spans="1:13" x14ac:dyDescent="0.2">
      <c r="A384" t="s">
        <v>14</v>
      </c>
      <c r="B384" t="s">
        <v>944</v>
      </c>
      <c r="C384" s="29">
        <v>45226</v>
      </c>
      <c r="D384" s="28">
        <v>13000</v>
      </c>
      <c r="E384" s="8">
        <f t="shared" si="18"/>
        <v>45256</v>
      </c>
      <c r="F384" s="9" t="s">
        <v>53</v>
      </c>
      <c r="H384" t="s">
        <v>54</v>
      </c>
      <c r="I384" s="29">
        <v>45236</v>
      </c>
      <c r="J384" s="5">
        <v>12899.45</v>
      </c>
      <c r="K384">
        <v>100.55</v>
      </c>
      <c r="L384" s="11">
        <f t="shared" si="19"/>
        <v>-7.2475359047530219E-13</v>
      </c>
      <c r="M384" s="20">
        <f t="shared" si="20"/>
        <v>7.7346153846153841E-3</v>
      </c>
    </row>
    <row r="385" spans="1:13" x14ac:dyDescent="0.2">
      <c r="A385" t="s">
        <v>14</v>
      </c>
      <c r="B385" t="s">
        <v>945</v>
      </c>
      <c r="C385" s="29">
        <v>45233</v>
      </c>
      <c r="D385" s="28">
        <v>16800</v>
      </c>
      <c r="E385" s="8">
        <f t="shared" si="18"/>
        <v>45263</v>
      </c>
      <c r="F385" s="9" t="s">
        <v>53</v>
      </c>
      <c r="H385" t="s">
        <v>54</v>
      </c>
      <c r="I385" s="29">
        <v>45250</v>
      </c>
      <c r="J385">
        <v>16702.55</v>
      </c>
      <c r="K385">
        <v>97.45</v>
      </c>
      <c r="L385" s="11">
        <f t="shared" si="19"/>
        <v>7.2475359047530219E-13</v>
      </c>
      <c r="M385" s="20">
        <f t="shared" si="20"/>
        <v>5.8005952380952384E-3</v>
      </c>
    </row>
    <row r="386" spans="1:13" x14ac:dyDescent="0.2">
      <c r="A386" t="s">
        <v>14</v>
      </c>
      <c r="B386" t="s">
        <v>946</v>
      </c>
      <c r="C386" s="29">
        <v>45233</v>
      </c>
      <c r="D386" s="28">
        <v>8500</v>
      </c>
      <c r="E386" s="8">
        <f t="shared" si="18"/>
        <v>45263</v>
      </c>
      <c r="F386" s="9" t="s">
        <v>53</v>
      </c>
      <c r="H386" t="s">
        <v>54</v>
      </c>
      <c r="J386" s="5">
        <v>8488.24</v>
      </c>
      <c r="K386">
        <v>11.76</v>
      </c>
      <c r="L386" s="11">
        <f t="shared" si="19"/>
        <v>2.1849189124623081E-13</v>
      </c>
      <c r="M386" s="20">
        <f t="shared" si="20"/>
        <v>1.3835294117647058E-3</v>
      </c>
    </row>
    <row r="387" spans="1:13" x14ac:dyDescent="0.2">
      <c r="A387" t="s">
        <v>14</v>
      </c>
      <c r="B387" t="s">
        <v>947</v>
      </c>
      <c r="C387" s="29">
        <v>45233</v>
      </c>
      <c r="D387" s="28">
        <v>19950</v>
      </c>
      <c r="E387" s="8">
        <f t="shared" si="18"/>
        <v>45263</v>
      </c>
      <c r="F387" s="9" t="s">
        <v>53</v>
      </c>
      <c r="H387" t="s">
        <v>54</v>
      </c>
      <c r="I387" s="29">
        <v>45250</v>
      </c>
      <c r="J387">
        <v>19834.28</v>
      </c>
      <c r="K387">
        <v>115.72</v>
      </c>
      <c r="L387" s="11">
        <f t="shared" si="19"/>
        <v>1.1652900866465643E-12</v>
      </c>
      <c r="M387" s="20">
        <f t="shared" si="20"/>
        <v>5.800501253132832E-3</v>
      </c>
    </row>
    <row r="388" spans="1:13" x14ac:dyDescent="0.2">
      <c r="A388" t="s">
        <v>14</v>
      </c>
      <c r="B388" t="s">
        <v>948</v>
      </c>
      <c r="C388" s="29">
        <v>45233</v>
      </c>
      <c r="D388" s="28">
        <v>7250</v>
      </c>
      <c r="E388" s="8">
        <f t="shared" si="18"/>
        <v>45263</v>
      </c>
      <c r="F388" s="9" t="s">
        <v>53</v>
      </c>
      <c r="H388" t="s">
        <v>54</v>
      </c>
      <c r="I388" s="29">
        <v>45250</v>
      </c>
      <c r="J388">
        <v>7207.94</v>
      </c>
      <c r="K388">
        <v>42.06</v>
      </c>
      <c r="L388" s="11">
        <f t="shared" si="19"/>
        <v>3.979039320256561E-13</v>
      </c>
      <c r="M388" s="20">
        <f t="shared" si="20"/>
        <v>5.8013793103448277E-3</v>
      </c>
    </row>
    <row r="389" spans="1:13" x14ac:dyDescent="0.2">
      <c r="A389" t="s">
        <v>14</v>
      </c>
      <c r="B389" t="s">
        <v>949</v>
      </c>
      <c r="C389" s="29">
        <v>45233</v>
      </c>
      <c r="D389" s="28">
        <v>19000</v>
      </c>
      <c r="E389" s="8">
        <f t="shared" si="18"/>
        <v>45263</v>
      </c>
      <c r="F389" s="9" t="s">
        <v>53</v>
      </c>
      <c r="H389" t="s">
        <v>54</v>
      </c>
      <c r="I389" s="29">
        <v>45250</v>
      </c>
      <c r="J389">
        <v>18889.79</v>
      </c>
      <c r="K389">
        <v>110.21</v>
      </c>
      <c r="L389" s="11">
        <f t="shared" si="19"/>
        <v>-8.6686213762732223E-13</v>
      </c>
      <c r="M389" s="20">
        <f t="shared" si="20"/>
        <v>5.800526315789473E-3</v>
      </c>
    </row>
    <row r="390" spans="1:13" x14ac:dyDescent="0.2">
      <c r="A390" t="s">
        <v>14</v>
      </c>
      <c r="B390" t="s">
        <v>950</v>
      </c>
      <c r="C390" s="29">
        <v>45240</v>
      </c>
      <c r="D390" s="28">
        <v>4000</v>
      </c>
      <c r="E390" s="8">
        <f t="shared" si="18"/>
        <v>45270</v>
      </c>
      <c r="F390" s="9" t="s">
        <v>53</v>
      </c>
      <c r="H390" t="s">
        <v>54</v>
      </c>
      <c r="J390">
        <v>4000</v>
      </c>
      <c r="L390" s="11">
        <f t="shared" si="19"/>
        <v>0</v>
      </c>
      <c r="M390" s="20">
        <f t="shared" si="20"/>
        <v>0</v>
      </c>
    </row>
    <row r="391" spans="1:13" x14ac:dyDescent="0.2">
      <c r="A391" t="s">
        <v>14</v>
      </c>
      <c r="B391" t="s">
        <v>951</v>
      </c>
      <c r="C391" s="29">
        <v>45240</v>
      </c>
      <c r="D391" s="28">
        <v>7000</v>
      </c>
      <c r="E391" s="8">
        <f t="shared" si="18"/>
        <v>45270</v>
      </c>
      <c r="F391" s="9" t="s">
        <v>53</v>
      </c>
      <c r="H391" t="s">
        <v>54</v>
      </c>
      <c r="J391">
        <v>6976.76</v>
      </c>
      <c r="K391">
        <v>23.24</v>
      </c>
      <c r="L391" s="11">
        <f t="shared" si="19"/>
        <v>-2.1671553440683056E-13</v>
      </c>
      <c r="M391" s="20">
        <f t="shared" si="20"/>
        <v>3.3199999999999996E-3</v>
      </c>
    </row>
    <row r="392" spans="1:13" x14ac:dyDescent="0.2">
      <c r="A392" t="s">
        <v>14</v>
      </c>
      <c r="B392" t="s">
        <v>952</v>
      </c>
      <c r="C392" s="29">
        <v>45240</v>
      </c>
      <c r="D392" s="28">
        <v>15200</v>
      </c>
      <c r="E392" s="8">
        <f t="shared" si="18"/>
        <v>45270</v>
      </c>
      <c r="F392" s="9" t="s">
        <v>53</v>
      </c>
      <c r="H392" t="s">
        <v>54</v>
      </c>
      <c r="I392" s="29">
        <v>45250</v>
      </c>
      <c r="J392">
        <v>15082.44</v>
      </c>
      <c r="K392">
        <v>117.56</v>
      </c>
      <c r="L392" s="11">
        <f t="shared" si="19"/>
        <v>-5.1159076974727213E-13</v>
      </c>
      <c r="M392" s="20">
        <f t="shared" si="20"/>
        <v>7.7342105263157896E-3</v>
      </c>
    </row>
    <row r="393" spans="1:13" x14ac:dyDescent="0.2">
      <c r="A393" t="s">
        <v>14</v>
      </c>
      <c r="B393" t="s">
        <v>953</v>
      </c>
      <c r="C393" s="29">
        <v>45240</v>
      </c>
      <c r="D393" s="28">
        <v>7250</v>
      </c>
      <c r="E393" s="8">
        <f t="shared" si="18"/>
        <v>45270</v>
      </c>
      <c r="F393" s="9" t="s">
        <v>53</v>
      </c>
      <c r="H393" t="s">
        <v>54</v>
      </c>
      <c r="J393">
        <v>7223.92</v>
      </c>
      <c r="K393">
        <v>26.08</v>
      </c>
      <c r="L393" s="11">
        <f t="shared" si="19"/>
        <v>-7.1054273576010019E-14</v>
      </c>
      <c r="M393" s="20">
        <f t="shared" si="20"/>
        <v>3.5972413793103446E-3</v>
      </c>
    </row>
    <row r="394" spans="1:13" x14ac:dyDescent="0.2">
      <c r="A394" t="s">
        <v>14</v>
      </c>
      <c r="B394" t="s">
        <v>954</v>
      </c>
      <c r="C394" s="29">
        <v>45240</v>
      </c>
      <c r="D394" s="28">
        <v>11000</v>
      </c>
      <c r="E394" s="8">
        <f t="shared" si="18"/>
        <v>45270</v>
      </c>
      <c r="F394" s="9" t="s">
        <v>53</v>
      </c>
      <c r="H394" t="s">
        <v>54</v>
      </c>
      <c r="I394" s="29">
        <v>45252</v>
      </c>
      <c r="J394">
        <v>10920.96</v>
      </c>
      <c r="K394">
        <v>79.040000000000006</v>
      </c>
      <c r="L394" s="11">
        <f t="shared" si="19"/>
        <v>8.6686213762732223E-13</v>
      </c>
      <c r="M394" s="20">
        <f t="shared" si="20"/>
        <v>7.1854545454545461E-3</v>
      </c>
    </row>
    <row r="395" spans="1:13" x14ac:dyDescent="0.2">
      <c r="A395" t="s">
        <v>14</v>
      </c>
      <c r="B395" t="s">
        <v>955</v>
      </c>
      <c r="C395" s="29">
        <v>45247</v>
      </c>
      <c r="D395" s="28">
        <v>10400</v>
      </c>
      <c r="E395" s="8">
        <f t="shared" si="18"/>
        <v>45277</v>
      </c>
      <c r="F395" s="9" t="s">
        <v>53</v>
      </c>
      <c r="H395" t="s">
        <v>54</v>
      </c>
      <c r="J395">
        <v>10339.57</v>
      </c>
      <c r="K395">
        <v>60.43</v>
      </c>
      <c r="L395" s="11">
        <f t="shared" si="19"/>
        <v>2.9132252166164108E-13</v>
      </c>
      <c r="M395" s="20">
        <f t="shared" si="20"/>
        <v>5.8105769230769226E-3</v>
      </c>
    </row>
    <row r="396" spans="1:13" x14ac:dyDescent="0.2">
      <c r="A396" t="s">
        <v>14</v>
      </c>
      <c r="B396" t="s">
        <v>956</v>
      </c>
      <c r="C396" s="29">
        <v>45247</v>
      </c>
      <c r="D396" s="28">
        <v>5950</v>
      </c>
      <c r="E396" s="8">
        <f t="shared" si="18"/>
        <v>45277</v>
      </c>
      <c r="F396" s="9" t="s">
        <v>53</v>
      </c>
      <c r="H396" t="s">
        <v>54</v>
      </c>
      <c r="J396">
        <v>5917.08</v>
      </c>
      <c r="K396">
        <v>32.92</v>
      </c>
      <c r="L396" s="11">
        <f t="shared" si="19"/>
        <v>7.1054273576010019E-14</v>
      </c>
      <c r="M396" s="20">
        <f t="shared" si="20"/>
        <v>5.5327731092436978E-3</v>
      </c>
    </row>
    <row r="397" spans="1:13" x14ac:dyDescent="0.2">
      <c r="A397" t="s">
        <v>14</v>
      </c>
      <c r="B397" t="s">
        <v>957</v>
      </c>
      <c r="C397" s="29">
        <v>45247</v>
      </c>
      <c r="D397" s="28">
        <v>13300</v>
      </c>
      <c r="E397" s="8">
        <f t="shared" ref="E397:E429" si="21">C397+30</f>
        <v>45277</v>
      </c>
      <c r="F397" s="9" t="s">
        <v>53</v>
      </c>
      <c r="H397" t="s">
        <v>54</v>
      </c>
      <c r="J397">
        <v>13300</v>
      </c>
      <c r="L397" s="11">
        <f t="shared" si="19"/>
        <v>0</v>
      </c>
      <c r="M397" s="20">
        <f t="shared" si="20"/>
        <v>0</v>
      </c>
    </row>
    <row r="398" spans="1:13" x14ac:dyDescent="0.2">
      <c r="A398" t="s">
        <v>14</v>
      </c>
      <c r="B398" t="s">
        <v>958</v>
      </c>
      <c r="C398" s="29">
        <v>45247</v>
      </c>
      <c r="D398" s="28">
        <v>8700</v>
      </c>
      <c r="E398" s="8">
        <f t="shared" si="21"/>
        <v>45277</v>
      </c>
      <c r="F398" s="9" t="s">
        <v>53</v>
      </c>
      <c r="H398" t="s">
        <v>54</v>
      </c>
      <c r="J398">
        <v>8651.86</v>
      </c>
      <c r="K398">
        <v>48.14</v>
      </c>
      <c r="L398" s="11">
        <f t="shared" si="19"/>
        <v>-5.8264504332328215E-13</v>
      </c>
      <c r="M398" s="20">
        <f t="shared" si="20"/>
        <v>5.5333333333333337E-3</v>
      </c>
    </row>
    <row r="399" spans="1:13" x14ac:dyDescent="0.2">
      <c r="A399" t="s">
        <v>14</v>
      </c>
      <c r="B399" t="s">
        <v>959</v>
      </c>
      <c r="C399" s="29">
        <v>45247</v>
      </c>
      <c r="D399" s="28">
        <v>22000</v>
      </c>
      <c r="E399" s="8">
        <f t="shared" si="21"/>
        <v>45277</v>
      </c>
      <c r="F399" s="9" t="s">
        <v>53</v>
      </c>
      <c r="H399" t="s">
        <v>54</v>
      </c>
      <c r="J399">
        <v>21872.18</v>
      </c>
      <c r="K399">
        <v>127.82</v>
      </c>
      <c r="L399" s="11">
        <f t="shared" si="19"/>
        <v>-2.8421709430404007E-13</v>
      </c>
      <c r="M399" s="20">
        <f t="shared" si="20"/>
        <v>5.8100000000000001E-3</v>
      </c>
    </row>
    <row r="400" spans="1:13" x14ac:dyDescent="0.2">
      <c r="A400" t="s">
        <v>14</v>
      </c>
      <c r="B400" t="s">
        <v>960</v>
      </c>
      <c r="C400" s="29">
        <v>45254</v>
      </c>
      <c r="D400" s="28">
        <v>10400</v>
      </c>
      <c r="E400" s="8">
        <f t="shared" si="21"/>
        <v>45284</v>
      </c>
      <c r="F400" s="9" t="s">
        <v>53</v>
      </c>
      <c r="H400" t="s">
        <v>54</v>
      </c>
      <c r="J400">
        <v>10319.43</v>
      </c>
      <c r="K400">
        <v>80.569999999999993</v>
      </c>
      <c r="L400" s="11">
        <f t="shared" si="19"/>
        <v>-2.8421709430404007E-13</v>
      </c>
      <c r="M400" s="20">
        <f t="shared" si="20"/>
        <v>7.7471153846153835E-3</v>
      </c>
    </row>
    <row r="401" spans="1:13" x14ac:dyDescent="0.2">
      <c r="A401" t="s">
        <v>14</v>
      </c>
      <c r="B401" t="s">
        <v>961</v>
      </c>
      <c r="C401" s="29">
        <v>45254</v>
      </c>
      <c r="D401" s="28">
        <v>4250</v>
      </c>
      <c r="E401" s="8">
        <f t="shared" si="21"/>
        <v>45284</v>
      </c>
      <c r="F401" s="9" t="s">
        <v>53</v>
      </c>
      <c r="H401" t="s">
        <v>54</v>
      </c>
      <c r="J401">
        <v>4218.25</v>
      </c>
      <c r="K401">
        <v>31.75</v>
      </c>
      <c r="L401" s="11">
        <f>D401-J401-K401</f>
        <v>0</v>
      </c>
      <c r="M401" s="20">
        <f t="shared" si="20"/>
        <v>7.4705882352941178E-3</v>
      </c>
    </row>
    <row r="402" spans="1:13" x14ac:dyDescent="0.2">
      <c r="A402" t="s">
        <v>14</v>
      </c>
      <c r="B402" t="s">
        <v>962</v>
      </c>
      <c r="C402" s="29">
        <v>45254</v>
      </c>
      <c r="D402" s="28">
        <v>12350</v>
      </c>
      <c r="E402" s="8">
        <f t="shared" si="21"/>
        <v>45284</v>
      </c>
      <c r="F402" s="9" t="s">
        <v>53</v>
      </c>
      <c r="H402" t="s">
        <v>54</v>
      </c>
      <c r="J402">
        <v>12254.33</v>
      </c>
      <c r="K402">
        <v>95.67</v>
      </c>
      <c r="L402" s="11">
        <f t="shared" si="19"/>
        <v>0</v>
      </c>
      <c r="M402" s="20">
        <f t="shared" si="20"/>
        <v>7.7465587044534415E-3</v>
      </c>
    </row>
    <row r="403" spans="1:13" x14ac:dyDescent="0.2">
      <c r="A403" t="s">
        <v>14</v>
      </c>
      <c r="B403" t="s">
        <v>963</v>
      </c>
      <c r="C403" s="29">
        <v>45254</v>
      </c>
      <c r="D403" s="28">
        <v>5075</v>
      </c>
      <c r="E403" s="8">
        <f t="shared" si="21"/>
        <v>45284</v>
      </c>
      <c r="F403" s="9" t="s">
        <v>53</v>
      </c>
      <c r="H403" t="s">
        <v>54</v>
      </c>
      <c r="J403">
        <v>5037.09</v>
      </c>
      <c r="K403">
        <v>37.909999999999997</v>
      </c>
      <c r="L403" s="11">
        <f>D403-J403-K403</f>
        <v>-1.4210854715202004E-13</v>
      </c>
      <c r="M403" s="20">
        <f t="shared" si="20"/>
        <v>7.4699507389162558E-3</v>
      </c>
    </row>
    <row r="404" spans="1:13" x14ac:dyDescent="0.2">
      <c r="A404" t="s">
        <v>14</v>
      </c>
      <c r="B404" t="s">
        <v>964</v>
      </c>
      <c r="C404" s="29">
        <v>45254</v>
      </c>
      <c r="D404" s="28">
        <v>20000</v>
      </c>
      <c r="E404" s="8">
        <f t="shared" si="21"/>
        <v>45284</v>
      </c>
      <c r="F404" s="9" t="s">
        <v>53</v>
      </c>
      <c r="H404" t="s">
        <v>54</v>
      </c>
      <c r="J404">
        <v>19845.060000000001</v>
      </c>
      <c r="K404">
        <v>154.94</v>
      </c>
      <c r="L404" s="11">
        <f t="shared" si="19"/>
        <v>-1.3073986337985843E-12</v>
      </c>
      <c r="M404" s="20">
        <f t="shared" si="20"/>
        <v>7.7469999999999995E-3</v>
      </c>
    </row>
    <row r="405" spans="1:13" x14ac:dyDescent="0.2">
      <c r="A405" t="s">
        <v>14</v>
      </c>
      <c r="B405" t="s">
        <v>991</v>
      </c>
      <c r="C405" s="29">
        <v>45261</v>
      </c>
      <c r="D405" s="28">
        <v>13600</v>
      </c>
      <c r="E405" s="8">
        <f t="shared" si="21"/>
        <v>45291</v>
      </c>
      <c r="F405" s="9" t="s">
        <v>53</v>
      </c>
      <c r="H405" t="s">
        <v>54</v>
      </c>
      <c r="J405">
        <v>13473.78</v>
      </c>
      <c r="K405">
        <v>126.22</v>
      </c>
      <c r="L405" s="11">
        <f t="shared" si="19"/>
        <v>-6.5369931689929217E-13</v>
      </c>
      <c r="M405" s="20">
        <f t="shared" si="20"/>
        <v>9.280882352941177E-3</v>
      </c>
    </row>
    <row r="406" spans="1:13" x14ac:dyDescent="0.2">
      <c r="A406" t="s">
        <v>14</v>
      </c>
      <c r="B406" t="s">
        <v>992</v>
      </c>
      <c r="C406" s="29">
        <v>45261</v>
      </c>
      <c r="D406" s="28">
        <v>5950</v>
      </c>
      <c r="E406" s="8">
        <f t="shared" si="21"/>
        <v>45291</v>
      </c>
      <c r="F406" s="9" t="s">
        <v>53</v>
      </c>
      <c r="H406" t="s">
        <v>54</v>
      </c>
      <c r="J406">
        <v>5894.78</v>
      </c>
      <c r="K406">
        <v>55.22</v>
      </c>
      <c r="L406" s="11">
        <f t="shared" ref="L406:L429" si="22">D406-J406-K406</f>
        <v>2.5579538487363607E-13</v>
      </c>
      <c r="M406" s="20">
        <f t="shared" si="20"/>
        <v>9.2806722689075631E-3</v>
      </c>
    </row>
    <row r="407" spans="1:13" x14ac:dyDescent="0.2">
      <c r="A407" t="s">
        <v>14</v>
      </c>
      <c r="B407" t="s">
        <v>993</v>
      </c>
      <c r="C407" s="29">
        <v>45261</v>
      </c>
      <c r="D407" s="28">
        <v>18050</v>
      </c>
      <c r="E407" s="8">
        <f t="shared" si="21"/>
        <v>45291</v>
      </c>
      <c r="F407" s="9" t="s">
        <v>53</v>
      </c>
      <c r="H407" t="s">
        <v>54</v>
      </c>
      <c r="J407">
        <v>18050</v>
      </c>
      <c r="L407" s="11">
        <f t="shared" si="22"/>
        <v>0</v>
      </c>
      <c r="M407" s="20">
        <f t="shared" si="20"/>
        <v>0</v>
      </c>
    </row>
    <row r="408" spans="1:13" x14ac:dyDescent="0.2">
      <c r="A408" t="s">
        <v>14</v>
      </c>
      <c r="B408" t="s">
        <v>994</v>
      </c>
      <c r="C408" s="29">
        <v>45261</v>
      </c>
      <c r="D408" s="28">
        <v>7975</v>
      </c>
      <c r="E408" s="8">
        <f t="shared" si="21"/>
        <v>45291</v>
      </c>
      <c r="F408" s="9" t="s">
        <v>53</v>
      </c>
      <c r="H408" t="s">
        <v>54</v>
      </c>
      <c r="J408">
        <v>7900.99</v>
      </c>
      <c r="K408">
        <v>74.010000000000005</v>
      </c>
      <c r="L408" s="11">
        <f t="shared" si="22"/>
        <v>2.1316282072803006E-13</v>
      </c>
      <c r="M408" s="20">
        <f t="shared" si="20"/>
        <v>9.2802507836990608E-3</v>
      </c>
    </row>
    <row r="409" spans="1:13" x14ac:dyDescent="0.2">
      <c r="A409" t="s">
        <v>14</v>
      </c>
      <c r="B409" t="s">
        <v>995</v>
      </c>
      <c r="C409" s="29">
        <v>45261</v>
      </c>
      <c r="D409" s="28">
        <v>13000</v>
      </c>
      <c r="E409" s="8">
        <f t="shared" si="21"/>
        <v>45291</v>
      </c>
      <c r="F409" s="9" t="s">
        <v>53</v>
      </c>
      <c r="H409" t="s">
        <v>54</v>
      </c>
      <c r="J409">
        <v>12879.35</v>
      </c>
      <c r="K409">
        <v>120.65</v>
      </c>
      <c r="L409" s="11">
        <f t="shared" si="22"/>
        <v>-3.694822225952521E-13</v>
      </c>
      <c r="M409" s="20">
        <f t="shared" si="20"/>
        <v>9.2807692307692313E-3</v>
      </c>
    </row>
    <row r="410" spans="1:13" x14ac:dyDescent="0.2">
      <c r="A410" t="s">
        <v>14</v>
      </c>
      <c r="B410" t="s">
        <v>996</v>
      </c>
      <c r="C410" s="29">
        <v>45268</v>
      </c>
      <c r="D410" s="28">
        <v>12800</v>
      </c>
      <c r="E410" s="8">
        <f t="shared" si="21"/>
        <v>45298</v>
      </c>
      <c r="F410" s="9" t="s">
        <v>53</v>
      </c>
      <c r="J410">
        <v>12800</v>
      </c>
      <c r="L410" s="11">
        <f t="shared" si="22"/>
        <v>0</v>
      </c>
      <c r="M410" s="20">
        <f t="shared" ref="M410:M429" si="23">K410/D410</f>
        <v>0</v>
      </c>
    </row>
    <row r="411" spans="1:13" x14ac:dyDescent="0.2">
      <c r="A411" t="s">
        <v>14</v>
      </c>
      <c r="B411" t="s">
        <v>997</v>
      </c>
      <c r="C411" s="29">
        <v>45268</v>
      </c>
      <c r="D411" s="28">
        <v>8500</v>
      </c>
      <c r="E411" s="8">
        <f t="shared" si="21"/>
        <v>45298</v>
      </c>
      <c r="F411" s="9" t="s">
        <v>53</v>
      </c>
      <c r="H411" t="s">
        <v>54</v>
      </c>
      <c r="I411" s="29">
        <v>45289</v>
      </c>
      <c r="J411">
        <v>8457.6299999999992</v>
      </c>
      <c r="K411">
        <v>42.37</v>
      </c>
      <c r="L411" s="11">
        <f t="shared" si="22"/>
        <v>8.0291329140891321E-13</v>
      </c>
      <c r="M411" s="20">
        <f t="shared" si="23"/>
        <v>4.9847058823529406E-3</v>
      </c>
    </row>
    <row r="412" spans="1:13" x14ac:dyDescent="0.2">
      <c r="A412" t="s">
        <v>14</v>
      </c>
      <c r="B412" t="s">
        <v>998</v>
      </c>
      <c r="C412" s="29">
        <v>45268</v>
      </c>
      <c r="D412" s="28">
        <v>20900</v>
      </c>
      <c r="E412" s="8">
        <f t="shared" si="21"/>
        <v>45298</v>
      </c>
      <c r="F412" s="9" t="s">
        <v>53</v>
      </c>
      <c r="H412" t="s">
        <v>54</v>
      </c>
      <c r="I412" s="29">
        <v>45289</v>
      </c>
      <c r="J412">
        <v>20795.810000000001</v>
      </c>
      <c r="K412">
        <v>104.19</v>
      </c>
      <c r="L412" s="11">
        <f t="shared" si="22"/>
        <v>-1.3073986337985843E-12</v>
      </c>
      <c r="M412" s="20">
        <f t="shared" si="23"/>
        <v>4.9851674641148321E-3</v>
      </c>
    </row>
    <row r="413" spans="1:13" x14ac:dyDescent="0.2">
      <c r="A413" t="s">
        <v>14</v>
      </c>
      <c r="B413" t="s">
        <v>999</v>
      </c>
      <c r="C413" s="29">
        <v>45268</v>
      </c>
      <c r="D413" s="28">
        <v>13050</v>
      </c>
      <c r="E413" s="8">
        <f t="shared" si="21"/>
        <v>45298</v>
      </c>
      <c r="F413" s="9" t="s">
        <v>53</v>
      </c>
      <c r="H413" t="s">
        <v>54</v>
      </c>
      <c r="I413" s="29">
        <v>45289</v>
      </c>
      <c r="J413">
        <v>12984.94</v>
      </c>
      <c r="K413">
        <v>65.06</v>
      </c>
      <c r="L413" s="11">
        <f t="shared" si="22"/>
        <v>-5.1159076974727213E-13</v>
      </c>
      <c r="M413" s="20">
        <f t="shared" si="23"/>
        <v>4.9854406130268201E-3</v>
      </c>
    </row>
    <row r="414" spans="1:13" x14ac:dyDescent="0.2">
      <c r="A414" t="s">
        <v>14</v>
      </c>
      <c r="B414" t="s">
        <v>1000</v>
      </c>
      <c r="C414" s="29">
        <v>45268</v>
      </c>
      <c r="D414" s="28">
        <v>18000</v>
      </c>
      <c r="E414" s="8">
        <f t="shared" si="21"/>
        <v>45298</v>
      </c>
      <c r="F414" s="9" t="s">
        <v>53</v>
      </c>
      <c r="H414" t="s">
        <v>54</v>
      </c>
      <c r="I414" s="29">
        <v>45289</v>
      </c>
      <c r="J414">
        <v>17910.27</v>
      </c>
      <c r="K414">
        <v>89.73</v>
      </c>
      <c r="L414" s="11">
        <f>D414-J414-K414</f>
        <v>-4.4053649617126212E-13</v>
      </c>
      <c r="M414" s="20">
        <f t="shared" si="23"/>
        <v>4.9849999999999998E-3</v>
      </c>
    </row>
    <row r="415" spans="1:13" x14ac:dyDescent="0.2">
      <c r="A415" t="s">
        <v>14</v>
      </c>
      <c r="B415" t="s">
        <v>1001</v>
      </c>
      <c r="C415" s="29">
        <v>45275</v>
      </c>
      <c r="D415" s="28">
        <v>9600</v>
      </c>
      <c r="E415" s="8">
        <f t="shared" si="21"/>
        <v>45305</v>
      </c>
      <c r="F415" s="9" t="s">
        <v>53</v>
      </c>
      <c r="H415" t="s">
        <v>54</v>
      </c>
      <c r="I415" s="29">
        <v>45289</v>
      </c>
      <c r="J415">
        <v>9536.19</v>
      </c>
      <c r="K415">
        <v>63.81</v>
      </c>
      <c r="L415" s="11">
        <f t="shared" si="22"/>
        <v>-5.1159076974727213E-13</v>
      </c>
      <c r="M415" s="20">
        <f t="shared" si="23"/>
        <v>6.646875E-3</v>
      </c>
    </row>
    <row r="416" spans="1:13" x14ac:dyDescent="0.2">
      <c r="A416" t="s">
        <v>14</v>
      </c>
      <c r="B416" t="s">
        <v>1002</v>
      </c>
      <c r="C416" s="29">
        <v>45275</v>
      </c>
      <c r="D416" s="28">
        <v>7650</v>
      </c>
      <c r="E416" s="3">
        <f t="shared" si="21"/>
        <v>45305</v>
      </c>
      <c r="L416" s="11">
        <f t="shared" si="22"/>
        <v>7650</v>
      </c>
      <c r="M416" s="20">
        <f t="shared" si="23"/>
        <v>0</v>
      </c>
    </row>
    <row r="417" spans="1:13" x14ac:dyDescent="0.2">
      <c r="A417" t="s">
        <v>14</v>
      </c>
      <c r="B417" t="s">
        <v>1003</v>
      </c>
      <c r="C417" s="29">
        <v>45275</v>
      </c>
      <c r="D417" s="28">
        <v>16150</v>
      </c>
      <c r="E417" s="8">
        <f t="shared" si="21"/>
        <v>45305</v>
      </c>
      <c r="F417" s="9" t="s">
        <v>53</v>
      </c>
      <c r="H417" t="s">
        <v>54</v>
      </c>
      <c r="I417" s="29">
        <v>45289</v>
      </c>
      <c r="J417">
        <v>16042.65</v>
      </c>
      <c r="K417">
        <v>107.35</v>
      </c>
      <c r="L417" s="11">
        <f t="shared" si="22"/>
        <v>3.694822225952521E-13</v>
      </c>
      <c r="M417" s="20">
        <f t="shared" si="23"/>
        <v>6.6470588235294113E-3</v>
      </c>
    </row>
    <row r="418" spans="1:13" x14ac:dyDescent="0.2">
      <c r="A418" t="s">
        <v>14</v>
      </c>
      <c r="B418" t="s">
        <v>1004</v>
      </c>
      <c r="C418" s="29">
        <v>45275</v>
      </c>
      <c r="D418" s="28">
        <v>8700</v>
      </c>
      <c r="E418" s="8">
        <f t="shared" si="21"/>
        <v>45305</v>
      </c>
      <c r="F418" s="9" t="s">
        <v>53</v>
      </c>
      <c r="H418" t="s">
        <v>54</v>
      </c>
      <c r="I418" s="29">
        <v>45289</v>
      </c>
      <c r="J418">
        <v>8642.17</v>
      </c>
      <c r="K418">
        <v>57.83</v>
      </c>
      <c r="L418" s="11">
        <f t="shared" si="22"/>
        <v>-7.1054273576010019E-14</v>
      </c>
      <c r="M418" s="20">
        <f t="shared" si="23"/>
        <v>6.6471264367816089E-3</v>
      </c>
    </row>
    <row r="419" spans="1:13" x14ac:dyDescent="0.2">
      <c r="A419" t="s">
        <v>14</v>
      </c>
      <c r="B419" t="s">
        <v>1005</v>
      </c>
      <c r="C419" s="29">
        <v>45275</v>
      </c>
      <c r="D419" s="28">
        <v>17000</v>
      </c>
      <c r="E419" s="8">
        <f t="shared" si="21"/>
        <v>45305</v>
      </c>
      <c r="F419" s="9" t="s">
        <v>53</v>
      </c>
      <c r="H419" t="s">
        <v>54</v>
      </c>
      <c r="I419" s="29">
        <v>45289</v>
      </c>
      <c r="J419">
        <v>16887</v>
      </c>
      <c r="K419">
        <v>113</v>
      </c>
      <c r="L419" s="11">
        <f t="shared" si="22"/>
        <v>0</v>
      </c>
      <c r="M419" s="20">
        <f t="shared" si="23"/>
        <v>6.6470588235294122E-3</v>
      </c>
    </row>
    <row r="420" spans="1:13" x14ac:dyDescent="0.2">
      <c r="A420" t="s">
        <v>14</v>
      </c>
      <c r="B420" t="s">
        <v>1006</v>
      </c>
      <c r="C420" s="29">
        <v>45282</v>
      </c>
      <c r="D420" s="28">
        <v>16800</v>
      </c>
      <c r="E420" s="8">
        <f t="shared" si="21"/>
        <v>45312</v>
      </c>
      <c r="F420" s="9" t="s">
        <v>53</v>
      </c>
      <c r="H420" t="s">
        <v>54</v>
      </c>
      <c r="I420" s="29">
        <v>45289</v>
      </c>
      <c r="J420">
        <v>16653.75</v>
      </c>
      <c r="K420">
        <v>146.25</v>
      </c>
      <c r="L420" s="11">
        <f t="shared" si="22"/>
        <v>0</v>
      </c>
      <c r="M420" s="20">
        <f t="shared" si="23"/>
        <v>8.7053571428571432E-3</v>
      </c>
    </row>
    <row r="421" spans="1:13" x14ac:dyDescent="0.2">
      <c r="A421" t="s">
        <v>14</v>
      </c>
      <c r="B421" t="s">
        <v>1007</v>
      </c>
      <c r="C421" s="29">
        <v>45282</v>
      </c>
      <c r="D421" s="28">
        <v>4250</v>
      </c>
      <c r="E421" s="8">
        <f t="shared" si="21"/>
        <v>45312</v>
      </c>
      <c r="F421" s="9" t="s">
        <v>53</v>
      </c>
      <c r="H421" t="s">
        <v>54</v>
      </c>
      <c r="I421" s="29">
        <v>45289</v>
      </c>
      <c r="J421">
        <v>4213</v>
      </c>
      <c r="K421">
        <v>37</v>
      </c>
      <c r="L421" s="11">
        <f t="shared" si="22"/>
        <v>0</v>
      </c>
      <c r="M421" s="20">
        <f t="shared" si="23"/>
        <v>8.7058823529411761E-3</v>
      </c>
    </row>
    <row r="422" spans="1:13" x14ac:dyDescent="0.2">
      <c r="A422" t="s">
        <v>14</v>
      </c>
      <c r="B422" t="s">
        <v>1008</v>
      </c>
      <c r="C422" s="29">
        <v>45282</v>
      </c>
      <c r="D422" s="28">
        <v>20900</v>
      </c>
      <c r="E422" s="8">
        <f t="shared" si="21"/>
        <v>45312</v>
      </c>
      <c r="F422" s="9" t="s">
        <v>53</v>
      </c>
      <c r="H422" t="s">
        <v>54</v>
      </c>
      <c r="I422" s="29">
        <v>45289</v>
      </c>
      <c r="J422">
        <v>20718.05</v>
      </c>
      <c r="K422">
        <v>181.95</v>
      </c>
      <c r="L422" s="11">
        <f t="shared" si="22"/>
        <v>7.3896444519050419E-13</v>
      </c>
      <c r="M422" s="20">
        <f t="shared" si="23"/>
        <v>8.7057416267942583E-3</v>
      </c>
    </row>
    <row r="423" spans="1:13" x14ac:dyDescent="0.2">
      <c r="A423" t="s">
        <v>14</v>
      </c>
      <c r="B423" t="s">
        <v>1009</v>
      </c>
      <c r="C423" s="29">
        <v>45282</v>
      </c>
      <c r="D423" s="28">
        <v>5800</v>
      </c>
      <c r="E423" s="3">
        <f t="shared" si="21"/>
        <v>45312</v>
      </c>
      <c r="F423" s="9" t="s">
        <v>53</v>
      </c>
      <c r="J423">
        <v>5800</v>
      </c>
      <c r="L423" s="11">
        <f t="shared" si="22"/>
        <v>0</v>
      </c>
      <c r="M423" s="20">
        <f t="shared" si="23"/>
        <v>0</v>
      </c>
    </row>
    <row r="424" spans="1:13" x14ac:dyDescent="0.2">
      <c r="A424" t="s">
        <v>14</v>
      </c>
      <c r="B424" t="s">
        <v>1010</v>
      </c>
      <c r="C424" s="29">
        <v>45282</v>
      </c>
      <c r="D424" s="28">
        <v>13000</v>
      </c>
      <c r="E424" s="8">
        <f t="shared" si="21"/>
        <v>45312</v>
      </c>
      <c r="F424" s="9" t="s">
        <v>53</v>
      </c>
      <c r="H424" t="s">
        <v>54</v>
      </c>
      <c r="I424" s="29">
        <v>45289</v>
      </c>
      <c r="J424">
        <v>12886.83</v>
      </c>
      <c r="K424">
        <v>113.17</v>
      </c>
      <c r="L424" s="11">
        <f t="shared" si="22"/>
        <v>0</v>
      </c>
      <c r="M424" s="20">
        <f t="shared" si="23"/>
        <v>8.7053846153846148E-3</v>
      </c>
    </row>
    <row r="425" spans="1:13" x14ac:dyDescent="0.2">
      <c r="A425" t="s">
        <v>14</v>
      </c>
      <c r="B425" t="s">
        <v>1011</v>
      </c>
      <c r="C425" s="29"/>
      <c r="D425" s="28"/>
      <c r="E425" s="3">
        <f t="shared" si="21"/>
        <v>30</v>
      </c>
      <c r="F425" s="9" t="s">
        <v>53</v>
      </c>
      <c r="L425" s="11">
        <f t="shared" si="22"/>
        <v>0</v>
      </c>
      <c r="M425" s="20" t="e">
        <f t="shared" si="23"/>
        <v>#DIV/0!</v>
      </c>
    </row>
    <row r="426" spans="1:13" x14ac:dyDescent="0.2">
      <c r="A426" t="s">
        <v>14</v>
      </c>
      <c r="B426" t="s">
        <v>1012</v>
      </c>
      <c r="C426" s="29"/>
      <c r="D426" s="28"/>
      <c r="E426" s="3">
        <f t="shared" si="21"/>
        <v>30</v>
      </c>
      <c r="F426" s="9" t="s">
        <v>53</v>
      </c>
      <c r="L426" s="11">
        <f t="shared" si="22"/>
        <v>0</v>
      </c>
      <c r="M426" s="20" t="e">
        <f t="shared" si="23"/>
        <v>#DIV/0!</v>
      </c>
    </row>
    <row r="427" spans="1:13" x14ac:dyDescent="0.2">
      <c r="A427" t="s">
        <v>14</v>
      </c>
      <c r="B427" t="s">
        <v>1013</v>
      </c>
      <c r="C427" s="29"/>
      <c r="D427" s="28"/>
      <c r="E427" s="3">
        <f t="shared" si="21"/>
        <v>30</v>
      </c>
      <c r="F427" s="9" t="s">
        <v>53</v>
      </c>
      <c r="L427" s="11">
        <f t="shared" si="22"/>
        <v>0</v>
      </c>
      <c r="M427" s="20" t="e">
        <f t="shared" si="23"/>
        <v>#DIV/0!</v>
      </c>
    </row>
    <row r="428" spans="1:13" x14ac:dyDescent="0.2">
      <c r="A428" t="s">
        <v>14</v>
      </c>
      <c r="B428" t="s">
        <v>1014</v>
      </c>
      <c r="C428" s="29"/>
      <c r="D428" s="28"/>
      <c r="E428" s="3">
        <f t="shared" si="21"/>
        <v>30</v>
      </c>
      <c r="F428" s="9" t="s">
        <v>53</v>
      </c>
      <c r="L428" s="11">
        <f t="shared" si="22"/>
        <v>0</v>
      </c>
      <c r="M428" s="20" t="e">
        <f t="shared" si="23"/>
        <v>#DIV/0!</v>
      </c>
    </row>
    <row r="429" spans="1:13" x14ac:dyDescent="0.2">
      <c r="A429" t="s">
        <v>14</v>
      </c>
      <c r="B429" t="s">
        <v>1015</v>
      </c>
      <c r="C429" s="29"/>
      <c r="D429" s="28"/>
      <c r="E429" s="3">
        <f t="shared" si="21"/>
        <v>30</v>
      </c>
      <c r="F429" s="9" t="s">
        <v>53</v>
      </c>
      <c r="L429" s="11">
        <f t="shared" si="22"/>
        <v>0</v>
      </c>
      <c r="M429" s="20" t="e">
        <f t="shared" si="23"/>
        <v>#DIV/0!</v>
      </c>
    </row>
    <row r="430" spans="1:13" x14ac:dyDescent="0.2">
      <c r="L430" s="11"/>
    </row>
    <row r="431" spans="1:13" x14ac:dyDescent="0.2">
      <c r="I431" s="3" t="s">
        <v>313</v>
      </c>
      <c r="J431" s="5">
        <f>SUM(J2:J429)</f>
        <v>3598796.1499999994</v>
      </c>
      <c r="K431" s="5"/>
      <c r="L431" s="11"/>
    </row>
    <row r="432" spans="1:13" x14ac:dyDescent="0.2">
      <c r="I432" s="16" t="s">
        <v>314</v>
      </c>
      <c r="J432" s="5"/>
      <c r="K432" s="11">
        <f>SUM(K2:K429)</f>
        <v>24901.740000000009</v>
      </c>
      <c r="L432" s="11"/>
    </row>
    <row r="433" spans="9:12" x14ac:dyDescent="0.2">
      <c r="I433" s="5"/>
      <c r="J433" s="5"/>
      <c r="K433" s="11"/>
      <c r="L433" s="11"/>
    </row>
    <row r="434" spans="9:12" x14ac:dyDescent="0.2">
      <c r="I434" s="16" t="s">
        <v>586</v>
      </c>
      <c r="J434" s="5"/>
      <c r="K434" s="5"/>
      <c r="L434" s="11">
        <f>SUM(L2:L429)</f>
        <v>12749.979999999996</v>
      </c>
    </row>
    <row r="435" spans="9:12" x14ac:dyDescent="0.2">
      <c r="I435" s="16" t="s">
        <v>111</v>
      </c>
      <c r="J435" s="5"/>
      <c r="K435" s="5"/>
      <c r="L435" s="11">
        <f>'2022'!L464</f>
        <v>18600</v>
      </c>
    </row>
    <row r="436" spans="9:12" ht="17" thickBot="1" x14ac:dyDescent="0.25">
      <c r="I436" s="6" t="s">
        <v>19</v>
      </c>
      <c r="J436" s="5"/>
      <c r="K436" s="5"/>
      <c r="L436" s="22">
        <f>SUM(L434:L435)</f>
        <v>31349.979999999996</v>
      </c>
    </row>
    <row r="437" spans="9:12" ht="17" thickTop="1" x14ac:dyDescent="0.2"/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BD8C-CC52-3840-8A6C-515240583792}">
  <dimension ref="A1:M874"/>
  <sheetViews>
    <sheetView topLeftCell="A365" zoomScale="94" workbookViewId="0">
      <selection activeCell="J396" sqref="J396"/>
    </sheetView>
  </sheetViews>
  <sheetFormatPr baseColWidth="10" defaultRowHeight="16" x14ac:dyDescent="0.2"/>
  <cols>
    <col min="1" max="1" width="26" customWidth="1"/>
    <col min="2" max="2" width="25.1640625" customWidth="1"/>
    <col min="3" max="3" width="20.1640625" customWidth="1"/>
    <col min="4" max="4" width="13.5" customWidth="1"/>
    <col min="5" max="5" width="21.1640625" customWidth="1"/>
    <col min="9" max="9" width="13" customWidth="1"/>
    <col min="10" max="10" width="18.1640625" customWidth="1"/>
    <col min="12" max="12" width="17" customWidth="1"/>
    <col min="13" max="13" width="16.664062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6" t="s">
        <v>3</v>
      </c>
      <c r="E1" s="7" t="s">
        <v>4</v>
      </c>
      <c r="F1" s="1" t="s">
        <v>5</v>
      </c>
      <c r="G1" s="1"/>
      <c r="H1" s="1" t="s">
        <v>6</v>
      </c>
      <c r="I1" s="2" t="s">
        <v>8</v>
      </c>
      <c r="J1" s="4" t="s">
        <v>11</v>
      </c>
      <c r="K1" s="6" t="s">
        <v>81</v>
      </c>
      <c r="L1" s="10" t="s">
        <v>7</v>
      </c>
      <c r="M1" s="19" t="s">
        <v>213</v>
      </c>
    </row>
    <row r="2" spans="1:13" x14ac:dyDescent="0.2">
      <c r="A2" t="s">
        <v>49</v>
      </c>
      <c r="B2" t="s">
        <v>1016</v>
      </c>
      <c r="C2" s="29">
        <v>45296</v>
      </c>
      <c r="D2">
        <v>625</v>
      </c>
      <c r="E2" s="8">
        <f t="shared" ref="E2:E29" si="0">C2+30</f>
        <v>45326</v>
      </c>
      <c r="F2" s="9" t="s">
        <v>53</v>
      </c>
      <c r="H2" t="s">
        <v>54</v>
      </c>
      <c r="J2">
        <v>625</v>
      </c>
      <c r="L2" s="11">
        <f t="shared" ref="L2:L29" si="1">D2-J2</f>
        <v>0</v>
      </c>
    </row>
    <row r="3" spans="1:13" x14ac:dyDescent="0.2">
      <c r="A3" t="s">
        <v>49</v>
      </c>
      <c r="B3" t="s">
        <v>1017</v>
      </c>
      <c r="C3" s="29">
        <v>45302</v>
      </c>
      <c r="D3">
        <v>1250</v>
      </c>
      <c r="E3" s="8">
        <f t="shared" si="0"/>
        <v>45332</v>
      </c>
      <c r="F3" s="9" t="s">
        <v>53</v>
      </c>
      <c r="H3" t="s">
        <v>54</v>
      </c>
      <c r="J3">
        <v>1250</v>
      </c>
      <c r="L3" s="11">
        <f t="shared" si="1"/>
        <v>0</v>
      </c>
    </row>
    <row r="4" spans="1:13" x14ac:dyDescent="0.2">
      <c r="A4" t="s">
        <v>49</v>
      </c>
      <c r="B4" t="s">
        <v>1018</v>
      </c>
      <c r="C4" s="29">
        <v>45310</v>
      </c>
      <c r="D4">
        <v>625</v>
      </c>
      <c r="E4" s="8">
        <f t="shared" si="0"/>
        <v>45340</v>
      </c>
      <c r="F4" s="9" t="s">
        <v>53</v>
      </c>
      <c r="H4" t="s">
        <v>54</v>
      </c>
      <c r="J4">
        <v>625</v>
      </c>
      <c r="L4" s="11">
        <f t="shared" si="1"/>
        <v>0</v>
      </c>
    </row>
    <row r="5" spans="1:13" x14ac:dyDescent="0.2">
      <c r="A5" t="s">
        <v>49</v>
      </c>
      <c r="B5" t="s">
        <v>1019</v>
      </c>
      <c r="C5" s="29">
        <v>45324</v>
      </c>
      <c r="D5">
        <v>3125</v>
      </c>
      <c r="E5" s="8">
        <f t="shared" si="0"/>
        <v>45354</v>
      </c>
      <c r="F5" s="9" t="s">
        <v>53</v>
      </c>
      <c r="H5" t="s">
        <v>54</v>
      </c>
      <c r="J5">
        <v>3125</v>
      </c>
      <c r="L5" s="11">
        <f t="shared" si="1"/>
        <v>0</v>
      </c>
    </row>
    <row r="6" spans="1:13" x14ac:dyDescent="0.2">
      <c r="A6" t="s">
        <v>49</v>
      </c>
      <c r="B6" t="s">
        <v>1020</v>
      </c>
      <c r="C6" s="29">
        <v>45331</v>
      </c>
      <c r="D6">
        <v>1875</v>
      </c>
      <c r="E6" s="8">
        <f t="shared" si="0"/>
        <v>45361</v>
      </c>
      <c r="F6" s="9" t="s">
        <v>53</v>
      </c>
      <c r="H6" t="s">
        <v>54</v>
      </c>
      <c r="J6">
        <v>1875</v>
      </c>
      <c r="L6" s="11">
        <f t="shared" si="1"/>
        <v>0</v>
      </c>
    </row>
    <row r="7" spans="1:13" x14ac:dyDescent="0.2">
      <c r="A7" t="s">
        <v>49</v>
      </c>
      <c r="B7" t="s">
        <v>1021</v>
      </c>
      <c r="C7" s="29">
        <v>45338</v>
      </c>
      <c r="D7">
        <v>625</v>
      </c>
      <c r="E7" s="8">
        <f t="shared" si="0"/>
        <v>45368</v>
      </c>
      <c r="F7" s="9" t="s">
        <v>53</v>
      </c>
      <c r="H7" t="s">
        <v>54</v>
      </c>
      <c r="J7">
        <v>625</v>
      </c>
      <c r="L7" s="11">
        <f t="shared" si="1"/>
        <v>0</v>
      </c>
    </row>
    <row r="8" spans="1:13" x14ac:dyDescent="0.2">
      <c r="A8" t="s">
        <v>49</v>
      </c>
      <c r="B8" t="s">
        <v>1022</v>
      </c>
      <c r="C8" s="29">
        <v>45345</v>
      </c>
      <c r="D8">
        <v>625</v>
      </c>
      <c r="E8" s="8">
        <f t="shared" si="0"/>
        <v>45375</v>
      </c>
      <c r="F8" s="9" t="s">
        <v>53</v>
      </c>
      <c r="H8" t="s">
        <v>54</v>
      </c>
      <c r="J8">
        <v>625</v>
      </c>
      <c r="L8" s="11">
        <f t="shared" si="1"/>
        <v>0</v>
      </c>
    </row>
    <row r="9" spans="1:13" x14ac:dyDescent="0.2">
      <c r="A9" t="s">
        <v>49</v>
      </c>
      <c r="B9" t="s">
        <v>1023</v>
      </c>
      <c r="C9" s="29">
        <v>45352</v>
      </c>
      <c r="D9">
        <v>3750</v>
      </c>
      <c r="E9" s="8">
        <f t="shared" si="0"/>
        <v>45382</v>
      </c>
      <c r="F9" s="9" t="s">
        <v>53</v>
      </c>
      <c r="H9" t="s">
        <v>54</v>
      </c>
      <c r="J9">
        <v>3750</v>
      </c>
      <c r="L9" s="11">
        <f t="shared" si="1"/>
        <v>0</v>
      </c>
    </row>
    <row r="10" spans="1:13" x14ac:dyDescent="0.2">
      <c r="A10" t="s">
        <v>49</v>
      </c>
      <c r="B10" t="s">
        <v>1024</v>
      </c>
      <c r="C10" s="29">
        <v>45366</v>
      </c>
      <c r="D10">
        <v>1875</v>
      </c>
      <c r="E10" s="8">
        <f t="shared" si="0"/>
        <v>45396</v>
      </c>
      <c r="F10" s="9" t="s">
        <v>53</v>
      </c>
      <c r="H10" t="s">
        <v>54</v>
      </c>
      <c r="J10">
        <v>1875</v>
      </c>
      <c r="L10" s="11">
        <f t="shared" si="1"/>
        <v>0</v>
      </c>
    </row>
    <row r="11" spans="1:13" x14ac:dyDescent="0.2">
      <c r="A11" t="s">
        <v>49</v>
      </c>
      <c r="B11" t="s">
        <v>1133</v>
      </c>
      <c r="C11" s="29">
        <v>45380</v>
      </c>
      <c r="D11">
        <v>625</v>
      </c>
      <c r="E11" s="8">
        <f t="shared" si="0"/>
        <v>45410</v>
      </c>
      <c r="F11" s="9" t="s">
        <v>53</v>
      </c>
      <c r="H11" t="s">
        <v>54</v>
      </c>
      <c r="J11">
        <v>625</v>
      </c>
      <c r="L11" s="11">
        <f t="shared" si="1"/>
        <v>0</v>
      </c>
    </row>
    <row r="12" spans="1:13" x14ac:dyDescent="0.2">
      <c r="A12" t="s">
        <v>49</v>
      </c>
      <c r="B12" t="s">
        <v>1134</v>
      </c>
      <c r="C12" s="29">
        <v>45386</v>
      </c>
      <c r="D12">
        <v>625</v>
      </c>
      <c r="E12" s="8">
        <f t="shared" si="0"/>
        <v>45416</v>
      </c>
      <c r="F12" s="9" t="s">
        <v>53</v>
      </c>
      <c r="H12" t="s">
        <v>54</v>
      </c>
      <c r="J12">
        <v>625</v>
      </c>
      <c r="L12" s="11">
        <f t="shared" si="1"/>
        <v>0</v>
      </c>
    </row>
    <row r="13" spans="1:13" x14ac:dyDescent="0.2">
      <c r="A13" t="s">
        <v>49</v>
      </c>
      <c r="B13" t="s">
        <v>1135</v>
      </c>
      <c r="C13" s="29">
        <v>45394</v>
      </c>
      <c r="D13">
        <v>2500</v>
      </c>
      <c r="E13" s="8">
        <f t="shared" si="0"/>
        <v>45424</v>
      </c>
      <c r="F13" s="9" t="s">
        <v>53</v>
      </c>
      <c r="H13" t="s">
        <v>54</v>
      </c>
      <c r="J13">
        <v>2500</v>
      </c>
      <c r="L13" s="11">
        <f t="shared" si="1"/>
        <v>0</v>
      </c>
    </row>
    <row r="14" spans="1:13" x14ac:dyDescent="0.2">
      <c r="A14" t="s">
        <v>49</v>
      </c>
      <c r="B14" t="s">
        <v>1136</v>
      </c>
      <c r="C14" s="29">
        <v>45415</v>
      </c>
      <c r="D14">
        <v>6785</v>
      </c>
      <c r="E14" s="8">
        <f t="shared" si="0"/>
        <v>45445</v>
      </c>
      <c r="F14" s="9" t="s">
        <v>53</v>
      </c>
      <c r="H14" t="s">
        <v>54</v>
      </c>
      <c r="J14">
        <v>6785</v>
      </c>
      <c r="L14" s="11">
        <f t="shared" si="1"/>
        <v>0</v>
      </c>
    </row>
    <row r="15" spans="1:13" x14ac:dyDescent="0.2">
      <c r="A15" t="s">
        <v>49</v>
      </c>
      <c r="B15" t="s">
        <v>1234</v>
      </c>
      <c r="C15" s="29">
        <v>45422</v>
      </c>
      <c r="D15">
        <v>825</v>
      </c>
      <c r="E15" s="8">
        <f t="shared" si="0"/>
        <v>45452</v>
      </c>
      <c r="F15" s="9" t="s">
        <v>53</v>
      </c>
      <c r="H15" t="s">
        <v>54</v>
      </c>
      <c r="J15">
        <v>825</v>
      </c>
      <c r="L15" s="11">
        <f t="shared" si="1"/>
        <v>0</v>
      </c>
    </row>
    <row r="16" spans="1:13" x14ac:dyDescent="0.2">
      <c r="A16" t="s">
        <v>49</v>
      </c>
      <c r="B16" t="s">
        <v>1235</v>
      </c>
      <c r="C16" s="29">
        <v>45429</v>
      </c>
      <c r="D16">
        <v>1025</v>
      </c>
      <c r="E16" s="8">
        <f t="shared" si="0"/>
        <v>45459</v>
      </c>
      <c r="F16" s="9" t="s">
        <v>53</v>
      </c>
      <c r="H16" t="s">
        <v>54</v>
      </c>
      <c r="J16">
        <v>1025</v>
      </c>
      <c r="L16" s="11">
        <f t="shared" si="1"/>
        <v>0</v>
      </c>
    </row>
    <row r="17" spans="1:12" x14ac:dyDescent="0.2">
      <c r="A17" t="s">
        <v>49</v>
      </c>
      <c r="B17" t="s">
        <v>1236</v>
      </c>
      <c r="C17" s="29">
        <v>45436</v>
      </c>
      <c r="D17">
        <v>300</v>
      </c>
      <c r="E17" s="8">
        <f t="shared" si="0"/>
        <v>45466</v>
      </c>
      <c r="F17" s="9" t="s">
        <v>53</v>
      </c>
      <c r="H17" t="s">
        <v>54</v>
      </c>
      <c r="J17">
        <v>300</v>
      </c>
      <c r="L17" s="11">
        <f t="shared" si="1"/>
        <v>0</v>
      </c>
    </row>
    <row r="18" spans="1:12" x14ac:dyDescent="0.2">
      <c r="A18" t="s">
        <v>49</v>
      </c>
      <c r="B18" t="s">
        <v>1237</v>
      </c>
      <c r="C18" s="29">
        <v>45464</v>
      </c>
      <c r="D18">
        <v>1550</v>
      </c>
      <c r="E18" s="8">
        <f t="shared" si="0"/>
        <v>45494</v>
      </c>
      <c r="F18" s="9" t="s">
        <v>53</v>
      </c>
      <c r="H18" t="s">
        <v>54</v>
      </c>
      <c r="J18">
        <v>1550</v>
      </c>
      <c r="L18" s="11">
        <f t="shared" si="1"/>
        <v>0</v>
      </c>
    </row>
    <row r="19" spans="1:12" x14ac:dyDescent="0.2">
      <c r="A19" t="s">
        <v>49</v>
      </c>
      <c r="B19" t="s">
        <v>1238</v>
      </c>
      <c r="C19" s="29">
        <v>45471</v>
      </c>
      <c r="D19">
        <v>725</v>
      </c>
      <c r="E19" s="8">
        <f t="shared" si="0"/>
        <v>45501</v>
      </c>
      <c r="F19" s="9" t="s">
        <v>53</v>
      </c>
      <c r="H19" t="s">
        <v>54</v>
      </c>
      <c r="J19">
        <v>725</v>
      </c>
      <c r="L19" s="11">
        <f t="shared" si="1"/>
        <v>0</v>
      </c>
    </row>
    <row r="20" spans="1:12" x14ac:dyDescent="0.2">
      <c r="A20" t="s">
        <v>49</v>
      </c>
      <c r="B20" t="s">
        <v>1239</v>
      </c>
      <c r="C20" s="29">
        <v>45478</v>
      </c>
      <c r="D20">
        <v>200</v>
      </c>
      <c r="E20" s="8">
        <f t="shared" si="0"/>
        <v>45508</v>
      </c>
      <c r="F20" s="9"/>
      <c r="H20" t="s">
        <v>54</v>
      </c>
      <c r="L20" s="11">
        <f t="shared" si="1"/>
        <v>200</v>
      </c>
    </row>
    <row r="21" spans="1:12" x14ac:dyDescent="0.2">
      <c r="A21" t="s">
        <v>49</v>
      </c>
      <c r="B21" t="s">
        <v>1240</v>
      </c>
      <c r="C21" s="29">
        <v>45485</v>
      </c>
      <c r="D21">
        <v>625</v>
      </c>
      <c r="E21" s="8">
        <f t="shared" si="0"/>
        <v>45515</v>
      </c>
      <c r="F21" s="9"/>
      <c r="H21" t="s">
        <v>54</v>
      </c>
      <c r="L21" s="11">
        <f t="shared" si="1"/>
        <v>625</v>
      </c>
    </row>
    <row r="22" spans="1:12" x14ac:dyDescent="0.2">
      <c r="A22" t="s">
        <v>49</v>
      </c>
      <c r="B22" t="s">
        <v>1241</v>
      </c>
      <c r="C22" s="29">
        <v>45498</v>
      </c>
      <c r="D22">
        <v>625</v>
      </c>
      <c r="E22" s="8">
        <f t="shared" si="0"/>
        <v>45528</v>
      </c>
      <c r="F22" s="9" t="s">
        <v>53</v>
      </c>
      <c r="H22" t="s">
        <v>54</v>
      </c>
      <c r="J22">
        <v>625</v>
      </c>
      <c r="L22" s="11">
        <f t="shared" si="1"/>
        <v>0</v>
      </c>
    </row>
    <row r="23" spans="1:12" x14ac:dyDescent="0.2">
      <c r="A23" t="s">
        <v>49</v>
      </c>
      <c r="B23" t="s">
        <v>1242</v>
      </c>
      <c r="C23" s="29">
        <v>45513</v>
      </c>
      <c r="D23">
        <v>150</v>
      </c>
      <c r="E23" s="8">
        <f t="shared" si="0"/>
        <v>45543</v>
      </c>
      <c r="F23" s="9" t="s">
        <v>53</v>
      </c>
      <c r="H23" t="s">
        <v>54</v>
      </c>
      <c r="J23">
        <v>150</v>
      </c>
      <c r="L23" s="11">
        <f t="shared" si="1"/>
        <v>0</v>
      </c>
    </row>
    <row r="24" spans="1:12" x14ac:dyDescent="0.2">
      <c r="A24" t="s">
        <v>49</v>
      </c>
      <c r="B24" t="s">
        <v>1243</v>
      </c>
      <c r="C24" s="29">
        <v>45520</v>
      </c>
      <c r="D24">
        <v>1575</v>
      </c>
      <c r="E24" s="8">
        <f t="shared" si="0"/>
        <v>45550</v>
      </c>
      <c r="F24" s="9" t="s">
        <v>53</v>
      </c>
      <c r="H24" t="s">
        <v>54</v>
      </c>
      <c r="J24">
        <v>1575</v>
      </c>
      <c r="L24" s="11">
        <f t="shared" si="1"/>
        <v>0</v>
      </c>
    </row>
    <row r="25" spans="1:12" x14ac:dyDescent="0.2">
      <c r="A25" t="s">
        <v>49</v>
      </c>
      <c r="B25" t="s">
        <v>1244</v>
      </c>
      <c r="C25" s="29">
        <v>45527</v>
      </c>
      <c r="D25">
        <v>1250</v>
      </c>
      <c r="E25" s="8">
        <f t="shared" si="0"/>
        <v>45557</v>
      </c>
      <c r="F25" s="9" t="s">
        <v>53</v>
      </c>
      <c r="H25" t="s">
        <v>54</v>
      </c>
      <c r="J25">
        <v>1250</v>
      </c>
      <c r="L25" s="11">
        <f t="shared" si="1"/>
        <v>0</v>
      </c>
    </row>
    <row r="26" spans="1:12" x14ac:dyDescent="0.2">
      <c r="A26" t="s">
        <v>49</v>
      </c>
      <c r="B26" t="s">
        <v>1245</v>
      </c>
      <c r="C26" s="29">
        <v>45548</v>
      </c>
      <c r="D26">
        <v>850</v>
      </c>
      <c r="E26" s="8">
        <f t="shared" si="0"/>
        <v>45578</v>
      </c>
      <c r="F26" s="9" t="s">
        <v>53</v>
      </c>
      <c r="H26" t="s">
        <v>54</v>
      </c>
      <c r="L26" s="11">
        <f t="shared" si="1"/>
        <v>850</v>
      </c>
    </row>
    <row r="27" spans="1:12" x14ac:dyDescent="0.2">
      <c r="A27" t="s">
        <v>49</v>
      </c>
      <c r="B27" t="s">
        <v>1345</v>
      </c>
      <c r="C27" s="29">
        <v>45597</v>
      </c>
      <c r="D27">
        <v>850</v>
      </c>
      <c r="E27" s="3">
        <f t="shared" si="0"/>
        <v>45627</v>
      </c>
      <c r="L27" s="11">
        <f t="shared" si="1"/>
        <v>850</v>
      </c>
    </row>
    <row r="28" spans="1:12" x14ac:dyDescent="0.2">
      <c r="A28" t="s">
        <v>49</v>
      </c>
      <c r="B28" t="s">
        <v>1346</v>
      </c>
      <c r="C28" s="29">
        <v>45625</v>
      </c>
      <c r="D28">
        <v>1375</v>
      </c>
      <c r="E28" s="3">
        <f t="shared" si="0"/>
        <v>45655</v>
      </c>
      <c r="L28" s="11">
        <f t="shared" si="1"/>
        <v>1375</v>
      </c>
    </row>
    <row r="29" spans="1:12" x14ac:dyDescent="0.2">
      <c r="A29" t="s">
        <v>49</v>
      </c>
      <c r="B29" t="s">
        <v>1347</v>
      </c>
      <c r="C29" s="3">
        <v>45639</v>
      </c>
      <c r="D29">
        <v>1550</v>
      </c>
      <c r="E29" s="3">
        <f t="shared" si="0"/>
        <v>45669</v>
      </c>
      <c r="F29" s="9" t="s">
        <v>53</v>
      </c>
      <c r="J29">
        <v>1550</v>
      </c>
      <c r="L29" s="11">
        <f t="shared" si="1"/>
        <v>0</v>
      </c>
    </row>
    <row r="32" spans="1:12" x14ac:dyDescent="0.2">
      <c r="A32" t="s">
        <v>25</v>
      </c>
      <c r="B32" t="s">
        <v>1025</v>
      </c>
      <c r="C32" s="29">
        <v>45302</v>
      </c>
      <c r="D32">
        <v>1600</v>
      </c>
      <c r="E32" s="3">
        <f t="shared" ref="E32:E96" si="2">C32+30</f>
        <v>45332</v>
      </c>
      <c r="F32" s="9" t="s">
        <v>53</v>
      </c>
      <c r="J32">
        <v>1600</v>
      </c>
      <c r="L32" s="11">
        <f t="shared" ref="L32:L98" si="3">D32-J32</f>
        <v>0</v>
      </c>
    </row>
    <row r="33" spans="1:12" x14ac:dyDescent="0.2">
      <c r="A33" t="s">
        <v>25</v>
      </c>
      <c r="B33" t="s">
        <v>1026</v>
      </c>
      <c r="C33" s="29">
        <v>45310</v>
      </c>
      <c r="D33">
        <v>2400</v>
      </c>
      <c r="E33" s="3">
        <f t="shared" si="2"/>
        <v>45340</v>
      </c>
      <c r="F33" s="9" t="s">
        <v>53</v>
      </c>
      <c r="J33">
        <v>2400</v>
      </c>
      <c r="L33" s="11">
        <f t="shared" si="3"/>
        <v>0</v>
      </c>
    </row>
    <row r="34" spans="1:12" x14ac:dyDescent="0.2">
      <c r="A34" t="s">
        <v>25</v>
      </c>
      <c r="B34" t="s">
        <v>1027</v>
      </c>
      <c r="C34" s="29">
        <v>45317</v>
      </c>
      <c r="D34">
        <v>2400</v>
      </c>
      <c r="E34" s="3">
        <f t="shared" si="2"/>
        <v>45347</v>
      </c>
      <c r="F34" s="9" t="s">
        <v>53</v>
      </c>
      <c r="J34">
        <v>2400</v>
      </c>
      <c r="L34" s="11">
        <f t="shared" si="3"/>
        <v>0</v>
      </c>
    </row>
    <row r="35" spans="1:12" x14ac:dyDescent="0.2">
      <c r="A35" t="s">
        <v>25</v>
      </c>
      <c r="B35" t="s">
        <v>1028</v>
      </c>
      <c r="C35" s="29">
        <v>45324</v>
      </c>
      <c r="D35">
        <v>7905</v>
      </c>
      <c r="E35" s="3">
        <f t="shared" si="2"/>
        <v>45354</v>
      </c>
      <c r="F35" s="9" t="s">
        <v>53</v>
      </c>
      <c r="J35">
        <v>7905</v>
      </c>
      <c r="L35" s="11">
        <f t="shared" si="3"/>
        <v>0</v>
      </c>
    </row>
    <row r="36" spans="1:12" x14ac:dyDescent="0.2">
      <c r="A36" t="s">
        <v>25</v>
      </c>
      <c r="B36" t="s">
        <v>1029</v>
      </c>
      <c r="C36" s="29">
        <v>45331</v>
      </c>
      <c r="D36">
        <v>3950</v>
      </c>
      <c r="E36" s="3">
        <f t="shared" si="2"/>
        <v>45361</v>
      </c>
      <c r="F36" s="9" t="s">
        <v>53</v>
      </c>
      <c r="J36">
        <v>3950</v>
      </c>
      <c r="L36" s="11">
        <f t="shared" si="3"/>
        <v>0</v>
      </c>
    </row>
    <row r="37" spans="1:12" x14ac:dyDescent="0.2">
      <c r="A37" t="s">
        <v>25</v>
      </c>
      <c r="B37" t="s">
        <v>1030</v>
      </c>
      <c r="C37" s="29">
        <v>45338</v>
      </c>
      <c r="D37">
        <v>475</v>
      </c>
      <c r="E37" s="3">
        <f t="shared" si="2"/>
        <v>45368</v>
      </c>
      <c r="F37" s="9" t="s">
        <v>53</v>
      </c>
      <c r="J37">
        <v>475</v>
      </c>
      <c r="L37" s="11">
        <f t="shared" si="3"/>
        <v>0</v>
      </c>
    </row>
    <row r="38" spans="1:12" x14ac:dyDescent="0.2">
      <c r="A38" t="s">
        <v>25</v>
      </c>
      <c r="B38" t="s">
        <v>1031</v>
      </c>
      <c r="C38" s="29">
        <v>45338</v>
      </c>
      <c r="D38">
        <v>3950</v>
      </c>
      <c r="E38" s="3">
        <f t="shared" si="2"/>
        <v>45368</v>
      </c>
      <c r="F38" s="9" t="s">
        <v>53</v>
      </c>
      <c r="J38">
        <v>3950</v>
      </c>
      <c r="L38" s="11">
        <f t="shared" si="3"/>
        <v>0</v>
      </c>
    </row>
    <row r="39" spans="1:12" x14ac:dyDescent="0.2">
      <c r="A39" t="s">
        <v>25</v>
      </c>
      <c r="B39" t="s">
        <v>1032</v>
      </c>
      <c r="C39" s="29">
        <v>45380</v>
      </c>
      <c r="D39">
        <v>3425</v>
      </c>
      <c r="E39" s="3">
        <f t="shared" si="2"/>
        <v>45410</v>
      </c>
      <c r="F39" s="9" t="s">
        <v>53</v>
      </c>
      <c r="J39">
        <v>3425</v>
      </c>
      <c r="L39" s="11">
        <f t="shared" si="3"/>
        <v>0</v>
      </c>
    </row>
    <row r="40" spans="1:12" x14ac:dyDescent="0.2">
      <c r="A40" t="s">
        <v>25</v>
      </c>
      <c r="B40" t="s">
        <v>1033</v>
      </c>
      <c r="D40">
        <v>21450</v>
      </c>
      <c r="E40" s="3">
        <f t="shared" si="2"/>
        <v>30</v>
      </c>
      <c r="F40" s="9" t="s">
        <v>53</v>
      </c>
      <c r="J40">
        <v>21450</v>
      </c>
      <c r="L40" s="11">
        <f t="shared" si="3"/>
        <v>0</v>
      </c>
    </row>
    <row r="41" spans="1:12" x14ac:dyDescent="0.2">
      <c r="A41" t="s">
        <v>25</v>
      </c>
      <c r="B41" t="s">
        <v>1034</v>
      </c>
      <c r="C41" s="29">
        <v>45429</v>
      </c>
      <c r="D41">
        <v>4925</v>
      </c>
      <c r="E41" s="3">
        <f t="shared" si="2"/>
        <v>45459</v>
      </c>
      <c r="F41" s="9" t="s">
        <v>53</v>
      </c>
      <c r="J41">
        <v>4925</v>
      </c>
      <c r="L41" s="11">
        <f t="shared" si="3"/>
        <v>0</v>
      </c>
    </row>
    <row r="42" spans="1:12" x14ac:dyDescent="0.2">
      <c r="A42" t="s">
        <v>25</v>
      </c>
      <c r="B42" t="s">
        <v>1246</v>
      </c>
      <c r="C42" s="29">
        <v>45436</v>
      </c>
      <c r="D42">
        <v>4795</v>
      </c>
      <c r="E42" s="3">
        <f t="shared" si="2"/>
        <v>45466</v>
      </c>
      <c r="F42" s="9" t="s">
        <v>53</v>
      </c>
      <c r="J42">
        <v>4795</v>
      </c>
      <c r="L42" s="11">
        <f t="shared" si="3"/>
        <v>0</v>
      </c>
    </row>
    <row r="43" spans="1:12" x14ac:dyDescent="0.2">
      <c r="A43" t="s">
        <v>25</v>
      </c>
      <c r="B43" t="s">
        <v>1247</v>
      </c>
      <c r="C43" s="29">
        <v>45443</v>
      </c>
      <c r="D43">
        <v>5225</v>
      </c>
      <c r="E43" s="3">
        <f t="shared" si="2"/>
        <v>45473</v>
      </c>
      <c r="F43" s="9" t="s">
        <v>53</v>
      </c>
      <c r="J43">
        <v>5225</v>
      </c>
      <c r="L43" s="11">
        <f t="shared" si="3"/>
        <v>0</v>
      </c>
    </row>
    <row r="44" spans="1:12" x14ac:dyDescent="0.2">
      <c r="A44" t="s">
        <v>25</v>
      </c>
      <c r="B44" t="s">
        <v>1248</v>
      </c>
      <c r="C44" s="29">
        <v>45450</v>
      </c>
      <c r="D44">
        <v>3875</v>
      </c>
      <c r="E44" s="3">
        <f t="shared" si="2"/>
        <v>45480</v>
      </c>
      <c r="F44" s="9" t="s">
        <v>53</v>
      </c>
      <c r="J44">
        <v>3875</v>
      </c>
      <c r="L44" s="11">
        <f t="shared" si="3"/>
        <v>0</v>
      </c>
    </row>
    <row r="45" spans="1:12" x14ac:dyDescent="0.2">
      <c r="A45" t="s">
        <v>25</v>
      </c>
      <c r="B45" t="s">
        <v>1249</v>
      </c>
      <c r="C45" s="29">
        <v>45457</v>
      </c>
      <c r="D45">
        <v>2270</v>
      </c>
      <c r="E45" s="3">
        <f t="shared" si="2"/>
        <v>45487</v>
      </c>
      <c r="F45" s="9" t="s">
        <v>53</v>
      </c>
      <c r="J45">
        <v>2270</v>
      </c>
      <c r="L45" s="11">
        <f t="shared" si="3"/>
        <v>0</v>
      </c>
    </row>
    <row r="46" spans="1:12" x14ac:dyDescent="0.2">
      <c r="A46" t="s">
        <v>25</v>
      </c>
      <c r="B46" t="s">
        <v>1250</v>
      </c>
      <c r="C46" s="29">
        <v>45464</v>
      </c>
      <c r="D46">
        <v>1350</v>
      </c>
      <c r="E46" s="3">
        <f t="shared" si="2"/>
        <v>45494</v>
      </c>
      <c r="F46" s="9" t="s">
        <v>53</v>
      </c>
      <c r="J46">
        <v>1350</v>
      </c>
      <c r="L46" s="11">
        <f t="shared" si="3"/>
        <v>0</v>
      </c>
    </row>
    <row r="47" spans="1:12" x14ac:dyDescent="0.2">
      <c r="A47" t="s">
        <v>25</v>
      </c>
      <c r="B47" t="s">
        <v>1251</v>
      </c>
      <c r="C47" s="29">
        <v>45471</v>
      </c>
      <c r="D47">
        <v>1350</v>
      </c>
      <c r="E47" s="3">
        <f t="shared" si="2"/>
        <v>45501</v>
      </c>
      <c r="F47" s="9" t="s">
        <v>53</v>
      </c>
      <c r="J47">
        <v>1350</v>
      </c>
      <c r="L47" s="11">
        <f t="shared" si="3"/>
        <v>0</v>
      </c>
    </row>
    <row r="48" spans="1:12" x14ac:dyDescent="0.2">
      <c r="A48" t="s">
        <v>25</v>
      </c>
      <c r="B48" t="s">
        <v>1252</v>
      </c>
      <c r="C48" s="29">
        <v>45478</v>
      </c>
      <c r="D48">
        <v>7280</v>
      </c>
      <c r="E48" s="3">
        <f t="shared" si="2"/>
        <v>45508</v>
      </c>
      <c r="F48" s="9" t="s">
        <v>53</v>
      </c>
      <c r="J48">
        <v>7280</v>
      </c>
      <c r="L48" s="11">
        <f t="shared" si="3"/>
        <v>0</v>
      </c>
    </row>
    <row r="49" spans="1:12" x14ac:dyDescent="0.2">
      <c r="A49" t="s">
        <v>25</v>
      </c>
      <c r="B49" t="s">
        <v>1253</v>
      </c>
      <c r="C49" s="29">
        <v>45485</v>
      </c>
      <c r="D49">
        <v>3875</v>
      </c>
      <c r="E49" s="3">
        <f t="shared" si="2"/>
        <v>45515</v>
      </c>
      <c r="F49" s="9" t="s">
        <v>53</v>
      </c>
      <c r="J49">
        <v>3875</v>
      </c>
      <c r="L49" s="11">
        <f t="shared" si="3"/>
        <v>0</v>
      </c>
    </row>
    <row r="50" spans="1:12" x14ac:dyDescent="0.2">
      <c r="A50" t="s">
        <v>25</v>
      </c>
      <c r="B50" t="s">
        <v>1254</v>
      </c>
      <c r="C50" s="29">
        <v>45492</v>
      </c>
      <c r="D50">
        <v>3405</v>
      </c>
      <c r="E50" s="3">
        <f t="shared" si="2"/>
        <v>45522</v>
      </c>
      <c r="F50" s="9" t="s">
        <v>53</v>
      </c>
      <c r="J50">
        <v>3405</v>
      </c>
      <c r="L50" s="11">
        <f t="shared" si="3"/>
        <v>0</v>
      </c>
    </row>
    <row r="51" spans="1:12" x14ac:dyDescent="0.2">
      <c r="A51" t="s">
        <v>25</v>
      </c>
      <c r="B51" t="s">
        <v>1255</v>
      </c>
      <c r="C51" s="29">
        <v>45498</v>
      </c>
      <c r="D51">
        <v>4775</v>
      </c>
      <c r="E51" s="3">
        <f t="shared" si="2"/>
        <v>45528</v>
      </c>
      <c r="F51" s="9" t="s">
        <v>53</v>
      </c>
      <c r="J51">
        <v>4775</v>
      </c>
      <c r="L51" s="11">
        <f t="shared" si="3"/>
        <v>0</v>
      </c>
    </row>
    <row r="52" spans="1:12" x14ac:dyDescent="0.2">
      <c r="A52" t="s">
        <v>25</v>
      </c>
      <c r="B52" t="s">
        <v>1256</v>
      </c>
      <c r="C52" s="29">
        <v>45506</v>
      </c>
      <c r="D52">
        <v>5460</v>
      </c>
      <c r="E52" s="3">
        <f t="shared" si="2"/>
        <v>45536</v>
      </c>
      <c r="F52" s="9" t="s">
        <v>53</v>
      </c>
      <c r="J52">
        <v>5460</v>
      </c>
      <c r="L52" s="11">
        <f t="shared" si="3"/>
        <v>0</v>
      </c>
    </row>
    <row r="53" spans="1:12" x14ac:dyDescent="0.2">
      <c r="A53" t="s">
        <v>25</v>
      </c>
      <c r="B53" t="s">
        <v>1257</v>
      </c>
      <c r="C53" s="29">
        <v>45513</v>
      </c>
      <c r="D53">
        <v>6345</v>
      </c>
      <c r="E53" s="3">
        <f t="shared" si="2"/>
        <v>45543</v>
      </c>
      <c r="F53" s="9" t="s">
        <v>53</v>
      </c>
      <c r="J53">
        <v>6345</v>
      </c>
      <c r="L53" s="11">
        <f t="shared" si="3"/>
        <v>0</v>
      </c>
    </row>
    <row r="54" spans="1:12" x14ac:dyDescent="0.2">
      <c r="A54" t="s">
        <v>25</v>
      </c>
      <c r="B54" t="s">
        <v>1258</v>
      </c>
      <c r="C54" s="29">
        <v>45520</v>
      </c>
      <c r="D54">
        <v>900</v>
      </c>
      <c r="E54" s="3">
        <f t="shared" si="2"/>
        <v>45550</v>
      </c>
      <c r="F54" s="9" t="s">
        <v>53</v>
      </c>
      <c r="J54">
        <v>900</v>
      </c>
      <c r="L54" s="11">
        <f t="shared" si="3"/>
        <v>0</v>
      </c>
    </row>
    <row r="55" spans="1:12" x14ac:dyDescent="0.2">
      <c r="A55" t="s">
        <v>25</v>
      </c>
      <c r="B55" t="s">
        <v>1259</v>
      </c>
      <c r="C55" s="29">
        <v>45527</v>
      </c>
      <c r="D55">
        <v>4550</v>
      </c>
      <c r="E55" s="3">
        <f t="shared" si="2"/>
        <v>45557</v>
      </c>
      <c r="F55" s="9" t="s">
        <v>53</v>
      </c>
      <c r="J55">
        <v>4550</v>
      </c>
      <c r="L55" s="11">
        <f t="shared" si="3"/>
        <v>0</v>
      </c>
    </row>
    <row r="56" spans="1:12" x14ac:dyDescent="0.2">
      <c r="A56" t="s">
        <v>25</v>
      </c>
      <c r="B56" t="s">
        <v>1260</v>
      </c>
      <c r="C56" s="29">
        <v>45534</v>
      </c>
      <c r="D56">
        <v>900</v>
      </c>
      <c r="E56" s="3">
        <f t="shared" si="2"/>
        <v>45564</v>
      </c>
      <c r="F56" s="9" t="s">
        <v>53</v>
      </c>
      <c r="J56">
        <v>900</v>
      </c>
      <c r="L56" s="11">
        <f t="shared" si="3"/>
        <v>0</v>
      </c>
    </row>
    <row r="57" spans="1:12" x14ac:dyDescent="0.2">
      <c r="A57" t="s">
        <v>25</v>
      </c>
      <c r="B57" t="s">
        <v>1261</v>
      </c>
      <c r="C57" s="29">
        <v>45541</v>
      </c>
      <c r="D57">
        <v>5245</v>
      </c>
      <c r="E57" s="3">
        <f t="shared" si="2"/>
        <v>45571</v>
      </c>
      <c r="F57" s="9" t="s">
        <v>53</v>
      </c>
      <c r="J57">
        <v>5245</v>
      </c>
      <c r="L57" s="11">
        <f t="shared" si="3"/>
        <v>0</v>
      </c>
    </row>
    <row r="58" spans="1:12" x14ac:dyDescent="0.2">
      <c r="A58" t="s">
        <v>25</v>
      </c>
      <c r="B58" t="s">
        <v>1262</v>
      </c>
      <c r="C58" s="29">
        <v>45548</v>
      </c>
      <c r="D58">
        <v>5750</v>
      </c>
      <c r="E58" s="3">
        <f t="shared" si="2"/>
        <v>45578</v>
      </c>
      <c r="F58" s="9" t="s">
        <v>53</v>
      </c>
      <c r="J58">
        <v>5750</v>
      </c>
      <c r="L58" s="11">
        <f t="shared" si="3"/>
        <v>0</v>
      </c>
    </row>
    <row r="59" spans="1:12" x14ac:dyDescent="0.2">
      <c r="A59" t="s">
        <v>25</v>
      </c>
      <c r="B59" t="s">
        <v>1263</v>
      </c>
      <c r="C59" s="29">
        <v>45555</v>
      </c>
      <c r="D59">
        <v>1350</v>
      </c>
      <c r="E59" s="3">
        <f t="shared" si="2"/>
        <v>45585</v>
      </c>
      <c r="F59" s="9" t="s">
        <v>53</v>
      </c>
      <c r="J59">
        <v>1350</v>
      </c>
      <c r="L59" s="11">
        <f t="shared" si="3"/>
        <v>0</v>
      </c>
    </row>
    <row r="60" spans="1:12" x14ac:dyDescent="0.2">
      <c r="A60" t="s">
        <v>25</v>
      </c>
      <c r="B60" t="s">
        <v>1264</v>
      </c>
      <c r="C60" s="29">
        <v>45562</v>
      </c>
      <c r="D60">
        <v>2600</v>
      </c>
      <c r="E60" s="3">
        <f t="shared" si="2"/>
        <v>45592</v>
      </c>
      <c r="F60" s="9" t="s">
        <v>53</v>
      </c>
      <c r="J60">
        <v>2600</v>
      </c>
      <c r="L60" s="11">
        <f t="shared" si="3"/>
        <v>0</v>
      </c>
    </row>
    <row r="61" spans="1:12" x14ac:dyDescent="0.2">
      <c r="A61" t="s">
        <v>25</v>
      </c>
      <c r="B61" t="s">
        <v>1287</v>
      </c>
      <c r="C61" s="29">
        <v>45576</v>
      </c>
      <c r="D61">
        <v>7300</v>
      </c>
      <c r="E61" s="3">
        <f t="shared" si="2"/>
        <v>45606</v>
      </c>
      <c r="F61" s="9" t="s">
        <v>53</v>
      </c>
      <c r="J61">
        <v>7300</v>
      </c>
      <c r="L61" s="11">
        <f t="shared" si="3"/>
        <v>0</v>
      </c>
    </row>
    <row r="62" spans="1:12" x14ac:dyDescent="0.2">
      <c r="A62" t="s">
        <v>25</v>
      </c>
      <c r="B62" t="s">
        <v>1288</v>
      </c>
      <c r="C62" s="29">
        <v>45583</v>
      </c>
      <c r="D62">
        <v>6430</v>
      </c>
      <c r="E62" s="3">
        <f t="shared" si="2"/>
        <v>45613</v>
      </c>
      <c r="F62" s="9" t="s">
        <v>53</v>
      </c>
      <c r="J62">
        <v>6430</v>
      </c>
      <c r="L62" s="11">
        <f t="shared" si="3"/>
        <v>0</v>
      </c>
    </row>
    <row r="63" spans="1:12" x14ac:dyDescent="0.2">
      <c r="A63" t="s">
        <v>25</v>
      </c>
      <c r="B63" t="s">
        <v>1289</v>
      </c>
      <c r="C63" s="29">
        <v>45590</v>
      </c>
      <c r="D63">
        <v>4860</v>
      </c>
      <c r="E63" s="3">
        <f t="shared" si="2"/>
        <v>45620</v>
      </c>
      <c r="F63" s="9" t="s">
        <v>53</v>
      </c>
      <c r="J63">
        <v>4860</v>
      </c>
      <c r="L63" s="11">
        <f t="shared" si="3"/>
        <v>0</v>
      </c>
    </row>
    <row r="64" spans="1:12" x14ac:dyDescent="0.2">
      <c r="A64" t="s">
        <v>25</v>
      </c>
      <c r="B64" t="s">
        <v>1290</v>
      </c>
      <c r="C64" s="29">
        <v>45597</v>
      </c>
      <c r="D64">
        <v>7995</v>
      </c>
      <c r="E64" s="3">
        <f t="shared" si="2"/>
        <v>45627</v>
      </c>
      <c r="F64" s="9" t="s">
        <v>53</v>
      </c>
      <c r="J64">
        <v>7995</v>
      </c>
      <c r="L64" s="11">
        <f t="shared" si="3"/>
        <v>0</v>
      </c>
    </row>
    <row r="65" spans="1:12" x14ac:dyDescent="0.2">
      <c r="A65" t="s">
        <v>25</v>
      </c>
      <c r="B65" t="s">
        <v>1291</v>
      </c>
      <c r="C65" s="29">
        <v>45604</v>
      </c>
      <c r="D65">
        <v>5105</v>
      </c>
      <c r="E65" s="3">
        <f t="shared" si="2"/>
        <v>45634</v>
      </c>
      <c r="F65" s="9" t="s">
        <v>53</v>
      </c>
      <c r="J65">
        <v>5105</v>
      </c>
      <c r="L65" s="11">
        <f t="shared" si="3"/>
        <v>0</v>
      </c>
    </row>
    <row r="66" spans="1:12" x14ac:dyDescent="0.2">
      <c r="A66" t="s">
        <v>25</v>
      </c>
      <c r="B66" t="s">
        <v>1292</v>
      </c>
      <c r="C66" s="29">
        <v>45611</v>
      </c>
      <c r="D66">
        <v>2250</v>
      </c>
      <c r="E66" s="3">
        <f t="shared" si="2"/>
        <v>45641</v>
      </c>
      <c r="F66" s="9" t="s">
        <v>53</v>
      </c>
      <c r="J66">
        <v>2250</v>
      </c>
      <c r="L66" s="11">
        <f t="shared" si="3"/>
        <v>0</v>
      </c>
    </row>
    <row r="67" spans="1:12" x14ac:dyDescent="0.2">
      <c r="A67" t="s">
        <v>25</v>
      </c>
      <c r="B67" t="s">
        <v>1293</v>
      </c>
      <c r="C67" s="29">
        <v>45618</v>
      </c>
      <c r="D67">
        <v>5970</v>
      </c>
      <c r="E67" s="3">
        <f t="shared" si="2"/>
        <v>45648</v>
      </c>
      <c r="F67" s="9" t="s">
        <v>53</v>
      </c>
      <c r="J67">
        <v>5970</v>
      </c>
      <c r="L67" s="11">
        <f t="shared" si="3"/>
        <v>0</v>
      </c>
    </row>
    <row r="68" spans="1:12" x14ac:dyDescent="0.2">
      <c r="A68" t="s">
        <v>25</v>
      </c>
      <c r="B68" t="s">
        <v>1294</v>
      </c>
      <c r="C68" s="29">
        <v>45625</v>
      </c>
      <c r="D68">
        <v>900</v>
      </c>
      <c r="E68" s="3">
        <f t="shared" si="2"/>
        <v>45655</v>
      </c>
      <c r="F68" s="9" t="s">
        <v>53</v>
      </c>
      <c r="J68">
        <v>900</v>
      </c>
      <c r="L68" s="11">
        <f t="shared" si="3"/>
        <v>0</v>
      </c>
    </row>
    <row r="69" spans="1:12" ht="15" customHeight="1" x14ac:dyDescent="0.2">
      <c r="A69" t="s">
        <v>25</v>
      </c>
      <c r="B69" t="s">
        <v>1295</v>
      </c>
      <c r="C69" s="29">
        <v>45639</v>
      </c>
      <c r="D69">
        <v>7145</v>
      </c>
      <c r="E69" s="3">
        <f t="shared" si="2"/>
        <v>45669</v>
      </c>
      <c r="F69" s="9" t="s">
        <v>53</v>
      </c>
      <c r="J69">
        <v>7145</v>
      </c>
      <c r="L69" s="11">
        <f t="shared" si="3"/>
        <v>0</v>
      </c>
    </row>
    <row r="70" spans="1:12" ht="15" customHeight="1" x14ac:dyDescent="0.2">
      <c r="A70" t="s">
        <v>25</v>
      </c>
      <c r="B70" t="s">
        <v>1387</v>
      </c>
      <c r="C70" s="29"/>
      <c r="E70" s="3"/>
      <c r="L70" s="11"/>
    </row>
    <row r="71" spans="1:12" ht="15" customHeight="1" x14ac:dyDescent="0.2">
      <c r="A71" t="s">
        <v>25</v>
      </c>
      <c r="B71" t="s">
        <v>1388</v>
      </c>
      <c r="C71" s="29"/>
      <c r="E71" s="3"/>
      <c r="L71" s="11"/>
    </row>
    <row r="72" spans="1:12" x14ac:dyDescent="0.2">
      <c r="C72" s="29"/>
      <c r="E72" s="3"/>
      <c r="L72" s="11"/>
    </row>
    <row r="73" spans="1:12" x14ac:dyDescent="0.2">
      <c r="C73" s="29"/>
      <c r="E73" s="3"/>
      <c r="L73" s="11"/>
    </row>
    <row r="74" spans="1:12" x14ac:dyDescent="0.2">
      <c r="A74" t="s">
        <v>240</v>
      </c>
      <c r="B74" t="s">
        <v>1358</v>
      </c>
      <c r="C74" s="29">
        <v>45471</v>
      </c>
      <c r="D74">
        <v>2700</v>
      </c>
      <c r="E74" s="3">
        <f t="shared" si="2"/>
        <v>45501</v>
      </c>
      <c r="F74" s="40" t="s">
        <v>53</v>
      </c>
      <c r="J74">
        <v>2700</v>
      </c>
      <c r="L74" s="11">
        <f t="shared" si="3"/>
        <v>0</v>
      </c>
    </row>
    <row r="75" spans="1:12" x14ac:dyDescent="0.2">
      <c r="A75" t="s">
        <v>240</v>
      </c>
      <c r="B75" t="s">
        <v>1359</v>
      </c>
      <c r="C75" s="29">
        <v>45492</v>
      </c>
      <c r="D75">
        <v>1875</v>
      </c>
      <c r="E75" s="3">
        <f t="shared" si="2"/>
        <v>45522</v>
      </c>
      <c r="L75" s="11">
        <f t="shared" si="3"/>
        <v>1875</v>
      </c>
    </row>
    <row r="76" spans="1:12" x14ac:dyDescent="0.2">
      <c r="A76" t="s">
        <v>240</v>
      </c>
      <c r="B76" t="s">
        <v>1360</v>
      </c>
      <c r="C76" s="29">
        <v>45520</v>
      </c>
      <c r="D76">
        <v>3750</v>
      </c>
      <c r="E76" s="3">
        <f t="shared" si="2"/>
        <v>45550</v>
      </c>
      <c r="L76" s="11">
        <f t="shared" si="3"/>
        <v>3750</v>
      </c>
    </row>
    <row r="77" spans="1:12" x14ac:dyDescent="0.2">
      <c r="A77" t="s">
        <v>240</v>
      </c>
      <c r="B77" t="s">
        <v>1361</v>
      </c>
      <c r="C77" s="29">
        <v>45618</v>
      </c>
      <c r="D77">
        <v>3625</v>
      </c>
      <c r="E77" s="3">
        <f t="shared" si="2"/>
        <v>45648</v>
      </c>
      <c r="F77" s="40" t="s">
        <v>53</v>
      </c>
      <c r="J77">
        <v>3625</v>
      </c>
      <c r="L77" s="11">
        <f t="shared" si="3"/>
        <v>0</v>
      </c>
    </row>
    <row r="78" spans="1:12" x14ac:dyDescent="0.2">
      <c r="A78" t="s">
        <v>240</v>
      </c>
      <c r="B78" t="s">
        <v>1362</v>
      </c>
      <c r="C78" s="29">
        <v>45625</v>
      </c>
      <c r="D78">
        <v>3625</v>
      </c>
      <c r="E78" s="3">
        <f t="shared" si="2"/>
        <v>45655</v>
      </c>
      <c r="F78" s="40" t="s">
        <v>53</v>
      </c>
      <c r="J78">
        <v>3625</v>
      </c>
      <c r="L78" s="11">
        <f t="shared" si="3"/>
        <v>0</v>
      </c>
    </row>
    <row r="79" spans="1:12" x14ac:dyDescent="0.2">
      <c r="A79" t="s">
        <v>240</v>
      </c>
      <c r="B79" t="s">
        <v>1363</v>
      </c>
      <c r="C79" s="29">
        <v>45632</v>
      </c>
      <c r="D79">
        <v>3625</v>
      </c>
      <c r="E79" s="3">
        <f t="shared" si="2"/>
        <v>45662</v>
      </c>
      <c r="F79" s="40" t="s">
        <v>53</v>
      </c>
      <c r="J79">
        <v>3625</v>
      </c>
      <c r="L79" s="11">
        <f t="shared" si="3"/>
        <v>0</v>
      </c>
    </row>
    <row r="80" spans="1:12" x14ac:dyDescent="0.2">
      <c r="C80" s="29"/>
      <c r="E80" s="3"/>
      <c r="L80" s="11"/>
    </row>
    <row r="81" spans="1:12" x14ac:dyDescent="0.2">
      <c r="A81" t="s">
        <v>515</v>
      </c>
      <c r="B81" t="s">
        <v>1035</v>
      </c>
      <c r="C81" s="29">
        <v>45317</v>
      </c>
      <c r="D81">
        <v>4000</v>
      </c>
      <c r="E81" s="3">
        <f t="shared" si="2"/>
        <v>45347</v>
      </c>
      <c r="F81" s="40" t="s">
        <v>53</v>
      </c>
      <c r="J81">
        <v>4000</v>
      </c>
      <c r="L81" s="11">
        <f t="shared" si="3"/>
        <v>0</v>
      </c>
    </row>
    <row r="82" spans="1:12" x14ac:dyDescent="0.2">
      <c r="A82" t="s">
        <v>515</v>
      </c>
      <c r="B82" t="s">
        <v>1364</v>
      </c>
      <c r="C82" s="29">
        <v>45429</v>
      </c>
      <c r="D82">
        <v>1000</v>
      </c>
      <c r="E82" s="3">
        <f t="shared" si="2"/>
        <v>45459</v>
      </c>
      <c r="F82" s="40" t="s">
        <v>53</v>
      </c>
      <c r="J82">
        <v>1000</v>
      </c>
      <c r="L82" s="11">
        <f t="shared" si="3"/>
        <v>0</v>
      </c>
    </row>
    <row r="83" spans="1:12" x14ac:dyDescent="0.2">
      <c r="A83" t="s">
        <v>515</v>
      </c>
      <c r="B83" t="s">
        <v>1365</v>
      </c>
      <c r="C83" s="29">
        <v>45443</v>
      </c>
      <c r="D83">
        <v>3050</v>
      </c>
      <c r="E83" s="3">
        <f t="shared" si="2"/>
        <v>45473</v>
      </c>
      <c r="F83" s="40" t="s">
        <v>53</v>
      </c>
      <c r="J83">
        <v>3050</v>
      </c>
      <c r="L83" s="11">
        <f t="shared" si="3"/>
        <v>0</v>
      </c>
    </row>
    <row r="84" spans="1:12" x14ac:dyDescent="0.2">
      <c r="A84" t="s">
        <v>515</v>
      </c>
      <c r="B84" t="s">
        <v>1366</v>
      </c>
      <c r="C84" s="29">
        <v>45450</v>
      </c>
      <c r="D84">
        <v>1000</v>
      </c>
      <c r="E84" s="3">
        <f t="shared" si="2"/>
        <v>45480</v>
      </c>
      <c r="F84" s="40" t="s">
        <v>53</v>
      </c>
      <c r="J84">
        <v>1000</v>
      </c>
      <c r="L84" s="11">
        <f t="shared" si="3"/>
        <v>0</v>
      </c>
    </row>
    <row r="85" spans="1:12" x14ac:dyDescent="0.2">
      <c r="A85" t="s">
        <v>515</v>
      </c>
      <c r="B85" t="s">
        <v>1367</v>
      </c>
      <c r="C85" s="29">
        <v>45457</v>
      </c>
      <c r="D85">
        <v>1000</v>
      </c>
      <c r="E85" s="3">
        <f t="shared" si="2"/>
        <v>45487</v>
      </c>
      <c r="F85" s="40" t="s">
        <v>53</v>
      </c>
      <c r="J85">
        <v>1000</v>
      </c>
      <c r="L85" s="11">
        <f t="shared" si="3"/>
        <v>0</v>
      </c>
    </row>
    <row r="86" spans="1:12" x14ac:dyDescent="0.2">
      <c r="A86" t="s">
        <v>515</v>
      </c>
      <c r="B86" t="s">
        <v>1368</v>
      </c>
      <c r="C86" s="29">
        <v>45471</v>
      </c>
      <c r="D86">
        <v>4000</v>
      </c>
      <c r="E86" s="3">
        <f t="shared" si="2"/>
        <v>45501</v>
      </c>
      <c r="F86" s="40" t="s">
        <v>53</v>
      </c>
      <c r="J86">
        <v>4000</v>
      </c>
      <c r="L86" s="11">
        <f t="shared" si="3"/>
        <v>0</v>
      </c>
    </row>
    <row r="87" spans="1:12" x14ac:dyDescent="0.2">
      <c r="A87" t="s">
        <v>515</v>
      </c>
      <c r="B87" t="s">
        <v>1369</v>
      </c>
      <c r="C87" s="29">
        <v>45492</v>
      </c>
      <c r="D87">
        <v>1000</v>
      </c>
      <c r="E87" s="3">
        <f t="shared" si="2"/>
        <v>45522</v>
      </c>
      <c r="F87" s="40" t="s">
        <v>53</v>
      </c>
      <c r="J87">
        <v>1000</v>
      </c>
      <c r="L87" s="11">
        <f>D87-J87</f>
        <v>0</v>
      </c>
    </row>
    <row r="88" spans="1:12" x14ac:dyDescent="0.2">
      <c r="A88" t="s">
        <v>515</v>
      </c>
      <c r="B88" t="s">
        <v>1370</v>
      </c>
      <c r="C88" s="29">
        <v>45513</v>
      </c>
      <c r="D88">
        <v>1000</v>
      </c>
      <c r="E88" s="3">
        <f t="shared" si="2"/>
        <v>45543</v>
      </c>
      <c r="F88" s="40" t="s">
        <v>53</v>
      </c>
      <c r="J88">
        <v>1000</v>
      </c>
      <c r="L88" s="11">
        <f t="shared" si="3"/>
        <v>0</v>
      </c>
    </row>
    <row r="89" spans="1:12" x14ac:dyDescent="0.2">
      <c r="A89" t="s">
        <v>515</v>
      </c>
      <c r="B89" t="s">
        <v>1371</v>
      </c>
      <c r="C89" s="29">
        <v>45534</v>
      </c>
      <c r="D89">
        <v>2000</v>
      </c>
      <c r="E89" s="3">
        <f t="shared" si="2"/>
        <v>45564</v>
      </c>
      <c r="F89" s="40" t="s">
        <v>53</v>
      </c>
      <c r="J89">
        <v>2000</v>
      </c>
      <c r="L89" s="11">
        <f t="shared" si="3"/>
        <v>0</v>
      </c>
    </row>
    <row r="90" spans="1:12" x14ac:dyDescent="0.2">
      <c r="A90" t="s">
        <v>515</v>
      </c>
      <c r="B90" t="s">
        <v>1372</v>
      </c>
      <c r="C90" s="29">
        <v>45541</v>
      </c>
      <c r="D90">
        <v>5000</v>
      </c>
      <c r="E90" s="3">
        <f t="shared" si="2"/>
        <v>45571</v>
      </c>
      <c r="F90" s="40" t="s">
        <v>53</v>
      </c>
      <c r="J90">
        <v>5000</v>
      </c>
      <c r="L90" s="11">
        <f t="shared" si="3"/>
        <v>0</v>
      </c>
    </row>
    <row r="91" spans="1:12" x14ac:dyDescent="0.2">
      <c r="A91" t="s">
        <v>515</v>
      </c>
      <c r="B91" t="s">
        <v>1373</v>
      </c>
      <c r="C91" s="29">
        <v>45573</v>
      </c>
      <c r="D91">
        <v>1050</v>
      </c>
      <c r="E91" s="3">
        <f t="shared" si="2"/>
        <v>45603</v>
      </c>
      <c r="F91" s="40" t="s">
        <v>53</v>
      </c>
      <c r="J91">
        <v>1050</v>
      </c>
      <c r="L91" s="11">
        <f t="shared" si="3"/>
        <v>0</v>
      </c>
    </row>
    <row r="92" spans="1:12" x14ac:dyDescent="0.2">
      <c r="A92" t="s">
        <v>515</v>
      </c>
      <c r="B92" t="s">
        <v>1374</v>
      </c>
      <c r="C92" s="29">
        <v>45625</v>
      </c>
      <c r="D92">
        <v>1000</v>
      </c>
      <c r="E92" s="3">
        <f t="shared" si="2"/>
        <v>45655</v>
      </c>
      <c r="L92" s="11">
        <f t="shared" si="3"/>
        <v>1000</v>
      </c>
    </row>
    <row r="93" spans="1:12" x14ac:dyDescent="0.2">
      <c r="E93" s="3"/>
      <c r="L93" s="11"/>
    </row>
    <row r="94" spans="1:12" x14ac:dyDescent="0.2">
      <c r="A94" t="s">
        <v>293</v>
      </c>
      <c r="B94" t="s">
        <v>1375</v>
      </c>
      <c r="C94" s="29">
        <v>45422</v>
      </c>
      <c r="D94">
        <v>2700</v>
      </c>
      <c r="E94" s="3">
        <f t="shared" si="2"/>
        <v>45452</v>
      </c>
      <c r="F94" s="36"/>
      <c r="L94" s="11">
        <f t="shared" si="3"/>
        <v>2700</v>
      </c>
    </row>
    <row r="95" spans="1:12" x14ac:dyDescent="0.2">
      <c r="A95" t="s">
        <v>293</v>
      </c>
      <c r="B95" t="s">
        <v>1376</v>
      </c>
      <c r="C95" s="29">
        <v>45443</v>
      </c>
      <c r="D95">
        <v>900</v>
      </c>
      <c r="E95" s="3">
        <f t="shared" si="2"/>
        <v>45473</v>
      </c>
      <c r="F95" s="40" t="s">
        <v>53</v>
      </c>
      <c r="J95">
        <v>900</v>
      </c>
      <c r="L95" s="11">
        <f t="shared" si="3"/>
        <v>0</v>
      </c>
    </row>
    <row r="96" spans="1:12" x14ac:dyDescent="0.2">
      <c r="A96" t="s">
        <v>293</v>
      </c>
      <c r="B96" t="s">
        <v>1377</v>
      </c>
      <c r="C96" s="29">
        <v>45450</v>
      </c>
      <c r="D96">
        <v>900</v>
      </c>
      <c r="E96" s="3">
        <f t="shared" si="2"/>
        <v>45480</v>
      </c>
      <c r="F96" s="40" t="s">
        <v>53</v>
      </c>
      <c r="J96">
        <v>900</v>
      </c>
      <c r="L96" s="11">
        <f t="shared" si="3"/>
        <v>0</v>
      </c>
    </row>
    <row r="97" spans="1:12" x14ac:dyDescent="0.2">
      <c r="A97" t="s">
        <v>293</v>
      </c>
      <c r="B97" t="s">
        <v>1378</v>
      </c>
      <c r="C97" s="29">
        <v>45457</v>
      </c>
      <c r="D97">
        <v>900</v>
      </c>
      <c r="E97" s="3">
        <f t="shared" ref="E97:E103" si="4">C97+30</f>
        <v>45487</v>
      </c>
      <c r="F97" s="40" t="s">
        <v>53</v>
      </c>
      <c r="J97">
        <v>900</v>
      </c>
      <c r="L97" s="11">
        <f t="shared" si="3"/>
        <v>0</v>
      </c>
    </row>
    <row r="98" spans="1:12" x14ac:dyDescent="0.2">
      <c r="A98" t="s">
        <v>293</v>
      </c>
      <c r="B98" t="s">
        <v>1379</v>
      </c>
      <c r="C98" s="29">
        <v>45471</v>
      </c>
      <c r="D98">
        <v>900</v>
      </c>
      <c r="E98" s="3">
        <f t="shared" si="4"/>
        <v>45501</v>
      </c>
      <c r="F98" s="40" t="s">
        <v>53</v>
      </c>
      <c r="J98">
        <v>900</v>
      </c>
      <c r="L98" s="11">
        <f t="shared" si="3"/>
        <v>0</v>
      </c>
    </row>
    <row r="99" spans="1:12" x14ac:dyDescent="0.2">
      <c r="A99" t="s">
        <v>293</v>
      </c>
      <c r="B99" t="s">
        <v>1380</v>
      </c>
      <c r="C99" s="29">
        <v>45478</v>
      </c>
      <c r="D99">
        <v>900</v>
      </c>
      <c r="E99" s="3">
        <f t="shared" si="4"/>
        <v>45508</v>
      </c>
      <c r="F99" s="40" t="s">
        <v>53</v>
      </c>
      <c r="J99">
        <v>900</v>
      </c>
      <c r="L99" s="11">
        <f t="shared" ref="L99:L105" si="5">D99-J99</f>
        <v>0</v>
      </c>
    </row>
    <row r="100" spans="1:12" x14ac:dyDescent="0.2">
      <c r="A100" t="s">
        <v>293</v>
      </c>
      <c r="B100" t="s">
        <v>1381</v>
      </c>
      <c r="C100" s="29">
        <v>45570</v>
      </c>
      <c r="D100">
        <v>3600</v>
      </c>
      <c r="E100" s="3">
        <f t="shared" si="4"/>
        <v>45600</v>
      </c>
      <c r="F100" s="40" t="s">
        <v>53</v>
      </c>
      <c r="J100">
        <v>3600</v>
      </c>
      <c r="L100" s="11">
        <f t="shared" si="5"/>
        <v>0</v>
      </c>
    </row>
    <row r="101" spans="1:12" x14ac:dyDescent="0.2">
      <c r="A101" t="s">
        <v>293</v>
      </c>
      <c r="B101" t="s">
        <v>1382</v>
      </c>
      <c r="C101" s="29">
        <v>45597</v>
      </c>
      <c r="D101">
        <v>3600</v>
      </c>
      <c r="E101" s="3">
        <f t="shared" si="4"/>
        <v>45627</v>
      </c>
      <c r="F101" s="40" t="s">
        <v>53</v>
      </c>
      <c r="J101">
        <v>3600</v>
      </c>
      <c r="L101" s="11">
        <f t="shared" si="5"/>
        <v>0</v>
      </c>
    </row>
    <row r="102" spans="1:12" x14ac:dyDescent="0.2">
      <c r="A102" t="s">
        <v>293</v>
      </c>
      <c r="B102" t="s">
        <v>1383</v>
      </c>
      <c r="C102" s="29">
        <v>45625</v>
      </c>
      <c r="D102">
        <v>1800</v>
      </c>
      <c r="E102" s="3">
        <f t="shared" si="4"/>
        <v>45655</v>
      </c>
      <c r="F102" s="40" t="s">
        <v>53</v>
      </c>
      <c r="L102" s="11">
        <f t="shared" si="5"/>
        <v>1800</v>
      </c>
    </row>
    <row r="103" spans="1:12" x14ac:dyDescent="0.2">
      <c r="A103" t="s">
        <v>293</v>
      </c>
      <c r="B103" t="s">
        <v>1391</v>
      </c>
      <c r="C103" s="29">
        <v>45653</v>
      </c>
      <c r="D103">
        <v>1800</v>
      </c>
      <c r="E103" s="3">
        <f t="shared" si="4"/>
        <v>45683</v>
      </c>
      <c r="F103" s="40"/>
      <c r="L103" s="11">
        <f t="shared" si="5"/>
        <v>1800</v>
      </c>
    </row>
    <row r="104" spans="1:12" x14ac:dyDescent="0.2">
      <c r="L104" s="11"/>
    </row>
    <row r="105" spans="1:12" x14ac:dyDescent="0.2">
      <c r="A105" t="s">
        <v>9</v>
      </c>
      <c r="B105" t="s">
        <v>1036</v>
      </c>
      <c r="C105" s="29">
        <v>45359</v>
      </c>
      <c r="D105" s="30">
        <v>625</v>
      </c>
      <c r="E105" s="8">
        <f t="shared" ref="E105:E141" si="6">C105+30</f>
        <v>45389</v>
      </c>
      <c r="F105" s="9" t="s">
        <v>53</v>
      </c>
      <c r="J105">
        <v>625</v>
      </c>
      <c r="L105" s="11">
        <f t="shared" si="5"/>
        <v>0</v>
      </c>
    </row>
    <row r="106" spans="1:12" x14ac:dyDescent="0.2">
      <c r="A106" t="s">
        <v>9</v>
      </c>
      <c r="B106" t="s">
        <v>1137</v>
      </c>
      <c r="C106" s="29">
        <v>45380</v>
      </c>
      <c r="D106" s="30">
        <v>1875</v>
      </c>
      <c r="E106" s="8">
        <f t="shared" si="6"/>
        <v>45410</v>
      </c>
      <c r="F106" s="9" t="s">
        <v>53</v>
      </c>
      <c r="J106">
        <v>1875</v>
      </c>
      <c r="L106" s="11">
        <f t="shared" ref="L106:L141" si="7">D106-J106</f>
        <v>0</v>
      </c>
    </row>
    <row r="107" spans="1:12" x14ac:dyDescent="0.2">
      <c r="A107" t="s">
        <v>9</v>
      </c>
      <c r="B107" t="s">
        <v>1138</v>
      </c>
      <c r="C107" s="29">
        <v>45386</v>
      </c>
      <c r="D107" s="30">
        <v>800</v>
      </c>
      <c r="E107" s="8">
        <f t="shared" si="6"/>
        <v>45416</v>
      </c>
      <c r="F107" s="9" t="s">
        <v>53</v>
      </c>
      <c r="J107">
        <v>800</v>
      </c>
      <c r="L107" s="11">
        <f t="shared" si="7"/>
        <v>0</v>
      </c>
    </row>
    <row r="108" spans="1:12" x14ac:dyDescent="0.2">
      <c r="A108" t="s">
        <v>9</v>
      </c>
      <c r="B108" t="s">
        <v>1139</v>
      </c>
      <c r="C108" s="29"/>
      <c r="D108" s="30">
        <v>2600</v>
      </c>
      <c r="E108" s="8">
        <f t="shared" si="6"/>
        <v>30</v>
      </c>
      <c r="F108" s="9" t="s">
        <v>53</v>
      </c>
      <c r="J108">
        <v>2600</v>
      </c>
      <c r="L108" s="11">
        <f t="shared" si="7"/>
        <v>0</v>
      </c>
    </row>
    <row r="109" spans="1:12" x14ac:dyDescent="0.2">
      <c r="A109" t="s">
        <v>9</v>
      </c>
      <c r="B109" t="s">
        <v>1140</v>
      </c>
      <c r="C109" s="29">
        <v>45415</v>
      </c>
      <c r="D109" s="30">
        <v>850</v>
      </c>
      <c r="E109" s="8">
        <f t="shared" si="6"/>
        <v>45445</v>
      </c>
      <c r="F109" s="9" t="s">
        <v>53</v>
      </c>
      <c r="J109">
        <v>850</v>
      </c>
      <c r="L109" s="11">
        <f t="shared" si="7"/>
        <v>0</v>
      </c>
    </row>
    <row r="110" spans="1:12" x14ac:dyDescent="0.2">
      <c r="A110" t="s">
        <v>9</v>
      </c>
      <c r="B110" t="s">
        <v>1141</v>
      </c>
      <c r="C110" s="29">
        <v>45422</v>
      </c>
      <c r="D110" s="30">
        <v>3800</v>
      </c>
      <c r="E110" s="8">
        <f t="shared" si="6"/>
        <v>45452</v>
      </c>
      <c r="F110" s="9" t="s">
        <v>53</v>
      </c>
      <c r="J110">
        <v>3800</v>
      </c>
      <c r="L110" s="11">
        <f t="shared" si="7"/>
        <v>0</v>
      </c>
    </row>
    <row r="111" spans="1:12" x14ac:dyDescent="0.2">
      <c r="A111" t="s">
        <v>9</v>
      </c>
      <c r="B111" t="s">
        <v>1265</v>
      </c>
      <c r="C111" s="29">
        <v>45429</v>
      </c>
      <c r="D111" s="30">
        <v>2100</v>
      </c>
      <c r="E111" s="8">
        <f t="shared" si="6"/>
        <v>45459</v>
      </c>
      <c r="F111" s="9" t="s">
        <v>53</v>
      </c>
      <c r="J111">
        <v>2100</v>
      </c>
      <c r="L111" s="11">
        <f t="shared" si="7"/>
        <v>0</v>
      </c>
    </row>
    <row r="112" spans="1:12" x14ac:dyDescent="0.2">
      <c r="A112" t="s">
        <v>9</v>
      </c>
      <c r="B112" t="s">
        <v>1266</v>
      </c>
      <c r="C112" s="29">
        <v>45436</v>
      </c>
      <c r="D112" s="30">
        <v>3125</v>
      </c>
      <c r="E112" s="8">
        <f t="shared" si="6"/>
        <v>45466</v>
      </c>
      <c r="F112" s="9" t="s">
        <v>53</v>
      </c>
      <c r="J112">
        <v>3125</v>
      </c>
      <c r="L112" s="11">
        <f t="shared" si="7"/>
        <v>0</v>
      </c>
    </row>
    <row r="113" spans="1:12" x14ac:dyDescent="0.2">
      <c r="A113" t="s">
        <v>9</v>
      </c>
      <c r="B113" t="s">
        <v>1267</v>
      </c>
      <c r="C113" s="29">
        <v>45443</v>
      </c>
      <c r="D113" s="30">
        <v>4275</v>
      </c>
      <c r="E113" s="8">
        <f t="shared" si="6"/>
        <v>45473</v>
      </c>
      <c r="F113" s="9" t="s">
        <v>53</v>
      </c>
      <c r="J113">
        <v>4275</v>
      </c>
      <c r="L113" s="11">
        <f t="shared" si="7"/>
        <v>0</v>
      </c>
    </row>
    <row r="114" spans="1:12" x14ac:dyDescent="0.2">
      <c r="A114" t="s">
        <v>9</v>
      </c>
      <c r="B114" t="s">
        <v>1268</v>
      </c>
      <c r="C114" s="29">
        <v>45450</v>
      </c>
      <c r="D114" s="30">
        <v>4275</v>
      </c>
      <c r="E114" s="8">
        <f t="shared" si="6"/>
        <v>45480</v>
      </c>
      <c r="F114" s="9" t="s">
        <v>53</v>
      </c>
      <c r="J114">
        <v>4275</v>
      </c>
      <c r="L114" s="11">
        <f t="shared" si="7"/>
        <v>0</v>
      </c>
    </row>
    <row r="115" spans="1:12" x14ac:dyDescent="0.2">
      <c r="A115" t="s">
        <v>9</v>
      </c>
      <c r="B115" t="s">
        <v>1269</v>
      </c>
      <c r="C115" s="29">
        <v>45457</v>
      </c>
      <c r="D115" s="30">
        <v>3750</v>
      </c>
      <c r="E115" s="8">
        <f t="shared" si="6"/>
        <v>45487</v>
      </c>
      <c r="F115" s="9" t="s">
        <v>53</v>
      </c>
      <c r="J115">
        <v>3750</v>
      </c>
      <c r="L115" s="11">
        <f t="shared" si="7"/>
        <v>0</v>
      </c>
    </row>
    <row r="116" spans="1:12" x14ac:dyDescent="0.2">
      <c r="A116" t="s">
        <v>9</v>
      </c>
      <c r="B116" t="s">
        <v>1270</v>
      </c>
      <c r="C116" s="29">
        <v>45464</v>
      </c>
      <c r="D116" s="30">
        <v>2100</v>
      </c>
      <c r="E116" s="8">
        <f t="shared" si="6"/>
        <v>45494</v>
      </c>
      <c r="F116" s="9" t="s">
        <v>53</v>
      </c>
      <c r="J116">
        <v>2100</v>
      </c>
      <c r="L116" s="11">
        <f t="shared" si="7"/>
        <v>0</v>
      </c>
    </row>
    <row r="117" spans="1:12" x14ac:dyDescent="0.2">
      <c r="A117" t="s">
        <v>9</v>
      </c>
      <c r="B117" t="s">
        <v>1271</v>
      </c>
      <c r="C117" s="29">
        <v>45471</v>
      </c>
      <c r="D117" s="30">
        <v>4375</v>
      </c>
      <c r="E117" s="8">
        <f t="shared" si="6"/>
        <v>45501</v>
      </c>
      <c r="F117" s="9" t="s">
        <v>53</v>
      </c>
      <c r="J117">
        <v>4375</v>
      </c>
      <c r="L117" s="11">
        <f t="shared" si="7"/>
        <v>0</v>
      </c>
    </row>
    <row r="118" spans="1:12" x14ac:dyDescent="0.2">
      <c r="A118" t="s">
        <v>9</v>
      </c>
      <c r="B118" t="s">
        <v>1272</v>
      </c>
      <c r="C118" s="29">
        <v>45478</v>
      </c>
      <c r="D118" s="30">
        <v>2550</v>
      </c>
      <c r="E118" s="8">
        <f t="shared" si="6"/>
        <v>45508</v>
      </c>
      <c r="F118" s="9" t="s">
        <v>53</v>
      </c>
      <c r="J118">
        <v>2550</v>
      </c>
      <c r="L118" s="11">
        <f t="shared" si="7"/>
        <v>0</v>
      </c>
    </row>
    <row r="119" spans="1:12" x14ac:dyDescent="0.2">
      <c r="A119" t="s">
        <v>9</v>
      </c>
      <c r="B119" t="s">
        <v>1273</v>
      </c>
      <c r="C119" s="29">
        <v>45485</v>
      </c>
      <c r="D119" s="30">
        <v>3150</v>
      </c>
      <c r="E119" s="8">
        <f t="shared" si="6"/>
        <v>45515</v>
      </c>
      <c r="F119" s="9" t="s">
        <v>53</v>
      </c>
      <c r="J119">
        <v>3150</v>
      </c>
      <c r="L119" s="11">
        <f t="shared" si="7"/>
        <v>0</v>
      </c>
    </row>
    <row r="120" spans="1:12" x14ac:dyDescent="0.2">
      <c r="A120" t="s">
        <v>9</v>
      </c>
      <c r="B120" t="s">
        <v>1274</v>
      </c>
      <c r="C120" s="29">
        <v>45492</v>
      </c>
      <c r="D120" s="30">
        <v>1575</v>
      </c>
      <c r="E120" s="8">
        <f t="shared" si="6"/>
        <v>45522</v>
      </c>
      <c r="F120" s="9" t="s">
        <v>53</v>
      </c>
      <c r="J120">
        <v>1575</v>
      </c>
      <c r="L120" s="11">
        <f t="shared" si="7"/>
        <v>0</v>
      </c>
    </row>
    <row r="121" spans="1:12" x14ac:dyDescent="0.2">
      <c r="A121" t="s">
        <v>9</v>
      </c>
      <c r="B121" t="s">
        <v>1275</v>
      </c>
      <c r="C121" s="29">
        <v>45498</v>
      </c>
      <c r="D121" s="30">
        <v>3500</v>
      </c>
      <c r="E121" s="8">
        <f t="shared" si="6"/>
        <v>45528</v>
      </c>
      <c r="F121" s="9" t="s">
        <v>53</v>
      </c>
      <c r="J121">
        <v>3500</v>
      </c>
      <c r="L121" s="11">
        <f t="shared" si="7"/>
        <v>0</v>
      </c>
    </row>
    <row r="122" spans="1:12" x14ac:dyDescent="0.2">
      <c r="A122" t="s">
        <v>9</v>
      </c>
      <c r="B122" t="s">
        <v>1276</v>
      </c>
      <c r="C122" s="29">
        <v>45506</v>
      </c>
      <c r="D122" s="30">
        <v>1575</v>
      </c>
      <c r="E122" s="8">
        <f t="shared" si="6"/>
        <v>45536</v>
      </c>
      <c r="F122" s="9" t="s">
        <v>53</v>
      </c>
      <c r="J122">
        <v>1575</v>
      </c>
      <c r="L122" s="11">
        <f t="shared" si="7"/>
        <v>0</v>
      </c>
    </row>
    <row r="123" spans="1:12" x14ac:dyDescent="0.2">
      <c r="A123" t="s">
        <v>9</v>
      </c>
      <c r="B123" t="s">
        <v>1277</v>
      </c>
      <c r="C123" s="29">
        <v>45513</v>
      </c>
      <c r="D123" s="30">
        <v>2375</v>
      </c>
      <c r="E123" s="8">
        <f t="shared" si="6"/>
        <v>45543</v>
      </c>
      <c r="F123" s="9" t="s">
        <v>53</v>
      </c>
      <c r="J123">
        <v>2375</v>
      </c>
      <c r="L123" s="11">
        <f t="shared" si="7"/>
        <v>0</v>
      </c>
    </row>
    <row r="124" spans="1:12" x14ac:dyDescent="0.2">
      <c r="A124" t="s">
        <v>9</v>
      </c>
      <c r="B124" t="s">
        <v>1278</v>
      </c>
      <c r="C124" s="29">
        <v>45513</v>
      </c>
      <c r="D124" s="30">
        <v>2600</v>
      </c>
      <c r="E124" s="8">
        <f t="shared" si="6"/>
        <v>45543</v>
      </c>
      <c r="F124" s="9" t="s">
        <v>53</v>
      </c>
      <c r="J124">
        <v>2600</v>
      </c>
      <c r="L124" s="11">
        <f t="shared" si="7"/>
        <v>0</v>
      </c>
    </row>
    <row r="125" spans="1:12" x14ac:dyDescent="0.2">
      <c r="A125" t="s">
        <v>9</v>
      </c>
      <c r="B125" t="s">
        <v>1279</v>
      </c>
      <c r="C125" s="29">
        <v>45527</v>
      </c>
      <c r="D125" s="30">
        <v>5100</v>
      </c>
      <c r="E125" s="8">
        <f t="shared" si="6"/>
        <v>45557</v>
      </c>
      <c r="F125" s="9" t="s">
        <v>53</v>
      </c>
      <c r="J125">
        <v>5000</v>
      </c>
      <c r="L125" s="11">
        <f t="shared" si="7"/>
        <v>100</v>
      </c>
    </row>
    <row r="126" spans="1:12" x14ac:dyDescent="0.2">
      <c r="A126" t="s">
        <v>9</v>
      </c>
      <c r="B126" t="s">
        <v>1280</v>
      </c>
      <c r="C126" s="29">
        <v>45548</v>
      </c>
      <c r="D126" s="30">
        <v>4200</v>
      </c>
      <c r="E126" s="8">
        <f t="shared" si="6"/>
        <v>45578</v>
      </c>
      <c r="F126" s="9" t="s">
        <v>53</v>
      </c>
      <c r="J126">
        <v>4200</v>
      </c>
      <c r="L126" s="11">
        <f t="shared" si="7"/>
        <v>0</v>
      </c>
    </row>
    <row r="127" spans="1:12" x14ac:dyDescent="0.2">
      <c r="A127" t="s">
        <v>9</v>
      </c>
      <c r="B127" t="s">
        <v>1281</v>
      </c>
      <c r="C127" s="29">
        <v>45555</v>
      </c>
      <c r="D127" s="30">
        <v>2325</v>
      </c>
      <c r="E127" s="8">
        <f t="shared" si="6"/>
        <v>45585</v>
      </c>
      <c r="F127" s="9" t="s">
        <v>53</v>
      </c>
      <c r="J127">
        <v>2325</v>
      </c>
      <c r="L127" s="11">
        <f t="shared" si="7"/>
        <v>0</v>
      </c>
    </row>
    <row r="128" spans="1:12" x14ac:dyDescent="0.2">
      <c r="A128" t="s">
        <v>9</v>
      </c>
      <c r="B128" t="s">
        <v>1282</v>
      </c>
      <c r="C128" s="29">
        <v>45555</v>
      </c>
      <c r="D128" s="30">
        <v>1500</v>
      </c>
      <c r="E128" s="8">
        <f t="shared" si="6"/>
        <v>45585</v>
      </c>
      <c r="F128" s="9" t="s">
        <v>53</v>
      </c>
      <c r="J128">
        <v>1500</v>
      </c>
      <c r="L128" s="11">
        <f>D128-J128</f>
        <v>0</v>
      </c>
    </row>
    <row r="129" spans="1:12" x14ac:dyDescent="0.2">
      <c r="A129" t="s">
        <v>9</v>
      </c>
      <c r="B129" t="s">
        <v>1283</v>
      </c>
      <c r="C129" s="29">
        <v>45561</v>
      </c>
      <c r="D129" s="30">
        <v>4475</v>
      </c>
      <c r="E129" s="8">
        <f t="shared" si="6"/>
        <v>45591</v>
      </c>
      <c r="F129" s="9" t="s">
        <v>53</v>
      </c>
      <c r="J129">
        <v>4475</v>
      </c>
      <c r="L129" s="11">
        <f t="shared" si="7"/>
        <v>0</v>
      </c>
    </row>
    <row r="130" spans="1:12" x14ac:dyDescent="0.2">
      <c r="A130" t="s">
        <v>9</v>
      </c>
      <c r="B130" t="s">
        <v>1348</v>
      </c>
      <c r="C130" s="29">
        <v>45576</v>
      </c>
      <c r="D130" s="30">
        <v>7450</v>
      </c>
      <c r="E130" s="8">
        <f t="shared" si="6"/>
        <v>45606</v>
      </c>
      <c r="F130" s="9" t="s">
        <v>53</v>
      </c>
      <c r="J130">
        <v>7450</v>
      </c>
      <c r="L130" s="11">
        <f t="shared" si="7"/>
        <v>0</v>
      </c>
    </row>
    <row r="131" spans="1:12" x14ac:dyDescent="0.2">
      <c r="A131" t="s">
        <v>9</v>
      </c>
      <c r="B131" t="s">
        <v>1349</v>
      </c>
      <c r="C131" s="29">
        <v>45583</v>
      </c>
      <c r="D131" s="30">
        <v>8525</v>
      </c>
      <c r="E131" s="8">
        <f t="shared" si="6"/>
        <v>45613</v>
      </c>
      <c r="F131" s="9" t="s">
        <v>53</v>
      </c>
      <c r="J131">
        <v>8525</v>
      </c>
      <c r="L131" s="11">
        <f t="shared" si="7"/>
        <v>0</v>
      </c>
    </row>
    <row r="132" spans="1:12" x14ac:dyDescent="0.2">
      <c r="A132" t="s">
        <v>9</v>
      </c>
      <c r="B132" t="s">
        <v>1350</v>
      </c>
      <c r="C132" s="29">
        <v>45583</v>
      </c>
      <c r="D132" s="30">
        <v>6575</v>
      </c>
      <c r="E132" s="8">
        <f t="shared" si="6"/>
        <v>45613</v>
      </c>
      <c r="F132" s="9" t="s">
        <v>53</v>
      </c>
      <c r="J132">
        <v>6575</v>
      </c>
      <c r="L132" s="11">
        <f t="shared" si="7"/>
        <v>0</v>
      </c>
    </row>
    <row r="133" spans="1:12" x14ac:dyDescent="0.2">
      <c r="A133" t="s">
        <v>9</v>
      </c>
      <c r="B133" t="s">
        <v>1351</v>
      </c>
      <c r="C133" s="29">
        <v>45596</v>
      </c>
      <c r="D133" s="30">
        <v>5325</v>
      </c>
      <c r="E133" s="8">
        <f t="shared" si="6"/>
        <v>45626</v>
      </c>
      <c r="F133" s="9" t="s">
        <v>53</v>
      </c>
      <c r="J133">
        <v>5325</v>
      </c>
      <c r="L133" s="11">
        <f t="shared" si="7"/>
        <v>0</v>
      </c>
    </row>
    <row r="134" spans="1:12" x14ac:dyDescent="0.2">
      <c r="A134" t="s">
        <v>9</v>
      </c>
      <c r="B134" t="s">
        <v>1352</v>
      </c>
      <c r="C134" s="29">
        <v>45604</v>
      </c>
      <c r="D134" s="30">
        <v>6375</v>
      </c>
      <c r="E134" s="8">
        <f t="shared" si="6"/>
        <v>45634</v>
      </c>
      <c r="F134" s="9" t="s">
        <v>53</v>
      </c>
      <c r="J134">
        <v>6375</v>
      </c>
      <c r="L134" s="11">
        <f t="shared" si="7"/>
        <v>0</v>
      </c>
    </row>
    <row r="135" spans="1:12" x14ac:dyDescent="0.2">
      <c r="A135" t="s">
        <v>9</v>
      </c>
      <c r="B135" t="s">
        <v>1353</v>
      </c>
      <c r="C135" s="29">
        <v>45611</v>
      </c>
      <c r="D135" s="30">
        <v>6450</v>
      </c>
      <c r="E135" s="8">
        <f t="shared" si="6"/>
        <v>45641</v>
      </c>
      <c r="F135" s="9" t="s">
        <v>53</v>
      </c>
      <c r="J135">
        <v>6450</v>
      </c>
      <c r="L135" s="11">
        <f t="shared" si="7"/>
        <v>0</v>
      </c>
    </row>
    <row r="136" spans="1:12" x14ac:dyDescent="0.2">
      <c r="A136" t="s">
        <v>9</v>
      </c>
      <c r="B136" t="s">
        <v>1354</v>
      </c>
      <c r="C136" s="29">
        <v>45618</v>
      </c>
      <c r="D136" s="30">
        <v>6150</v>
      </c>
      <c r="E136" s="8">
        <f t="shared" si="6"/>
        <v>45648</v>
      </c>
      <c r="F136" s="9" t="s">
        <v>53</v>
      </c>
      <c r="J136">
        <v>6150</v>
      </c>
      <c r="L136" s="11">
        <f t="shared" si="7"/>
        <v>0</v>
      </c>
    </row>
    <row r="137" spans="1:12" x14ac:dyDescent="0.2">
      <c r="A137" t="s">
        <v>9</v>
      </c>
      <c r="B137" t="s">
        <v>1355</v>
      </c>
      <c r="C137" s="29">
        <v>45625</v>
      </c>
      <c r="D137" s="30">
        <v>4850</v>
      </c>
      <c r="E137" s="8">
        <f t="shared" si="6"/>
        <v>45655</v>
      </c>
      <c r="F137" s="9" t="s">
        <v>53</v>
      </c>
      <c r="J137">
        <v>4850</v>
      </c>
      <c r="L137" s="11">
        <f t="shared" si="7"/>
        <v>0</v>
      </c>
    </row>
    <row r="138" spans="1:12" x14ac:dyDescent="0.2">
      <c r="A138" t="s">
        <v>9</v>
      </c>
      <c r="B138" t="s">
        <v>1356</v>
      </c>
      <c r="C138" s="29">
        <v>45632</v>
      </c>
      <c r="D138" s="30">
        <v>2875</v>
      </c>
      <c r="E138" s="8">
        <f t="shared" si="6"/>
        <v>45662</v>
      </c>
      <c r="F138" s="9" t="s">
        <v>53</v>
      </c>
      <c r="J138">
        <v>2875</v>
      </c>
      <c r="L138" s="11">
        <f t="shared" si="7"/>
        <v>0</v>
      </c>
    </row>
    <row r="139" spans="1:12" x14ac:dyDescent="0.2">
      <c r="A139" t="s">
        <v>9</v>
      </c>
      <c r="B139" t="s">
        <v>1357</v>
      </c>
      <c r="C139" s="29">
        <v>45639</v>
      </c>
      <c r="D139" s="30">
        <v>3125</v>
      </c>
      <c r="E139" s="8">
        <f t="shared" si="6"/>
        <v>45669</v>
      </c>
      <c r="L139" s="11">
        <f t="shared" si="7"/>
        <v>3125</v>
      </c>
    </row>
    <row r="140" spans="1:12" x14ac:dyDescent="0.2">
      <c r="A140" t="s">
        <v>9</v>
      </c>
      <c r="B140" t="s">
        <v>1389</v>
      </c>
      <c r="C140" s="29">
        <v>45646</v>
      </c>
      <c r="D140" s="30">
        <v>3325</v>
      </c>
      <c r="E140" s="3">
        <f t="shared" si="6"/>
        <v>45676</v>
      </c>
      <c r="L140" s="11">
        <f t="shared" si="7"/>
        <v>3325</v>
      </c>
    </row>
    <row r="141" spans="1:12" x14ac:dyDescent="0.2">
      <c r="A141" t="s">
        <v>9</v>
      </c>
      <c r="B141" t="s">
        <v>1390</v>
      </c>
      <c r="C141" s="29">
        <v>45653</v>
      </c>
      <c r="D141" s="30">
        <v>1825</v>
      </c>
      <c r="E141" s="3">
        <f t="shared" si="6"/>
        <v>45683</v>
      </c>
      <c r="L141" s="11">
        <f t="shared" si="7"/>
        <v>1825</v>
      </c>
    </row>
    <row r="143" spans="1:12" x14ac:dyDescent="0.2">
      <c r="A143" t="s">
        <v>177</v>
      </c>
      <c r="B143" t="s">
        <v>1037</v>
      </c>
      <c r="C143" s="29">
        <v>45359</v>
      </c>
      <c r="D143" s="30">
        <v>1150</v>
      </c>
      <c r="E143" s="8">
        <f t="shared" ref="E143:E148" si="8">C143+30</f>
        <v>45389</v>
      </c>
      <c r="F143" s="9" t="s">
        <v>53</v>
      </c>
      <c r="H143" t="s">
        <v>54</v>
      </c>
      <c r="I143" s="29">
        <v>44939</v>
      </c>
      <c r="J143" s="30">
        <v>1150</v>
      </c>
      <c r="L143" s="11">
        <f t="shared" ref="L143:L149" si="9">D143-J143</f>
        <v>0</v>
      </c>
    </row>
    <row r="144" spans="1:12" x14ac:dyDescent="0.2">
      <c r="A144" t="s">
        <v>177</v>
      </c>
      <c r="B144" t="s">
        <v>1143</v>
      </c>
      <c r="C144" s="29"/>
      <c r="D144" s="30">
        <v>1200</v>
      </c>
      <c r="E144" s="8">
        <f t="shared" si="8"/>
        <v>30</v>
      </c>
      <c r="F144" s="9" t="s">
        <v>53</v>
      </c>
      <c r="I144" s="29"/>
      <c r="J144" s="30">
        <v>1200</v>
      </c>
      <c r="L144" s="11">
        <f t="shared" si="9"/>
        <v>0</v>
      </c>
    </row>
    <row r="145" spans="1:13" x14ac:dyDescent="0.2">
      <c r="A145" t="s">
        <v>177</v>
      </c>
      <c r="B145" t="s">
        <v>1144</v>
      </c>
      <c r="C145" s="29"/>
      <c r="D145" s="30">
        <v>1200</v>
      </c>
      <c r="E145" s="8">
        <f t="shared" si="8"/>
        <v>30</v>
      </c>
      <c r="F145" s="9" t="s">
        <v>53</v>
      </c>
      <c r="I145" s="29"/>
      <c r="J145" s="30">
        <v>1200</v>
      </c>
      <c r="L145" s="11">
        <f t="shared" si="9"/>
        <v>0</v>
      </c>
    </row>
    <row r="146" spans="1:13" x14ac:dyDescent="0.2">
      <c r="A146" t="s">
        <v>177</v>
      </c>
      <c r="B146" t="s">
        <v>1384</v>
      </c>
      <c r="C146" s="29"/>
      <c r="D146" s="30">
        <v>1150</v>
      </c>
      <c r="E146" s="8">
        <f t="shared" si="8"/>
        <v>30</v>
      </c>
      <c r="F146" s="9" t="s">
        <v>53</v>
      </c>
      <c r="I146" s="29"/>
      <c r="J146" s="30">
        <v>1150</v>
      </c>
      <c r="L146" s="11">
        <f t="shared" si="9"/>
        <v>0</v>
      </c>
    </row>
    <row r="147" spans="1:13" x14ac:dyDescent="0.2">
      <c r="A147" t="s">
        <v>177</v>
      </c>
      <c r="B147" t="s">
        <v>1385</v>
      </c>
      <c r="C147" s="29"/>
      <c r="D147" s="30">
        <v>1150</v>
      </c>
      <c r="E147" s="8">
        <f t="shared" si="8"/>
        <v>30</v>
      </c>
      <c r="F147" s="9" t="s">
        <v>53</v>
      </c>
      <c r="I147" s="29"/>
      <c r="J147" s="30">
        <v>1150</v>
      </c>
      <c r="L147" s="11">
        <f t="shared" si="9"/>
        <v>0</v>
      </c>
    </row>
    <row r="148" spans="1:13" x14ac:dyDescent="0.2">
      <c r="A148" t="s">
        <v>177</v>
      </c>
      <c r="B148" t="s">
        <v>1386</v>
      </c>
      <c r="C148" s="29"/>
      <c r="D148" s="30">
        <v>2300</v>
      </c>
      <c r="E148" s="8">
        <f t="shared" si="8"/>
        <v>30</v>
      </c>
      <c r="F148" s="9"/>
      <c r="I148" s="29"/>
      <c r="J148" s="30"/>
      <c r="L148" s="11">
        <f t="shared" si="9"/>
        <v>2300</v>
      </c>
    </row>
    <row r="149" spans="1:13" x14ac:dyDescent="0.2">
      <c r="A149" t="s">
        <v>177</v>
      </c>
      <c r="B149" t="s">
        <v>1392</v>
      </c>
      <c r="C149" s="29"/>
      <c r="D149" s="30">
        <v>2300</v>
      </c>
      <c r="E149" s="8"/>
      <c r="F149" s="9"/>
      <c r="I149" s="29"/>
      <c r="J149" s="30"/>
      <c r="L149" s="11">
        <f t="shared" si="9"/>
        <v>2300</v>
      </c>
    </row>
    <row r="150" spans="1:13" x14ac:dyDescent="0.2">
      <c r="A150" t="s">
        <v>177</v>
      </c>
      <c r="B150" t="s">
        <v>1393</v>
      </c>
      <c r="C150" s="29"/>
      <c r="D150" s="30">
        <v>1150</v>
      </c>
      <c r="E150" s="8"/>
      <c r="F150" s="9"/>
      <c r="I150" s="29"/>
      <c r="J150" s="30"/>
      <c r="L150" s="11"/>
    </row>
    <row r="152" spans="1:13" x14ac:dyDescent="0.2">
      <c r="A152" t="s">
        <v>14</v>
      </c>
      <c r="B152" t="s">
        <v>1038</v>
      </c>
      <c r="C152" s="29">
        <v>45296</v>
      </c>
      <c r="D152" s="28">
        <v>13600</v>
      </c>
      <c r="E152" s="8">
        <f t="shared" ref="E152:E215" si="10">C152+30</f>
        <v>45326</v>
      </c>
      <c r="F152" s="9" t="s">
        <v>53</v>
      </c>
      <c r="H152" t="s">
        <v>54</v>
      </c>
      <c r="I152" s="29">
        <v>45313</v>
      </c>
      <c r="J152" s="5">
        <v>13521.05</v>
      </c>
      <c r="K152">
        <v>78.95</v>
      </c>
      <c r="L152" s="11">
        <f t="shared" ref="L152:L215" si="11">D152-J152-K152</f>
        <v>7.2475359047530219E-13</v>
      </c>
      <c r="M152" s="20">
        <f t="shared" ref="M152:M215" si="12">K152/D152</f>
        <v>5.8051470588235295E-3</v>
      </c>
    </row>
    <row r="153" spans="1:13" x14ac:dyDescent="0.2">
      <c r="A153" t="s">
        <v>14</v>
      </c>
      <c r="B153" t="s">
        <v>1039</v>
      </c>
      <c r="C153" s="29">
        <v>45296</v>
      </c>
      <c r="D153" s="28">
        <v>10200</v>
      </c>
      <c r="E153" s="8">
        <f t="shared" si="10"/>
        <v>45326</v>
      </c>
      <c r="F153" s="9" t="s">
        <v>53</v>
      </c>
      <c r="H153" t="s">
        <v>54</v>
      </c>
      <c r="I153" s="29">
        <v>45296</v>
      </c>
      <c r="J153" s="5">
        <v>10200</v>
      </c>
      <c r="K153">
        <v>0</v>
      </c>
      <c r="L153" s="11">
        <f t="shared" si="11"/>
        <v>0</v>
      </c>
      <c r="M153" s="20">
        <f t="shared" si="12"/>
        <v>0</v>
      </c>
    </row>
    <row r="154" spans="1:13" x14ac:dyDescent="0.2">
      <c r="A154" t="s">
        <v>14</v>
      </c>
      <c r="B154" t="s">
        <v>1040</v>
      </c>
      <c r="C154" s="29">
        <v>45296</v>
      </c>
      <c r="D154" s="28">
        <v>13300</v>
      </c>
      <c r="E154" s="8">
        <f t="shared" si="10"/>
        <v>45326</v>
      </c>
      <c r="F154" s="9" t="s">
        <v>53</v>
      </c>
      <c r="H154" t="s">
        <v>54</v>
      </c>
      <c r="I154" s="29">
        <v>45296</v>
      </c>
      <c r="J154" s="5">
        <v>13300</v>
      </c>
      <c r="K154">
        <v>0</v>
      </c>
      <c r="L154" s="11">
        <f t="shared" si="11"/>
        <v>0</v>
      </c>
      <c r="M154" s="20">
        <f t="shared" si="12"/>
        <v>0</v>
      </c>
    </row>
    <row r="155" spans="1:13" x14ac:dyDescent="0.2">
      <c r="A155" t="s">
        <v>14</v>
      </c>
      <c r="B155" t="s">
        <v>1041</v>
      </c>
      <c r="C155" s="29">
        <v>45296</v>
      </c>
      <c r="D155" s="28">
        <v>9425</v>
      </c>
      <c r="E155" s="8">
        <f t="shared" si="10"/>
        <v>45326</v>
      </c>
      <c r="F155" s="9" t="s">
        <v>53</v>
      </c>
      <c r="H155" t="s">
        <v>54</v>
      </c>
      <c r="I155" s="29">
        <v>45310</v>
      </c>
      <c r="J155" s="5">
        <v>9362.49</v>
      </c>
      <c r="K155">
        <v>62.51</v>
      </c>
      <c r="L155" s="11">
        <f t="shared" si="11"/>
        <v>2.2026824808563106E-13</v>
      </c>
      <c r="M155" s="20">
        <f t="shared" si="12"/>
        <v>6.6323607427055701E-3</v>
      </c>
    </row>
    <row r="156" spans="1:13" x14ac:dyDescent="0.2">
      <c r="A156" t="s">
        <v>14</v>
      </c>
      <c r="B156" t="s">
        <v>1042</v>
      </c>
      <c r="C156" s="29">
        <v>45296</v>
      </c>
      <c r="D156" s="28">
        <v>8000</v>
      </c>
      <c r="E156" s="8">
        <f t="shared" si="10"/>
        <v>45326</v>
      </c>
      <c r="F156" s="9" t="s">
        <v>53</v>
      </c>
      <c r="H156" t="s">
        <v>54</v>
      </c>
      <c r="I156" s="29">
        <v>45315</v>
      </c>
      <c r="J156" s="5">
        <v>7957.99</v>
      </c>
      <c r="K156">
        <v>42.01</v>
      </c>
      <c r="L156" s="11">
        <f t="shared" si="11"/>
        <v>2.2026824808563106E-13</v>
      </c>
      <c r="M156" s="20">
        <f t="shared" si="12"/>
        <v>5.2512499999999998E-3</v>
      </c>
    </row>
    <row r="157" spans="1:13" x14ac:dyDescent="0.2">
      <c r="A157" t="s">
        <v>14</v>
      </c>
      <c r="B157" t="s">
        <v>1043</v>
      </c>
      <c r="C157" s="29">
        <v>45302</v>
      </c>
      <c r="D157" s="28">
        <v>15200</v>
      </c>
      <c r="E157" s="8">
        <f t="shared" si="10"/>
        <v>45332</v>
      </c>
      <c r="F157" s="9" t="s">
        <v>53</v>
      </c>
      <c r="H157" t="s">
        <v>54</v>
      </c>
      <c r="I157" s="29">
        <v>45321</v>
      </c>
      <c r="J157" s="5">
        <v>15111.77</v>
      </c>
      <c r="K157">
        <v>88.23</v>
      </c>
      <c r="L157" s="11">
        <f t="shared" si="11"/>
        <v>-4.4053649617126212E-13</v>
      </c>
      <c r="M157" s="20">
        <f t="shared" si="12"/>
        <v>5.8046052631578948E-3</v>
      </c>
    </row>
    <row r="158" spans="1:13" x14ac:dyDescent="0.2">
      <c r="A158" t="s">
        <v>14</v>
      </c>
      <c r="B158" t="s">
        <v>1044</v>
      </c>
      <c r="C158" s="29">
        <v>45302</v>
      </c>
      <c r="D158" s="28">
        <v>11900</v>
      </c>
      <c r="E158" s="8">
        <f t="shared" si="10"/>
        <v>45332</v>
      </c>
      <c r="F158" s="9" t="s">
        <v>53</v>
      </c>
      <c r="H158" t="s">
        <v>54</v>
      </c>
      <c r="J158" s="5">
        <v>11873.73</v>
      </c>
      <c r="K158">
        <v>26.27</v>
      </c>
      <c r="L158" s="11">
        <f t="shared" si="11"/>
        <v>4.3698378249246161E-13</v>
      </c>
      <c r="M158" s="20">
        <f t="shared" si="12"/>
        <v>2.2075630252100841E-3</v>
      </c>
    </row>
    <row r="159" spans="1:13" x14ac:dyDescent="0.2">
      <c r="A159" t="s">
        <v>14</v>
      </c>
      <c r="B159" t="s">
        <v>1045</v>
      </c>
      <c r="C159" s="29">
        <v>45302</v>
      </c>
      <c r="D159" s="28">
        <v>24700</v>
      </c>
      <c r="E159" s="8">
        <f t="shared" si="10"/>
        <v>45332</v>
      </c>
      <c r="F159" s="9" t="s">
        <v>53</v>
      </c>
      <c r="H159" t="s">
        <v>54</v>
      </c>
      <c r="J159" s="5">
        <v>24645.48</v>
      </c>
      <c r="K159">
        <v>54.52</v>
      </c>
      <c r="L159" s="11">
        <f t="shared" si="11"/>
        <v>4.3343106881366111E-13</v>
      </c>
      <c r="M159" s="20">
        <f t="shared" si="12"/>
        <v>2.2072874493927128E-3</v>
      </c>
    </row>
    <row r="160" spans="1:13" x14ac:dyDescent="0.2">
      <c r="A160" t="s">
        <v>14</v>
      </c>
      <c r="B160" t="s">
        <v>1046</v>
      </c>
      <c r="C160" s="29">
        <v>45302</v>
      </c>
      <c r="D160" s="28">
        <v>9425</v>
      </c>
      <c r="E160" s="8">
        <f t="shared" si="10"/>
        <v>45332</v>
      </c>
      <c r="F160" s="9" t="s">
        <v>53</v>
      </c>
      <c r="H160" t="s">
        <v>54</v>
      </c>
      <c r="J160" s="5">
        <v>9404.2000000000007</v>
      </c>
      <c r="K160">
        <v>20.8</v>
      </c>
      <c r="L160" s="11">
        <f t="shared" si="11"/>
        <v>-7.2830630415410269E-13</v>
      </c>
      <c r="M160" s="20">
        <f t="shared" si="12"/>
        <v>2.206896551724138E-3</v>
      </c>
    </row>
    <row r="161" spans="1:13" x14ac:dyDescent="0.2">
      <c r="A161" t="s">
        <v>14</v>
      </c>
      <c r="B161" t="s">
        <v>1047</v>
      </c>
      <c r="C161" s="29">
        <v>45302</v>
      </c>
      <c r="D161" s="28">
        <v>10000</v>
      </c>
      <c r="E161" s="8">
        <f t="shared" si="10"/>
        <v>45332</v>
      </c>
      <c r="F161" s="9" t="s">
        <v>53</v>
      </c>
      <c r="H161" t="s">
        <v>54</v>
      </c>
      <c r="J161" s="5">
        <v>10000</v>
      </c>
      <c r="L161" s="11">
        <f t="shared" si="11"/>
        <v>0</v>
      </c>
      <c r="M161" s="20">
        <f t="shared" si="12"/>
        <v>0</v>
      </c>
    </row>
    <row r="162" spans="1:13" x14ac:dyDescent="0.2">
      <c r="A162" t="s">
        <v>14</v>
      </c>
      <c r="B162" t="s">
        <v>1048</v>
      </c>
      <c r="C162" s="29">
        <v>45310</v>
      </c>
      <c r="D162" s="28">
        <v>9600</v>
      </c>
      <c r="E162" s="8">
        <f t="shared" si="10"/>
        <v>45340</v>
      </c>
      <c r="F162" s="9" t="s">
        <v>53</v>
      </c>
      <c r="H162" t="s">
        <v>54</v>
      </c>
      <c r="J162" s="5">
        <v>9600</v>
      </c>
      <c r="K162" s="5"/>
      <c r="L162" s="11">
        <f>D162-J162-K162</f>
        <v>0</v>
      </c>
      <c r="M162" s="20">
        <f>K162/D162</f>
        <v>0</v>
      </c>
    </row>
    <row r="163" spans="1:13" x14ac:dyDescent="0.2">
      <c r="A163" t="s">
        <v>14</v>
      </c>
      <c r="B163" t="s">
        <v>1049</v>
      </c>
      <c r="C163" s="29">
        <v>45310</v>
      </c>
      <c r="D163" s="28">
        <v>7650</v>
      </c>
      <c r="E163" s="8">
        <f t="shared" si="10"/>
        <v>45340</v>
      </c>
      <c r="F163" s="9" t="s">
        <v>53</v>
      </c>
      <c r="H163" t="s">
        <v>54</v>
      </c>
      <c r="J163" s="5">
        <v>7620.45</v>
      </c>
      <c r="K163">
        <v>29.55</v>
      </c>
      <c r="L163" s="11">
        <f t="shared" si="11"/>
        <v>1.8118839761882555E-13</v>
      </c>
      <c r="M163" s="20">
        <f t="shared" si="12"/>
        <v>3.862745098039216E-3</v>
      </c>
    </row>
    <row r="164" spans="1:13" x14ac:dyDescent="0.2">
      <c r="A164" t="s">
        <v>14</v>
      </c>
      <c r="B164" t="s">
        <v>1050</v>
      </c>
      <c r="C164" s="29">
        <v>45310</v>
      </c>
      <c r="D164" s="28">
        <v>17100</v>
      </c>
      <c r="E164" s="8">
        <f t="shared" si="10"/>
        <v>45340</v>
      </c>
      <c r="F164" s="9" t="s">
        <v>53</v>
      </c>
      <c r="H164" t="s">
        <v>54</v>
      </c>
      <c r="J164" s="5">
        <v>17033.95</v>
      </c>
      <c r="K164">
        <v>66.05</v>
      </c>
      <c r="L164" s="11">
        <f t="shared" si="11"/>
        <v>-7.2475359047530219E-13</v>
      </c>
      <c r="M164" s="20">
        <f t="shared" si="12"/>
        <v>3.8625730994152046E-3</v>
      </c>
    </row>
    <row r="165" spans="1:13" x14ac:dyDescent="0.2">
      <c r="A165" t="s">
        <v>14</v>
      </c>
      <c r="B165" t="s">
        <v>1051</v>
      </c>
      <c r="C165" s="29">
        <v>45310</v>
      </c>
      <c r="D165" s="28">
        <v>11600</v>
      </c>
      <c r="E165" s="8">
        <f t="shared" si="10"/>
        <v>45340</v>
      </c>
      <c r="F165" s="9" t="s">
        <v>53</v>
      </c>
      <c r="H165" t="s">
        <v>54</v>
      </c>
      <c r="J165" s="5">
        <v>11555.19</v>
      </c>
      <c r="K165">
        <v>44.81</v>
      </c>
      <c r="L165" s="11">
        <f t="shared" si="11"/>
        <v>-5.1159076974727213E-13</v>
      </c>
      <c r="M165" s="20">
        <f t="shared" si="12"/>
        <v>3.8629310344827587E-3</v>
      </c>
    </row>
    <row r="166" spans="1:13" x14ac:dyDescent="0.2">
      <c r="A166" t="s">
        <v>14</v>
      </c>
      <c r="B166" t="s">
        <v>1052</v>
      </c>
      <c r="C166" s="29">
        <v>45310</v>
      </c>
      <c r="D166" s="28">
        <v>18300</v>
      </c>
      <c r="E166" s="8">
        <f t="shared" si="10"/>
        <v>45340</v>
      </c>
      <c r="F166" s="9" t="s">
        <v>53</v>
      </c>
      <c r="H166" t="s">
        <v>54</v>
      </c>
      <c r="J166" s="5">
        <v>18178.68</v>
      </c>
      <c r="K166">
        <v>121.32</v>
      </c>
      <c r="L166" s="11">
        <f t="shared" si="11"/>
        <v>-2.8421709430404007E-13</v>
      </c>
      <c r="M166" s="20">
        <f t="shared" si="12"/>
        <v>6.6295081967213112E-3</v>
      </c>
    </row>
    <row r="167" spans="1:13" x14ac:dyDescent="0.2">
      <c r="A167" t="s">
        <v>14</v>
      </c>
      <c r="B167" t="s">
        <v>1053</v>
      </c>
      <c r="C167" s="29">
        <v>45317</v>
      </c>
      <c r="D167" s="28">
        <v>5600</v>
      </c>
      <c r="E167" s="8">
        <f t="shared" si="10"/>
        <v>45347</v>
      </c>
      <c r="F167" s="9" t="s">
        <v>53</v>
      </c>
      <c r="H167" t="s">
        <v>54</v>
      </c>
      <c r="J167" s="5">
        <v>5567.55</v>
      </c>
      <c r="K167">
        <v>32.450000000000003</v>
      </c>
      <c r="L167" s="11">
        <f t="shared" si="11"/>
        <v>-1.8474111129762605E-13</v>
      </c>
      <c r="M167" s="20">
        <f t="shared" si="12"/>
        <v>5.7946428571428576E-3</v>
      </c>
    </row>
    <row r="168" spans="1:13" x14ac:dyDescent="0.2">
      <c r="A168" t="s">
        <v>14</v>
      </c>
      <c r="B168" t="s">
        <v>1054</v>
      </c>
      <c r="C168" s="29">
        <v>45317</v>
      </c>
      <c r="D168" s="28">
        <v>6800</v>
      </c>
      <c r="E168" s="8">
        <f t="shared" si="10"/>
        <v>45347</v>
      </c>
      <c r="F168" s="9" t="s">
        <v>53</v>
      </c>
      <c r="H168" t="s">
        <v>54</v>
      </c>
      <c r="J168" s="5">
        <v>6760.6</v>
      </c>
      <c r="K168">
        <v>39.4</v>
      </c>
      <c r="L168" s="11">
        <f t="shared" si="11"/>
        <v>-3.6237679523765109E-13</v>
      </c>
      <c r="M168" s="20">
        <f t="shared" si="12"/>
        <v>5.7941176470588237E-3</v>
      </c>
    </row>
    <row r="169" spans="1:13" x14ac:dyDescent="0.2">
      <c r="A169" t="s">
        <v>14</v>
      </c>
      <c r="B169" t="s">
        <v>1055</v>
      </c>
      <c r="C169" s="29">
        <v>45317</v>
      </c>
      <c r="D169" s="28">
        <v>11400</v>
      </c>
      <c r="E169" s="8">
        <f t="shared" si="10"/>
        <v>45347</v>
      </c>
      <c r="F169" s="9" t="s">
        <v>53</v>
      </c>
      <c r="H169" t="s">
        <v>54</v>
      </c>
      <c r="J169" s="5">
        <v>11333.95</v>
      </c>
      <c r="K169">
        <v>66.05</v>
      </c>
      <c r="L169" s="11">
        <f t="shared" si="11"/>
        <v>-7.2475359047530219E-13</v>
      </c>
      <c r="M169" s="20">
        <f t="shared" si="12"/>
        <v>5.7938596491228069E-3</v>
      </c>
    </row>
    <row r="170" spans="1:13" x14ac:dyDescent="0.2">
      <c r="A170" t="s">
        <v>14</v>
      </c>
      <c r="B170" t="s">
        <v>1056</v>
      </c>
      <c r="C170" s="29">
        <v>45317</v>
      </c>
      <c r="D170" s="28">
        <v>5800</v>
      </c>
      <c r="E170" s="8">
        <f t="shared" si="10"/>
        <v>45347</v>
      </c>
      <c r="F170" s="9" t="s">
        <v>53</v>
      </c>
      <c r="H170" t="s">
        <v>54</v>
      </c>
      <c r="J170" s="5">
        <v>5766.4</v>
      </c>
      <c r="K170">
        <v>33.6</v>
      </c>
      <c r="L170" s="11">
        <f t="shared" si="11"/>
        <v>3.6237679523765109E-13</v>
      </c>
      <c r="M170" s="20">
        <f t="shared" si="12"/>
        <v>5.7931034482758626E-3</v>
      </c>
    </row>
    <row r="171" spans="1:13" x14ac:dyDescent="0.2">
      <c r="A171" t="s">
        <v>14</v>
      </c>
      <c r="B171" t="s">
        <v>1057</v>
      </c>
      <c r="C171" s="29">
        <v>45317</v>
      </c>
      <c r="D171" s="28">
        <v>9000</v>
      </c>
      <c r="E171" s="8">
        <f t="shared" si="10"/>
        <v>45347</v>
      </c>
      <c r="F171" s="9" t="s">
        <v>53</v>
      </c>
      <c r="H171" t="s">
        <v>54</v>
      </c>
      <c r="J171" s="5">
        <v>8970.2099999999991</v>
      </c>
      <c r="K171">
        <v>29.79</v>
      </c>
      <c r="L171" s="11">
        <f t="shared" si="11"/>
        <v>8.7396756498492323E-13</v>
      </c>
      <c r="M171" s="20">
        <f t="shared" si="12"/>
        <v>3.31E-3</v>
      </c>
    </row>
    <row r="172" spans="1:13" x14ac:dyDescent="0.2">
      <c r="A172" t="s">
        <v>14</v>
      </c>
      <c r="B172" t="s">
        <v>1058</v>
      </c>
      <c r="C172" s="29">
        <v>45324</v>
      </c>
      <c r="D172" s="28">
        <v>8000</v>
      </c>
      <c r="E172" s="8">
        <f t="shared" si="10"/>
        <v>45354</v>
      </c>
      <c r="F172" s="9" t="s">
        <v>53</v>
      </c>
      <c r="H172" t="s">
        <v>54</v>
      </c>
      <c r="J172" s="5">
        <v>7962.47</v>
      </c>
      <c r="K172">
        <v>37.53</v>
      </c>
      <c r="L172" s="11">
        <f t="shared" si="11"/>
        <v>-2.5579538487363607E-13</v>
      </c>
      <c r="M172" s="20">
        <f t="shared" si="12"/>
        <v>4.6912500000000001E-3</v>
      </c>
    </row>
    <row r="173" spans="1:13" x14ac:dyDescent="0.2">
      <c r="A173" t="s">
        <v>14</v>
      </c>
      <c r="B173" t="s">
        <v>1059</v>
      </c>
      <c r="C173" s="29">
        <v>45324</v>
      </c>
      <c r="D173" s="28">
        <v>7650</v>
      </c>
      <c r="E173" s="8">
        <f t="shared" si="10"/>
        <v>45354</v>
      </c>
      <c r="F173" s="9" t="s">
        <v>53</v>
      </c>
      <c r="H173" t="s">
        <v>54</v>
      </c>
      <c r="J173" s="5">
        <v>7624.65</v>
      </c>
      <c r="K173">
        <v>25.35</v>
      </c>
      <c r="L173" s="11">
        <f t="shared" si="11"/>
        <v>3.6237679523765109E-13</v>
      </c>
      <c r="M173" s="20">
        <f t="shared" si="12"/>
        <v>3.3137254901960786E-3</v>
      </c>
    </row>
    <row r="174" spans="1:13" x14ac:dyDescent="0.2">
      <c r="A174" t="s">
        <v>14</v>
      </c>
      <c r="B174" t="s">
        <v>1060</v>
      </c>
      <c r="C174" s="29">
        <v>45324</v>
      </c>
      <c r="D174" s="28">
        <v>16150</v>
      </c>
      <c r="E174" s="8">
        <f t="shared" si="10"/>
        <v>45354</v>
      </c>
      <c r="F174" s="9" t="s">
        <v>53</v>
      </c>
      <c r="H174" t="s">
        <v>54</v>
      </c>
      <c r="J174" s="5">
        <v>16074.23</v>
      </c>
      <c r="K174">
        <v>75.77</v>
      </c>
      <c r="L174" s="11">
        <f t="shared" si="11"/>
        <v>4.4053649617126212E-13</v>
      </c>
      <c r="M174" s="20">
        <f t="shared" si="12"/>
        <v>4.691640866873065E-3</v>
      </c>
    </row>
    <row r="175" spans="1:13" x14ac:dyDescent="0.2">
      <c r="A175" t="s">
        <v>14</v>
      </c>
      <c r="B175" t="s">
        <v>1061</v>
      </c>
      <c r="C175" s="29">
        <v>45324</v>
      </c>
      <c r="D175" s="28">
        <v>7975</v>
      </c>
      <c r="E175" s="8">
        <f t="shared" si="10"/>
        <v>45354</v>
      </c>
      <c r="F175" s="9" t="s">
        <v>53</v>
      </c>
      <c r="H175" t="s">
        <v>54</v>
      </c>
      <c r="J175" s="5">
        <v>7937.58</v>
      </c>
      <c r="K175">
        <v>37.42</v>
      </c>
      <c r="L175" s="11">
        <f t="shared" si="11"/>
        <v>7.1054273576010019E-14</v>
      </c>
      <c r="M175" s="20">
        <f t="shared" si="12"/>
        <v>4.6921630094043888E-3</v>
      </c>
    </row>
    <row r="176" spans="1:13" x14ac:dyDescent="0.2">
      <c r="A176" t="s">
        <v>14</v>
      </c>
      <c r="B176" t="s">
        <v>1062</v>
      </c>
      <c r="C176" s="29">
        <v>45324</v>
      </c>
      <c r="D176" s="28">
        <v>13000</v>
      </c>
      <c r="E176" s="8">
        <f t="shared" si="10"/>
        <v>45354</v>
      </c>
      <c r="F176" s="9" t="s">
        <v>53</v>
      </c>
      <c r="H176" t="s">
        <v>54</v>
      </c>
      <c r="J176" s="5">
        <v>12956.91</v>
      </c>
      <c r="K176">
        <v>43.09</v>
      </c>
      <c r="L176" s="11">
        <f t="shared" si="11"/>
        <v>1.4210854715202004E-13</v>
      </c>
      <c r="M176" s="20">
        <f t="shared" si="12"/>
        <v>3.314615384615385E-3</v>
      </c>
    </row>
    <row r="177" spans="1:13" x14ac:dyDescent="0.2">
      <c r="A177" t="s">
        <v>14</v>
      </c>
      <c r="B177" t="s">
        <v>1063</v>
      </c>
      <c r="C177" s="29">
        <v>45331</v>
      </c>
      <c r="D177" s="28">
        <v>6400</v>
      </c>
      <c r="E177" s="8">
        <f t="shared" si="10"/>
        <v>45361</v>
      </c>
      <c r="F177" s="9" t="s">
        <v>53</v>
      </c>
      <c r="H177" t="s">
        <v>54</v>
      </c>
      <c r="J177" s="5">
        <v>6357.61</v>
      </c>
      <c r="K177">
        <v>42.39</v>
      </c>
      <c r="L177" s="11">
        <f t="shared" si="11"/>
        <v>3.2684965844964609E-13</v>
      </c>
      <c r="M177" s="20">
        <f t="shared" si="12"/>
        <v>6.6234375E-3</v>
      </c>
    </row>
    <row r="178" spans="1:13" x14ac:dyDescent="0.2">
      <c r="A178" t="s">
        <v>14</v>
      </c>
      <c r="B178" t="s">
        <v>1064</v>
      </c>
      <c r="C178" s="29">
        <v>45331</v>
      </c>
      <c r="D178" s="28">
        <v>5950</v>
      </c>
      <c r="E178" s="8">
        <f t="shared" si="10"/>
        <v>45361</v>
      </c>
      <c r="F178" s="9" t="s">
        <v>53</v>
      </c>
      <c r="H178" t="s">
        <v>54</v>
      </c>
      <c r="J178" s="5">
        <v>5918.78</v>
      </c>
      <c r="K178">
        <v>31.22</v>
      </c>
      <c r="L178" s="11">
        <f t="shared" si="11"/>
        <v>2.5579538487363607E-13</v>
      </c>
      <c r="M178" s="20">
        <f t="shared" si="12"/>
        <v>5.247058823529412E-3</v>
      </c>
    </row>
    <row r="179" spans="1:13" x14ac:dyDescent="0.2">
      <c r="A179" t="s">
        <v>14</v>
      </c>
      <c r="B179" t="s">
        <v>1065</v>
      </c>
      <c r="C179" s="29">
        <v>45331</v>
      </c>
      <c r="D179" s="28">
        <v>18050</v>
      </c>
      <c r="E179" s="8">
        <f t="shared" si="10"/>
        <v>45361</v>
      </c>
      <c r="F179" s="9" t="s">
        <v>53</v>
      </c>
      <c r="H179" t="s">
        <v>54</v>
      </c>
      <c r="J179" s="5">
        <v>17930.439999999999</v>
      </c>
      <c r="K179">
        <v>119.56</v>
      </c>
      <c r="L179" s="11">
        <f t="shared" si="11"/>
        <v>1.3073986337985843E-12</v>
      </c>
      <c r="M179" s="20">
        <f t="shared" si="12"/>
        <v>6.6238227146814405E-3</v>
      </c>
    </row>
    <row r="180" spans="1:13" x14ac:dyDescent="0.2">
      <c r="A180" t="s">
        <v>14</v>
      </c>
      <c r="B180" t="s">
        <v>1066</v>
      </c>
      <c r="C180" s="29">
        <v>45331</v>
      </c>
      <c r="D180" s="28">
        <v>7250</v>
      </c>
      <c r="E180" s="8">
        <f t="shared" si="10"/>
        <v>45361</v>
      </c>
      <c r="F180" s="9" t="s">
        <v>53</v>
      </c>
      <c r="H180" t="s">
        <v>54</v>
      </c>
      <c r="J180" s="5">
        <v>7201.98</v>
      </c>
      <c r="K180">
        <v>48.02</v>
      </c>
      <c r="L180" s="11">
        <f t="shared" si="11"/>
        <v>4.3343106881366111E-13</v>
      </c>
      <c r="M180" s="20">
        <f t="shared" si="12"/>
        <v>6.6234482758620698E-3</v>
      </c>
    </row>
    <row r="181" spans="1:13" x14ac:dyDescent="0.2">
      <c r="A181" t="s">
        <v>14</v>
      </c>
      <c r="B181" t="s">
        <v>1067</v>
      </c>
      <c r="C181" s="29">
        <v>45331</v>
      </c>
      <c r="D181" s="28">
        <v>21000</v>
      </c>
      <c r="E181" s="8">
        <f t="shared" si="10"/>
        <v>45361</v>
      </c>
      <c r="F181" s="9" t="s">
        <v>53</v>
      </c>
      <c r="H181" t="s">
        <v>54</v>
      </c>
      <c r="J181" s="5">
        <v>20889.8</v>
      </c>
      <c r="K181">
        <v>110.2</v>
      </c>
      <c r="L181" s="11">
        <f t="shared" si="11"/>
        <v>7.2475359047530219E-13</v>
      </c>
      <c r="M181" s="20">
        <f t="shared" si="12"/>
        <v>5.2476190476190478E-3</v>
      </c>
    </row>
    <row r="182" spans="1:13" x14ac:dyDescent="0.2">
      <c r="A182" t="s">
        <v>14</v>
      </c>
      <c r="B182" t="s">
        <v>1068</v>
      </c>
      <c r="C182" s="29">
        <v>45340</v>
      </c>
      <c r="D182" s="28">
        <v>4800</v>
      </c>
      <c r="E182" s="8">
        <f t="shared" si="10"/>
        <v>45370</v>
      </c>
      <c r="F182" s="9" t="s">
        <v>53</v>
      </c>
      <c r="H182" t="s">
        <v>54</v>
      </c>
      <c r="J182" s="5">
        <v>4773.5</v>
      </c>
      <c r="K182">
        <v>26.5</v>
      </c>
      <c r="L182" s="11">
        <f t="shared" si="11"/>
        <v>0</v>
      </c>
      <c r="M182" s="20">
        <f t="shared" si="12"/>
        <v>5.5208333333333333E-3</v>
      </c>
    </row>
    <row r="183" spans="1:13" x14ac:dyDescent="0.2">
      <c r="A183" t="s">
        <v>14</v>
      </c>
      <c r="B183" t="s">
        <v>1069</v>
      </c>
      <c r="C183" s="29">
        <v>45340</v>
      </c>
      <c r="D183" s="28">
        <v>5100</v>
      </c>
      <c r="E183" s="3">
        <f t="shared" si="10"/>
        <v>45370</v>
      </c>
      <c r="H183" t="s">
        <v>54</v>
      </c>
      <c r="J183" s="5">
        <v>4800</v>
      </c>
      <c r="K183">
        <v>26.5</v>
      </c>
      <c r="L183" s="11">
        <f t="shared" si="11"/>
        <v>273.5</v>
      </c>
      <c r="M183" s="20">
        <f t="shared" si="12"/>
        <v>5.1960784313725486E-3</v>
      </c>
    </row>
    <row r="184" spans="1:13" x14ac:dyDescent="0.2">
      <c r="A184" t="s">
        <v>14</v>
      </c>
      <c r="B184" t="s">
        <v>1070</v>
      </c>
      <c r="C184" s="29">
        <v>45340</v>
      </c>
      <c r="D184" s="28">
        <v>11400</v>
      </c>
      <c r="E184" s="8">
        <f t="shared" si="10"/>
        <v>45370</v>
      </c>
      <c r="F184" s="9" t="s">
        <v>53</v>
      </c>
      <c r="H184" t="s">
        <v>54</v>
      </c>
      <c r="J184" s="5">
        <v>11377.96</v>
      </c>
      <c r="K184">
        <v>22.04</v>
      </c>
      <c r="L184" s="11">
        <f t="shared" si="11"/>
        <v>8.7396756498492323E-13</v>
      </c>
      <c r="M184" s="20">
        <f t="shared" si="12"/>
        <v>1.9333333333333333E-3</v>
      </c>
    </row>
    <row r="185" spans="1:13" x14ac:dyDescent="0.2">
      <c r="A185" t="s">
        <v>14</v>
      </c>
      <c r="B185" t="s">
        <v>1071</v>
      </c>
      <c r="C185" s="29">
        <v>45340</v>
      </c>
      <c r="D185" s="28">
        <v>7250</v>
      </c>
      <c r="E185" s="8">
        <f t="shared" si="10"/>
        <v>45370</v>
      </c>
      <c r="F185" s="9" t="s">
        <v>53</v>
      </c>
      <c r="H185" t="s">
        <v>54</v>
      </c>
      <c r="J185" s="5">
        <v>7211.98</v>
      </c>
      <c r="K185">
        <v>38.020000000000003</v>
      </c>
      <c r="L185" s="11">
        <f t="shared" si="11"/>
        <v>4.3343106881366111E-13</v>
      </c>
      <c r="M185" s="20">
        <f t="shared" si="12"/>
        <v>5.2441379310344833E-3</v>
      </c>
    </row>
    <row r="186" spans="1:13" x14ac:dyDescent="0.2">
      <c r="A186" t="s">
        <v>14</v>
      </c>
      <c r="B186" t="s">
        <v>1072</v>
      </c>
      <c r="C186" s="29">
        <v>45340</v>
      </c>
      <c r="D186" s="28">
        <v>10000</v>
      </c>
      <c r="E186" s="8">
        <f t="shared" si="10"/>
        <v>45370</v>
      </c>
      <c r="F186" s="9" t="s">
        <v>53</v>
      </c>
      <c r="H186" t="s">
        <v>54</v>
      </c>
      <c r="J186" s="5">
        <v>9947.56</v>
      </c>
      <c r="K186">
        <v>52.44</v>
      </c>
      <c r="L186" s="11">
        <f t="shared" si="11"/>
        <v>5.1159076974727213E-13</v>
      </c>
      <c r="M186" s="20">
        <f t="shared" si="12"/>
        <v>5.2439999999999995E-3</v>
      </c>
    </row>
    <row r="187" spans="1:13" x14ac:dyDescent="0.2">
      <c r="A187" t="s">
        <v>14</v>
      </c>
      <c r="B187" t="s">
        <v>1073</v>
      </c>
      <c r="C187" s="29">
        <v>45345</v>
      </c>
      <c r="D187" s="28">
        <v>10400</v>
      </c>
      <c r="E187" s="8">
        <f t="shared" si="10"/>
        <v>45375</v>
      </c>
      <c r="F187" s="9" t="s">
        <v>53</v>
      </c>
      <c r="H187" t="s">
        <v>54</v>
      </c>
      <c r="J187" s="5">
        <v>10322.49</v>
      </c>
      <c r="K187">
        <v>77.510000000000005</v>
      </c>
      <c r="L187" s="11">
        <f t="shared" si="11"/>
        <v>2.1316282072803006E-13</v>
      </c>
      <c r="M187" s="20">
        <f t="shared" si="12"/>
        <v>7.4528846153846156E-3</v>
      </c>
    </row>
    <row r="188" spans="1:13" x14ac:dyDescent="0.2">
      <c r="A188" t="s">
        <v>14</v>
      </c>
      <c r="B188" t="s">
        <v>1074</v>
      </c>
      <c r="C188" s="29">
        <v>45345</v>
      </c>
      <c r="D188" s="28">
        <v>5950</v>
      </c>
      <c r="E188" s="8">
        <f t="shared" si="10"/>
        <v>45375</v>
      </c>
      <c r="F188" s="9" t="s">
        <v>53</v>
      </c>
      <c r="H188" t="s">
        <v>54</v>
      </c>
      <c r="J188" s="5">
        <v>5905.66</v>
      </c>
      <c r="K188">
        <v>44.34</v>
      </c>
      <c r="L188" s="11">
        <f t="shared" si="11"/>
        <v>1.4210854715202004E-13</v>
      </c>
      <c r="M188" s="20">
        <f t="shared" si="12"/>
        <v>7.4521008403361354E-3</v>
      </c>
    </row>
    <row r="189" spans="1:13" x14ac:dyDescent="0.2">
      <c r="A189" t="s">
        <v>14</v>
      </c>
      <c r="B189" t="s">
        <v>1075</v>
      </c>
      <c r="C189" s="29">
        <v>45345</v>
      </c>
      <c r="D189" s="28">
        <v>19000</v>
      </c>
      <c r="E189" s="8">
        <f t="shared" si="10"/>
        <v>45375</v>
      </c>
      <c r="F189" s="9" t="s">
        <v>53</v>
      </c>
      <c r="H189" t="s">
        <v>54</v>
      </c>
      <c r="J189" s="5">
        <v>18858.400000000001</v>
      </c>
      <c r="K189">
        <v>141.6</v>
      </c>
      <c r="L189" s="11">
        <f t="shared" si="11"/>
        <v>-1.4495071809506044E-12</v>
      </c>
      <c r="M189" s="20">
        <f t="shared" si="12"/>
        <v>7.4526315789473678E-3</v>
      </c>
    </row>
    <row r="190" spans="1:13" x14ac:dyDescent="0.2">
      <c r="A190" t="s">
        <v>14</v>
      </c>
      <c r="B190" t="s">
        <v>1076</v>
      </c>
      <c r="C190" s="29">
        <v>45345</v>
      </c>
      <c r="D190" s="28">
        <v>7250</v>
      </c>
      <c r="E190" s="8">
        <f t="shared" si="10"/>
        <v>45375</v>
      </c>
      <c r="F190" s="9" t="s">
        <v>53</v>
      </c>
      <c r="H190" t="s">
        <v>54</v>
      </c>
      <c r="J190" s="5">
        <v>7197.98</v>
      </c>
      <c r="K190">
        <v>52.02</v>
      </c>
      <c r="L190" s="11">
        <f t="shared" si="11"/>
        <v>4.3343106881366111E-13</v>
      </c>
      <c r="M190" s="20">
        <f t="shared" si="12"/>
        <v>7.1751724137931036E-3</v>
      </c>
    </row>
    <row r="191" spans="1:13" x14ac:dyDescent="0.2">
      <c r="A191" t="s">
        <v>14</v>
      </c>
      <c r="B191" t="s">
        <v>1077</v>
      </c>
      <c r="C191" s="29">
        <v>45345</v>
      </c>
      <c r="D191" s="28">
        <v>15000</v>
      </c>
      <c r="E191" s="8">
        <f t="shared" si="10"/>
        <v>45375</v>
      </c>
      <c r="F191" s="9" t="s">
        <v>53</v>
      </c>
      <c r="H191" t="s">
        <v>54</v>
      </c>
      <c r="J191" s="5">
        <v>14892.36</v>
      </c>
      <c r="K191">
        <v>107.64</v>
      </c>
      <c r="L191" s="11">
        <f t="shared" si="11"/>
        <v>-5.8264504332328215E-13</v>
      </c>
      <c r="M191" s="20">
        <f t="shared" si="12"/>
        <v>7.1760000000000001E-3</v>
      </c>
    </row>
    <row r="192" spans="1:13" x14ac:dyDescent="0.2">
      <c r="A192" t="s">
        <v>14</v>
      </c>
      <c r="B192" t="s">
        <v>1078</v>
      </c>
      <c r="C192" s="29">
        <v>45352</v>
      </c>
      <c r="D192" s="28">
        <v>6400</v>
      </c>
      <c r="E192" s="8">
        <f t="shared" si="10"/>
        <v>45382</v>
      </c>
      <c r="F192" s="9" t="s">
        <v>53</v>
      </c>
      <c r="H192" t="s">
        <v>54</v>
      </c>
      <c r="J192" s="5">
        <v>6355.82</v>
      </c>
      <c r="K192">
        <v>44.18</v>
      </c>
      <c r="L192" s="11">
        <f t="shared" si="11"/>
        <v>2.9132252166164108E-13</v>
      </c>
      <c r="M192" s="20">
        <f t="shared" si="12"/>
        <v>6.9031249999999995E-3</v>
      </c>
    </row>
    <row r="193" spans="1:13" x14ac:dyDescent="0.2">
      <c r="A193" t="s">
        <v>14</v>
      </c>
      <c r="B193" t="s">
        <v>1079</v>
      </c>
      <c r="C193" s="29">
        <v>45352</v>
      </c>
      <c r="D193" s="28">
        <v>5100</v>
      </c>
      <c r="E193" s="8">
        <f t="shared" si="10"/>
        <v>45382</v>
      </c>
      <c r="F193" s="9" t="s">
        <v>53</v>
      </c>
      <c r="H193" t="s">
        <v>54</v>
      </c>
      <c r="J193" s="5">
        <v>5064.8</v>
      </c>
      <c r="K193">
        <v>35.200000000000003</v>
      </c>
      <c r="L193" s="11">
        <f t="shared" si="11"/>
        <v>-1.8474111129762605E-13</v>
      </c>
      <c r="M193" s="20">
        <f t="shared" si="12"/>
        <v>6.9019607843137263E-3</v>
      </c>
    </row>
    <row r="194" spans="1:13" x14ac:dyDescent="0.2">
      <c r="A194" t="s">
        <v>14</v>
      </c>
      <c r="B194" t="s">
        <v>1080</v>
      </c>
      <c r="C194" s="29">
        <v>45352</v>
      </c>
      <c r="D194" s="28">
        <v>14250</v>
      </c>
      <c r="E194" s="8">
        <f t="shared" si="10"/>
        <v>45382</v>
      </c>
      <c r="F194" s="9" t="s">
        <v>53</v>
      </c>
      <c r="H194" t="s">
        <v>54</v>
      </c>
      <c r="J194" s="5">
        <v>14179.18</v>
      </c>
      <c r="K194">
        <v>70.819999999999993</v>
      </c>
      <c r="L194" s="11">
        <f t="shared" si="11"/>
        <v>-2.8421709430404007E-13</v>
      </c>
      <c r="M194" s="20">
        <f t="shared" si="12"/>
        <v>4.9698245614035082E-3</v>
      </c>
    </row>
    <row r="195" spans="1:13" x14ac:dyDescent="0.2">
      <c r="A195" t="s">
        <v>14</v>
      </c>
      <c r="B195" t="s">
        <v>1081</v>
      </c>
      <c r="C195" s="29">
        <v>45352</v>
      </c>
      <c r="D195" s="28">
        <v>7975</v>
      </c>
      <c r="E195" s="8">
        <f t="shared" si="10"/>
        <v>45382</v>
      </c>
      <c r="F195" s="9" t="s">
        <v>53</v>
      </c>
      <c r="H195" t="s">
        <v>54</v>
      </c>
      <c r="J195" s="5">
        <v>7919.95</v>
      </c>
      <c r="K195">
        <v>55.05</v>
      </c>
      <c r="L195" s="11">
        <f t="shared" si="11"/>
        <v>1.8474111129762605E-13</v>
      </c>
      <c r="M195" s="20">
        <f t="shared" si="12"/>
        <v>6.9028213166144195E-3</v>
      </c>
    </row>
    <row r="196" spans="1:13" x14ac:dyDescent="0.2">
      <c r="A196" t="s">
        <v>14</v>
      </c>
      <c r="B196" t="s">
        <v>1082</v>
      </c>
      <c r="C196" s="29">
        <v>45352</v>
      </c>
      <c r="D196" s="28">
        <v>16000</v>
      </c>
      <c r="E196" s="8">
        <f t="shared" si="10"/>
        <v>45382</v>
      </c>
      <c r="F196" s="9" t="s">
        <v>53</v>
      </c>
      <c r="H196" t="s">
        <v>54</v>
      </c>
      <c r="J196" s="5">
        <v>15893.98</v>
      </c>
      <c r="K196">
        <v>106.02</v>
      </c>
      <c r="L196" s="11">
        <f t="shared" si="11"/>
        <v>4.4053649617126212E-13</v>
      </c>
      <c r="M196" s="20">
        <f t="shared" si="12"/>
        <v>6.6262499999999993E-3</v>
      </c>
    </row>
    <row r="197" spans="1:13" x14ac:dyDescent="0.2">
      <c r="A197" t="s">
        <v>14</v>
      </c>
      <c r="B197" t="s">
        <v>1083</v>
      </c>
      <c r="C197" s="29">
        <v>45359</v>
      </c>
      <c r="D197" s="28">
        <v>5600</v>
      </c>
      <c r="E197" s="8">
        <f t="shared" si="10"/>
        <v>45389</v>
      </c>
      <c r="F197" s="9" t="s">
        <v>53</v>
      </c>
      <c r="H197" t="s">
        <v>54</v>
      </c>
      <c r="J197" s="5">
        <v>5556.7</v>
      </c>
      <c r="K197">
        <v>43.3</v>
      </c>
      <c r="L197" s="11">
        <f t="shared" si="11"/>
        <v>1.8474111129762605E-13</v>
      </c>
      <c r="M197" s="20">
        <f t="shared" si="12"/>
        <v>7.7321428571428567E-3</v>
      </c>
    </row>
    <row r="198" spans="1:13" x14ac:dyDescent="0.2">
      <c r="A198" t="s">
        <v>14</v>
      </c>
      <c r="B198" t="s">
        <v>1084</v>
      </c>
      <c r="C198" s="29">
        <v>45359</v>
      </c>
      <c r="D198" s="28">
        <v>4250</v>
      </c>
      <c r="E198" s="8">
        <f t="shared" si="10"/>
        <v>45389</v>
      </c>
      <c r="F198" s="9" t="s">
        <v>53</v>
      </c>
      <c r="H198" t="s">
        <v>54</v>
      </c>
      <c r="J198" s="5">
        <v>4217.1400000000003</v>
      </c>
      <c r="K198">
        <v>32.86</v>
      </c>
      <c r="L198" s="11">
        <f t="shared" si="11"/>
        <v>-3.2684965844964609E-13</v>
      </c>
      <c r="M198" s="20">
        <f t="shared" si="12"/>
        <v>7.7317647058823529E-3</v>
      </c>
    </row>
    <row r="199" spans="1:13" x14ac:dyDescent="0.2">
      <c r="A199" t="s">
        <v>14</v>
      </c>
      <c r="B199" t="s">
        <v>1085</v>
      </c>
      <c r="C199" s="29">
        <v>45359</v>
      </c>
      <c r="D199" s="28">
        <v>15200</v>
      </c>
      <c r="E199" s="8">
        <f t="shared" si="10"/>
        <v>45389</v>
      </c>
      <c r="F199" s="9" t="s">
        <v>53</v>
      </c>
      <c r="H199" t="s">
        <v>54</v>
      </c>
      <c r="J199" s="5">
        <v>15082.47</v>
      </c>
      <c r="K199">
        <v>117.53</v>
      </c>
      <c r="L199" s="11">
        <f>D199-J199-K199</f>
        <v>6.5369931689929217E-13</v>
      </c>
      <c r="M199" s="20">
        <f t="shared" si="12"/>
        <v>7.7322368421052631E-3</v>
      </c>
    </row>
    <row r="200" spans="1:13" x14ac:dyDescent="0.2">
      <c r="A200" t="s">
        <v>14</v>
      </c>
      <c r="B200" t="s">
        <v>1086</v>
      </c>
      <c r="C200" s="29">
        <v>45359</v>
      </c>
      <c r="D200" s="28">
        <v>6525</v>
      </c>
      <c r="E200" s="8">
        <f t="shared" si="10"/>
        <v>45389</v>
      </c>
      <c r="F200" s="9" t="s">
        <v>53</v>
      </c>
      <c r="H200" t="s">
        <v>54</v>
      </c>
      <c r="J200" s="5">
        <v>6474.55</v>
      </c>
      <c r="K200">
        <v>50.45</v>
      </c>
      <c r="L200" s="11">
        <f>D200-J200-K200</f>
        <v>-1.8474111129762605E-13</v>
      </c>
      <c r="M200" s="20">
        <f t="shared" si="12"/>
        <v>7.731800766283525E-3</v>
      </c>
    </row>
    <row r="201" spans="1:13" x14ac:dyDescent="0.2">
      <c r="A201" t="s">
        <v>14</v>
      </c>
      <c r="B201" t="s">
        <v>1087</v>
      </c>
      <c r="C201" s="29">
        <v>45359</v>
      </c>
      <c r="D201" s="28">
        <v>13000</v>
      </c>
      <c r="E201" s="8">
        <f t="shared" si="10"/>
        <v>45389</v>
      </c>
      <c r="F201" s="9" t="s">
        <v>53</v>
      </c>
      <c r="H201" t="s">
        <v>54</v>
      </c>
      <c r="J201" s="5">
        <v>12956.93</v>
      </c>
      <c r="K201">
        <v>43.07</v>
      </c>
      <c r="L201" s="11">
        <f t="shared" si="11"/>
        <v>-2.9132252166164108E-13</v>
      </c>
      <c r="M201" s="20">
        <f t="shared" si="12"/>
        <v>3.3130769230769229E-3</v>
      </c>
    </row>
    <row r="202" spans="1:13" x14ac:dyDescent="0.2">
      <c r="A202" t="s">
        <v>14</v>
      </c>
      <c r="B202" t="s">
        <v>1088</v>
      </c>
      <c r="C202" s="29">
        <v>45366</v>
      </c>
      <c r="D202" s="28">
        <v>8800</v>
      </c>
      <c r="E202" s="8">
        <f t="shared" si="10"/>
        <v>45396</v>
      </c>
      <c r="F202" s="9" t="s">
        <v>53</v>
      </c>
      <c r="H202" t="s">
        <v>54</v>
      </c>
      <c r="J202" s="5">
        <v>8753.84</v>
      </c>
      <c r="K202">
        <v>46.16</v>
      </c>
      <c r="L202" s="11">
        <f t="shared" si="11"/>
        <v>-1.4210854715202004E-13</v>
      </c>
      <c r="M202" s="20">
        <f t="shared" si="12"/>
        <v>5.2454545454545453E-3</v>
      </c>
    </row>
    <row r="203" spans="1:13" x14ac:dyDescent="0.2">
      <c r="A203" t="s">
        <v>14</v>
      </c>
      <c r="B203" t="s">
        <v>1089</v>
      </c>
      <c r="C203" s="29">
        <v>45366</v>
      </c>
      <c r="D203" s="28">
        <v>7650</v>
      </c>
      <c r="E203" s="8">
        <f t="shared" si="10"/>
        <v>45396</v>
      </c>
      <c r="F203" s="9" t="s">
        <v>53</v>
      </c>
      <c r="H203" t="s">
        <v>54</v>
      </c>
      <c r="J203" s="5">
        <v>7609.87</v>
      </c>
      <c r="K203">
        <v>40.130000000000003</v>
      </c>
      <c r="L203" s="11">
        <f t="shared" si="11"/>
        <v>1.0658141036401503E-13</v>
      </c>
      <c r="M203" s="20">
        <f t="shared" si="12"/>
        <v>5.2457516339869288E-3</v>
      </c>
    </row>
    <row r="204" spans="1:13" x14ac:dyDescent="0.2">
      <c r="A204" t="s">
        <v>14</v>
      </c>
      <c r="B204" t="s">
        <v>1090</v>
      </c>
      <c r="C204" s="29">
        <v>45366</v>
      </c>
      <c r="D204" s="28">
        <v>14250</v>
      </c>
      <c r="E204" s="3">
        <f t="shared" si="10"/>
        <v>45396</v>
      </c>
      <c r="H204" t="s">
        <v>54</v>
      </c>
      <c r="J204" s="5">
        <v>7211.97</v>
      </c>
      <c r="L204" s="11">
        <f t="shared" si="11"/>
        <v>7038.03</v>
      </c>
      <c r="M204" s="20">
        <f t="shared" si="12"/>
        <v>0</v>
      </c>
    </row>
    <row r="205" spans="1:13" x14ac:dyDescent="0.2">
      <c r="A205" t="s">
        <v>14</v>
      </c>
      <c r="B205" t="s">
        <v>1091</v>
      </c>
      <c r="C205" s="29">
        <v>45366</v>
      </c>
      <c r="D205" s="28">
        <v>7250</v>
      </c>
      <c r="E205" s="8">
        <f t="shared" si="10"/>
        <v>45396</v>
      </c>
      <c r="F205" s="9" t="s">
        <v>53</v>
      </c>
      <c r="H205" t="s">
        <v>54</v>
      </c>
      <c r="J205" s="5">
        <v>7211.97</v>
      </c>
      <c r="K205">
        <v>38.03</v>
      </c>
      <c r="L205" s="11">
        <f t="shared" si="11"/>
        <v>-2.5579538487363607E-13</v>
      </c>
      <c r="M205" s="20">
        <f t="shared" si="12"/>
        <v>5.2455172413793105E-3</v>
      </c>
    </row>
    <row r="206" spans="1:13" x14ac:dyDescent="0.2">
      <c r="A206" t="s">
        <v>14</v>
      </c>
      <c r="B206" t="s">
        <v>1092</v>
      </c>
      <c r="C206" s="29">
        <v>45366</v>
      </c>
      <c r="D206" s="28">
        <v>14000</v>
      </c>
      <c r="E206" s="8">
        <f t="shared" si="10"/>
        <v>45396</v>
      </c>
      <c r="F206" s="9" t="s">
        <v>53</v>
      </c>
      <c r="H206" t="s">
        <v>54</v>
      </c>
      <c r="J206" s="5">
        <v>13926.56</v>
      </c>
      <c r="K206">
        <v>73.44</v>
      </c>
      <c r="L206" s="11">
        <f t="shared" si="11"/>
        <v>5.1159076974727213E-13</v>
      </c>
      <c r="M206" s="20">
        <f t="shared" si="12"/>
        <v>5.2457142857142858E-3</v>
      </c>
    </row>
    <row r="207" spans="1:13" x14ac:dyDescent="0.2">
      <c r="A207" t="s">
        <v>14</v>
      </c>
      <c r="B207" t="s">
        <v>1093</v>
      </c>
      <c r="C207" s="29">
        <v>45373</v>
      </c>
      <c r="D207" s="28">
        <v>6400</v>
      </c>
      <c r="E207" s="8">
        <f t="shared" si="10"/>
        <v>45403</v>
      </c>
      <c r="F207" s="9" t="s">
        <v>53</v>
      </c>
      <c r="H207" t="s">
        <v>54</v>
      </c>
      <c r="J207" s="5">
        <v>6400</v>
      </c>
      <c r="L207" s="11">
        <f t="shared" si="11"/>
        <v>0</v>
      </c>
      <c r="M207" s="20">
        <f t="shared" si="12"/>
        <v>0</v>
      </c>
    </row>
    <row r="208" spans="1:13" x14ac:dyDescent="0.2">
      <c r="A208" t="s">
        <v>14</v>
      </c>
      <c r="B208" t="s">
        <v>1094</v>
      </c>
      <c r="C208" s="29">
        <v>45373</v>
      </c>
      <c r="D208" s="28">
        <v>6800</v>
      </c>
      <c r="E208" s="8">
        <f t="shared" si="10"/>
        <v>45403</v>
      </c>
      <c r="F208" s="9" t="s">
        <v>53</v>
      </c>
      <c r="H208" t="s">
        <v>54</v>
      </c>
      <c r="J208" s="5">
        <v>6777.47</v>
      </c>
      <c r="K208">
        <v>22.53</v>
      </c>
      <c r="L208" s="11">
        <f t="shared" si="11"/>
        <v>-2.5579538487363607E-13</v>
      </c>
      <c r="M208" s="20">
        <f t="shared" si="12"/>
        <v>3.3132352941176472E-3</v>
      </c>
    </row>
    <row r="209" spans="1:13" x14ac:dyDescent="0.2">
      <c r="A209" t="s">
        <v>14</v>
      </c>
      <c r="B209" t="s">
        <v>1095</v>
      </c>
      <c r="C209" s="29">
        <v>45373</v>
      </c>
      <c r="D209" s="28">
        <v>19000</v>
      </c>
      <c r="E209" s="8">
        <f t="shared" si="10"/>
        <v>45403</v>
      </c>
      <c r="F209" s="9" t="s">
        <v>53</v>
      </c>
      <c r="H209" t="s">
        <v>54</v>
      </c>
      <c r="J209" s="5">
        <v>18937.060000000001</v>
      </c>
      <c r="K209">
        <v>62.94</v>
      </c>
      <c r="L209" s="11">
        <f t="shared" si="11"/>
        <v>-1.3073986337985843E-12</v>
      </c>
      <c r="M209" s="20">
        <f t="shared" si="12"/>
        <v>3.3126315789473683E-3</v>
      </c>
    </row>
    <row r="210" spans="1:13" x14ac:dyDescent="0.2">
      <c r="A210" t="s">
        <v>14</v>
      </c>
      <c r="B210" t="s">
        <v>1096</v>
      </c>
      <c r="C210" s="29">
        <v>45373</v>
      </c>
      <c r="D210" s="28">
        <v>5075</v>
      </c>
      <c r="E210" s="8">
        <f t="shared" si="10"/>
        <v>45403</v>
      </c>
      <c r="F210" s="9" t="s">
        <v>53</v>
      </c>
      <c r="H210" t="s">
        <v>54</v>
      </c>
      <c r="J210" s="5">
        <v>5058.1899999999996</v>
      </c>
      <c r="K210">
        <v>16.809999999999999</v>
      </c>
      <c r="L210" s="11">
        <f t="shared" si="11"/>
        <v>4.0145664570445661E-13</v>
      </c>
      <c r="M210" s="20">
        <f t="shared" si="12"/>
        <v>3.3123152709359604E-3</v>
      </c>
    </row>
    <row r="211" spans="1:13" x14ac:dyDescent="0.2">
      <c r="A211" t="s">
        <v>14</v>
      </c>
      <c r="B211" t="s">
        <v>1097</v>
      </c>
      <c r="C211" s="29">
        <v>45373</v>
      </c>
      <c r="D211" s="28">
        <v>20000</v>
      </c>
      <c r="E211" s="8">
        <f t="shared" si="10"/>
        <v>45403</v>
      </c>
      <c r="F211" s="9" t="s">
        <v>53</v>
      </c>
      <c r="H211" t="s">
        <v>54</v>
      </c>
      <c r="J211" s="5">
        <v>19856.439999999999</v>
      </c>
      <c r="K211">
        <v>143.56</v>
      </c>
      <c r="L211" s="11">
        <f t="shared" si="11"/>
        <v>1.3073986337985843E-12</v>
      </c>
      <c r="M211" s="20">
        <f t="shared" si="12"/>
        <v>7.1780000000000004E-3</v>
      </c>
    </row>
    <row r="212" spans="1:13" x14ac:dyDescent="0.2">
      <c r="A212" t="s">
        <v>14</v>
      </c>
      <c r="B212" t="s">
        <v>1098</v>
      </c>
      <c r="C212" s="29">
        <v>45380</v>
      </c>
      <c r="D212" s="28">
        <v>8800</v>
      </c>
      <c r="E212" s="8">
        <f t="shared" si="10"/>
        <v>45410</v>
      </c>
      <c r="F212" s="9" t="s">
        <v>53</v>
      </c>
      <c r="H212" t="s">
        <v>54</v>
      </c>
      <c r="J212" s="5">
        <v>8718.82</v>
      </c>
      <c r="K212">
        <v>81.180000000000007</v>
      </c>
      <c r="L212" s="11">
        <f t="shared" si="11"/>
        <v>2.8421709430404007E-13</v>
      </c>
      <c r="M212" s="20">
        <f t="shared" si="12"/>
        <v>9.2250000000000006E-3</v>
      </c>
    </row>
    <row r="213" spans="1:13" x14ac:dyDescent="0.2">
      <c r="A213" t="s">
        <v>14</v>
      </c>
      <c r="B213" t="s">
        <v>1099</v>
      </c>
      <c r="C213" s="29">
        <v>45380</v>
      </c>
      <c r="D213" s="28">
        <v>7650</v>
      </c>
      <c r="E213" s="8">
        <f t="shared" si="10"/>
        <v>45410</v>
      </c>
      <c r="F213" s="9" t="s">
        <v>53</v>
      </c>
      <c r="H213" t="s">
        <v>54</v>
      </c>
      <c r="J213" s="5">
        <v>7581.53</v>
      </c>
      <c r="K213">
        <v>68.47</v>
      </c>
      <c r="L213" s="11">
        <f t="shared" si="11"/>
        <v>2.5579538487363607E-13</v>
      </c>
      <c r="M213" s="20">
        <f t="shared" si="12"/>
        <v>8.9503267973856208E-3</v>
      </c>
    </row>
    <row r="214" spans="1:13" x14ac:dyDescent="0.2">
      <c r="A214" t="s">
        <v>14</v>
      </c>
      <c r="B214" t="s">
        <v>1100</v>
      </c>
      <c r="C214" s="29">
        <v>45380</v>
      </c>
      <c r="D214" s="28">
        <v>14250</v>
      </c>
      <c r="E214" s="8">
        <f t="shared" si="10"/>
        <v>45410</v>
      </c>
      <c r="F214" s="9" t="s">
        <v>53</v>
      </c>
      <c r="H214" t="s">
        <v>54</v>
      </c>
      <c r="J214" s="5">
        <v>14118.54</v>
      </c>
      <c r="K214">
        <v>131.46</v>
      </c>
      <c r="L214" s="11">
        <f t="shared" si="11"/>
        <v>-8.8107299234252423E-13</v>
      </c>
      <c r="M214" s="20">
        <f t="shared" si="12"/>
        <v>9.2252631578947381E-3</v>
      </c>
    </row>
    <row r="215" spans="1:13" x14ac:dyDescent="0.2">
      <c r="A215" t="s">
        <v>14</v>
      </c>
      <c r="B215" t="s">
        <v>1101</v>
      </c>
      <c r="C215" s="29">
        <v>45380</v>
      </c>
      <c r="D215" s="28">
        <v>7250</v>
      </c>
      <c r="E215" s="8">
        <f t="shared" si="10"/>
        <v>45410</v>
      </c>
      <c r="F215" s="9"/>
      <c r="H215" t="s">
        <v>54</v>
      </c>
      <c r="J215" s="5">
        <v>7250</v>
      </c>
      <c r="L215" s="11">
        <f t="shared" si="11"/>
        <v>0</v>
      </c>
      <c r="M215" s="20">
        <f t="shared" si="12"/>
        <v>0</v>
      </c>
    </row>
    <row r="216" spans="1:13" x14ac:dyDescent="0.2">
      <c r="A216" t="s">
        <v>14</v>
      </c>
      <c r="B216" t="s">
        <v>1102</v>
      </c>
      <c r="C216" s="29">
        <v>45380</v>
      </c>
      <c r="D216" s="28">
        <v>20000</v>
      </c>
      <c r="E216" s="8">
        <f t="shared" ref="E216:E279" si="13">C216+30</f>
        <v>45410</v>
      </c>
      <c r="F216" s="9" t="s">
        <v>53</v>
      </c>
      <c r="H216" t="s">
        <v>54</v>
      </c>
      <c r="J216" s="5">
        <v>19820.98</v>
      </c>
      <c r="K216">
        <v>179.02</v>
      </c>
      <c r="L216" s="11">
        <f t="shared" ref="L216:L245" si="14">D216-J216-K216</f>
        <v>4.2632564145606011E-13</v>
      </c>
      <c r="M216" s="20">
        <f t="shared" ref="M216:M245" si="15">K216/D216</f>
        <v>8.9510000000000006E-3</v>
      </c>
    </row>
    <row r="217" spans="1:13" x14ac:dyDescent="0.2">
      <c r="A217" t="s">
        <v>14</v>
      </c>
      <c r="B217" t="s">
        <v>1103</v>
      </c>
      <c r="C217" s="29">
        <v>45386</v>
      </c>
      <c r="D217" s="28">
        <v>8800</v>
      </c>
      <c r="E217" s="8">
        <f t="shared" si="13"/>
        <v>45416</v>
      </c>
      <c r="F217" s="9" t="s">
        <v>53</v>
      </c>
      <c r="H217" t="s">
        <v>54</v>
      </c>
      <c r="J217" s="5">
        <v>8732</v>
      </c>
      <c r="K217">
        <v>68</v>
      </c>
      <c r="L217" s="11">
        <f t="shared" si="14"/>
        <v>0</v>
      </c>
      <c r="M217" s="20">
        <f t="shared" si="15"/>
        <v>7.7272727272727276E-3</v>
      </c>
    </row>
    <row r="218" spans="1:13" x14ac:dyDescent="0.2">
      <c r="A218" t="s">
        <v>14</v>
      </c>
      <c r="B218" t="s">
        <v>1104</v>
      </c>
      <c r="C218" s="29">
        <v>45386</v>
      </c>
      <c r="D218" s="28">
        <v>5100</v>
      </c>
      <c r="E218" s="8">
        <f t="shared" si="13"/>
        <v>45416</v>
      </c>
      <c r="F218" s="9" t="s">
        <v>53</v>
      </c>
      <c r="H218" t="s">
        <v>54</v>
      </c>
      <c r="J218" s="5">
        <v>5083.12</v>
      </c>
      <c r="K218">
        <v>16.88</v>
      </c>
      <c r="L218" s="11">
        <f t="shared" si="14"/>
        <v>1.1013412404281553E-13</v>
      </c>
      <c r="M218" s="20">
        <f t="shared" si="15"/>
        <v>3.3098039215686275E-3</v>
      </c>
    </row>
    <row r="219" spans="1:13" x14ac:dyDescent="0.2">
      <c r="A219" t="s">
        <v>14</v>
      </c>
      <c r="B219" t="s">
        <v>1105</v>
      </c>
      <c r="C219" s="29">
        <v>45386</v>
      </c>
      <c r="D219" s="28">
        <v>8550</v>
      </c>
      <c r="E219" s="8">
        <f t="shared" si="13"/>
        <v>45416</v>
      </c>
      <c r="F219" s="9" t="s">
        <v>53</v>
      </c>
      <c r="H219" t="s">
        <v>54</v>
      </c>
      <c r="J219" s="5">
        <v>8483.93</v>
      </c>
      <c r="K219">
        <v>66.069999999999993</v>
      </c>
      <c r="L219" s="11">
        <f t="shared" si="14"/>
        <v>-2.8421709430404007E-13</v>
      </c>
      <c r="M219" s="20">
        <f t="shared" si="15"/>
        <v>7.727485380116958E-3</v>
      </c>
    </row>
    <row r="220" spans="1:13" x14ac:dyDescent="0.2">
      <c r="A220" t="s">
        <v>14</v>
      </c>
      <c r="B220" t="s">
        <v>1106</v>
      </c>
      <c r="C220" s="29">
        <v>45386</v>
      </c>
      <c r="D220" s="28">
        <v>6525</v>
      </c>
      <c r="E220" s="8">
        <f t="shared" si="13"/>
        <v>45416</v>
      </c>
      <c r="F220" s="9" t="s">
        <v>53</v>
      </c>
      <c r="H220" t="s">
        <v>54</v>
      </c>
      <c r="J220" s="5">
        <v>6474.58</v>
      </c>
      <c r="K220">
        <v>50.42</v>
      </c>
      <c r="L220" s="11">
        <f t="shared" si="14"/>
        <v>7.1054273576010019E-14</v>
      </c>
      <c r="M220" s="20">
        <f t="shared" si="15"/>
        <v>7.7272030651340997E-3</v>
      </c>
    </row>
    <row r="221" spans="1:13" x14ac:dyDescent="0.2">
      <c r="A221" t="s">
        <v>14</v>
      </c>
      <c r="B221" t="s">
        <v>1107</v>
      </c>
      <c r="C221" s="29">
        <v>45386</v>
      </c>
      <c r="D221" s="28">
        <v>14000</v>
      </c>
      <c r="E221" s="8">
        <f t="shared" si="13"/>
        <v>45416</v>
      </c>
      <c r="F221" s="9" t="s">
        <v>53</v>
      </c>
      <c r="H221" t="s">
        <v>54</v>
      </c>
      <c r="J221" s="5">
        <v>13891.81</v>
      </c>
      <c r="K221">
        <v>108.19</v>
      </c>
      <c r="L221" s="11">
        <f t="shared" si="14"/>
        <v>5.1159076974727213E-13</v>
      </c>
      <c r="M221" s="20">
        <f t="shared" si="15"/>
        <v>7.7278571428571431E-3</v>
      </c>
    </row>
    <row r="222" spans="1:13" x14ac:dyDescent="0.2">
      <c r="A222" t="s">
        <v>14</v>
      </c>
      <c r="B222" t="s">
        <v>1108</v>
      </c>
      <c r="C222" s="29">
        <v>45394</v>
      </c>
      <c r="D222" s="28">
        <v>6400</v>
      </c>
      <c r="E222" s="8">
        <f t="shared" si="13"/>
        <v>45424</v>
      </c>
      <c r="F222" s="9" t="s">
        <v>53</v>
      </c>
      <c r="H222" t="s">
        <v>54</v>
      </c>
      <c r="J222" s="5">
        <v>6366.47</v>
      </c>
      <c r="K222">
        <v>33.53</v>
      </c>
      <c r="L222" s="11">
        <f t="shared" si="14"/>
        <v>-2.5579538487363607E-13</v>
      </c>
      <c r="M222" s="20">
        <f t="shared" si="15"/>
        <v>5.2390624999999998E-3</v>
      </c>
    </row>
    <row r="223" spans="1:13" x14ac:dyDescent="0.2">
      <c r="A223" t="s">
        <v>14</v>
      </c>
      <c r="B223" t="s">
        <v>1109</v>
      </c>
      <c r="C223" s="29">
        <v>45394</v>
      </c>
      <c r="D223" s="28">
        <v>5950</v>
      </c>
      <c r="E223" s="8">
        <f t="shared" si="13"/>
        <v>45424</v>
      </c>
      <c r="F223" s="9" t="s">
        <v>53</v>
      </c>
      <c r="H223" t="s">
        <v>54</v>
      </c>
      <c r="J223" s="5">
        <v>5905.7</v>
      </c>
      <c r="K223">
        <v>44.3</v>
      </c>
      <c r="L223" s="11">
        <f t="shared" si="14"/>
        <v>1.8474111129762605E-13</v>
      </c>
      <c r="M223" s="20">
        <f t="shared" si="15"/>
        <v>7.445378151260504E-3</v>
      </c>
    </row>
    <row r="224" spans="1:13" x14ac:dyDescent="0.2">
      <c r="A224" t="s">
        <v>14</v>
      </c>
      <c r="B224" t="s">
        <v>1110</v>
      </c>
      <c r="C224" s="29">
        <v>45394</v>
      </c>
      <c r="D224" s="28">
        <v>19000</v>
      </c>
      <c r="E224" s="8">
        <f t="shared" si="13"/>
        <v>45424</v>
      </c>
      <c r="F224" s="9" t="s">
        <v>53</v>
      </c>
      <c r="H224" t="s">
        <v>54</v>
      </c>
      <c r="J224" s="5">
        <v>18900.45</v>
      </c>
      <c r="K224">
        <v>99.55</v>
      </c>
      <c r="L224" s="11">
        <f t="shared" si="14"/>
        <v>-7.2475359047530219E-13</v>
      </c>
      <c r="M224" s="20">
        <f t="shared" si="15"/>
        <v>5.2394736842105265E-3</v>
      </c>
    </row>
    <row r="225" spans="1:13" x14ac:dyDescent="0.2">
      <c r="A225" t="s">
        <v>14</v>
      </c>
      <c r="B225" t="s">
        <v>1111</v>
      </c>
      <c r="C225" s="29">
        <v>45394</v>
      </c>
      <c r="D225" s="28">
        <v>7250</v>
      </c>
      <c r="E225" s="3">
        <f t="shared" si="13"/>
        <v>45424</v>
      </c>
      <c r="H225" t="s">
        <v>54</v>
      </c>
      <c r="L225" s="11">
        <f t="shared" si="14"/>
        <v>7250</v>
      </c>
      <c r="M225" s="20">
        <f t="shared" si="15"/>
        <v>0</v>
      </c>
    </row>
    <row r="226" spans="1:13" x14ac:dyDescent="0.2">
      <c r="A226" t="s">
        <v>14</v>
      </c>
      <c r="B226" t="s">
        <v>1112</v>
      </c>
      <c r="C226" s="29">
        <v>45394</v>
      </c>
      <c r="D226" s="28">
        <v>12000</v>
      </c>
      <c r="E226" s="8">
        <f t="shared" si="13"/>
        <v>45424</v>
      </c>
      <c r="F226" s="9" t="s">
        <v>53</v>
      </c>
      <c r="H226" t="s">
        <v>54</v>
      </c>
      <c r="J226" s="5">
        <v>11943.7</v>
      </c>
      <c r="K226">
        <v>56.3</v>
      </c>
      <c r="L226" s="11">
        <f t="shared" si="14"/>
        <v>-7.2475359047530219E-13</v>
      </c>
      <c r="M226" s="20">
        <f t="shared" si="15"/>
        <v>4.691666666666666E-3</v>
      </c>
    </row>
    <row r="227" spans="1:13" x14ac:dyDescent="0.2">
      <c r="A227" t="s">
        <v>14</v>
      </c>
      <c r="B227" t="s">
        <v>1113</v>
      </c>
      <c r="C227" s="29">
        <v>45401</v>
      </c>
      <c r="D227" s="28">
        <v>8800</v>
      </c>
      <c r="E227" s="8">
        <f t="shared" si="13"/>
        <v>45431</v>
      </c>
      <c r="F227" s="9" t="s">
        <v>53</v>
      </c>
      <c r="H227" t="s">
        <v>54</v>
      </c>
      <c r="J227" s="5">
        <v>8739.2900000000009</v>
      </c>
      <c r="K227">
        <v>60.71</v>
      </c>
      <c r="L227" s="11">
        <f t="shared" si="14"/>
        <v>-8.7396756498492323E-13</v>
      </c>
      <c r="M227" s="20">
        <f t="shared" si="15"/>
        <v>6.8988636363636361E-3</v>
      </c>
    </row>
    <row r="228" spans="1:13" x14ac:dyDescent="0.2">
      <c r="A228" t="s">
        <v>14</v>
      </c>
      <c r="B228" t="s">
        <v>1114</v>
      </c>
      <c r="C228" s="29">
        <v>45401</v>
      </c>
      <c r="D228" s="28">
        <v>6800</v>
      </c>
      <c r="E228" s="8">
        <f t="shared" si="13"/>
        <v>45431</v>
      </c>
      <c r="F228" s="9" t="s">
        <v>53</v>
      </c>
      <c r="H228" t="s">
        <v>54</v>
      </c>
      <c r="J228" s="5">
        <v>6758.7</v>
      </c>
      <c r="K228">
        <v>41.3</v>
      </c>
      <c r="L228" s="11">
        <f t="shared" si="14"/>
        <v>1.8474111129762605E-13</v>
      </c>
      <c r="M228" s="20">
        <f t="shared" si="15"/>
        <v>6.0735294117647051E-3</v>
      </c>
    </row>
    <row r="229" spans="1:13" x14ac:dyDescent="0.2">
      <c r="A229" t="s">
        <v>14</v>
      </c>
      <c r="B229" t="s">
        <v>1115</v>
      </c>
      <c r="C229" s="29">
        <v>45401</v>
      </c>
      <c r="D229" s="28">
        <v>15200</v>
      </c>
      <c r="E229" s="8">
        <f t="shared" si="13"/>
        <v>45431</v>
      </c>
      <c r="F229" s="9" t="s">
        <v>53</v>
      </c>
      <c r="H229" t="s">
        <v>54</v>
      </c>
      <c r="J229" s="5">
        <v>15107.69</v>
      </c>
      <c r="K229">
        <v>92.31</v>
      </c>
      <c r="L229" s="11">
        <f t="shared" si="14"/>
        <v>-5.1159076974727213E-13</v>
      </c>
      <c r="M229" s="20">
        <f t="shared" si="15"/>
        <v>6.073026315789474E-3</v>
      </c>
    </row>
    <row r="230" spans="1:13" x14ac:dyDescent="0.2">
      <c r="A230" t="s">
        <v>14</v>
      </c>
      <c r="B230" t="s">
        <v>1116</v>
      </c>
      <c r="C230" s="29">
        <v>45401</v>
      </c>
      <c r="D230" s="28">
        <v>6525</v>
      </c>
      <c r="E230" s="8">
        <f t="shared" si="13"/>
        <v>45431</v>
      </c>
      <c r="F230" s="9" t="s">
        <v>53</v>
      </c>
      <c r="H230" t="s">
        <v>54</v>
      </c>
      <c r="J230" s="5">
        <v>6510.59</v>
      </c>
      <c r="K230">
        <v>14.41</v>
      </c>
      <c r="L230" s="11">
        <f t="shared" si="14"/>
        <v>-1.4566126083082054E-13</v>
      </c>
      <c r="M230" s="20">
        <f t="shared" si="15"/>
        <v>2.2084291187739464E-3</v>
      </c>
    </row>
    <row r="231" spans="1:13" x14ac:dyDescent="0.2">
      <c r="A231" t="s">
        <v>14</v>
      </c>
      <c r="B231" t="s">
        <v>1117</v>
      </c>
      <c r="C231" s="29">
        <v>45401</v>
      </c>
      <c r="D231" s="28">
        <v>20000</v>
      </c>
      <c r="E231" s="8">
        <f t="shared" si="13"/>
        <v>45431</v>
      </c>
      <c r="F231" s="9" t="s">
        <v>53</v>
      </c>
      <c r="H231" t="s">
        <v>54</v>
      </c>
      <c r="J231" s="5">
        <v>19862.02</v>
      </c>
      <c r="K231">
        <v>137.97999999999999</v>
      </c>
      <c r="L231" s="11">
        <f t="shared" si="14"/>
        <v>-4.2632564145606011E-13</v>
      </c>
      <c r="M231" s="20">
        <f t="shared" si="15"/>
        <v>6.8989999999999998E-3</v>
      </c>
    </row>
    <row r="232" spans="1:13" x14ac:dyDescent="0.2">
      <c r="A232" t="s">
        <v>14</v>
      </c>
      <c r="B232" t="s">
        <v>1118</v>
      </c>
      <c r="C232" s="29">
        <v>45408</v>
      </c>
      <c r="D232" s="28">
        <v>7200</v>
      </c>
      <c r="E232" s="8">
        <f t="shared" si="13"/>
        <v>45438</v>
      </c>
      <c r="F232" s="9" t="s">
        <v>53</v>
      </c>
      <c r="H232" t="s">
        <v>54</v>
      </c>
      <c r="J232" s="5">
        <v>7137.42</v>
      </c>
      <c r="K232">
        <v>62.58</v>
      </c>
      <c r="L232" s="11">
        <f t="shared" si="14"/>
        <v>-7.1054273576010019E-14</v>
      </c>
      <c r="M232" s="20">
        <f t="shared" si="15"/>
        <v>8.691666666666667E-3</v>
      </c>
    </row>
    <row r="233" spans="1:13" x14ac:dyDescent="0.2">
      <c r="A233" t="s">
        <v>14</v>
      </c>
      <c r="B233" t="s">
        <v>1119</v>
      </c>
      <c r="C233" s="29">
        <v>45408</v>
      </c>
      <c r="D233" s="28">
        <v>5950</v>
      </c>
      <c r="E233" s="8">
        <f t="shared" si="13"/>
        <v>45438</v>
      </c>
      <c r="F233" s="9" t="s">
        <v>53</v>
      </c>
      <c r="H233" t="s">
        <v>54</v>
      </c>
      <c r="J233" s="5">
        <v>5904.01</v>
      </c>
      <c r="K233">
        <v>45.99</v>
      </c>
      <c r="L233" s="11">
        <f t="shared" si="14"/>
        <v>-2.2026824808563106E-13</v>
      </c>
      <c r="M233" s="20">
        <f t="shared" si="15"/>
        <v>7.7294117647058831E-3</v>
      </c>
    </row>
    <row r="234" spans="1:13" x14ac:dyDescent="0.2">
      <c r="A234" t="s">
        <v>14</v>
      </c>
      <c r="B234" t="s">
        <v>1120</v>
      </c>
      <c r="C234" s="29">
        <v>45408</v>
      </c>
      <c r="D234" s="28">
        <v>13300</v>
      </c>
      <c r="E234" s="8">
        <f t="shared" si="13"/>
        <v>45438</v>
      </c>
      <c r="F234" s="9" t="s">
        <v>53</v>
      </c>
      <c r="H234" t="s">
        <v>54</v>
      </c>
      <c r="J234" s="5">
        <v>13197.2</v>
      </c>
      <c r="K234">
        <v>102.8</v>
      </c>
      <c r="L234" s="11">
        <f t="shared" si="14"/>
        <v>-7.2475359047530219E-13</v>
      </c>
      <c r="M234" s="20">
        <f t="shared" si="15"/>
        <v>7.7293233082706761E-3</v>
      </c>
    </row>
    <row r="235" spans="1:13" x14ac:dyDescent="0.2">
      <c r="A235" t="s">
        <v>14</v>
      </c>
      <c r="B235" t="s">
        <v>1121</v>
      </c>
      <c r="C235" s="29">
        <v>45408</v>
      </c>
      <c r="D235" s="28">
        <v>9425</v>
      </c>
      <c r="E235" s="8">
        <f t="shared" si="13"/>
        <v>45438</v>
      </c>
      <c r="F235" s="9" t="s">
        <v>53</v>
      </c>
      <c r="H235" t="s">
        <v>54</v>
      </c>
      <c r="J235" s="5">
        <v>9388.59</v>
      </c>
      <c r="K235">
        <v>36.409999999999997</v>
      </c>
      <c r="L235" s="11">
        <f t="shared" si="14"/>
        <v>-1.4210854715202004E-13</v>
      </c>
      <c r="M235" s="20">
        <f t="shared" si="15"/>
        <v>3.8631299734748006E-3</v>
      </c>
    </row>
    <row r="236" spans="1:13" x14ac:dyDescent="0.2">
      <c r="A236" t="s">
        <v>14</v>
      </c>
      <c r="B236" t="s">
        <v>1122</v>
      </c>
      <c r="C236" s="29">
        <v>45408</v>
      </c>
      <c r="D236" s="28">
        <v>9000</v>
      </c>
      <c r="E236" s="8">
        <f t="shared" si="13"/>
        <v>45438</v>
      </c>
      <c r="F236" s="9" t="s">
        <v>53</v>
      </c>
      <c r="H236" t="s">
        <v>54</v>
      </c>
      <c r="J236" s="5">
        <v>8921.77</v>
      </c>
      <c r="K236">
        <v>78.23</v>
      </c>
      <c r="L236" s="11">
        <f t="shared" si="14"/>
        <v>-4.4053649617126212E-13</v>
      </c>
      <c r="M236" s="20">
        <f t="shared" si="15"/>
        <v>8.6922222222222227E-3</v>
      </c>
    </row>
    <row r="237" spans="1:13" x14ac:dyDescent="0.2">
      <c r="A237" t="s">
        <v>14</v>
      </c>
      <c r="B237" t="s">
        <v>1123</v>
      </c>
      <c r="C237" s="29">
        <v>45415</v>
      </c>
      <c r="D237" s="28">
        <v>11200</v>
      </c>
      <c r="E237" s="8">
        <f t="shared" si="13"/>
        <v>45445</v>
      </c>
      <c r="F237" s="9" t="s">
        <v>53</v>
      </c>
      <c r="H237" t="s">
        <v>54</v>
      </c>
      <c r="J237" s="5">
        <v>11119.67</v>
      </c>
      <c r="K237">
        <v>80.33</v>
      </c>
      <c r="L237" s="11">
        <f t="shared" si="14"/>
        <v>0</v>
      </c>
      <c r="M237" s="20">
        <f t="shared" si="15"/>
        <v>7.1723214285714281E-3</v>
      </c>
    </row>
    <row r="238" spans="1:13" x14ac:dyDescent="0.2">
      <c r="A238" t="s">
        <v>14</v>
      </c>
      <c r="B238" t="s">
        <v>1124</v>
      </c>
      <c r="C238" s="29">
        <v>45415</v>
      </c>
      <c r="D238" s="28">
        <v>5100</v>
      </c>
      <c r="E238" s="8">
        <f t="shared" si="13"/>
        <v>45445</v>
      </c>
      <c r="F238" s="9" t="s">
        <v>53</v>
      </c>
      <c r="H238" t="s">
        <v>54</v>
      </c>
      <c r="J238" s="5">
        <v>5063.42</v>
      </c>
      <c r="K238">
        <v>36.58</v>
      </c>
      <c r="L238" s="11">
        <f t="shared" si="14"/>
        <v>-7.1054273576010019E-14</v>
      </c>
      <c r="M238" s="20">
        <f t="shared" si="15"/>
        <v>7.1725490196078425E-3</v>
      </c>
    </row>
    <row r="239" spans="1:13" x14ac:dyDescent="0.2">
      <c r="A239" t="s">
        <v>14</v>
      </c>
      <c r="B239" t="s">
        <v>1125</v>
      </c>
      <c r="C239" s="29">
        <v>45415</v>
      </c>
      <c r="D239" s="28">
        <v>19950</v>
      </c>
      <c r="E239" s="8">
        <f t="shared" si="13"/>
        <v>45445</v>
      </c>
      <c r="F239" s="9" t="s">
        <v>53</v>
      </c>
      <c r="H239" t="s">
        <v>54</v>
      </c>
      <c r="J239" s="5">
        <v>19834.39</v>
      </c>
      <c r="K239">
        <v>115.61</v>
      </c>
      <c r="L239" s="11">
        <f t="shared" si="14"/>
        <v>5.8264504332328215E-13</v>
      </c>
      <c r="M239" s="20">
        <f t="shared" si="15"/>
        <v>5.7949874686716793E-3</v>
      </c>
    </row>
    <row r="240" spans="1:13" x14ac:dyDescent="0.2">
      <c r="A240" t="s">
        <v>14</v>
      </c>
      <c r="B240" t="s">
        <v>1126</v>
      </c>
      <c r="C240" s="29">
        <v>45415</v>
      </c>
      <c r="D240" s="28">
        <v>7250</v>
      </c>
      <c r="E240" s="8">
        <f t="shared" si="13"/>
        <v>45445</v>
      </c>
      <c r="F240" s="9" t="s">
        <v>53</v>
      </c>
      <c r="H240" t="s">
        <v>54</v>
      </c>
      <c r="J240" s="5">
        <v>7207.99</v>
      </c>
      <c r="K240">
        <v>42.01</v>
      </c>
      <c r="L240" s="11">
        <f t="shared" si="14"/>
        <v>2.2026824808563106E-13</v>
      </c>
      <c r="M240" s="20">
        <f t="shared" si="15"/>
        <v>5.7944827586206898E-3</v>
      </c>
    </row>
    <row r="241" spans="1:13" x14ac:dyDescent="0.2">
      <c r="A241" t="s">
        <v>14</v>
      </c>
      <c r="B241" t="s">
        <v>1127</v>
      </c>
      <c r="C241" s="29">
        <v>45415</v>
      </c>
      <c r="D241" s="28">
        <v>13000</v>
      </c>
      <c r="E241" s="8">
        <f t="shared" si="13"/>
        <v>45445</v>
      </c>
      <c r="F241" s="9" t="s">
        <v>53</v>
      </c>
      <c r="H241" t="s">
        <v>54</v>
      </c>
      <c r="J241" s="5">
        <v>12931.83</v>
      </c>
      <c r="K241">
        <v>68.17</v>
      </c>
      <c r="L241" s="11">
        <f t="shared" si="14"/>
        <v>0</v>
      </c>
      <c r="M241" s="20">
        <f t="shared" si="15"/>
        <v>5.2438461538461536E-3</v>
      </c>
    </row>
    <row r="242" spans="1:13" x14ac:dyDescent="0.2">
      <c r="A242" t="s">
        <v>14</v>
      </c>
      <c r="B242" t="s">
        <v>1128</v>
      </c>
      <c r="C242" s="29">
        <v>45422</v>
      </c>
      <c r="D242" s="28">
        <v>8000</v>
      </c>
      <c r="E242" s="8">
        <f t="shared" si="13"/>
        <v>45452</v>
      </c>
      <c r="F242" s="9" t="s">
        <v>53</v>
      </c>
      <c r="H242" t="s">
        <v>54</v>
      </c>
      <c r="J242" s="5">
        <v>7938.18</v>
      </c>
      <c r="K242">
        <v>61.82</v>
      </c>
      <c r="L242" s="11">
        <f t="shared" si="14"/>
        <v>-2.9132252166164108E-13</v>
      </c>
      <c r="M242" s="20">
        <f t="shared" si="15"/>
        <v>7.7275E-3</v>
      </c>
    </row>
    <row r="243" spans="1:13" x14ac:dyDescent="0.2">
      <c r="A243" t="s">
        <v>14</v>
      </c>
      <c r="B243" t="s">
        <v>1129</v>
      </c>
      <c r="C243" s="29">
        <v>45422</v>
      </c>
      <c r="D243" s="28">
        <v>6800</v>
      </c>
      <c r="E243" s="8">
        <f t="shared" si="13"/>
        <v>45452</v>
      </c>
      <c r="F243" s="9" t="s">
        <v>53</v>
      </c>
      <c r="H243" t="s">
        <v>54</v>
      </c>
      <c r="J243">
        <v>6768.07</v>
      </c>
      <c r="K243">
        <v>31.93</v>
      </c>
      <c r="L243" s="11">
        <f t="shared" si="14"/>
        <v>2.9132252166164108E-13</v>
      </c>
      <c r="M243" s="20">
        <f t="shared" si="15"/>
        <v>4.6955882352941172E-3</v>
      </c>
    </row>
    <row r="244" spans="1:13" x14ac:dyDescent="0.2">
      <c r="A244" t="s">
        <v>14</v>
      </c>
      <c r="B244" t="s">
        <v>1130</v>
      </c>
      <c r="C244" s="29">
        <v>45422</v>
      </c>
      <c r="D244" s="28">
        <v>14250</v>
      </c>
      <c r="E244" s="8">
        <f t="shared" si="13"/>
        <v>45452</v>
      </c>
      <c r="F244" s="9" t="s">
        <v>53</v>
      </c>
      <c r="H244" t="s">
        <v>54</v>
      </c>
      <c r="J244" s="5">
        <v>14139.89</v>
      </c>
      <c r="K244">
        <v>110.11</v>
      </c>
      <c r="L244" s="11">
        <f t="shared" si="14"/>
        <v>5.8264504332328215E-13</v>
      </c>
      <c r="M244" s="20">
        <f t="shared" si="15"/>
        <v>7.7270175438596492E-3</v>
      </c>
    </row>
    <row r="245" spans="1:13" x14ac:dyDescent="0.2">
      <c r="A245" t="s">
        <v>14</v>
      </c>
      <c r="B245" t="s">
        <v>1131</v>
      </c>
      <c r="C245" s="29">
        <v>45422</v>
      </c>
      <c r="D245" s="28">
        <v>7250</v>
      </c>
      <c r="E245" s="8">
        <f t="shared" si="13"/>
        <v>45452</v>
      </c>
      <c r="F245" s="9" t="s">
        <v>53</v>
      </c>
      <c r="H245" t="s">
        <v>54</v>
      </c>
      <c r="J245" s="5">
        <v>7193.98</v>
      </c>
      <c r="K245">
        <v>56.02</v>
      </c>
      <c r="L245" s="11">
        <f t="shared" si="14"/>
        <v>4.3343106881366111E-13</v>
      </c>
      <c r="M245" s="20">
        <f t="shared" si="15"/>
        <v>7.7268965517241382E-3</v>
      </c>
    </row>
    <row r="246" spans="1:13" x14ac:dyDescent="0.2">
      <c r="A246" t="s">
        <v>14</v>
      </c>
      <c r="B246" t="s">
        <v>1132</v>
      </c>
      <c r="C246" s="29">
        <v>45422</v>
      </c>
      <c r="D246" s="28">
        <v>16000</v>
      </c>
      <c r="E246" s="8">
        <f t="shared" si="13"/>
        <v>45452</v>
      </c>
      <c r="F246" s="9" t="s">
        <v>53</v>
      </c>
      <c r="H246" t="s">
        <v>54</v>
      </c>
      <c r="J246" s="5">
        <v>15885.19</v>
      </c>
      <c r="K246">
        <v>114.81</v>
      </c>
      <c r="L246" s="11">
        <f t="shared" ref="L246:L300" si="16">D246-J246-K246</f>
        <v>-5.1159076974727213E-13</v>
      </c>
      <c r="M246" s="20">
        <f t="shared" ref="M246:M300" si="17">K246/D246</f>
        <v>7.1756249999999997E-3</v>
      </c>
    </row>
    <row r="247" spans="1:13" x14ac:dyDescent="0.2">
      <c r="A247" t="s">
        <v>14</v>
      </c>
      <c r="B247" t="s">
        <v>1145</v>
      </c>
      <c r="C247" s="29">
        <v>45429</v>
      </c>
      <c r="D247" s="28">
        <v>10400</v>
      </c>
      <c r="E247" s="8">
        <f t="shared" si="13"/>
        <v>45459</v>
      </c>
      <c r="F247" s="9" t="s">
        <v>53</v>
      </c>
      <c r="H247" t="s">
        <v>54</v>
      </c>
      <c r="J247" s="5">
        <v>10325.32</v>
      </c>
      <c r="K247">
        <v>74.680000000000007</v>
      </c>
      <c r="L247" s="11">
        <f t="shared" si="16"/>
        <v>2.8421709430404007E-13</v>
      </c>
      <c r="M247" s="20">
        <f t="shared" si="17"/>
        <v>7.180769230769231E-3</v>
      </c>
    </row>
    <row r="248" spans="1:13" x14ac:dyDescent="0.2">
      <c r="A248" t="s">
        <v>14</v>
      </c>
      <c r="B248" t="s">
        <v>1146</v>
      </c>
      <c r="C248" s="29">
        <v>45429</v>
      </c>
      <c r="D248" s="28">
        <v>6800</v>
      </c>
      <c r="E248" s="8">
        <f t="shared" si="13"/>
        <v>45459</v>
      </c>
      <c r="F248" s="9" t="s">
        <v>53</v>
      </c>
      <c r="H248" t="s">
        <v>54</v>
      </c>
      <c r="J248" s="5">
        <v>6754.92</v>
      </c>
      <c r="K248">
        <v>45.08</v>
      </c>
      <c r="L248" s="11">
        <f t="shared" si="16"/>
        <v>-7.1054273576010019E-14</v>
      </c>
      <c r="M248" s="20">
        <f t="shared" si="17"/>
        <v>6.6294117647058819E-3</v>
      </c>
    </row>
    <row r="249" spans="1:13" x14ac:dyDescent="0.2">
      <c r="A249" t="s">
        <v>14</v>
      </c>
      <c r="B249" t="s">
        <v>1147</v>
      </c>
      <c r="C249" s="29">
        <v>45429</v>
      </c>
      <c r="D249" s="28">
        <v>14250</v>
      </c>
      <c r="E249" s="8">
        <f t="shared" si="13"/>
        <v>45459</v>
      </c>
      <c r="F249" s="9" t="s">
        <v>53</v>
      </c>
      <c r="H249" t="s">
        <v>54</v>
      </c>
      <c r="J249">
        <v>14147.68</v>
      </c>
      <c r="K249">
        <v>102.32</v>
      </c>
      <c r="L249" s="11">
        <f t="shared" si="16"/>
        <v>-2.8421709430404007E-13</v>
      </c>
      <c r="M249" s="20">
        <f t="shared" si="17"/>
        <v>7.1803508771929817E-3</v>
      </c>
    </row>
    <row r="250" spans="1:13" x14ac:dyDescent="0.2">
      <c r="A250" t="s">
        <v>14</v>
      </c>
      <c r="B250" t="s">
        <v>1148</v>
      </c>
      <c r="C250" s="29">
        <v>45429</v>
      </c>
      <c r="D250" s="28">
        <v>5800</v>
      </c>
      <c r="E250" s="8">
        <f t="shared" si="13"/>
        <v>45459</v>
      </c>
      <c r="F250" s="9" t="s">
        <v>53</v>
      </c>
      <c r="H250" t="s">
        <v>54</v>
      </c>
      <c r="J250">
        <v>5761.55</v>
      </c>
      <c r="K250">
        <v>38.450000000000003</v>
      </c>
      <c r="L250" s="11">
        <f t="shared" si="16"/>
        <v>-1.8474111129762605E-13</v>
      </c>
      <c r="M250" s="20">
        <f t="shared" si="17"/>
        <v>6.6293103448275869E-3</v>
      </c>
    </row>
    <row r="251" spans="1:13" x14ac:dyDescent="0.2">
      <c r="A251" t="s">
        <v>14</v>
      </c>
      <c r="B251" t="s">
        <v>1149</v>
      </c>
      <c r="C251" s="29">
        <v>45429</v>
      </c>
      <c r="D251" s="28">
        <v>14000</v>
      </c>
      <c r="E251" s="8">
        <f t="shared" si="13"/>
        <v>45459</v>
      </c>
      <c r="F251" s="9" t="s">
        <v>53</v>
      </c>
      <c r="H251" t="s">
        <v>54</v>
      </c>
      <c r="J251">
        <v>13899.47</v>
      </c>
      <c r="K251">
        <v>100.53</v>
      </c>
      <c r="L251" s="11">
        <f t="shared" si="16"/>
        <v>6.5369931689929217E-13</v>
      </c>
      <c r="M251" s="20">
        <f t="shared" si="17"/>
        <v>7.1807142857142859E-3</v>
      </c>
    </row>
    <row r="252" spans="1:13" x14ac:dyDescent="0.2">
      <c r="A252" t="s">
        <v>14</v>
      </c>
      <c r="B252" t="s">
        <v>1150</v>
      </c>
      <c r="C252" s="29">
        <v>45436</v>
      </c>
      <c r="D252" s="28">
        <v>8000</v>
      </c>
      <c r="E252" s="8">
        <f t="shared" si="13"/>
        <v>45466</v>
      </c>
      <c r="F252" s="9" t="s">
        <v>53</v>
      </c>
      <c r="H252" t="s">
        <v>54</v>
      </c>
      <c r="J252">
        <v>7930.36</v>
      </c>
      <c r="K252">
        <v>69.64</v>
      </c>
      <c r="L252" s="11">
        <f t="shared" si="16"/>
        <v>3.2684965844964609E-13</v>
      </c>
      <c r="M252" s="20">
        <f t="shared" si="17"/>
        <v>8.7050000000000009E-3</v>
      </c>
    </row>
    <row r="253" spans="1:13" x14ac:dyDescent="0.2">
      <c r="A253" t="s">
        <v>14</v>
      </c>
      <c r="B253" t="s">
        <v>1151</v>
      </c>
      <c r="C253" s="29">
        <v>45436</v>
      </c>
      <c r="D253" s="28">
        <v>6800</v>
      </c>
      <c r="E253" s="8">
        <f t="shared" si="13"/>
        <v>45466</v>
      </c>
      <c r="F253" s="9" t="s">
        <v>53</v>
      </c>
      <c r="H253" t="s">
        <v>54</v>
      </c>
      <c r="J253">
        <v>6740.81</v>
      </c>
      <c r="K253">
        <v>59.19</v>
      </c>
      <c r="L253" s="11">
        <f t="shared" si="16"/>
        <v>-3.979039320256561E-13</v>
      </c>
      <c r="M253" s="20">
        <f t="shared" si="17"/>
        <v>8.7044117647058824E-3</v>
      </c>
    </row>
    <row r="254" spans="1:13" x14ac:dyDescent="0.2">
      <c r="A254" t="s">
        <v>14</v>
      </c>
      <c r="B254" t="s">
        <v>1152</v>
      </c>
      <c r="C254" s="29">
        <v>45436</v>
      </c>
      <c r="D254" s="28">
        <v>19000</v>
      </c>
      <c r="E254" s="8">
        <f t="shared" si="13"/>
        <v>45466</v>
      </c>
      <c r="F254" s="9" t="s">
        <v>53</v>
      </c>
      <c r="H254" t="s">
        <v>54</v>
      </c>
      <c r="J254">
        <v>18834.61</v>
      </c>
      <c r="K254">
        <v>165.39</v>
      </c>
      <c r="L254" s="11">
        <f t="shared" si="16"/>
        <v>-5.6843418860808015E-13</v>
      </c>
      <c r="M254" s="20">
        <f t="shared" si="17"/>
        <v>8.7047368421052616E-3</v>
      </c>
    </row>
    <row r="255" spans="1:13" x14ac:dyDescent="0.2">
      <c r="A255" t="s">
        <v>14</v>
      </c>
      <c r="B255" t="s">
        <v>1153</v>
      </c>
      <c r="C255" s="29">
        <v>45436</v>
      </c>
      <c r="D255" s="28">
        <v>6525</v>
      </c>
      <c r="E255" s="8">
        <f t="shared" si="13"/>
        <v>45466</v>
      </c>
      <c r="F255" s="9" t="s">
        <v>53</v>
      </c>
      <c r="H255" t="s">
        <v>54</v>
      </c>
      <c r="J255">
        <v>6468.2</v>
      </c>
      <c r="K255">
        <v>56.8</v>
      </c>
      <c r="L255" s="11">
        <f t="shared" si="16"/>
        <v>1.8474111129762605E-13</v>
      </c>
      <c r="M255" s="20">
        <f t="shared" si="17"/>
        <v>8.7049808429118768E-3</v>
      </c>
    </row>
    <row r="256" spans="1:13" x14ac:dyDescent="0.2">
      <c r="A256" t="s">
        <v>14</v>
      </c>
      <c r="B256" t="s">
        <v>1154</v>
      </c>
      <c r="C256" s="29">
        <v>45436</v>
      </c>
      <c r="D256" s="28">
        <v>20000</v>
      </c>
      <c r="E256" s="8">
        <f t="shared" si="13"/>
        <v>45466</v>
      </c>
      <c r="F256" s="9" t="s">
        <v>53</v>
      </c>
      <c r="H256" t="s">
        <v>54</v>
      </c>
      <c r="J256">
        <v>19825.900000000001</v>
      </c>
      <c r="K256">
        <v>174.1</v>
      </c>
      <c r="L256" s="11">
        <f t="shared" si="16"/>
        <v>-1.4495071809506044E-12</v>
      </c>
      <c r="M256" s="20">
        <f t="shared" si="17"/>
        <v>8.7049999999999992E-3</v>
      </c>
    </row>
    <row r="257" spans="1:13" x14ac:dyDescent="0.2">
      <c r="A257" t="s">
        <v>14</v>
      </c>
      <c r="B257" t="s">
        <v>1155</v>
      </c>
      <c r="C257" s="29">
        <v>45443</v>
      </c>
      <c r="D257" s="28">
        <v>8000</v>
      </c>
      <c r="E257" s="8">
        <f t="shared" si="13"/>
        <v>45473</v>
      </c>
      <c r="F257" s="9" t="s">
        <v>53</v>
      </c>
      <c r="H257" t="s">
        <v>54</v>
      </c>
      <c r="J257">
        <v>7930.43</v>
      </c>
      <c r="K257">
        <v>69.569999999999993</v>
      </c>
      <c r="L257" s="11">
        <f t="shared" si="16"/>
        <v>-2.8421709430404007E-13</v>
      </c>
      <c r="M257" s="20">
        <f t="shared" si="17"/>
        <v>8.6962499999999991E-3</v>
      </c>
    </row>
    <row r="258" spans="1:13" x14ac:dyDescent="0.2">
      <c r="A258" t="s">
        <v>14</v>
      </c>
      <c r="B258" t="s">
        <v>1156</v>
      </c>
      <c r="C258" s="29">
        <v>45443</v>
      </c>
      <c r="D258" s="28">
        <v>5100</v>
      </c>
      <c r="E258" s="8">
        <f t="shared" si="13"/>
        <v>45473</v>
      </c>
      <c r="F258" s="9" t="s">
        <v>53</v>
      </c>
      <c r="H258" t="s">
        <v>54</v>
      </c>
      <c r="J258">
        <v>5055.5600000000004</v>
      </c>
      <c r="K258">
        <v>44.35</v>
      </c>
      <c r="L258" s="11">
        <f t="shared" si="16"/>
        <v>8.9999999999598401E-2</v>
      </c>
      <c r="M258" s="20">
        <f t="shared" si="17"/>
        <v>8.69607843137255E-3</v>
      </c>
    </row>
    <row r="259" spans="1:13" x14ac:dyDescent="0.2">
      <c r="A259" t="s">
        <v>14</v>
      </c>
      <c r="B259" t="s">
        <v>1157</v>
      </c>
      <c r="C259" s="29">
        <v>45443</v>
      </c>
      <c r="D259" s="28">
        <v>10450</v>
      </c>
      <c r="E259" s="8">
        <f t="shared" si="13"/>
        <v>45473</v>
      </c>
      <c r="F259" s="9" t="s">
        <v>53</v>
      </c>
      <c r="H259" t="s">
        <v>54</v>
      </c>
      <c r="J259">
        <v>10359.120000000001</v>
      </c>
      <c r="K259">
        <v>90.88</v>
      </c>
      <c r="L259" s="11">
        <f t="shared" si="16"/>
        <v>-7.9580786405131221E-13</v>
      </c>
      <c r="M259" s="20">
        <f t="shared" si="17"/>
        <v>8.6966507177033484E-3</v>
      </c>
    </row>
    <row r="260" spans="1:13" x14ac:dyDescent="0.2">
      <c r="A260" t="s">
        <v>14</v>
      </c>
      <c r="B260" t="s">
        <v>1158</v>
      </c>
      <c r="C260" s="29">
        <v>45443</v>
      </c>
      <c r="D260" s="28">
        <v>6525</v>
      </c>
      <c r="E260" s="8">
        <f t="shared" si="13"/>
        <v>45473</v>
      </c>
      <c r="F260" s="9" t="s">
        <v>53</v>
      </c>
      <c r="H260" t="s">
        <v>54</v>
      </c>
      <c r="J260">
        <v>6474.54</v>
      </c>
      <c r="K260">
        <v>50.46</v>
      </c>
      <c r="L260" s="11">
        <f t="shared" si="16"/>
        <v>0</v>
      </c>
      <c r="M260" s="20">
        <f t="shared" si="17"/>
        <v>7.7333333333333334E-3</v>
      </c>
    </row>
    <row r="261" spans="1:13" x14ac:dyDescent="0.2">
      <c r="A261" t="s">
        <v>14</v>
      </c>
      <c r="B261" t="s">
        <v>1159</v>
      </c>
      <c r="C261" s="29">
        <v>45443</v>
      </c>
      <c r="D261" s="28">
        <v>10000</v>
      </c>
      <c r="E261" s="8">
        <f t="shared" si="13"/>
        <v>45473</v>
      </c>
      <c r="F261" s="9" t="s">
        <v>53</v>
      </c>
      <c r="H261" t="s">
        <v>54</v>
      </c>
      <c r="J261">
        <v>9913.0400000000009</v>
      </c>
      <c r="K261">
        <v>86.96</v>
      </c>
      <c r="L261" s="11">
        <f t="shared" si="16"/>
        <v>-8.6686213762732223E-13</v>
      </c>
      <c r="M261" s="20">
        <f t="shared" si="17"/>
        <v>8.6959999999999989E-3</v>
      </c>
    </row>
    <row r="262" spans="1:13" x14ac:dyDescent="0.2">
      <c r="A262" t="s">
        <v>14</v>
      </c>
      <c r="B262" t="s">
        <v>1160</v>
      </c>
      <c r="C262" s="29">
        <v>45450</v>
      </c>
      <c r="D262" s="28">
        <v>6400</v>
      </c>
      <c r="E262" s="8">
        <f t="shared" si="13"/>
        <v>45480</v>
      </c>
      <c r="F262" s="9" t="s">
        <v>53</v>
      </c>
      <c r="H262" t="s">
        <v>54</v>
      </c>
      <c r="J262">
        <v>6342.51</v>
      </c>
      <c r="K262">
        <v>57.49</v>
      </c>
      <c r="L262" s="11">
        <f t="shared" si="16"/>
        <v>-2.2026824808563106E-13</v>
      </c>
      <c r="M262" s="20">
        <f t="shared" si="17"/>
        <v>8.9828124999999995E-3</v>
      </c>
    </row>
    <row r="263" spans="1:13" x14ac:dyDescent="0.2">
      <c r="A263" t="s">
        <v>14</v>
      </c>
      <c r="B263" t="s">
        <v>1161</v>
      </c>
      <c r="C263" s="29">
        <v>45450</v>
      </c>
      <c r="D263" s="28">
        <v>7650</v>
      </c>
      <c r="E263" s="8">
        <f t="shared" si="13"/>
        <v>45480</v>
      </c>
      <c r="F263" s="9" t="s">
        <v>53</v>
      </c>
      <c r="H263" t="s">
        <v>54</v>
      </c>
      <c r="J263">
        <v>7581.28</v>
      </c>
      <c r="K263">
        <v>68.72</v>
      </c>
      <c r="L263" s="11">
        <f t="shared" si="16"/>
        <v>2.5579538487363607E-13</v>
      </c>
      <c r="M263" s="20">
        <f t="shared" si="17"/>
        <v>8.9830065359477115E-3</v>
      </c>
    </row>
    <row r="264" spans="1:13" x14ac:dyDescent="0.2">
      <c r="A264" t="s">
        <v>14</v>
      </c>
      <c r="B264" t="s">
        <v>1162</v>
      </c>
      <c r="C264" s="29">
        <v>45450</v>
      </c>
      <c r="D264" s="28">
        <v>16150</v>
      </c>
      <c r="E264" s="8">
        <f t="shared" si="13"/>
        <v>45480</v>
      </c>
      <c r="F264" s="9" t="s">
        <v>53</v>
      </c>
      <c r="H264" t="s">
        <v>54</v>
      </c>
      <c r="J264">
        <v>16004.93</v>
      </c>
      <c r="K264">
        <v>145.07</v>
      </c>
      <c r="L264" s="11">
        <f t="shared" si="16"/>
        <v>-2.8421709430404007E-13</v>
      </c>
      <c r="M264" s="20">
        <f t="shared" si="17"/>
        <v>8.9826625386996897E-3</v>
      </c>
    </row>
    <row r="265" spans="1:13" x14ac:dyDescent="0.2">
      <c r="A265" t="s">
        <v>14</v>
      </c>
      <c r="B265" t="s">
        <v>1163</v>
      </c>
      <c r="C265" s="29">
        <v>45450</v>
      </c>
      <c r="D265" s="28">
        <v>7800</v>
      </c>
      <c r="E265" s="8">
        <f t="shared" si="13"/>
        <v>45480</v>
      </c>
      <c r="F265" s="9" t="s">
        <v>53</v>
      </c>
      <c r="H265" t="s">
        <v>54</v>
      </c>
      <c r="J265">
        <v>7741.74</v>
      </c>
      <c r="K265">
        <v>58.26</v>
      </c>
      <c r="L265" s="11">
        <f t="shared" si="16"/>
        <v>2.2026824808563106E-13</v>
      </c>
      <c r="M265" s="20">
        <f t="shared" si="17"/>
        <v>7.4692307692307688E-3</v>
      </c>
    </row>
    <row r="266" spans="1:13" x14ac:dyDescent="0.2">
      <c r="A266" t="s">
        <v>14</v>
      </c>
      <c r="B266" t="s">
        <v>1164</v>
      </c>
      <c r="C266" s="29">
        <v>45450</v>
      </c>
      <c r="D266" s="28">
        <v>23000</v>
      </c>
      <c r="E266" s="8">
        <f t="shared" si="13"/>
        <v>45480</v>
      </c>
      <c r="F266" s="9" t="s">
        <v>53</v>
      </c>
      <c r="H266" t="s">
        <v>54</v>
      </c>
      <c r="J266">
        <v>22821.86</v>
      </c>
      <c r="K266">
        <v>178.14</v>
      </c>
      <c r="L266" s="11">
        <f t="shared" si="16"/>
        <v>-5.6843418860808015E-13</v>
      </c>
      <c r="M266" s="20">
        <f t="shared" si="17"/>
        <v>7.745217391304347E-3</v>
      </c>
    </row>
    <row r="267" spans="1:13" x14ac:dyDescent="0.2">
      <c r="A267" t="s">
        <v>14</v>
      </c>
      <c r="B267" t="s">
        <v>1165</v>
      </c>
      <c r="C267" s="29">
        <v>45457</v>
      </c>
      <c r="D267" s="28">
        <v>10400</v>
      </c>
      <c r="E267" s="8">
        <f t="shared" si="13"/>
        <v>45487</v>
      </c>
      <c r="F267" s="9" t="s">
        <v>53</v>
      </c>
      <c r="H267" t="s">
        <v>54</v>
      </c>
      <c r="J267">
        <v>10400</v>
      </c>
      <c r="L267" s="11">
        <f t="shared" si="16"/>
        <v>0</v>
      </c>
      <c r="M267" s="20">
        <f t="shared" si="17"/>
        <v>0</v>
      </c>
    </row>
    <row r="268" spans="1:13" x14ac:dyDescent="0.2">
      <c r="A268" t="s">
        <v>14</v>
      </c>
      <c r="B268" t="s">
        <v>1166</v>
      </c>
      <c r="C268" s="29">
        <v>45457</v>
      </c>
      <c r="D268" s="28">
        <v>7650</v>
      </c>
      <c r="E268" s="8">
        <f t="shared" si="13"/>
        <v>45487</v>
      </c>
      <c r="F268" s="9" t="s">
        <v>53</v>
      </c>
      <c r="H268" t="s">
        <v>54</v>
      </c>
      <c r="J268">
        <v>7590.75</v>
      </c>
      <c r="K268">
        <v>59.25</v>
      </c>
      <c r="L268" s="11">
        <f t="shared" si="16"/>
        <v>0</v>
      </c>
      <c r="M268" s="20">
        <f t="shared" si="17"/>
        <v>7.745098039215686E-3</v>
      </c>
    </row>
    <row r="269" spans="1:13" x14ac:dyDescent="0.2">
      <c r="A269" t="s">
        <v>14</v>
      </c>
      <c r="B269" t="s">
        <v>1167</v>
      </c>
      <c r="C269" s="29">
        <v>45457</v>
      </c>
      <c r="D269" s="28">
        <v>17100</v>
      </c>
      <c r="E269" s="8">
        <f t="shared" si="13"/>
        <v>45487</v>
      </c>
      <c r="F269" s="9" t="s">
        <v>53</v>
      </c>
      <c r="H269" t="s">
        <v>54</v>
      </c>
      <c r="J269">
        <v>16967.560000000001</v>
      </c>
      <c r="K269">
        <v>132.44</v>
      </c>
      <c r="L269" s="11">
        <f t="shared" si="16"/>
        <v>-1.3073986337985843E-12</v>
      </c>
      <c r="M269" s="20">
        <f t="shared" si="17"/>
        <v>7.7450292397660816E-3</v>
      </c>
    </row>
    <row r="270" spans="1:13" x14ac:dyDescent="0.2">
      <c r="A270" t="s">
        <v>14</v>
      </c>
      <c r="B270" t="s">
        <v>1168</v>
      </c>
      <c r="C270" s="29">
        <v>45457</v>
      </c>
      <c r="D270" s="28">
        <v>13775</v>
      </c>
      <c r="E270" s="8">
        <f t="shared" si="13"/>
        <v>45487</v>
      </c>
      <c r="F270" s="9" t="s">
        <v>53</v>
      </c>
      <c r="H270" t="s">
        <v>54</v>
      </c>
      <c r="J270">
        <v>13668.31</v>
      </c>
      <c r="K270">
        <v>106.69</v>
      </c>
      <c r="L270" s="11">
        <f t="shared" si="16"/>
        <v>5.1159076974727213E-13</v>
      </c>
      <c r="M270" s="20">
        <f t="shared" si="17"/>
        <v>7.7451905626134297E-3</v>
      </c>
    </row>
    <row r="271" spans="1:13" x14ac:dyDescent="0.2">
      <c r="A271" t="s">
        <v>14</v>
      </c>
      <c r="B271" t="s">
        <v>1169</v>
      </c>
      <c r="C271" s="29">
        <v>45457</v>
      </c>
      <c r="D271" s="28">
        <v>18000</v>
      </c>
      <c r="E271" s="8">
        <f t="shared" si="13"/>
        <v>45487</v>
      </c>
      <c r="F271" s="9" t="s">
        <v>53</v>
      </c>
      <c r="H271" t="s">
        <v>54</v>
      </c>
      <c r="J271">
        <v>17860.59</v>
      </c>
      <c r="K271">
        <v>139.41</v>
      </c>
      <c r="L271" s="11">
        <f t="shared" si="16"/>
        <v>0</v>
      </c>
      <c r="M271" s="20">
        <f t="shared" si="17"/>
        <v>7.7450000000000001E-3</v>
      </c>
    </row>
    <row r="272" spans="1:13" x14ac:dyDescent="0.2">
      <c r="A272" t="s">
        <v>14</v>
      </c>
      <c r="B272" t="s">
        <v>1170</v>
      </c>
      <c r="C272" s="29">
        <v>45464</v>
      </c>
      <c r="D272" s="28">
        <v>10400</v>
      </c>
      <c r="E272" s="8">
        <f t="shared" si="13"/>
        <v>45494</v>
      </c>
      <c r="F272" s="9" t="s">
        <v>53</v>
      </c>
      <c r="H272" t="s">
        <v>54</v>
      </c>
      <c r="J272">
        <v>10319.450000000001</v>
      </c>
      <c r="K272">
        <v>80.55</v>
      </c>
      <c r="L272" s="11">
        <f t="shared" si="16"/>
        <v>-7.2475359047530219E-13</v>
      </c>
      <c r="M272" s="20">
        <f t="shared" si="17"/>
        <v>7.7451923076923071E-3</v>
      </c>
    </row>
    <row r="273" spans="1:13" x14ac:dyDescent="0.2">
      <c r="A273" t="s">
        <v>14</v>
      </c>
      <c r="B273" t="s">
        <v>1171</v>
      </c>
      <c r="C273" s="29">
        <v>45464</v>
      </c>
      <c r="D273" s="28">
        <v>5950</v>
      </c>
      <c r="E273" s="8">
        <f t="shared" si="13"/>
        <v>45494</v>
      </c>
      <c r="F273" s="9" t="s">
        <v>53</v>
      </c>
      <c r="H273" t="s">
        <v>54</v>
      </c>
      <c r="J273">
        <v>5903.92</v>
      </c>
      <c r="K273">
        <v>46.08</v>
      </c>
      <c r="L273" s="11">
        <f t="shared" si="16"/>
        <v>-7.1054273576010019E-14</v>
      </c>
      <c r="M273" s="20">
        <f t="shared" si="17"/>
        <v>7.7445378151260501E-3</v>
      </c>
    </row>
    <row r="274" spans="1:13" x14ac:dyDescent="0.2">
      <c r="A274" t="s">
        <v>14</v>
      </c>
      <c r="B274" t="s">
        <v>1172</v>
      </c>
      <c r="C274" s="29">
        <v>45464</v>
      </c>
      <c r="D274" s="28">
        <v>12350</v>
      </c>
      <c r="E274" s="8">
        <f t="shared" si="13"/>
        <v>45494</v>
      </c>
      <c r="F274" s="9" t="s">
        <v>53</v>
      </c>
      <c r="H274" t="s">
        <v>54</v>
      </c>
      <c r="J274">
        <v>12254.35</v>
      </c>
      <c r="K274">
        <v>95.65</v>
      </c>
      <c r="L274" s="11">
        <f t="shared" si="16"/>
        <v>-3.694822225952521E-13</v>
      </c>
      <c r="M274" s="20">
        <f t="shared" si="17"/>
        <v>7.7449392712550611E-3</v>
      </c>
    </row>
    <row r="275" spans="1:13" x14ac:dyDescent="0.2">
      <c r="A275" t="s">
        <v>14</v>
      </c>
      <c r="B275" t="s">
        <v>1173</v>
      </c>
      <c r="C275" s="29">
        <v>45464</v>
      </c>
      <c r="D275" s="28">
        <v>6525</v>
      </c>
      <c r="E275" s="8">
        <f t="shared" si="13"/>
        <v>45494</v>
      </c>
      <c r="F275" s="9" t="s">
        <v>53</v>
      </c>
      <c r="H275" t="s">
        <v>54</v>
      </c>
      <c r="J275">
        <v>6478.12</v>
      </c>
      <c r="K275">
        <v>46.88</v>
      </c>
      <c r="L275" s="11">
        <f t="shared" si="16"/>
        <v>1.0658141036401503E-13</v>
      </c>
      <c r="M275" s="20">
        <f t="shared" si="17"/>
        <v>7.1846743295019165E-3</v>
      </c>
    </row>
    <row r="276" spans="1:13" x14ac:dyDescent="0.2">
      <c r="A276" t="s">
        <v>14</v>
      </c>
      <c r="B276" t="s">
        <v>1174</v>
      </c>
      <c r="C276" s="29">
        <v>45464</v>
      </c>
      <c r="D276" s="28">
        <v>14000</v>
      </c>
      <c r="E276" s="8">
        <f t="shared" si="13"/>
        <v>45494</v>
      </c>
      <c r="F276" s="9" t="s">
        <v>53</v>
      </c>
      <c r="H276" t="s">
        <v>54</v>
      </c>
      <c r="J276">
        <v>13891.57</v>
      </c>
      <c r="K276">
        <v>108.43</v>
      </c>
      <c r="L276" s="11">
        <f t="shared" si="16"/>
        <v>2.8421709430404007E-13</v>
      </c>
      <c r="M276" s="20">
        <f t="shared" si="17"/>
        <v>7.7450000000000001E-3</v>
      </c>
    </row>
    <row r="277" spans="1:13" x14ac:dyDescent="0.2">
      <c r="A277" t="s">
        <v>14</v>
      </c>
      <c r="B277" t="s">
        <v>1175</v>
      </c>
      <c r="C277" s="29">
        <v>45471</v>
      </c>
      <c r="D277" s="28">
        <v>11200</v>
      </c>
      <c r="E277" s="8">
        <f t="shared" si="13"/>
        <v>45501</v>
      </c>
      <c r="F277" s="9" t="s">
        <v>53</v>
      </c>
      <c r="H277" t="s">
        <v>54</v>
      </c>
      <c r="J277">
        <v>11096.65</v>
      </c>
      <c r="K277">
        <v>103.35</v>
      </c>
      <c r="L277" s="11">
        <f t="shared" si="16"/>
        <v>3.694822225952521E-13</v>
      </c>
      <c r="M277" s="20">
        <f t="shared" si="17"/>
        <v>9.2276785714285707E-3</v>
      </c>
    </row>
    <row r="278" spans="1:13" x14ac:dyDescent="0.2">
      <c r="A278" t="s">
        <v>14</v>
      </c>
      <c r="B278" t="s">
        <v>1176</v>
      </c>
      <c r="C278" s="29">
        <v>45471</v>
      </c>
      <c r="D278" s="28">
        <v>5950</v>
      </c>
      <c r="E278" s="8">
        <f t="shared" si="13"/>
        <v>45501</v>
      </c>
      <c r="F278" s="9" t="s">
        <v>53</v>
      </c>
      <c r="H278" t="s">
        <v>54</v>
      </c>
      <c r="J278">
        <v>5895.1</v>
      </c>
      <c r="K278">
        <v>54.9</v>
      </c>
      <c r="L278" s="11">
        <f t="shared" si="16"/>
        <v>-3.6237679523765109E-13</v>
      </c>
      <c r="M278" s="20">
        <f t="shared" si="17"/>
        <v>9.2268907563025204E-3</v>
      </c>
    </row>
    <row r="279" spans="1:13" x14ac:dyDescent="0.2">
      <c r="A279" t="s">
        <v>14</v>
      </c>
      <c r="B279" t="s">
        <v>1177</v>
      </c>
      <c r="C279" s="29">
        <v>45471</v>
      </c>
      <c r="D279" s="28">
        <v>12350</v>
      </c>
      <c r="E279" s="8">
        <f t="shared" si="13"/>
        <v>45501</v>
      </c>
      <c r="F279" s="9" t="s">
        <v>53</v>
      </c>
      <c r="H279" t="s">
        <v>54</v>
      </c>
      <c r="J279">
        <v>12236.04</v>
      </c>
      <c r="K279">
        <v>113.96</v>
      </c>
      <c r="L279" s="11">
        <f t="shared" si="16"/>
        <v>-8.6686213762732223E-13</v>
      </c>
      <c r="M279" s="20">
        <f t="shared" si="17"/>
        <v>9.2275303643724691E-3</v>
      </c>
    </row>
    <row r="280" spans="1:13" x14ac:dyDescent="0.2">
      <c r="A280" t="s">
        <v>14</v>
      </c>
      <c r="B280" t="s">
        <v>1178</v>
      </c>
      <c r="C280" s="29">
        <v>45471</v>
      </c>
      <c r="D280" s="28">
        <v>9425</v>
      </c>
      <c r="E280" s="8">
        <f t="shared" ref="E280:E343" si="18">C280+30</f>
        <v>45501</v>
      </c>
      <c r="F280" s="9" t="s">
        <v>53</v>
      </c>
      <c r="H280" t="s">
        <v>54</v>
      </c>
      <c r="J280">
        <v>9338.0300000000007</v>
      </c>
      <c r="K280">
        <v>86.97</v>
      </c>
      <c r="L280" s="11">
        <f t="shared" si="16"/>
        <v>-6.5369931689929217E-13</v>
      </c>
      <c r="M280" s="20">
        <f t="shared" si="17"/>
        <v>9.2275862068965514E-3</v>
      </c>
    </row>
    <row r="281" spans="1:13" x14ac:dyDescent="0.2">
      <c r="A281" t="s">
        <v>14</v>
      </c>
      <c r="B281" t="s">
        <v>1179</v>
      </c>
      <c r="C281" s="29">
        <v>45471</v>
      </c>
      <c r="D281" s="28">
        <v>12000</v>
      </c>
      <c r="E281" s="8">
        <f t="shared" si="18"/>
        <v>45501</v>
      </c>
      <c r="F281" s="9" t="s">
        <v>53</v>
      </c>
      <c r="H281" t="s">
        <v>54</v>
      </c>
      <c r="J281">
        <v>11889.27</v>
      </c>
      <c r="K281">
        <v>110.73</v>
      </c>
      <c r="L281" s="11">
        <f t="shared" si="16"/>
        <v>-4.4053649617126212E-13</v>
      </c>
      <c r="M281" s="20">
        <f t="shared" si="17"/>
        <v>9.2274999999999996E-3</v>
      </c>
    </row>
    <row r="282" spans="1:13" x14ac:dyDescent="0.2">
      <c r="A282" t="s">
        <v>14</v>
      </c>
      <c r="B282" t="s">
        <v>1180</v>
      </c>
      <c r="C282" s="29">
        <v>45478</v>
      </c>
      <c r="D282" s="28">
        <v>7200</v>
      </c>
      <c r="E282" s="8">
        <f t="shared" si="18"/>
        <v>45508</v>
      </c>
      <c r="F282" s="9" t="s">
        <v>53</v>
      </c>
      <c r="H282" t="s">
        <v>54</v>
      </c>
      <c r="J282">
        <v>7146.31</v>
      </c>
      <c r="K282">
        <v>53.69</v>
      </c>
      <c r="L282" s="11">
        <f t="shared" si="16"/>
        <v>-3.979039320256561E-13</v>
      </c>
      <c r="M282" s="20">
        <f t="shared" si="17"/>
        <v>7.456944444444444E-3</v>
      </c>
    </row>
    <row r="283" spans="1:13" x14ac:dyDescent="0.2">
      <c r="A283" t="s">
        <v>14</v>
      </c>
      <c r="B283" t="s">
        <v>1181</v>
      </c>
      <c r="C283" s="29">
        <v>45478</v>
      </c>
      <c r="D283" s="28">
        <v>4250</v>
      </c>
      <c r="E283" s="8">
        <f t="shared" si="18"/>
        <v>45508</v>
      </c>
      <c r="F283" s="9" t="s">
        <v>53</v>
      </c>
      <c r="H283" t="s">
        <v>54</v>
      </c>
      <c r="J283">
        <v>4218.3100000000004</v>
      </c>
      <c r="K283">
        <v>31.69</v>
      </c>
      <c r="L283" s="11">
        <f t="shared" si="16"/>
        <v>-4.0145664570445661E-13</v>
      </c>
      <c r="M283" s="20">
        <f t="shared" si="17"/>
        <v>7.4564705882352944E-3</v>
      </c>
    </row>
    <row r="284" spans="1:13" x14ac:dyDescent="0.2">
      <c r="A284" t="s">
        <v>14</v>
      </c>
      <c r="B284" t="s">
        <v>1182</v>
      </c>
      <c r="C284" s="29">
        <v>45478</v>
      </c>
      <c r="D284" s="28">
        <v>8550</v>
      </c>
      <c r="E284" s="8">
        <f t="shared" si="18"/>
        <v>45508</v>
      </c>
      <c r="F284" s="9" t="s">
        <v>53</v>
      </c>
      <c r="H284" t="s">
        <v>54</v>
      </c>
      <c r="J284">
        <v>8486.25</v>
      </c>
      <c r="K284">
        <v>63.75</v>
      </c>
      <c r="L284" s="11">
        <f t="shared" si="16"/>
        <v>0</v>
      </c>
      <c r="M284" s="20">
        <f t="shared" si="17"/>
        <v>7.4561403508771927E-3</v>
      </c>
    </row>
    <row r="285" spans="1:13" x14ac:dyDescent="0.2">
      <c r="A285" t="s">
        <v>14</v>
      </c>
      <c r="B285" t="s">
        <v>1183</v>
      </c>
      <c r="C285" s="29">
        <v>45478</v>
      </c>
      <c r="D285" s="28">
        <v>7250</v>
      </c>
      <c r="E285" s="8">
        <f t="shared" si="18"/>
        <v>45508</v>
      </c>
      <c r="F285" s="9" t="s">
        <v>53</v>
      </c>
      <c r="H285" t="s">
        <v>54</v>
      </c>
      <c r="J285">
        <v>7195.94</v>
      </c>
      <c r="K285">
        <v>54.06</v>
      </c>
      <c r="L285" s="11">
        <f t="shared" si="16"/>
        <v>3.979039320256561E-13</v>
      </c>
      <c r="M285" s="20">
        <f t="shared" si="17"/>
        <v>7.4565517241379315E-3</v>
      </c>
    </row>
    <row r="286" spans="1:13" x14ac:dyDescent="0.2">
      <c r="A286" t="s">
        <v>14</v>
      </c>
      <c r="B286" t="s">
        <v>1184</v>
      </c>
      <c r="C286" s="29">
        <v>45478</v>
      </c>
      <c r="D286" s="28">
        <v>16000</v>
      </c>
      <c r="E286" s="8">
        <f t="shared" si="18"/>
        <v>45508</v>
      </c>
      <c r="F286" s="9" t="s">
        <v>53</v>
      </c>
      <c r="H286" t="s">
        <v>54</v>
      </c>
      <c r="J286">
        <v>15880.69</v>
      </c>
      <c r="K286">
        <v>119.31</v>
      </c>
      <c r="L286" s="11">
        <f t="shared" si="16"/>
        <v>-5.1159076974727213E-13</v>
      </c>
      <c r="M286" s="20">
        <f t="shared" si="17"/>
        <v>7.456875E-3</v>
      </c>
    </row>
    <row r="287" spans="1:13" x14ac:dyDescent="0.2">
      <c r="A287" t="s">
        <v>14</v>
      </c>
      <c r="B287" t="s">
        <v>1185</v>
      </c>
      <c r="C287" s="29">
        <v>45485</v>
      </c>
      <c r="D287" s="28">
        <v>9600</v>
      </c>
      <c r="E287" s="8">
        <f t="shared" si="18"/>
        <v>45515</v>
      </c>
      <c r="F287" s="9" t="s">
        <v>53</v>
      </c>
      <c r="H287" t="s">
        <v>54</v>
      </c>
      <c r="J287">
        <v>9549.5499999999993</v>
      </c>
      <c r="K287">
        <v>50.45</v>
      </c>
      <c r="L287" s="11">
        <f t="shared" si="16"/>
        <v>7.2475359047530219E-13</v>
      </c>
      <c r="M287" s="20">
        <f t="shared" si="17"/>
        <v>5.255208333333334E-3</v>
      </c>
    </row>
    <row r="288" spans="1:13" x14ac:dyDescent="0.2">
      <c r="A288" t="s">
        <v>14</v>
      </c>
      <c r="B288" t="s">
        <v>1186</v>
      </c>
      <c r="C288" s="29">
        <v>45485</v>
      </c>
      <c r="D288" s="28">
        <v>9350</v>
      </c>
      <c r="E288" s="8">
        <f t="shared" si="18"/>
        <v>45515</v>
      </c>
      <c r="F288" s="9" t="s">
        <v>53</v>
      </c>
      <c r="H288" t="s">
        <v>54</v>
      </c>
      <c r="J288">
        <v>9350</v>
      </c>
      <c r="K288">
        <v>0</v>
      </c>
      <c r="L288" s="11">
        <f t="shared" si="16"/>
        <v>0</v>
      </c>
      <c r="M288" s="20">
        <f t="shared" si="17"/>
        <v>0</v>
      </c>
    </row>
    <row r="289" spans="1:13" x14ac:dyDescent="0.2">
      <c r="A289" t="s">
        <v>14</v>
      </c>
      <c r="B289" t="s">
        <v>1187</v>
      </c>
      <c r="C289" s="29">
        <v>45485</v>
      </c>
      <c r="D289" s="28">
        <v>16150</v>
      </c>
      <c r="E289" s="8">
        <f t="shared" si="18"/>
        <v>45515</v>
      </c>
      <c r="F289" s="9" t="s">
        <v>53</v>
      </c>
      <c r="H289" t="s">
        <v>54</v>
      </c>
      <c r="J289">
        <v>16024.9</v>
      </c>
      <c r="K289">
        <v>125.1</v>
      </c>
      <c r="L289" s="11">
        <f t="shared" si="16"/>
        <v>3.694822225952521E-13</v>
      </c>
      <c r="M289" s="20">
        <f t="shared" si="17"/>
        <v>7.7461300309597516E-3</v>
      </c>
    </row>
    <row r="290" spans="1:13" x14ac:dyDescent="0.2">
      <c r="A290" t="s">
        <v>14</v>
      </c>
      <c r="B290" t="s">
        <v>1188</v>
      </c>
      <c r="C290" s="29">
        <v>45485</v>
      </c>
      <c r="D290" s="28"/>
      <c r="E290" s="8">
        <f t="shared" si="18"/>
        <v>45515</v>
      </c>
      <c r="F290" s="9" t="s">
        <v>53</v>
      </c>
      <c r="H290" t="s">
        <v>54</v>
      </c>
      <c r="L290" s="11">
        <f t="shared" si="16"/>
        <v>0</v>
      </c>
      <c r="M290" s="20" t="e">
        <f t="shared" si="17"/>
        <v>#DIV/0!</v>
      </c>
    </row>
    <row r="291" spans="1:13" x14ac:dyDescent="0.2">
      <c r="A291" t="s">
        <v>14</v>
      </c>
      <c r="B291" t="s">
        <v>1189</v>
      </c>
      <c r="C291" s="29">
        <v>45485</v>
      </c>
      <c r="D291" s="28">
        <v>14000</v>
      </c>
      <c r="E291" s="8">
        <f t="shared" si="18"/>
        <v>45515</v>
      </c>
      <c r="F291" s="9" t="s">
        <v>53</v>
      </c>
      <c r="H291" t="s">
        <v>54</v>
      </c>
      <c r="J291">
        <v>13891.55</v>
      </c>
      <c r="K291">
        <v>108.45</v>
      </c>
      <c r="L291" s="11">
        <f t="shared" si="16"/>
        <v>7.2475359047530219E-13</v>
      </c>
      <c r="M291" s="20">
        <f t="shared" si="17"/>
        <v>7.7464285714285716E-3</v>
      </c>
    </row>
    <row r="292" spans="1:13" x14ac:dyDescent="0.2">
      <c r="A292" t="s">
        <v>14</v>
      </c>
      <c r="B292" t="s">
        <v>1190</v>
      </c>
      <c r="C292" s="29">
        <v>45492</v>
      </c>
      <c r="D292" s="28">
        <v>8800</v>
      </c>
      <c r="E292" s="8">
        <f t="shared" si="18"/>
        <v>45522</v>
      </c>
      <c r="F292" s="9" t="s">
        <v>53</v>
      </c>
      <c r="H292" t="s">
        <v>54</v>
      </c>
      <c r="J292">
        <v>8714.2999999999993</v>
      </c>
      <c r="K292">
        <v>85.7</v>
      </c>
      <c r="L292" s="11">
        <f t="shared" si="16"/>
        <v>7.2475359047530219E-13</v>
      </c>
      <c r="M292" s="20">
        <f t="shared" si="17"/>
        <v>9.7386363636363642E-3</v>
      </c>
    </row>
    <row r="293" spans="1:13" x14ac:dyDescent="0.2">
      <c r="A293" t="s">
        <v>14</v>
      </c>
      <c r="B293" t="s">
        <v>1191</v>
      </c>
      <c r="C293" s="29">
        <v>45492</v>
      </c>
      <c r="D293" s="28">
        <v>13600</v>
      </c>
      <c r="E293" s="8">
        <f t="shared" si="18"/>
        <v>45522</v>
      </c>
      <c r="F293" s="9" t="s">
        <v>53</v>
      </c>
      <c r="H293" t="s">
        <v>54</v>
      </c>
      <c r="J293">
        <v>13471.38</v>
      </c>
      <c r="K293">
        <v>128.62</v>
      </c>
      <c r="L293" s="11">
        <f t="shared" si="16"/>
        <v>7.9580786405131221E-13</v>
      </c>
      <c r="M293" s="20">
        <f t="shared" si="17"/>
        <v>9.4573529411764706E-3</v>
      </c>
    </row>
    <row r="294" spans="1:13" x14ac:dyDescent="0.2">
      <c r="A294" t="s">
        <v>14</v>
      </c>
      <c r="B294" t="s">
        <v>1192</v>
      </c>
      <c r="C294" s="29">
        <v>45492</v>
      </c>
      <c r="D294" s="28">
        <v>7600</v>
      </c>
      <c r="E294" s="8">
        <f t="shared" si="18"/>
        <v>45522</v>
      </c>
      <c r="F294" s="9" t="s">
        <v>53</v>
      </c>
      <c r="H294" t="s">
        <v>54</v>
      </c>
      <c r="J294">
        <v>7525.99</v>
      </c>
      <c r="K294">
        <v>74.010000000000005</v>
      </c>
      <c r="L294" s="11">
        <f t="shared" si="16"/>
        <v>2.1316282072803006E-13</v>
      </c>
      <c r="M294" s="20">
        <f t="shared" si="17"/>
        <v>9.7381578947368427E-3</v>
      </c>
    </row>
    <row r="295" spans="1:13" x14ac:dyDescent="0.2">
      <c r="A295" t="s">
        <v>14</v>
      </c>
      <c r="B295" t="s">
        <v>1193</v>
      </c>
      <c r="C295" s="29">
        <v>45492</v>
      </c>
      <c r="D295" s="28">
        <v>10875</v>
      </c>
      <c r="E295" s="8">
        <f t="shared" si="18"/>
        <v>45522</v>
      </c>
      <c r="F295" s="9" t="s">
        <v>53</v>
      </c>
      <c r="H295" t="s">
        <v>54</v>
      </c>
      <c r="J295">
        <v>10790.7</v>
      </c>
      <c r="K295">
        <v>84.3</v>
      </c>
      <c r="L295" s="11">
        <f t="shared" si="16"/>
        <v>-7.2475359047530219E-13</v>
      </c>
      <c r="M295" s="20">
        <f t="shared" si="17"/>
        <v>7.7517241379310344E-3</v>
      </c>
    </row>
    <row r="296" spans="1:13" x14ac:dyDescent="0.2">
      <c r="A296" t="s">
        <v>14</v>
      </c>
      <c r="B296" t="s">
        <v>1194</v>
      </c>
      <c r="C296" s="29">
        <v>45492</v>
      </c>
      <c r="D296" s="28">
        <v>10000</v>
      </c>
      <c r="E296" s="8">
        <f t="shared" si="18"/>
        <v>45522</v>
      </c>
      <c r="F296" s="9" t="s">
        <v>53</v>
      </c>
      <c r="H296" t="s">
        <v>54</v>
      </c>
      <c r="J296">
        <v>9902.61</v>
      </c>
      <c r="K296">
        <v>97.39</v>
      </c>
      <c r="L296" s="11">
        <f t="shared" si="16"/>
        <v>-5.8264504332328215E-13</v>
      </c>
      <c r="M296" s="20">
        <f t="shared" si="17"/>
        <v>9.7389999999999994E-3</v>
      </c>
    </row>
    <row r="297" spans="1:13" x14ac:dyDescent="0.2">
      <c r="A297" t="s">
        <v>14</v>
      </c>
      <c r="B297" t="s">
        <v>1195</v>
      </c>
      <c r="C297" s="29">
        <v>45498</v>
      </c>
      <c r="D297" s="28">
        <v>7200</v>
      </c>
      <c r="E297" s="8">
        <f t="shared" si="18"/>
        <v>45528</v>
      </c>
      <c r="F297" s="9" t="s">
        <v>53</v>
      </c>
      <c r="H297" t="s">
        <v>54</v>
      </c>
      <c r="J297">
        <v>7200</v>
      </c>
      <c r="K297">
        <v>0</v>
      </c>
      <c r="L297" s="11">
        <f t="shared" si="16"/>
        <v>0</v>
      </c>
      <c r="M297" s="20">
        <f t="shared" si="17"/>
        <v>0</v>
      </c>
    </row>
    <row r="298" spans="1:13" x14ac:dyDescent="0.2">
      <c r="A298" t="s">
        <v>14</v>
      </c>
      <c r="B298" t="s">
        <v>1196</v>
      </c>
      <c r="C298" s="29">
        <v>45498</v>
      </c>
      <c r="D298" s="28">
        <v>14450</v>
      </c>
      <c r="E298" s="8">
        <f t="shared" si="18"/>
        <v>45528</v>
      </c>
      <c r="F298" s="9" t="s">
        <v>53</v>
      </c>
      <c r="H298" t="s">
        <v>54</v>
      </c>
      <c r="J298">
        <v>14317.42</v>
      </c>
      <c r="K298">
        <v>132.58000000000001</v>
      </c>
      <c r="L298" s="11">
        <f t="shared" si="16"/>
        <v>0</v>
      </c>
      <c r="M298" s="20">
        <f t="shared" si="17"/>
        <v>9.1750865051903122E-3</v>
      </c>
    </row>
    <row r="299" spans="1:13" x14ac:dyDescent="0.2">
      <c r="A299" t="s">
        <v>14</v>
      </c>
      <c r="B299" t="s">
        <v>1198</v>
      </c>
      <c r="C299" s="29">
        <v>45498</v>
      </c>
      <c r="D299" s="28">
        <v>8700</v>
      </c>
      <c r="E299" s="8">
        <f t="shared" si="18"/>
        <v>45528</v>
      </c>
      <c r="F299" s="9" t="s">
        <v>53</v>
      </c>
      <c r="H299" t="s">
        <v>54</v>
      </c>
      <c r="J299">
        <v>8632.56</v>
      </c>
      <c r="K299">
        <v>67.44</v>
      </c>
      <c r="L299" s="11">
        <f t="shared" si="16"/>
        <v>5.1159076974727213E-13</v>
      </c>
      <c r="M299" s="20">
        <f t="shared" si="17"/>
        <v>7.7517241379310344E-3</v>
      </c>
    </row>
    <row r="300" spans="1:13" x14ac:dyDescent="0.2">
      <c r="A300" t="s">
        <v>14</v>
      </c>
      <c r="B300" t="s">
        <v>1199</v>
      </c>
      <c r="C300" s="29">
        <v>45498</v>
      </c>
      <c r="D300" s="28">
        <v>22000</v>
      </c>
      <c r="E300" s="8">
        <f t="shared" si="18"/>
        <v>45528</v>
      </c>
      <c r="F300" s="9" t="s">
        <v>53</v>
      </c>
      <c r="H300" t="s">
        <v>54</v>
      </c>
      <c r="J300">
        <v>21798.15</v>
      </c>
      <c r="K300">
        <v>201.85</v>
      </c>
      <c r="L300" s="11">
        <f t="shared" si="16"/>
        <v>-1.4495071809506044E-12</v>
      </c>
      <c r="M300" s="20">
        <f t="shared" si="17"/>
        <v>9.1749999999999991E-3</v>
      </c>
    </row>
    <row r="301" spans="1:13" x14ac:dyDescent="0.2">
      <c r="A301" t="s">
        <v>14</v>
      </c>
      <c r="B301" t="s">
        <v>1200</v>
      </c>
      <c r="C301" s="29">
        <v>45506</v>
      </c>
      <c r="D301" s="28">
        <v>14400</v>
      </c>
      <c r="E301" s="8">
        <f t="shared" si="18"/>
        <v>45536</v>
      </c>
      <c r="F301" s="9" t="s">
        <v>53</v>
      </c>
      <c r="H301" t="s">
        <v>54</v>
      </c>
      <c r="J301">
        <v>14292.56</v>
      </c>
      <c r="K301">
        <v>107.44</v>
      </c>
      <c r="L301" s="11">
        <f t="shared" ref="L301:L306" si="19">D301-J301-K301</f>
        <v>5.1159076974727213E-13</v>
      </c>
      <c r="M301" s="20">
        <f t="shared" ref="M301:M306" si="20">K301/D301</f>
        <v>7.4611111111111111E-3</v>
      </c>
    </row>
    <row r="302" spans="1:13" x14ac:dyDescent="0.2">
      <c r="A302" t="s">
        <v>14</v>
      </c>
      <c r="B302" t="s">
        <v>1201</v>
      </c>
      <c r="C302" s="29">
        <v>45506</v>
      </c>
      <c r="D302" s="28">
        <v>9350</v>
      </c>
      <c r="E302" s="8">
        <f t="shared" si="18"/>
        <v>45536</v>
      </c>
      <c r="F302" s="9" t="s">
        <v>53</v>
      </c>
      <c r="H302" t="s">
        <v>54</v>
      </c>
      <c r="J302">
        <v>9280.24</v>
      </c>
      <c r="K302">
        <v>69.760000000000005</v>
      </c>
      <c r="L302" s="11">
        <f t="shared" si="19"/>
        <v>2.1316282072803006E-13</v>
      </c>
      <c r="M302" s="20">
        <f t="shared" si="20"/>
        <v>7.4609625668449206E-3</v>
      </c>
    </row>
    <row r="303" spans="1:13" x14ac:dyDescent="0.2">
      <c r="A303" t="s">
        <v>14</v>
      </c>
      <c r="B303" t="s">
        <v>1203</v>
      </c>
      <c r="C303" s="29">
        <v>45506</v>
      </c>
      <c r="D303" s="28">
        <v>7975</v>
      </c>
      <c r="E303" s="8">
        <f t="shared" si="18"/>
        <v>45536</v>
      </c>
      <c r="F303" s="9" t="s">
        <v>53</v>
      </c>
      <c r="H303" t="s">
        <v>54</v>
      </c>
      <c r="J303">
        <v>7915.5</v>
      </c>
      <c r="K303">
        <v>59.5</v>
      </c>
      <c r="L303" s="11">
        <f t="shared" si="19"/>
        <v>0</v>
      </c>
      <c r="M303" s="20">
        <f t="shared" si="20"/>
        <v>7.4608150470219436E-3</v>
      </c>
    </row>
    <row r="304" spans="1:13" x14ac:dyDescent="0.2">
      <c r="A304" t="s">
        <v>14</v>
      </c>
      <c r="B304" t="s">
        <v>1204</v>
      </c>
      <c r="C304" s="29">
        <v>45506</v>
      </c>
      <c r="D304" s="28">
        <v>22000</v>
      </c>
      <c r="E304" s="8">
        <f t="shared" si="18"/>
        <v>45536</v>
      </c>
      <c r="F304" s="9" t="s">
        <v>53</v>
      </c>
      <c r="H304" t="s">
        <v>54</v>
      </c>
      <c r="J304">
        <v>21835.86</v>
      </c>
      <c r="K304">
        <v>164.14</v>
      </c>
      <c r="L304" s="11">
        <f t="shared" si="19"/>
        <v>-5.6843418860808015E-13</v>
      </c>
      <c r="M304" s="20">
        <f t="shared" si="20"/>
        <v>7.4609090909090901E-3</v>
      </c>
    </row>
    <row r="305" spans="1:13" x14ac:dyDescent="0.2">
      <c r="A305" t="s">
        <v>14</v>
      </c>
      <c r="B305" t="s">
        <v>1205</v>
      </c>
      <c r="C305" s="29">
        <v>45513</v>
      </c>
      <c r="D305" s="28">
        <v>12800</v>
      </c>
      <c r="E305" s="8">
        <f t="shared" si="18"/>
        <v>45543</v>
      </c>
      <c r="F305" s="9" t="s">
        <v>53</v>
      </c>
      <c r="H305" t="s">
        <v>54</v>
      </c>
      <c r="J305">
        <v>12684.1</v>
      </c>
      <c r="K305">
        <v>115.9</v>
      </c>
      <c r="L305" s="11">
        <f t="shared" si="19"/>
        <v>-3.694822225952521E-13</v>
      </c>
      <c r="M305" s="20">
        <f t="shared" si="20"/>
        <v>9.0546875000000002E-3</v>
      </c>
    </row>
    <row r="306" spans="1:13" x14ac:dyDescent="0.2">
      <c r="A306" t="s">
        <v>14</v>
      </c>
      <c r="B306" t="s">
        <v>1206</v>
      </c>
      <c r="C306" s="29">
        <v>45513</v>
      </c>
      <c r="D306" s="28">
        <v>12750</v>
      </c>
      <c r="E306" s="8">
        <f t="shared" si="18"/>
        <v>45543</v>
      </c>
      <c r="F306" s="9" t="s">
        <v>53</v>
      </c>
      <c r="H306" t="s">
        <v>54</v>
      </c>
      <c r="J306">
        <v>12711.87</v>
      </c>
      <c r="K306">
        <v>38.130000000000003</v>
      </c>
      <c r="L306" s="11">
        <f t="shared" si="19"/>
        <v>-8.0291329140891321E-13</v>
      </c>
      <c r="M306" s="20">
        <f t="shared" si="20"/>
        <v>2.9905882352941177E-3</v>
      </c>
    </row>
    <row r="307" spans="1:13" x14ac:dyDescent="0.2">
      <c r="A307" t="s">
        <v>14</v>
      </c>
      <c r="B307" t="s">
        <v>1207</v>
      </c>
      <c r="C307" s="29">
        <v>45513</v>
      </c>
      <c r="D307" s="28">
        <v>7975</v>
      </c>
      <c r="E307" s="8">
        <f t="shared" si="18"/>
        <v>45543</v>
      </c>
      <c r="F307" s="9" t="s">
        <v>53</v>
      </c>
      <c r="H307" t="s">
        <v>54</v>
      </c>
      <c r="J307">
        <v>7902.79</v>
      </c>
      <c r="K307">
        <v>72.209999999999994</v>
      </c>
      <c r="L307" s="11">
        <f t="shared" ref="L307:L340" si="21">D307-J307-K307</f>
        <v>0</v>
      </c>
      <c r="M307" s="20">
        <f t="shared" ref="M307:M340" si="22">K307/D307</f>
        <v>9.054545454545454E-3</v>
      </c>
    </row>
    <row r="308" spans="1:13" x14ac:dyDescent="0.2">
      <c r="A308" t="s">
        <v>14</v>
      </c>
      <c r="B308" t="s">
        <v>1208</v>
      </c>
      <c r="C308" s="29">
        <v>45513</v>
      </c>
      <c r="D308" s="28">
        <v>18000</v>
      </c>
      <c r="E308" s="8">
        <f t="shared" si="18"/>
        <v>45543</v>
      </c>
      <c r="F308" s="9" t="s">
        <v>53</v>
      </c>
      <c r="H308" t="s">
        <v>54</v>
      </c>
      <c r="J308">
        <v>17837.02</v>
      </c>
      <c r="K308">
        <v>162.97999999999999</v>
      </c>
      <c r="L308" s="11">
        <f t="shared" si="21"/>
        <v>-4.2632564145606011E-13</v>
      </c>
      <c r="M308" s="20">
        <f t="shared" si="22"/>
        <v>9.0544444444444431E-3</v>
      </c>
    </row>
    <row r="309" spans="1:13" x14ac:dyDescent="0.2">
      <c r="A309" t="s">
        <v>14</v>
      </c>
      <c r="B309" t="s">
        <v>1209</v>
      </c>
      <c r="C309" s="29">
        <v>45520</v>
      </c>
      <c r="D309" s="28">
        <v>15200</v>
      </c>
      <c r="E309" s="8">
        <f t="shared" si="18"/>
        <v>45550</v>
      </c>
      <c r="F309" s="9" t="s">
        <v>53</v>
      </c>
      <c r="H309" t="s">
        <v>54</v>
      </c>
      <c r="J309">
        <v>15070.9</v>
      </c>
      <c r="K309">
        <v>129.1</v>
      </c>
      <c r="L309" s="11">
        <f t="shared" si="21"/>
        <v>3.694822225952521E-13</v>
      </c>
      <c r="M309" s="20">
        <f t="shared" si="22"/>
        <v>8.4934210526315789E-3</v>
      </c>
    </row>
    <row r="310" spans="1:13" x14ac:dyDescent="0.2">
      <c r="A310" t="s">
        <v>14</v>
      </c>
      <c r="B310" t="s">
        <v>1210</v>
      </c>
      <c r="C310" s="29">
        <v>45520</v>
      </c>
      <c r="D310" s="28">
        <v>13600</v>
      </c>
      <c r="E310" s="8">
        <f t="shared" si="18"/>
        <v>45550</v>
      </c>
      <c r="F310" s="9" t="s">
        <v>53</v>
      </c>
      <c r="H310" t="s">
        <v>54</v>
      </c>
      <c r="J310">
        <v>13533.44</v>
      </c>
      <c r="K310">
        <v>66.56</v>
      </c>
      <c r="L310" s="11">
        <f t="shared" si="21"/>
        <v>-5.1159076974727213E-13</v>
      </c>
      <c r="M310" s="20">
        <f t="shared" si="22"/>
        <v>4.894117647058824E-3</v>
      </c>
    </row>
    <row r="311" spans="1:13" x14ac:dyDescent="0.2">
      <c r="A311" t="s">
        <v>14</v>
      </c>
      <c r="B311" t="s">
        <v>1211</v>
      </c>
      <c r="C311" s="29">
        <v>45520</v>
      </c>
      <c r="D311" s="28">
        <v>10150</v>
      </c>
      <c r="E311" s="8">
        <f t="shared" si="18"/>
        <v>45550</v>
      </c>
      <c r="F311" s="9" t="s">
        <v>53</v>
      </c>
      <c r="H311" t="s">
        <v>54</v>
      </c>
      <c r="J311">
        <v>10150</v>
      </c>
      <c r="L311" s="11">
        <f t="shared" si="21"/>
        <v>0</v>
      </c>
      <c r="M311" s="20">
        <f t="shared" si="22"/>
        <v>0</v>
      </c>
    </row>
    <row r="312" spans="1:13" x14ac:dyDescent="0.2">
      <c r="A312" t="s">
        <v>14</v>
      </c>
      <c r="B312" t="s">
        <v>1212</v>
      </c>
      <c r="C312" s="29">
        <v>45520</v>
      </c>
      <c r="D312" s="28">
        <v>24000</v>
      </c>
      <c r="E312" s="8">
        <f t="shared" si="18"/>
        <v>45550</v>
      </c>
      <c r="F312" s="9" t="s">
        <v>53</v>
      </c>
      <c r="H312" t="s">
        <v>54</v>
      </c>
      <c r="J312">
        <v>23796.16</v>
      </c>
      <c r="K312">
        <v>203.84</v>
      </c>
      <c r="L312" s="11">
        <f t="shared" si="21"/>
        <v>0</v>
      </c>
      <c r="M312" s="20">
        <f t="shared" si="22"/>
        <v>8.4933333333333336E-3</v>
      </c>
    </row>
    <row r="313" spans="1:13" x14ac:dyDescent="0.2">
      <c r="A313" t="s">
        <v>14</v>
      </c>
      <c r="B313" t="s">
        <v>1213</v>
      </c>
      <c r="C313" s="29">
        <v>45527</v>
      </c>
      <c r="D313" s="28">
        <v>8000</v>
      </c>
      <c r="E313" s="8">
        <f t="shared" si="18"/>
        <v>45557</v>
      </c>
      <c r="F313" s="9" t="s">
        <v>53</v>
      </c>
      <c r="H313" t="s">
        <v>54</v>
      </c>
      <c r="J313">
        <v>7941.11</v>
      </c>
      <c r="K313">
        <v>58.89</v>
      </c>
      <c r="L313" s="11">
        <f t="shared" si="21"/>
        <v>3.2684965844964609E-13</v>
      </c>
      <c r="M313" s="20">
        <f t="shared" si="22"/>
        <v>7.3612499999999997E-3</v>
      </c>
    </row>
    <row r="314" spans="1:13" x14ac:dyDescent="0.2">
      <c r="A314" t="s">
        <v>14</v>
      </c>
      <c r="B314" t="s">
        <v>1214</v>
      </c>
      <c r="C314" s="29">
        <v>45527</v>
      </c>
      <c r="D314" s="28">
        <v>22100</v>
      </c>
      <c r="E314" s="8">
        <f t="shared" si="18"/>
        <v>45557</v>
      </c>
      <c r="F314" s="9" t="s">
        <v>53</v>
      </c>
      <c r="H314" t="s">
        <v>54</v>
      </c>
      <c r="J314">
        <v>21955.95</v>
      </c>
      <c r="K314">
        <v>144.05000000000001</v>
      </c>
      <c r="L314" s="11">
        <f t="shared" si="21"/>
        <v>-7.3896444519050419E-13</v>
      </c>
      <c r="M314" s="20">
        <f t="shared" si="22"/>
        <v>6.5180995475113126E-3</v>
      </c>
    </row>
    <row r="315" spans="1:13" x14ac:dyDescent="0.2">
      <c r="A315" t="s">
        <v>14</v>
      </c>
      <c r="B315" t="s">
        <v>1215</v>
      </c>
      <c r="C315" s="29">
        <v>45527</v>
      </c>
      <c r="D315" s="28">
        <v>8700</v>
      </c>
      <c r="E315" s="8">
        <f t="shared" si="18"/>
        <v>45557</v>
      </c>
      <c r="F315" s="9" t="s">
        <v>53</v>
      </c>
      <c r="H315" t="s">
        <v>54</v>
      </c>
      <c r="J315">
        <v>8635.9599999999991</v>
      </c>
      <c r="K315">
        <v>64.040000000000006</v>
      </c>
      <c r="L315" s="11">
        <f t="shared" si="21"/>
        <v>8.6686213762732223E-13</v>
      </c>
      <c r="M315" s="20">
        <f t="shared" si="22"/>
        <v>7.3609195402298856E-3</v>
      </c>
    </row>
    <row r="316" spans="1:13" x14ac:dyDescent="0.2">
      <c r="A316" t="s">
        <v>14</v>
      </c>
      <c r="B316" t="s">
        <v>1216</v>
      </c>
      <c r="C316" s="29">
        <v>45527</v>
      </c>
      <c r="D316" s="28">
        <v>10000</v>
      </c>
      <c r="E316" s="8">
        <f t="shared" si="18"/>
        <v>45557</v>
      </c>
      <c r="F316" s="9" t="s">
        <v>53</v>
      </c>
      <c r="H316" t="s">
        <v>54</v>
      </c>
      <c r="J316">
        <v>9926.39</v>
      </c>
      <c r="K316">
        <v>73.61</v>
      </c>
      <c r="L316" s="11">
        <f t="shared" si="21"/>
        <v>5.8264504332328215E-13</v>
      </c>
      <c r="M316" s="20">
        <f t="shared" si="22"/>
        <v>7.3610000000000004E-3</v>
      </c>
    </row>
    <row r="317" spans="1:13" x14ac:dyDescent="0.2">
      <c r="A317" t="s">
        <v>14</v>
      </c>
      <c r="B317" t="s">
        <v>1217</v>
      </c>
      <c r="C317" s="29">
        <v>45534</v>
      </c>
      <c r="D317" s="28">
        <v>6400</v>
      </c>
      <c r="E317" s="8">
        <f t="shared" si="18"/>
        <v>45564</v>
      </c>
      <c r="F317" s="9" t="s">
        <v>53</v>
      </c>
      <c r="H317" t="s">
        <v>54</v>
      </c>
      <c r="J317">
        <v>6346.14</v>
      </c>
      <c r="K317">
        <v>53.86</v>
      </c>
      <c r="L317" s="11">
        <f t="shared" si="21"/>
        <v>-3.2684965844964609E-13</v>
      </c>
      <c r="M317" s="20">
        <f t="shared" si="22"/>
        <v>8.4156249999999995E-3</v>
      </c>
    </row>
    <row r="318" spans="1:13" x14ac:dyDescent="0.2">
      <c r="A318" t="s">
        <v>14</v>
      </c>
      <c r="B318" t="s">
        <v>1218</v>
      </c>
      <c r="C318" s="29">
        <v>45534</v>
      </c>
      <c r="D318" s="28">
        <v>15300</v>
      </c>
      <c r="E318" s="8">
        <f t="shared" si="18"/>
        <v>45564</v>
      </c>
      <c r="F318" s="9" t="s">
        <v>53</v>
      </c>
      <c r="H318" t="s">
        <v>54</v>
      </c>
      <c r="J318">
        <v>15171.46</v>
      </c>
      <c r="K318">
        <v>128.54</v>
      </c>
      <c r="L318" s="11">
        <f t="shared" si="21"/>
        <v>8.8107299234252423E-13</v>
      </c>
      <c r="M318" s="20">
        <f t="shared" si="22"/>
        <v>8.4013071895424826E-3</v>
      </c>
    </row>
    <row r="319" spans="1:13" x14ac:dyDescent="0.2">
      <c r="A319" t="s">
        <v>14</v>
      </c>
      <c r="B319" t="s">
        <v>1219</v>
      </c>
      <c r="C319" s="29">
        <v>45534</v>
      </c>
      <c r="D319" s="28">
        <v>11600</v>
      </c>
      <c r="E319" s="8">
        <f t="shared" si="18"/>
        <v>45564</v>
      </c>
      <c r="F319" s="9" t="s">
        <v>53</v>
      </c>
      <c r="H319" t="s">
        <v>54</v>
      </c>
      <c r="J319">
        <v>11499.23</v>
      </c>
      <c r="K319">
        <v>100.77</v>
      </c>
      <c r="L319" s="11">
        <f t="shared" si="21"/>
        <v>4.4053649617126212E-13</v>
      </c>
      <c r="M319" s="20">
        <f t="shared" si="22"/>
        <v>8.6870689655172417E-3</v>
      </c>
    </row>
    <row r="320" spans="1:13" x14ac:dyDescent="0.2">
      <c r="A320" t="s">
        <v>14</v>
      </c>
      <c r="B320" t="s">
        <v>1220</v>
      </c>
      <c r="C320" s="29">
        <v>45534</v>
      </c>
      <c r="D320" s="28">
        <v>23000</v>
      </c>
      <c r="E320" s="8">
        <f t="shared" si="18"/>
        <v>45564</v>
      </c>
      <c r="F320" s="9" t="s">
        <v>53</v>
      </c>
      <c r="H320" t="s">
        <v>54</v>
      </c>
      <c r="J320">
        <v>22800.19</v>
      </c>
      <c r="K320">
        <v>199.81</v>
      </c>
      <c r="L320" s="11">
        <f t="shared" si="21"/>
        <v>1.3073986337985843E-12</v>
      </c>
      <c r="M320" s="20">
        <f t="shared" si="22"/>
        <v>8.6873913043478256E-3</v>
      </c>
    </row>
    <row r="321" spans="1:13" x14ac:dyDescent="0.2">
      <c r="A321" t="s">
        <v>14</v>
      </c>
      <c r="B321" t="s">
        <v>1221</v>
      </c>
      <c r="C321" s="29">
        <v>45541</v>
      </c>
      <c r="D321" s="28">
        <v>4800</v>
      </c>
      <c r="E321" s="8">
        <f t="shared" si="18"/>
        <v>45571</v>
      </c>
      <c r="F321" s="9" t="s">
        <v>53</v>
      </c>
      <c r="H321" t="s">
        <v>54</v>
      </c>
      <c r="J321">
        <v>4757.2700000000004</v>
      </c>
      <c r="K321">
        <v>42.73</v>
      </c>
      <c r="L321" s="11">
        <f t="shared" si="21"/>
        <v>-4.3343106881366111E-13</v>
      </c>
      <c r="M321" s="20">
        <f t="shared" si="22"/>
        <v>8.902083333333333E-3</v>
      </c>
    </row>
    <row r="322" spans="1:13" x14ac:dyDescent="0.2">
      <c r="A322" t="s">
        <v>14</v>
      </c>
      <c r="B322" t="s">
        <v>1222</v>
      </c>
      <c r="C322" s="29">
        <v>45541</v>
      </c>
      <c r="D322" s="28">
        <v>7650</v>
      </c>
      <c r="E322" s="8">
        <f t="shared" si="18"/>
        <v>45571</v>
      </c>
      <c r="F322" s="9" t="s">
        <v>53</v>
      </c>
      <c r="H322" t="s">
        <v>54</v>
      </c>
      <c r="J322">
        <v>7590.16</v>
      </c>
      <c r="K322">
        <v>59.84</v>
      </c>
      <c r="L322" s="11">
        <f t="shared" si="21"/>
        <v>1.4210854715202004E-13</v>
      </c>
      <c r="M322" s="20">
        <f t="shared" si="22"/>
        <v>7.8222222222222235E-3</v>
      </c>
    </row>
    <row r="323" spans="1:13" x14ac:dyDescent="0.2">
      <c r="A323" t="s">
        <v>14</v>
      </c>
      <c r="B323" t="s">
        <v>1223</v>
      </c>
      <c r="C323" s="29">
        <v>45541</v>
      </c>
      <c r="D323" s="28">
        <v>7250</v>
      </c>
      <c r="E323" s="8">
        <f t="shared" si="18"/>
        <v>45571</v>
      </c>
      <c r="F323" s="9" t="s">
        <v>53</v>
      </c>
      <c r="H323" t="s">
        <v>54</v>
      </c>
      <c r="J323">
        <v>7198.16</v>
      </c>
      <c r="K323">
        <v>51.84</v>
      </c>
      <c r="L323" s="11">
        <f t="shared" si="21"/>
        <v>1.4210854715202004E-13</v>
      </c>
      <c r="M323" s="20">
        <f t="shared" si="22"/>
        <v>7.1503448275862073E-3</v>
      </c>
    </row>
    <row r="324" spans="1:13" x14ac:dyDescent="0.2">
      <c r="A324" t="s">
        <v>14</v>
      </c>
      <c r="B324" t="s">
        <v>1224</v>
      </c>
      <c r="C324" s="29">
        <v>45541</v>
      </c>
      <c r="D324" s="28">
        <v>13000</v>
      </c>
      <c r="E324" s="8">
        <f t="shared" si="18"/>
        <v>45571</v>
      </c>
      <c r="F324" s="9" t="s">
        <v>53</v>
      </c>
      <c r="H324" t="s">
        <v>54</v>
      </c>
      <c r="J324">
        <v>12898.3</v>
      </c>
      <c r="K324">
        <v>101.7</v>
      </c>
      <c r="L324" s="11">
        <f t="shared" si="21"/>
        <v>7.2475359047530219E-13</v>
      </c>
      <c r="M324" s="20">
        <f t="shared" si="22"/>
        <v>7.8230769230769239E-3</v>
      </c>
    </row>
    <row r="325" spans="1:13" x14ac:dyDescent="0.2">
      <c r="A325" t="s">
        <v>14</v>
      </c>
      <c r="B325" t="s">
        <v>1225</v>
      </c>
      <c r="C325" s="29">
        <v>45548</v>
      </c>
      <c r="D325" s="28">
        <v>11200</v>
      </c>
      <c r="E325" s="8">
        <f t="shared" si="18"/>
        <v>45578</v>
      </c>
      <c r="F325" s="9" t="s">
        <v>53</v>
      </c>
      <c r="H325" t="s">
        <v>54</v>
      </c>
      <c r="J325">
        <v>11119.91</v>
      </c>
      <c r="K325">
        <v>80.09</v>
      </c>
      <c r="L325" s="11">
        <f t="shared" si="21"/>
        <v>1.4210854715202004E-13</v>
      </c>
      <c r="M325" s="20">
        <f t="shared" si="22"/>
        <v>7.1508928571428574E-3</v>
      </c>
    </row>
    <row r="326" spans="1:13" x14ac:dyDescent="0.2">
      <c r="A326" t="s">
        <v>14</v>
      </c>
      <c r="B326" t="s">
        <v>1226</v>
      </c>
      <c r="C326" s="29">
        <v>45548</v>
      </c>
      <c r="D326" s="28">
        <v>12750</v>
      </c>
      <c r="E326" s="8">
        <f t="shared" si="18"/>
        <v>45578</v>
      </c>
      <c r="F326" s="9" t="s">
        <v>53</v>
      </c>
      <c r="H326" t="s">
        <v>54</v>
      </c>
      <c r="J326">
        <v>12750</v>
      </c>
      <c r="L326" s="11">
        <f t="shared" si="21"/>
        <v>0</v>
      </c>
      <c r="M326" s="20">
        <f t="shared" si="22"/>
        <v>0</v>
      </c>
    </row>
    <row r="327" spans="1:13" x14ac:dyDescent="0.2">
      <c r="A327" t="s">
        <v>14</v>
      </c>
      <c r="B327" t="s">
        <v>1227</v>
      </c>
      <c r="C327" s="29">
        <v>45548</v>
      </c>
      <c r="D327" s="39">
        <v>9425</v>
      </c>
      <c r="E327" s="8">
        <f t="shared" si="18"/>
        <v>45578</v>
      </c>
      <c r="F327" s="9" t="s">
        <v>53</v>
      </c>
      <c r="H327" t="s">
        <v>54</v>
      </c>
      <c r="L327" s="11">
        <f t="shared" si="21"/>
        <v>9425</v>
      </c>
      <c r="M327" s="20">
        <f t="shared" si="22"/>
        <v>0</v>
      </c>
    </row>
    <row r="328" spans="1:13" x14ac:dyDescent="0.2">
      <c r="A328" t="s">
        <v>14</v>
      </c>
      <c r="B328" t="s">
        <v>1228</v>
      </c>
      <c r="C328" s="29">
        <v>45548</v>
      </c>
      <c r="D328" s="28">
        <v>25000</v>
      </c>
      <c r="E328" s="8">
        <f t="shared" si="18"/>
        <v>45578</v>
      </c>
      <c r="F328" s="9" t="s">
        <v>53</v>
      </c>
      <c r="H328" t="s">
        <v>54</v>
      </c>
      <c r="J328">
        <v>24821.23</v>
      </c>
      <c r="K328">
        <v>178.77</v>
      </c>
      <c r="L328" s="11">
        <f t="shared" si="21"/>
        <v>4.2632564145606011E-13</v>
      </c>
      <c r="M328" s="20">
        <f t="shared" si="22"/>
        <v>7.1508000000000006E-3</v>
      </c>
    </row>
    <row r="329" spans="1:13" x14ac:dyDescent="0.2">
      <c r="A329" t="s">
        <v>14</v>
      </c>
      <c r="B329" t="s">
        <v>1229</v>
      </c>
      <c r="C329" s="29">
        <v>45555</v>
      </c>
      <c r="D329" s="28">
        <v>8000</v>
      </c>
      <c r="E329" s="8">
        <f t="shared" si="18"/>
        <v>45585</v>
      </c>
      <c r="F329" s="9" t="s">
        <v>53</v>
      </c>
      <c r="H329" t="s">
        <v>54</v>
      </c>
      <c r="J329">
        <v>7941.14</v>
      </c>
      <c r="K329">
        <v>58.86</v>
      </c>
      <c r="L329" s="11">
        <f t="shared" si="21"/>
        <v>-3.2684965844964609E-13</v>
      </c>
      <c r="M329" s="20">
        <f t="shared" si="22"/>
        <v>7.3575000000000003E-3</v>
      </c>
    </row>
    <row r="330" spans="1:13" x14ac:dyDescent="0.2">
      <c r="A330" t="s">
        <v>14</v>
      </c>
      <c r="B330" t="s">
        <v>1230</v>
      </c>
      <c r="C330" s="29">
        <v>45555</v>
      </c>
      <c r="D330" s="28">
        <v>5950</v>
      </c>
      <c r="E330" s="8">
        <f t="shared" si="18"/>
        <v>45585</v>
      </c>
      <c r="F330" s="9" t="s">
        <v>53</v>
      </c>
      <c r="H330" t="s">
        <v>54</v>
      </c>
      <c r="J330">
        <v>5906.22</v>
      </c>
      <c r="K330">
        <v>43.78</v>
      </c>
      <c r="L330" s="11">
        <f t="shared" si="21"/>
        <v>-2.5579538487363607E-13</v>
      </c>
      <c r="M330" s="20">
        <f t="shared" si="22"/>
        <v>7.3579831932773111E-3</v>
      </c>
    </row>
    <row r="331" spans="1:13" x14ac:dyDescent="0.2">
      <c r="A331" t="s">
        <v>14</v>
      </c>
      <c r="B331" t="s">
        <v>1197</v>
      </c>
      <c r="C331" s="29">
        <v>45555</v>
      </c>
      <c r="D331" s="28">
        <v>17100</v>
      </c>
      <c r="E331" s="8">
        <f t="shared" si="18"/>
        <v>45585</v>
      </c>
      <c r="F331" s="9" t="s">
        <v>53</v>
      </c>
      <c r="H331" t="s">
        <v>54</v>
      </c>
      <c r="J331">
        <v>16956.810000000001</v>
      </c>
      <c r="K331">
        <v>143.19</v>
      </c>
      <c r="L331" s="11">
        <f t="shared" si="21"/>
        <v>-1.3073986337985843E-12</v>
      </c>
      <c r="M331" s="20">
        <f t="shared" si="22"/>
        <v>8.3736842105263162E-3</v>
      </c>
    </row>
    <row r="332" spans="1:13" x14ac:dyDescent="0.2">
      <c r="A332" t="s">
        <v>14</v>
      </c>
      <c r="B332" t="s">
        <v>1231</v>
      </c>
      <c r="C332" s="29">
        <v>45555</v>
      </c>
      <c r="D332" s="28">
        <v>13050</v>
      </c>
      <c r="E332" s="8">
        <f t="shared" si="18"/>
        <v>45585</v>
      </c>
      <c r="F332" s="9" t="s">
        <v>53</v>
      </c>
      <c r="H332" t="s">
        <v>54</v>
      </c>
      <c r="J332">
        <v>13050</v>
      </c>
      <c r="L332" s="11">
        <f t="shared" si="21"/>
        <v>0</v>
      </c>
      <c r="M332" s="20">
        <f t="shared" si="22"/>
        <v>0</v>
      </c>
    </row>
    <row r="333" spans="1:13" x14ac:dyDescent="0.2">
      <c r="A333" t="s">
        <v>14</v>
      </c>
      <c r="B333" t="s">
        <v>1232</v>
      </c>
      <c r="C333" s="29">
        <v>45555</v>
      </c>
      <c r="D333" s="28">
        <v>22000</v>
      </c>
      <c r="E333" s="8">
        <f t="shared" si="18"/>
        <v>45585</v>
      </c>
      <c r="F333" s="9" t="s">
        <v>53</v>
      </c>
      <c r="H333" t="s">
        <v>54</v>
      </c>
      <c r="J333">
        <v>21838.13</v>
      </c>
      <c r="K333">
        <v>161.87</v>
      </c>
      <c r="L333" s="11">
        <f t="shared" si="21"/>
        <v>-1.0231815394945443E-12</v>
      </c>
      <c r="M333" s="20">
        <f t="shared" si="22"/>
        <v>7.3577272727272727E-3</v>
      </c>
    </row>
    <row r="334" spans="1:13" x14ac:dyDescent="0.2">
      <c r="A334" t="s">
        <v>14</v>
      </c>
      <c r="B334" t="s">
        <v>1233</v>
      </c>
      <c r="C334" s="29">
        <v>45562</v>
      </c>
      <c r="D334" s="28">
        <v>11200</v>
      </c>
      <c r="E334" s="8">
        <f t="shared" si="18"/>
        <v>45592</v>
      </c>
      <c r="F334" s="9" t="s">
        <v>53</v>
      </c>
      <c r="J334">
        <v>11123.7</v>
      </c>
      <c r="K334">
        <v>76.3</v>
      </c>
      <c r="L334" s="11">
        <f t="shared" si="21"/>
        <v>-7.2475359047530219E-13</v>
      </c>
      <c r="M334" s="20">
        <f t="shared" si="22"/>
        <v>6.8125E-3</v>
      </c>
    </row>
    <row r="335" spans="1:13" x14ac:dyDescent="0.2">
      <c r="A335" t="s">
        <v>14</v>
      </c>
      <c r="B335" t="s">
        <v>1284</v>
      </c>
      <c r="C335" s="29">
        <v>45563</v>
      </c>
      <c r="D335" s="28">
        <v>7650</v>
      </c>
      <c r="E335" s="8">
        <f t="shared" si="18"/>
        <v>45593</v>
      </c>
      <c r="F335" s="9" t="s">
        <v>53</v>
      </c>
      <c r="J335">
        <v>7597.88</v>
      </c>
      <c r="K335">
        <v>52.12</v>
      </c>
      <c r="L335" s="11">
        <f t="shared" si="21"/>
        <v>-1.0658141036401503E-13</v>
      </c>
      <c r="M335" s="20">
        <f t="shared" si="22"/>
        <v>6.8130718954248362E-3</v>
      </c>
    </row>
    <row r="336" spans="1:13" x14ac:dyDescent="0.2">
      <c r="A336" t="s">
        <v>14</v>
      </c>
      <c r="B336" t="s">
        <v>1202</v>
      </c>
      <c r="C336" s="29">
        <v>45564</v>
      </c>
      <c r="D336" s="28">
        <v>13300</v>
      </c>
      <c r="E336" s="8">
        <f t="shared" si="18"/>
        <v>45594</v>
      </c>
      <c r="F336" s="9" t="s">
        <v>53</v>
      </c>
      <c r="J336">
        <v>13209.39</v>
      </c>
      <c r="K336">
        <v>90.61</v>
      </c>
      <c r="L336" s="11">
        <f t="shared" si="21"/>
        <v>5.8264504332328215E-13</v>
      </c>
      <c r="M336" s="20">
        <f t="shared" si="22"/>
        <v>6.8127819548872183E-3</v>
      </c>
    </row>
    <row r="337" spans="1:13" x14ac:dyDescent="0.2">
      <c r="A337" t="s">
        <v>14</v>
      </c>
      <c r="B337" t="s">
        <v>1285</v>
      </c>
      <c r="C337" s="29">
        <v>45565</v>
      </c>
      <c r="D337" s="28">
        <v>9425</v>
      </c>
      <c r="E337" s="8">
        <f t="shared" si="18"/>
        <v>45595</v>
      </c>
      <c r="F337" s="9" t="s">
        <v>53</v>
      </c>
      <c r="J337">
        <v>9360.7900000000009</v>
      </c>
      <c r="K337">
        <v>64.209999999999994</v>
      </c>
      <c r="L337" s="11">
        <f t="shared" si="21"/>
        <v>-8.6686213762732223E-13</v>
      </c>
      <c r="M337" s="20">
        <f t="shared" si="22"/>
        <v>6.8127320954907153E-3</v>
      </c>
    </row>
    <row r="338" spans="1:13" x14ac:dyDescent="0.2">
      <c r="A338" t="s">
        <v>14</v>
      </c>
      <c r="B338" t="s">
        <v>1286</v>
      </c>
      <c r="C338" s="29">
        <v>45566</v>
      </c>
      <c r="D338" s="28">
        <v>19000</v>
      </c>
      <c r="E338" s="8">
        <f t="shared" si="18"/>
        <v>45596</v>
      </c>
      <c r="F338" s="9" t="s">
        <v>53</v>
      </c>
      <c r="J338">
        <v>18875.560000000001</v>
      </c>
      <c r="K338">
        <v>124.44</v>
      </c>
      <c r="L338" s="11">
        <f t="shared" si="21"/>
        <v>-1.3073986337985843E-12</v>
      </c>
      <c r="M338" s="20">
        <f t="shared" si="22"/>
        <v>6.549473684210526E-3</v>
      </c>
    </row>
    <row r="339" spans="1:13" x14ac:dyDescent="0.2">
      <c r="A339" t="s">
        <v>14</v>
      </c>
      <c r="B339" t="s">
        <v>1296</v>
      </c>
      <c r="C339" s="29">
        <v>45576</v>
      </c>
      <c r="D339" s="28">
        <v>12000</v>
      </c>
      <c r="E339" s="8">
        <f t="shared" si="18"/>
        <v>45606</v>
      </c>
      <c r="F339" s="9" t="s">
        <v>53</v>
      </c>
      <c r="J339">
        <v>11902.93</v>
      </c>
      <c r="K339">
        <v>97.07</v>
      </c>
      <c r="L339" s="11">
        <f t="shared" si="21"/>
        <v>-2.8421709430404007E-13</v>
      </c>
      <c r="M339" s="20">
        <f t="shared" si="22"/>
        <v>8.0891666666666664E-3</v>
      </c>
    </row>
    <row r="340" spans="1:13" x14ac:dyDescent="0.2">
      <c r="A340" t="s">
        <v>14</v>
      </c>
      <c r="B340" t="s">
        <v>1297</v>
      </c>
      <c r="C340" s="29">
        <v>45576</v>
      </c>
      <c r="D340" s="28">
        <v>5950</v>
      </c>
      <c r="E340" s="8">
        <f t="shared" si="18"/>
        <v>45606</v>
      </c>
      <c r="F340" s="9" t="s">
        <v>53</v>
      </c>
      <c r="J340">
        <v>5901.87</v>
      </c>
      <c r="K340">
        <v>48.13</v>
      </c>
      <c r="L340" s="11">
        <f t="shared" si="21"/>
        <v>1.0658141036401503E-13</v>
      </c>
      <c r="M340" s="20">
        <f t="shared" si="22"/>
        <v>8.0890756302521016E-3</v>
      </c>
    </row>
    <row r="341" spans="1:13" x14ac:dyDescent="0.2">
      <c r="A341" t="s">
        <v>14</v>
      </c>
      <c r="B341" t="s">
        <v>1298</v>
      </c>
      <c r="C341" s="29">
        <v>45576</v>
      </c>
      <c r="D341" s="28">
        <v>19950</v>
      </c>
      <c r="E341" s="8">
        <f t="shared" si="18"/>
        <v>45606</v>
      </c>
      <c r="F341" s="9" t="s">
        <v>53</v>
      </c>
      <c r="J341">
        <v>19788.62</v>
      </c>
      <c r="K341">
        <v>161.38</v>
      </c>
      <c r="L341" s="11">
        <f t="shared" ref="L341:L398" si="23">D341-J341-K341</f>
        <v>1.0231815394945443E-12</v>
      </c>
      <c r="M341" s="20">
        <f t="shared" ref="M341:M398" si="24">K341/D341</f>
        <v>8.0892230576441095E-3</v>
      </c>
    </row>
    <row r="342" spans="1:13" x14ac:dyDescent="0.2">
      <c r="A342" t="s">
        <v>14</v>
      </c>
      <c r="B342" t="s">
        <v>1299</v>
      </c>
      <c r="C342" s="29">
        <v>45576</v>
      </c>
      <c r="D342" s="28">
        <v>6525</v>
      </c>
      <c r="E342" s="8">
        <f t="shared" si="18"/>
        <v>45606</v>
      </c>
      <c r="J342">
        <v>6525</v>
      </c>
      <c r="L342" s="11">
        <f t="shared" si="23"/>
        <v>0</v>
      </c>
      <c r="M342" s="20">
        <f t="shared" si="24"/>
        <v>0</v>
      </c>
    </row>
    <row r="343" spans="1:13" x14ac:dyDescent="0.2">
      <c r="A343" t="s">
        <v>14</v>
      </c>
      <c r="B343" t="s">
        <v>1300</v>
      </c>
      <c r="C343" s="29">
        <v>45576</v>
      </c>
      <c r="D343" s="28">
        <v>17000</v>
      </c>
      <c r="E343" s="8">
        <f t="shared" si="18"/>
        <v>45606</v>
      </c>
      <c r="F343" s="9" t="s">
        <v>53</v>
      </c>
      <c r="J343">
        <v>16862.48</v>
      </c>
      <c r="K343">
        <v>137.52000000000001</v>
      </c>
      <c r="L343" s="11">
        <f t="shared" si="23"/>
        <v>4.2632564145606011E-13</v>
      </c>
      <c r="M343" s="20">
        <f t="shared" si="24"/>
        <v>8.0894117647058832E-3</v>
      </c>
    </row>
    <row r="344" spans="1:13" x14ac:dyDescent="0.2">
      <c r="A344" t="s">
        <v>14</v>
      </c>
      <c r="B344" t="s">
        <v>1301</v>
      </c>
      <c r="C344" s="29">
        <v>45583</v>
      </c>
      <c r="D344" s="28">
        <v>16000</v>
      </c>
      <c r="E344" s="8">
        <f t="shared" ref="E344:E398" si="25">C344+30</f>
        <v>45613</v>
      </c>
      <c r="F344" s="9" t="s">
        <v>53</v>
      </c>
      <c r="J344">
        <v>15888.14</v>
      </c>
      <c r="K344">
        <v>111.86</v>
      </c>
      <c r="L344" s="11">
        <f t="shared" si="23"/>
        <v>5.8264504332328215E-13</v>
      </c>
      <c r="M344" s="20">
        <f t="shared" si="24"/>
        <v>6.9912500000000001E-3</v>
      </c>
    </row>
    <row r="345" spans="1:13" x14ac:dyDescent="0.2">
      <c r="A345" t="s">
        <v>14</v>
      </c>
      <c r="B345" t="s">
        <v>1302</v>
      </c>
      <c r="C345" s="29">
        <v>45583</v>
      </c>
      <c r="D345" s="28">
        <v>6800</v>
      </c>
      <c r="E345" s="8">
        <f t="shared" si="25"/>
        <v>45613</v>
      </c>
      <c r="F345" s="9" t="s">
        <v>53</v>
      </c>
      <c r="J345">
        <v>6752.46</v>
      </c>
      <c r="K345">
        <v>47.54</v>
      </c>
      <c r="L345" s="11">
        <f t="shared" si="23"/>
        <v>0</v>
      </c>
      <c r="M345" s="20">
        <f t="shared" si="24"/>
        <v>6.991176470588235E-3</v>
      </c>
    </row>
    <row r="346" spans="1:13" x14ac:dyDescent="0.2">
      <c r="A346" t="s">
        <v>14</v>
      </c>
      <c r="B346" t="s">
        <v>1303</v>
      </c>
      <c r="C346" s="29">
        <v>45583</v>
      </c>
      <c r="D346" s="28">
        <v>14250</v>
      </c>
      <c r="E346" s="8">
        <f t="shared" si="25"/>
        <v>45613</v>
      </c>
      <c r="F346" s="9" t="s">
        <v>53</v>
      </c>
      <c r="J346">
        <v>14150.37</v>
      </c>
      <c r="K346">
        <v>99.63</v>
      </c>
      <c r="L346" s="11">
        <f t="shared" si="23"/>
        <v>-7.9580786405131221E-13</v>
      </c>
      <c r="M346" s="20">
        <f t="shared" si="24"/>
        <v>6.9915789473684207E-3</v>
      </c>
    </row>
    <row r="347" spans="1:13" x14ac:dyDescent="0.2">
      <c r="A347" t="s">
        <v>14</v>
      </c>
      <c r="B347" t="s">
        <v>1304</v>
      </c>
      <c r="C347" s="29">
        <v>45583</v>
      </c>
      <c r="D347" s="28">
        <v>9425</v>
      </c>
      <c r="E347" s="8">
        <f t="shared" si="25"/>
        <v>45613</v>
      </c>
      <c r="F347" s="9" t="s">
        <v>53</v>
      </c>
      <c r="J347">
        <v>9361.6200000000008</v>
      </c>
      <c r="K347">
        <v>63.38</v>
      </c>
      <c r="L347" s="11">
        <f t="shared" si="23"/>
        <v>-8.0291329140891321E-13</v>
      </c>
      <c r="M347" s="20">
        <f t="shared" si="24"/>
        <v>6.7246684350132629E-3</v>
      </c>
    </row>
    <row r="348" spans="1:13" x14ac:dyDescent="0.2">
      <c r="A348" t="s">
        <v>14</v>
      </c>
      <c r="B348" t="s">
        <v>1305</v>
      </c>
      <c r="C348" s="29">
        <v>45583</v>
      </c>
      <c r="D348" s="28">
        <v>22000</v>
      </c>
      <c r="E348" s="8">
        <f t="shared" si="25"/>
        <v>45613</v>
      </c>
      <c r="F348" s="9" t="s">
        <v>53</v>
      </c>
      <c r="J348">
        <v>21846.19</v>
      </c>
      <c r="K348">
        <v>153.81</v>
      </c>
      <c r="L348" s="11">
        <f t="shared" si="23"/>
        <v>1.3073986337985843E-12</v>
      </c>
      <c r="M348" s="20">
        <f t="shared" si="24"/>
        <v>6.9913636363636367E-3</v>
      </c>
    </row>
    <row r="349" spans="1:13" x14ac:dyDescent="0.2">
      <c r="A349" t="s">
        <v>14</v>
      </c>
      <c r="B349" t="s">
        <v>1306</v>
      </c>
      <c r="C349" s="29">
        <v>45590</v>
      </c>
      <c r="D349" s="28">
        <v>5600</v>
      </c>
      <c r="E349" s="8">
        <f t="shared" si="25"/>
        <v>45620</v>
      </c>
      <c r="F349" s="9" t="s">
        <v>53</v>
      </c>
      <c r="J349">
        <v>5561.08</v>
      </c>
      <c r="K349">
        <v>38.92</v>
      </c>
      <c r="L349" s="11">
        <f t="shared" si="23"/>
        <v>7.1054273576010019E-14</v>
      </c>
      <c r="M349" s="20">
        <f t="shared" si="24"/>
        <v>6.9500000000000004E-3</v>
      </c>
    </row>
    <row r="350" spans="1:13" x14ac:dyDescent="0.2">
      <c r="A350" t="s">
        <v>14</v>
      </c>
      <c r="B350" t="s">
        <v>1307</v>
      </c>
      <c r="C350" s="29">
        <v>45590</v>
      </c>
      <c r="D350" s="28">
        <v>5950</v>
      </c>
      <c r="E350" s="8">
        <f t="shared" si="25"/>
        <v>45620</v>
      </c>
      <c r="F350" s="9" t="s">
        <v>53</v>
      </c>
      <c r="J350">
        <v>5908.65</v>
      </c>
      <c r="K350">
        <v>41.35</v>
      </c>
      <c r="L350" s="11">
        <f t="shared" si="23"/>
        <v>3.6237679523765109E-13</v>
      </c>
      <c r="M350" s="20">
        <f t="shared" si="24"/>
        <v>6.9495798319327735E-3</v>
      </c>
    </row>
    <row r="351" spans="1:13" x14ac:dyDescent="0.2">
      <c r="A351" t="s">
        <v>14</v>
      </c>
      <c r="B351" t="s">
        <v>1308</v>
      </c>
      <c r="C351" s="29">
        <v>45590</v>
      </c>
      <c r="D351" s="28">
        <v>19950</v>
      </c>
      <c r="E351" s="8">
        <f t="shared" si="25"/>
        <v>45620</v>
      </c>
      <c r="F351" s="9" t="s">
        <v>53</v>
      </c>
      <c r="J351">
        <v>19811.349999999999</v>
      </c>
      <c r="K351">
        <v>138.65</v>
      </c>
      <c r="L351" s="11">
        <f t="shared" si="23"/>
        <v>1.4495071809506044E-12</v>
      </c>
      <c r="M351" s="20">
        <f t="shared" si="24"/>
        <v>6.9498746867167919E-3</v>
      </c>
    </row>
    <row r="352" spans="1:13" x14ac:dyDescent="0.2">
      <c r="A352" t="s">
        <v>14</v>
      </c>
      <c r="B352" t="s">
        <v>1309</v>
      </c>
      <c r="C352" s="29">
        <v>45590</v>
      </c>
      <c r="D352" s="28">
        <v>10875</v>
      </c>
      <c r="E352" s="8">
        <f t="shared" si="25"/>
        <v>45620</v>
      </c>
      <c r="J352">
        <v>10875</v>
      </c>
      <c r="L352" s="11">
        <f t="shared" si="23"/>
        <v>0</v>
      </c>
      <c r="M352" s="20">
        <f t="shared" si="24"/>
        <v>0</v>
      </c>
    </row>
    <row r="353" spans="1:13" x14ac:dyDescent="0.2">
      <c r="A353" t="s">
        <v>14</v>
      </c>
      <c r="B353" t="s">
        <v>1310</v>
      </c>
      <c r="C353" s="29">
        <v>45590</v>
      </c>
      <c r="D353" s="28">
        <v>12000</v>
      </c>
      <c r="E353" s="8">
        <f t="shared" si="25"/>
        <v>45620</v>
      </c>
      <c r="F353" s="9" t="s">
        <v>53</v>
      </c>
      <c r="J353">
        <v>11916.6</v>
      </c>
      <c r="K353">
        <v>83.4</v>
      </c>
      <c r="L353" s="11">
        <f t="shared" si="23"/>
        <v>-3.694822225952521E-13</v>
      </c>
      <c r="M353" s="20">
        <f t="shared" si="24"/>
        <v>6.9500000000000004E-3</v>
      </c>
    </row>
    <row r="354" spans="1:13" x14ac:dyDescent="0.2">
      <c r="A354" t="s">
        <v>14</v>
      </c>
      <c r="B354" t="s">
        <v>1311</v>
      </c>
      <c r="C354" s="29">
        <v>45597</v>
      </c>
      <c r="D354" s="28">
        <v>6400</v>
      </c>
      <c r="E354" s="8">
        <f t="shared" si="25"/>
        <v>45627</v>
      </c>
      <c r="F354" s="9" t="s">
        <v>53</v>
      </c>
      <c r="J354">
        <v>6347.18</v>
      </c>
      <c r="K354">
        <v>52.82</v>
      </c>
      <c r="L354" s="11">
        <f t="shared" si="23"/>
        <v>-2.9132252166164108E-13</v>
      </c>
      <c r="M354" s="20">
        <f t="shared" si="24"/>
        <v>8.253125E-3</v>
      </c>
    </row>
    <row r="355" spans="1:13" x14ac:dyDescent="0.2">
      <c r="A355" t="s">
        <v>14</v>
      </c>
      <c r="B355" t="s">
        <v>1312</v>
      </c>
      <c r="C355" s="29">
        <v>45597</v>
      </c>
      <c r="D355" s="28">
        <v>3400</v>
      </c>
      <c r="E355" s="8">
        <f t="shared" si="25"/>
        <v>45627</v>
      </c>
      <c r="F355" s="9" t="s">
        <v>53</v>
      </c>
      <c r="J355">
        <v>3371.94</v>
      </c>
      <c r="K355">
        <v>28.06</v>
      </c>
      <c r="L355" s="11">
        <f t="shared" si="23"/>
        <v>-5.3290705182007514E-14</v>
      </c>
      <c r="M355" s="20">
        <f t="shared" si="24"/>
        <v>8.2529411764705879E-3</v>
      </c>
    </row>
    <row r="356" spans="1:13" x14ac:dyDescent="0.2">
      <c r="A356" t="s">
        <v>14</v>
      </c>
      <c r="B356" t="s">
        <v>1313</v>
      </c>
      <c r="C356" s="29">
        <v>45597</v>
      </c>
      <c r="D356" s="28">
        <v>19000</v>
      </c>
      <c r="E356" s="8">
        <f t="shared" si="25"/>
        <v>45627</v>
      </c>
      <c r="F356" s="9" t="s">
        <v>53</v>
      </c>
      <c r="J356">
        <v>18843.2</v>
      </c>
      <c r="K356">
        <v>156.80000000000001</v>
      </c>
      <c r="L356" s="11">
        <f t="shared" si="23"/>
        <v>-7.3896444519050419E-13</v>
      </c>
      <c r="M356" s="20">
        <f t="shared" si="24"/>
        <v>8.2526315789473691E-3</v>
      </c>
    </row>
    <row r="357" spans="1:13" x14ac:dyDescent="0.2">
      <c r="A357" t="s">
        <v>14</v>
      </c>
      <c r="B357" t="s">
        <v>1314</v>
      </c>
      <c r="C357" s="29">
        <v>45597</v>
      </c>
      <c r="D357" s="28">
        <v>2900</v>
      </c>
      <c r="E357" s="8">
        <f t="shared" si="25"/>
        <v>45627</v>
      </c>
      <c r="J357">
        <v>2900</v>
      </c>
      <c r="L357" s="11">
        <f t="shared" si="23"/>
        <v>0</v>
      </c>
      <c r="M357" s="20">
        <f t="shared" si="24"/>
        <v>0</v>
      </c>
    </row>
    <row r="358" spans="1:13" x14ac:dyDescent="0.2">
      <c r="A358" t="s">
        <v>14</v>
      </c>
      <c r="B358" t="s">
        <v>1315</v>
      </c>
      <c r="C358" s="29">
        <v>45597</v>
      </c>
      <c r="D358" s="28">
        <v>13000</v>
      </c>
      <c r="E358" s="8">
        <f t="shared" si="25"/>
        <v>45627</v>
      </c>
      <c r="F358" s="9" t="s">
        <v>53</v>
      </c>
      <c r="J358">
        <v>12892.72</v>
      </c>
      <c r="K358">
        <v>107.28</v>
      </c>
      <c r="L358" s="11">
        <f t="shared" si="23"/>
        <v>6.5369931689929217E-13</v>
      </c>
      <c r="M358" s="20">
        <f t="shared" si="24"/>
        <v>8.2523076923076925E-3</v>
      </c>
    </row>
    <row r="359" spans="1:13" x14ac:dyDescent="0.2">
      <c r="A359" t="s">
        <v>14</v>
      </c>
      <c r="B359" t="s">
        <v>1316</v>
      </c>
      <c r="C359" s="29">
        <v>45604</v>
      </c>
      <c r="D359" s="28">
        <v>4800</v>
      </c>
      <c r="E359" s="8">
        <f t="shared" si="25"/>
        <v>45634</v>
      </c>
      <c r="F359" s="9" t="s">
        <v>53</v>
      </c>
      <c r="J359">
        <v>4761.62</v>
      </c>
      <c r="K359">
        <v>38.380000000000003</v>
      </c>
      <c r="L359" s="11">
        <f t="shared" si="23"/>
        <v>1.0658141036401503E-13</v>
      </c>
      <c r="M359" s="20">
        <f t="shared" si="24"/>
        <v>7.995833333333334E-3</v>
      </c>
    </row>
    <row r="360" spans="1:13" x14ac:dyDescent="0.2">
      <c r="A360" t="s">
        <v>14</v>
      </c>
      <c r="B360" t="s">
        <v>1317</v>
      </c>
      <c r="C360" s="29">
        <v>45604</v>
      </c>
      <c r="D360" s="28">
        <v>5950</v>
      </c>
      <c r="E360" s="8">
        <f t="shared" si="25"/>
        <v>45634</v>
      </c>
      <c r="F360" s="9" t="s">
        <v>53</v>
      </c>
      <c r="J360">
        <v>5902.43</v>
      </c>
      <c r="K360">
        <v>47.57</v>
      </c>
      <c r="L360" s="11">
        <f t="shared" si="23"/>
        <v>-2.9132252166164108E-13</v>
      </c>
      <c r="M360" s="20">
        <f t="shared" si="24"/>
        <v>7.9949579831932772E-3</v>
      </c>
    </row>
    <row r="361" spans="1:13" x14ac:dyDescent="0.2">
      <c r="A361" t="s">
        <v>14</v>
      </c>
      <c r="B361" t="s">
        <v>1318</v>
      </c>
      <c r="C361" s="29">
        <v>45604</v>
      </c>
      <c r="D361" s="28">
        <v>14250</v>
      </c>
      <c r="E361" s="8">
        <f t="shared" si="25"/>
        <v>45634</v>
      </c>
      <c r="F361" s="9" t="s">
        <v>53</v>
      </c>
      <c r="J361">
        <v>14136.06</v>
      </c>
      <c r="K361">
        <v>113.94</v>
      </c>
      <c r="L361" s="11">
        <f t="shared" si="23"/>
        <v>5.1159076974727213E-13</v>
      </c>
      <c r="M361" s="20">
        <f t="shared" si="24"/>
        <v>7.9957894736842096E-3</v>
      </c>
    </row>
    <row r="362" spans="1:13" x14ac:dyDescent="0.2">
      <c r="A362" t="s">
        <v>14</v>
      </c>
      <c r="B362" t="s">
        <v>1319</v>
      </c>
      <c r="C362" s="29">
        <v>45604</v>
      </c>
      <c r="D362" s="28">
        <v>9425</v>
      </c>
      <c r="E362" s="8">
        <f t="shared" si="25"/>
        <v>45634</v>
      </c>
      <c r="J362">
        <v>9425</v>
      </c>
      <c r="L362" s="11">
        <f t="shared" si="23"/>
        <v>0</v>
      </c>
      <c r="M362" s="20">
        <f t="shared" si="24"/>
        <v>0</v>
      </c>
    </row>
    <row r="363" spans="1:13" ht="17" customHeight="1" x14ac:dyDescent="0.2">
      <c r="A363" t="s">
        <v>14</v>
      </c>
      <c r="B363" t="s">
        <v>1320</v>
      </c>
      <c r="C363" s="29">
        <v>45604</v>
      </c>
      <c r="D363" s="28">
        <v>15000</v>
      </c>
      <c r="E363" s="8">
        <f t="shared" si="25"/>
        <v>45634</v>
      </c>
      <c r="F363" s="9" t="s">
        <v>53</v>
      </c>
      <c r="J363">
        <v>14880.07</v>
      </c>
      <c r="K363">
        <v>119.93</v>
      </c>
      <c r="L363" s="11">
        <f t="shared" si="23"/>
        <v>2.8421709430404007E-13</v>
      </c>
      <c r="M363" s="20">
        <f t="shared" si="24"/>
        <v>7.9953333333333335E-3</v>
      </c>
    </row>
    <row r="364" spans="1:13" ht="17" customHeight="1" x14ac:dyDescent="0.2">
      <c r="A364" t="s">
        <v>14</v>
      </c>
      <c r="B364" t="s">
        <v>1321</v>
      </c>
      <c r="C364" s="29">
        <v>45611</v>
      </c>
      <c r="D364" s="28">
        <v>13600</v>
      </c>
      <c r="E364" s="8">
        <f t="shared" si="25"/>
        <v>45641</v>
      </c>
      <c r="F364" s="9" t="s">
        <v>53</v>
      </c>
      <c r="J364">
        <v>13502.66</v>
      </c>
      <c r="K364">
        <v>97.34</v>
      </c>
      <c r="L364" s="11">
        <f t="shared" si="23"/>
        <v>1.4210854715202004E-13</v>
      </c>
      <c r="M364" s="20">
        <f t="shared" si="24"/>
        <v>7.1573529411764706E-3</v>
      </c>
    </row>
    <row r="365" spans="1:13" ht="17" customHeight="1" x14ac:dyDescent="0.2">
      <c r="A365" t="s">
        <v>14</v>
      </c>
      <c r="B365" t="s">
        <v>1322</v>
      </c>
      <c r="C365" s="29">
        <v>45611</v>
      </c>
      <c r="D365" s="28">
        <v>7650</v>
      </c>
      <c r="E365" s="8">
        <f t="shared" si="25"/>
        <v>45641</v>
      </c>
      <c r="F365" s="9" t="s">
        <v>53</v>
      </c>
      <c r="J365">
        <v>7599.51</v>
      </c>
      <c r="K365">
        <v>50.49</v>
      </c>
      <c r="L365" s="11">
        <f t="shared" si="23"/>
        <v>-2.2026824808563106E-13</v>
      </c>
      <c r="M365" s="20">
        <f t="shared" si="24"/>
        <v>6.6E-3</v>
      </c>
    </row>
    <row r="366" spans="1:13" ht="17" customHeight="1" x14ac:dyDescent="0.2">
      <c r="A366" t="s">
        <v>14</v>
      </c>
      <c r="B366" t="s">
        <v>1323</v>
      </c>
      <c r="C366" s="29">
        <v>45611</v>
      </c>
      <c r="D366" s="28">
        <v>19950</v>
      </c>
      <c r="E366" s="8">
        <f t="shared" si="25"/>
        <v>45641</v>
      </c>
      <c r="F366" s="9" t="s">
        <v>53</v>
      </c>
      <c r="J366">
        <v>19818.330000000002</v>
      </c>
      <c r="K366">
        <v>131.66999999999999</v>
      </c>
      <c r="L366" s="11">
        <f t="shared" si="23"/>
        <v>-1.7337242752546445E-12</v>
      </c>
      <c r="M366" s="20">
        <f t="shared" si="24"/>
        <v>6.5999999999999991E-3</v>
      </c>
    </row>
    <row r="367" spans="1:13" ht="17" customHeight="1" x14ac:dyDescent="0.2">
      <c r="A367" t="s">
        <v>14</v>
      </c>
      <c r="B367" t="s">
        <v>1324</v>
      </c>
      <c r="C367" s="29">
        <v>45611</v>
      </c>
      <c r="D367" s="28">
        <v>8700</v>
      </c>
      <c r="E367" s="8">
        <f t="shared" si="25"/>
        <v>45641</v>
      </c>
      <c r="F367" s="9" t="s">
        <v>53</v>
      </c>
      <c r="J367">
        <v>8630.51</v>
      </c>
      <c r="K367">
        <v>69.489999999999995</v>
      </c>
      <c r="L367" s="11">
        <f t="shared" si="23"/>
        <v>-2.1316282072803006E-13</v>
      </c>
      <c r="M367" s="20">
        <f t="shared" si="24"/>
        <v>7.9873563218390807E-3</v>
      </c>
    </row>
    <row r="368" spans="1:13" ht="17" customHeight="1" x14ac:dyDescent="0.2">
      <c r="A368" t="s">
        <v>14</v>
      </c>
      <c r="B368" t="s">
        <v>1325</v>
      </c>
      <c r="C368" s="29">
        <v>45611</v>
      </c>
      <c r="D368" s="28">
        <v>17000</v>
      </c>
      <c r="E368" s="8">
        <f t="shared" si="25"/>
        <v>45641</v>
      </c>
      <c r="F368" s="9" t="s">
        <v>53</v>
      </c>
      <c r="J368">
        <v>16879.150000000001</v>
      </c>
      <c r="K368">
        <v>120.85</v>
      </c>
      <c r="L368" s="11">
        <f t="shared" si="23"/>
        <v>-1.4495071809506044E-12</v>
      </c>
      <c r="M368" s="20">
        <f t="shared" si="24"/>
        <v>7.1088235294117647E-3</v>
      </c>
    </row>
    <row r="369" spans="1:13" ht="17" customHeight="1" x14ac:dyDescent="0.2">
      <c r="A369" t="s">
        <v>14</v>
      </c>
      <c r="B369" t="s">
        <v>1326</v>
      </c>
      <c r="C369" s="29">
        <v>45618</v>
      </c>
      <c r="D369" s="28">
        <v>7200</v>
      </c>
      <c r="E369" s="8">
        <f t="shared" si="25"/>
        <v>45648</v>
      </c>
      <c r="F369" s="9" t="s">
        <v>53</v>
      </c>
      <c r="J369">
        <v>7200</v>
      </c>
      <c r="L369" s="11">
        <f t="shared" si="23"/>
        <v>0</v>
      </c>
      <c r="M369" s="20">
        <f t="shared" si="24"/>
        <v>0</v>
      </c>
    </row>
    <row r="370" spans="1:13" ht="17" customHeight="1" x14ac:dyDescent="0.2">
      <c r="A370" t="s">
        <v>14</v>
      </c>
      <c r="B370" t="s">
        <v>1327</v>
      </c>
      <c r="C370" s="29">
        <v>45618</v>
      </c>
      <c r="D370" s="28">
        <v>5100</v>
      </c>
      <c r="E370" s="8">
        <f t="shared" si="25"/>
        <v>45648</v>
      </c>
      <c r="F370" s="9" t="s">
        <v>53</v>
      </c>
      <c r="J370">
        <v>5100</v>
      </c>
      <c r="L370" s="11">
        <f t="shared" si="23"/>
        <v>0</v>
      </c>
      <c r="M370" s="20">
        <f t="shared" si="24"/>
        <v>0</v>
      </c>
    </row>
    <row r="371" spans="1:13" ht="17" customHeight="1" x14ac:dyDescent="0.2">
      <c r="A371" t="s">
        <v>14</v>
      </c>
      <c r="B371" t="s">
        <v>1328</v>
      </c>
      <c r="C371" s="29">
        <v>45618</v>
      </c>
      <c r="D371" s="28">
        <v>14250</v>
      </c>
      <c r="E371" s="8">
        <f t="shared" si="25"/>
        <v>45648</v>
      </c>
      <c r="F371" s="9" t="s">
        <v>53</v>
      </c>
      <c r="J371">
        <v>14152.51</v>
      </c>
      <c r="K371">
        <v>97.49</v>
      </c>
      <c r="L371" s="11">
        <f t="shared" si="23"/>
        <v>-2.1316282072803006E-13</v>
      </c>
      <c r="M371" s="20">
        <f t="shared" si="24"/>
        <v>6.8414035087719293E-3</v>
      </c>
    </row>
    <row r="372" spans="1:13" ht="17" customHeight="1" x14ac:dyDescent="0.2">
      <c r="A372" t="s">
        <v>14</v>
      </c>
      <c r="B372" t="s">
        <v>1329</v>
      </c>
      <c r="C372" s="29">
        <v>45618</v>
      </c>
      <c r="D372" s="28">
        <v>7975</v>
      </c>
      <c r="E372" s="8">
        <f t="shared" si="25"/>
        <v>45648</v>
      </c>
      <c r="J372">
        <v>7975</v>
      </c>
      <c r="L372" s="11">
        <f t="shared" si="23"/>
        <v>0</v>
      </c>
      <c r="M372" s="20">
        <f t="shared" si="24"/>
        <v>0</v>
      </c>
    </row>
    <row r="373" spans="1:13" ht="17" customHeight="1" x14ac:dyDescent="0.2">
      <c r="A373" t="s">
        <v>14</v>
      </c>
      <c r="B373" t="s">
        <v>1330</v>
      </c>
      <c r="C373" s="29">
        <v>45618</v>
      </c>
      <c r="D373" s="28">
        <v>15000</v>
      </c>
      <c r="E373" s="8">
        <f t="shared" si="25"/>
        <v>45648</v>
      </c>
      <c r="F373" s="9" t="s">
        <v>53</v>
      </c>
      <c r="J373">
        <v>14893.37</v>
      </c>
      <c r="K373">
        <v>106.63</v>
      </c>
      <c r="L373" s="11">
        <f t="shared" si="23"/>
        <v>-7.9580786405131221E-13</v>
      </c>
      <c r="M373" s="20">
        <f t="shared" si="24"/>
        <v>7.1086666666666668E-3</v>
      </c>
    </row>
    <row r="374" spans="1:13" ht="17" customHeight="1" x14ac:dyDescent="0.2">
      <c r="A374" t="s">
        <v>14</v>
      </c>
      <c r="B374" t="s">
        <v>1331</v>
      </c>
      <c r="C374" s="29">
        <v>45625</v>
      </c>
      <c r="D374" s="28">
        <v>7200</v>
      </c>
      <c r="E374" s="8">
        <f t="shared" si="25"/>
        <v>45655</v>
      </c>
      <c r="F374" s="9" t="s">
        <v>53</v>
      </c>
      <c r="J374">
        <v>7158.29</v>
      </c>
      <c r="K374">
        <v>41.71</v>
      </c>
      <c r="L374" s="11">
        <f t="shared" si="23"/>
        <v>0</v>
      </c>
      <c r="M374" s="20">
        <f t="shared" si="24"/>
        <v>5.7930555555555556E-3</v>
      </c>
    </row>
    <row r="375" spans="1:13" ht="17" customHeight="1" x14ac:dyDescent="0.2">
      <c r="A375" t="s">
        <v>14</v>
      </c>
      <c r="B375" t="s">
        <v>1332</v>
      </c>
      <c r="C375" s="29">
        <v>45625</v>
      </c>
      <c r="D375" s="28">
        <v>6800</v>
      </c>
      <c r="E375" s="8">
        <f t="shared" si="25"/>
        <v>45655</v>
      </c>
      <c r="F375" s="9" t="s">
        <v>53</v>
      </c>
      <c r="J375">
        <v>6759.27</v>
      </c>
      <c r="K375">
        <v>40.729999999999997</v>
      </c>
      <c r="L375" s="11">
        <f t="shared" si="23"/>
        <v>-4.3343106881366111E-13</v>
      </c>
      <c r="M375" s="20">
        <f t="shared" si="24"/>
        <v>5.9897058823529404E-3</v>
      </c>
    </row>
    <row r="376" spans="1:13" ht="17" customHeight="1" x14ac:dyDescent="0.2">
      <c r="A376" t="s">
        <v>14</v>
      </c>
      <c r="B376" t="s">
        <v>1333</v>
      </c>
      <c r="C376" s="29">
        <v>45625</v>
      </c>
      <c r="D376" s="28">
        <v>17100</v>
      </c>
      <c r="E376" s="8">
        <f t="shared" si="25"/>
        <v>45655</v>
      </c>
      <c r="F376" s="9" t="s">
        <v>53</v>
      </c>
      <c r="J376">
        <v>17000.95</v>
      </c>
      <c r="K376">
        <v>99.05</v>
      </c>
      <c r="L376" s="11">
        <f t="shared" si="23"/>
        <v>-7.2475359047530219E-13</v>
      </c>
      <c r="M376" s="20">
        <f t="shared" si="24"/>
        <v>5.7923976608187135E-3</v>
      </c>
    </row>
    <row r="377" spans="1:13" ht="17" customHeight="1" x14ac:dyDescent="0.2">
      <c r="A377" t="s">
        <v>14</v>
      </c>
      <c r="B377" t="s">
        <v>1334</v>
      </c>
      <c r="C377" s="29">
        <v>45625</v>
      </c>
      <c r="D377" s="28">
        <v>8700</v>
      </c>
      <c r="E377" s="8">
        <f t="shared" si="25"/>
        <v>45655</v>
      </c>
      <c r="F377" s="9" t="s">
        <v>53</v>
      </c>
      <c r="J377">
        <v>8649.61</v>
      </c>
      <c r="K377">
        <v>50.39</v>
      </c>
      <c r="L377" s="11">
        <f t="shared" si="23"/>
        <v>-5.8264504332328215E-13</v>
      </c>
      <c r="M377" s="20">
        <f t="shared" si="24"/>
        <v>5.7919540229885054E-3</v>
      </c>
    </row>
    <row r="378" spans="1:13" ht="17" customHeight="1" x14ac:dyDescent="0.2">
      <c r="A378" t="s">
        <v>14</v>
      </c>
      <c r="B378" t="s">
        <v>1335</v>
      </c>
      <c r="C378" s="29">
        <v>45625</v>
      </c>
      <c r="D378" s="28">
        <v>12000</v>
      </c>
      <c r="E378" s="8">
        <f t="shared" si="25"/>
        <v>45655</v>
      </c>
      <c r="F378" s="9" t="s">
        <v>53</v>
      </c>
      <c r="J378">
        <v>11930.49</v>
      </c>
      <c r="K378">
        <v>69.510000000000005</v>
      </c>
      <c r="L378" s="11">
        <f t="shared" si="23"/>
        <v>2.1316282072803006E-13</v>
      </c>
      <c r="M378" s="20">
        <f t="shared" si="24"/>
        <v>5.7925000000000008E-3</v>
      </c>
    </row>
    <row r="379" spans="1:13" ht="17" customHeight="1" x14ac:dyDescent="0.2">
      <c r="A379" t="s">
        <v>14</v>
      </c>
      <c r="B379" t="s">
        <v>1336</v>
      </c>
      <c r="C379" s="29">
        <v>45632</v>
      </c>
      <c r="D379" s="28">
        <v>4800</v>
      </c>
      <c r="E379" s="8">
        <f t="shared" si="25"/>
        <v>45662</v>
      </c>
      <c r="F379" s="9" t="s">
        <v>53</v>
      </c>
      <c r="J379">
        <v>4766.3599999999997</v>
      </c>
      <c r="K379">
        <v>33.64</v>
      </c>
      <c r="L379" s="11">
        <f t="shared" si="23"/>
        <v>3.2684965844964609E-13</v>
      </c>
      <c r="M379" s="20">
        <f t="shared" si="24"/>
        <v>7.0083333333333334E-3</v>
      </c>
    </row>
    <row r="380" spans="1:13" ht="17" customHeight="1" x14ac:dyDescent="0.2">
      <c r="A380" t="s">
        <v>14</v>
      </c>
      <c r="B380" t="s">
        <v>1337</v>
      </c>
      <c r="C380" s="29">
        <v>45632</v>
      </c>
      <c r="D380" s="28">
        <v>2550</v>
      </c>
      <c r="E380" s="8">
        <f t="shared" si="25"/>
        <v>45662</v>
      </c>
      <c r="F380" s="9" t="s">
        <v>53</v>
      </c>
      <c r="J380">
        <v>2534.73</v>
      </c>
      <c r="K380">
        <v>15.27</v>
      </c>
      <c r="L380" s="11">
        <f t="shared" si="23"/>
        <v>-1.7763568394002505E-14</v>
      </c>
      <c r="M380" s="20">
        <f t="shared" si="24"/>
        <v>5.9882352941176466E-3</v>
      </c>
    </row>
    <row r="381" spans="1:13" ht="17" customHeight="1" x14ac:dyDescent="0.2">
      <c r="A381" t="s">
        <v>14</v>
      </c>
      <c r="B381" t="s">
        <v>1338</v>
      </c>
      <c r="C381" s="29">
        <v>45632</v>
      </c>
      <c r="D381" s="28">
        <v>4750</v>
      </c>
      <c r="E381" s="8">
        <f t="shared" si="25"/>
        <v>45662</v>
      </c>
      <c r="F381" s="9" t="s">
        <v>53</v>
      </c>
      <c r="J381">
        <v>4719.16</v>
      </c>
      <c r="K381">
        <v>30.84</v>
      </c>
      <c r="L381" s="11">
        <f t="shared" si="23"/>
        <v>1.4566126083082054E-13</v>
      </c>
      <c r="M381" s="20">
        <f t="shared" si="24"/>
        <v>6.4926315789473688E-3</v>
      </c>
    </row>
    <row r="382" spans="1:13" ht="17" customHeight="1" x14ac:dyDescent="0.2">
      <c r="A382" t="s">
        <v>14</v>
      </c>
      <c r="B382" t="s">
        <v>1339</v>
      </c>
      <c r="C382" s="29">
        <v>45632</v>
      </c>
      <c r="D382" s="28">
        <v>6525</v>
      </c>
      <c r="E382" s="8">
        <f t="shared" si="25"/>
        <v>45662</v>
      </c>
      <c r="F382" s="9" t="s">
        <v>53</v>
      </c>
      <c r="J382">
        <v>6482.64</v>
      </c>
      <c r="K382">
        <v>42.36</v>
      </c>
      <c r="L382" s="11">
        <f t="shared" si="23"/>
        <v>-3.2684965844964609E-13</v>
      </c>
      <c r="M382" s="20">
        <f t="shared" si="24"/>
        <v>6.4919540229885055E-3</v>
      </c>
    </row>
    <row r="383" spans="1:13" ht="17" customHeight="1" x14ac:dyDescent="0.2">
      <c r="A383" t="s">
        <v>14</v>
      </c>
      <c r="B383" t="s">
        <v>1340</v>
      </c>
      <c r="C383" s="29">
        <v>45632</v>
      </c>
      <c r="D383" s="28">
        <v>20000</v>
      </c>
      <c r="E383" s="8">
        <f t="shared" si="25"/>
        <v>45662</v>
      </c>
      <c r="F383" s="9" t="s">
        <v>53</v>
      </c>
      <c r="J383">
        <v>19870.150000000001</v>
      </c>
      <c r="K383">
        <v>129.85</v>
      </c>
      <c r="L383" s="11">
        <f t="shared" si="23"/>
        <v>-1.4495071809506044E-12</v>
      </c>
      <c r="M383" s="20">
        <f t="shared" si="24"/>
        <v>6.4925E-3</v>
      </c>
    </row>
    <row r="384" spans="1:13" ht="17" customHeight="1" x14ac:dyDescent="0.2">
      <c r="A384" t="s">
        <v>14</v>
      </c>
      <c r="B384" t="s">
        <v>1341</v>
      </c>
      <c r="C384" s="29">
        <v>45639</v>
      </c>
      <c r="D384" s="28">
        <v>8000</v>
      </c>
      <c r="E384" s="8">
        <f t="shared" si="25"/>
        <v>45669</v>
      </c>
      <c r="F384" s="9" t="s">
        <v>53</v>
      </c>
      <c r="J384">
        <v>7946.02</v>
      </c>
      <c r="K384">
        <v>53.98</v>
      </c>
      <c r="L384" s="11">
        <f t="shared" si="23"/>
        <v>-4.3343106881366111E-13</v>
      </c>
      <c r="M384" s="20">
        <f t="shared" si="24"/>
        <v>6.7475E-3</v>
      </c>
    </row>
    <row r="385" spans="1:13" ht="17" customHeight="1" x14ac:dyDescent="0.2">
      <c r="A385" t="s">
        <v>14</v>
      </c>
      <c r="B385" t="s">
        <v>1342</v>
      </c>
      <c r="C385" s="29">
        <v>45639</v>
      </c>
      <c r="D385" s="28">
        <v>8500</v>
      </c>
      <c r="E385" s="8">
        <f t="shared" si="25"/>
        <v>45669</v>
      </c>
      <c r="F385" s="9" t="s">
        <v>53</v>
      </c>
      <c r="J385">
        <v>8449.09</v>
      </c>
      <c r="K385">
        <v>50.91</v>
      </c>
      <c r="L385" s="11">
        <f t="shared" si="23"/>
        <v>-1.4210854715202004E-13</v>
      </c>
      <c r="M385" s="20">
        <f t="shared" si="24"/>
        <v>5.989411764705882E-3</v>
      </c>
    </row>
    <row r="386" spans="1:13" ht="17" customHeight="1" x14ac:dyDescent="0.2">
      <c r="A386" t="s">
        <v>14</v>
      </c>
      <c r="B386" t="s">
        <v>1343</v>
      </c>
      <c r="C386" s="29">
        <v>45639</v>
      </c>
      <c r="D386" s="28">
        <v>10450</v>
      </c>
      <c r="E386" s="8">
        <f t="shared" si="25"/>
        <v>45669</v>
      </c>
      <c r="F386" s="9" t="s">
        <v>53</v>
      </c>
      <c r="J386">
        <v>10382.15</v>
      </c>
      <c r="K386">
        <v>67.849999999999994</v>
      </c>
      <c r="L386" s="11">
        <f t="shared" si="23"/>
        <v>3.694822225952521E-13</v>
      </c>
      <c r="M386" s="20">
        <f t="shared" si="24"/>
        <v>6.4928229665071769E-3</v>
      </c>
    </row>
    <row r="387" spans="1:13" ht="17" customHeight="1" x14ac:dyDescent="0.2">
      <c r="A387" t="s">
        <v>14</v>
      </c>
      <c r="B387" t="s">
        <v>1344</v>
      </c>
      <c r="C387" s="29">
        <v>45639</v>
      </c>
      <c r="D387" s="28">
        <v>7250</v>
      </c>
      <c r="E387" s="8">
        <f t="shared" si="25"/>
        <v>45669</v>
      </c>
      <c r="F387" s="9" t="s">
        <v>53</v>
      </c>
      <c r="J387">
        <v>7202.93</v>
      </c>
      <c r="K387">
        <v>47.07</v>
      </c>
      <c r="L387" s="11">
        <f t="shared" si="23"/>
        <v>-2.9132252166164108E-13</v>
      </c>
      <c r="M387" s="20">
        <f t="shared" si="24"/>
        <v>6.4924137931034482E-3</v>
      </c>
    </row>
    <row r="388" spans="1:13" ht="17" customHeight="1" x14ac:dyDescent="0.2">
      <c r="A388" t="s">
        <v>14</v>
      </c>
      <c r="B388" t="s">
        <v>1403</v>
      </c>
      <c r="C388" s="29">
        <v>45639</v>
      </c>
      <c r="D388" s="28">
        <v>16000</v>
      </c>
      <c r="E388" s="8">
        <f t="shared" si="25"/>
        <v>45669</v>
      </c>
      <c r="F388" s="9" t="s">
        <v>53</v>
      </c>
      <c r="J388">
        <v>15896.12</v>
      </c>
      <c r="K388">
        <v>103.88</v>
      </c>
      <c r="L388" s="11">
        <f t="shared" si="23"/>
        <v>-7.9580786405131221E-13</v>
      </c>
      <c r="M388" s="20">
        <f t="shared" si="24"/>
        <v>6.4925E-3</v>
      </c>
    </row>
    <row r="389" spans="1:13" ht="17" customHeight="1" x14ac:dyDescent="0.2">
      <c r="A389" t="s">
        <v>14</v>
      </c>
      <c r="B389" t="s">
        <v>1394</v>
      </c>
      <c r="C389" s="29">
        <v>45646</v>
      </c>
      <c r="D389" s="28">
        <v>9600</v>
      </c>
      <c r="E389" s="8">
        <f t="shared" si="25"/>
        <v>45676</v>
      </c>
      <c r="F389" s="9" t="s">
        <v>53</v>
      </c>
      <c r="J389">
        <v>9524.8799999999992</v>
      </c>
      <c r="K389">
        <v>75.12</v>
      </c>
      <c r="L389" s="11">
        <f t="shared" si="23"/>
        <v>7.9580786405131221E-13</v>
      </c>
      <c r="M389" s="20">
        <f t="shared" si="24"/>
        <v>7.8250000000000004E-3</v>
      </c>
    </row>
    <row r="390" spans="1:13" ht="17" customHeight="1" x14ac:dyDescent="0.2">
      <c r="A390" t="s">
        <v>14</v>
      </c>
      <c r="B390" t="s">
        <v>1395</v>
      </c>
      <c r="C390" s="29">
        <v>45646</v>
      </c>
      <c r="D390" s="28">
        <v>5950</v>
      </c>
      <c r="E390" s="8">
        <f t="shared" si="25"/>
        <v>45676</v>
      </c>
      <c r="F390" s="9" t="s">
        <v>53</v>
      </c>
      <c r="J390">
        <v>5950</v>
      </c>
      <c r="L390" s="11">
        <f t="shared" si="23"/>
        <v>0</v>
      </c>
      <c r="M390" s="20">
        <f t="shared" si="24"/>
        <v>0</v>
      </c>
    </row>
    <row r="391" spans="1:13" ht="17" customHeight="1" x14ac:dyDescent="0.2">
      <c r="A391" t="s">
        <v>14</v>
      </c>
      <c r="B391" t="s">
        <v>1396</v>
      </c>
      <c r="C391" s="29">
        <v>45646</v>
      </c>
      <c r="D391" s="28">
        <v>34200</v>
      </c>
      <c r="E391" s="8">
        <f t="shared" si="25"/>
        <v>45676</v>
      </c>
      <c r="F391" s="9" t="s">
        <v>53</v>
      </c>
      <c r="J391">
        <v>33932.370000000003</v>
      </c>
      <c r="K391">
        <v>267.63</v>
      </c>
      <c r="L391" s="11">
        <f t="shared" si="23"/>
        <v>-2.6147972675971687E-12</v>
      </c>
      <c r="M391" s="20">
        <f t="shared" si="24"/>
        <v>7.8254385964912285E-3</v>
      </c>
    </row>
    <row r="392" spans="1:13" ht="17" customHeight="1" x14ac:dyDescent="0.2">
      <c r="A392" t="s">
        <v>14</v>
      </c>
      <c r="B392" t="s">
        <v>1397</v>
      </c>
      <c r="C392" s="29">
        <v>45646</v>
      </c>
      <c r="D392" s="28">
        <v>10150</v>
      </c>
      <c r="E392" s="8">
        <f t="shared" si="25"/>
        <v>45676</v>
      </c>
      <c r="F392" s="9" t="s">
        <v>53</v>
      </c>
      <c r="J392">
        <v>10086.9</v>
      </c>
      <c r="K392">
        <v>63.1</v>
      </c>
      <c r="L392" s="11">
        <f t="shared" si="23"/>
        <v>3.6237679523765109E-13</v>
      </c>
      <c r="M392" s="20">
        <f t="shared" si="24"/>
        <v>6.2167487684729062E-3</v>
      </c>
    </row>
    <row r="393" spans="1:13" ht="17" customHeight="1" x14ac:dyDescent="0.2">
      <c r="A393" t="s">
        <v>14</v>
      </c>
      <c r="B393" t="s">
        <v>1402</v>
      </c>
      <c r="C393" s="29">
        <v>45646</v>
      </c>
      <c r="D393" s="28">
        <v>19000</v>
      </c>
      <c r="E393" s="8">
        <f t="shared" si="25"/>
        <v>45676</v>
      </c>
      <c r="F393" s="9" t="s">
        <v>53</v>
      </c>
      <c r="J393">
        <v>18851.32</v>
      </c>
      <c r="K393">
        <v>148.68</v>
      </c>
      <c r="L393" s="11">
        <f t="shared" si="23"/>
        <v>2.8421709430404007E-13</v>
      </c>
      <c r="M393" s="20">
        <f t="shared" si="24"/>
        <v>7.8252631578947379E-3</v>
      </c>
    </row>
    <row r="394" spans="1:13" ht="17" customHeight="1" x14ac:dyDescent="0.2">
      <c r="A394" t="s">
        <v>14</v>
      </c>
      <c r="B394" t="s">
        <v>1398</v>
      </c>
      <c r="C394" s="29">
        <v>45653</v>
      </c>
      <c r="D394" s="28">
        <v>5600</v>
      </c>
      <c r="E394" s="8">
        <f t="shared" si="25"/>
        <v>45683</v>
      </c>
      <c r="F394" s="9" t="s">
        <v>53</v>
      </c>
      <c r="J394">
        <v>5554.84</v>
      </c>
      <c r="K394">
        <v>45.16</v>
      </c>
      <c r="L394" s="11">
        <f t="shared" si="23"/>
        <v>-1.4210854715202004E-13</v>
      </c>
      <c r="M394" s="20">
        <f t="shared" si="24"/>
        <v>8.0642857142857131E-3</v>
      </c>
    </row>
    <row r="395" spans="1:13" ht="17" customHeight="1" x14ac:dyDescent="0.2">
      <c r="A395" t="s">
        <v>14</v>
      </c>
      <c r="B395" t="s">
        <v>1399</v>
      </c>
      <c r="C395" s="29">
        <v>45653</v>
      </c>
      <c r="D395" s="28">
        <v>12750</v>
      </c>
      <c r="E395" s="8">
        <f t="shared" si="25"/>
        <v>45683</v>
      </c>
      <c r="F395" s="9" t="s">
        <v>53</v>
      </c>
      <c r="J395">
        <v>12647.18</v>
      </c>
      <c r="K395">
        <v>102.82</v>
      </c>
      <c r="L395" s="11">
        <f t="shared" si="23"/>
        <v>-2.8421709430404007E-13</v>
      </c>
      <c r="M395" s="20">
        <f t="shared" si="24"/>
        <v>8.0643137254901957E-3</v>
      </c>
    </row>
    <row r="396" spans="1:13" ht="17" customHeight="1" x14ac:dyDescent="0.2">
      <c r="A396" t="s">
        <v>14</v>
      </c>
      <c r="B396" t="s">
        <v>1400</v>
      </c>
      <c r="C396" s="29">
        <v>45653</v>
      </c>
      <c r="D396" s="28">
        <v>8550</v>
      </c>
      <c r="E396" s="8">
        <f t="shared" si="25"/>
        <v>45683</v>
      </c>
      <c r="F396" s="9" t="s">
        <v>53</v>
      </c>
      <c r="J396">
        <v>8000</v>
      </c>
      <c r="K396">
        <v>64.510000000000005</v>
      </c>
      <c r="L396" s="11">
        <f t="shared" si="23"/>
        <v>485.49</v>
      </c>
      <c r="M396" s="20">
        <f t="shared" si="24"/>
        <v>7.5450292397660828E-3</v>
      </c>
    </row>
    <row r="397" spans="1:13" ht="17" customHeight="1" x14ac:dyDescent="0.2">
      <c r="A397" t="s">
        <v>14</v>
      </c>
      <c r="B397" t="s">
        <v>1401</v>
      </c>
      <c r="C397" s="29">
        <v>45653</v>
      </c>
      <c r="D397" s="28">
        <v>6525</v>
      </c>
      <c r="E397" s="8">
        <f t="shared" si="25"/>
        <v>45683</v>
      </c>
      <c r="F397" s="9" t="s">
        <v>53</v>
      </c>
      <c r="J397">
        <v>6474.06</v>
      </c>
      <c r="K397">
        <v>50.94</v>
      </c>
      <c r="L397" s="11">
        <f t="shared" si="23"/>
        <v>-3.979039320256561E-13</v>
      </c>
      <c r="M397" s="20">
        <f t="shared" si="24"/>
        <v>7.8068965517241375E-3</v>
      </c>
    </row>
    <row r="398" spans="1:13" ht="17" customHeight="1" x14ac:dyDescent="0.2">
      <c r="A398" t="s">
        <v>14</v>
      </c>
      <c r="B398" t="s">
        <v>1404</v>
      </c>
      <c r="C398" s="29">
        <v>45653</v>
      </c>
      <c r="D398" s="28">
        <v>14000</v>
      </c>
      <c r="E398" s="8">
        <f t="shared" si="25"/>
        <v>45683</v>
      </c>
      <c r="F398" s="9" t="s">
        <v>53</v>
      </c>
      <c r="J398">
        <v>13887.1</v>
      </c>
      <c r="K398">
        <v>112.9</v>
      </c>
      <c r="L398" s="11">
        <f t="shared" si="23"/>
        <v>-3.694822225952521E-13</v>
      </c>
      <c r="M398" s="20">
        <f t="shared" si="24"/>
        <v>8.0642857142857148E-3</v>
      </c>
    </row>
    <row r="399" spans="1:13" ht="17" customHeight="1" x14ac:dyDescent="0.2">
      <c r="C399" s="29"/>
      <c r="D399" s="28"/>
      <c r="E399" s="3"/>
      <c r="L399" s="11"/>
      <c r="M399" s="20"/>
    </row>
    <row r="400" spans="1:13" ht="17" customHeight="1" x14ac:dyDescent="0.2">
      <c r="C400" s="29"/>
      <c r="D400" s="28"/>
      <c r="E400" s="3"/>
      <c r="L400" s="11"/>
      <c r="M400" s="20"/>
    </row>
    <row r="401" spans="3:13" ht="17" customHeight="1" x14ac:dyDescent="0.2">
      <c r="C401" s="29"/>
      <c r="D401" s="28"/>
      <c r="E401" s="3"/>
      <c r="L401" s="11"/>
      <c r="M401" s="20"/>
    </row>
    <row r="402" spans="3:13" x14ac:dyDescent="0.2">
      <c r="D402" s="28"/>
      <c r="I402" s="3" t="s">
        <v>313</v>
      </c>
      <c r="J402" s="5">
        <f>SUM(J2:J398)</f>
        <v>3073629.3400000026</v>
      </c>
      <c r="K402" s="5"/>
      <c r="L402" s="11"/>
    </row>
    <row r="403" spans="3:13" x14ac:dyDescent="0.2">
      <c r="D403" s="28"/>
      <c r="I403" s="16" t="s">
        <v>314</v>
      </c>
      <c r="J403" s="5"/>
      <c r="K403" s="11">
        <f>SUM(K152:K398)</f>
        <v>17643.549999999996</v>
      </c>
      <c r="L403" s="11"/>
    </row>
    <row r="404" spans="3:13" x14ac:dyDescent="0.2">
      <c r="D404" s="28"/>
      <c r="I404" s="5"/>
      <c r="J404" s="5"/>
      <c r="K404" s="11"/>
      <c r="L404" s="11"/>
    </row>
    <row r="405" spans="3:13" x14ac:dyDescent="0.2">
      <c r="D405" s="28"/>
      <c r="I405" s="16" t="s">
        <v>1142</v>
      </c>
      <c r="J405" s="5"/>
      <c r="K405" s="5"/>
      <c r="L405" s="11">
        <f>SUM(L2:L398)</f>
        <v>54272.109999999993</v>
      </c>
    </row>
    <row r="406" spans="3:13" x14ac:dyDescent="0.2">
      <c r="D406" s="28"/>
      <c r="I406" s="16" t="s">
        <v>586</v>
      </c>
      <c r="J406" s="5"/>
      <c r="K406" s="5"/>
      <c r="L406" s="11">
        <f>'2022'!M168</f>
        <v>0</v>
      </c>
    </row>
    <row r="407" spans="3:13" ht="17" thickBot="1" x14ac:dyDescent="0.25">
      <c r="D407" s="28"/>
      <c r="I407" s="6" t="s">
        <v>19</v>
      </c>
      <c r="J407" s="5"/>
      <c r="K407" s="5"/>
      <c r="L407" s="22">
        <f>SUM(L405:L406)</f>
        <v>54272.109999999993</v>
      </c>
    </row>
    <row r="408" spans="3:13" ht="17" thickTop="1" x14ac:dyDescent="0.2">
      <c r="D408" s="28"/>
    </row>
    <row r="409" spans="3:13" x14ac:dyDescent="0.2">
      <c r="D409" s="28"/>
    </row>
    <row r="410" spans="3:13" x14ac:dyDescent="0.2">
      <c r="D410" s="28"/>
    </row>
    <row r="411" spans="3:13" x14ac:dyDescent="0.2">
      <c r="D411" s="28"/>
    </row>
    <row r="412" spans="3:13" x14ac:dyDescent="0.2">
      <c r="D412" s="28"/>
    </row>
    <row r="413" spans="3:13" x14ac:dyDescent="0.2">
      <c r="D413" s="28"/>
    </row>
    <row r="414" spans="3:13" x14ac:dyDescent="0.2">
      <c r="D414" s="28"/>
    </row>
    <row r="415" spans="3:13" x14ac:dyDescent="0.2">
      <c r="D415" s="28"/>
    </row>
    <row r="416" spans="3:13" x14ac:dyDescent="0.2">
      <c r="D416" s="28"/>
    </row>
    <row r="417" spans="4:4" x14ac:dyDescent="0.2">
      <c r="D417" s="28"/>
    </row>
    <row r="418" spans="4:4" x14ac:dyDescent="0.2">
      <c r="D418" s="28"/>
    </row>
    <row r="419" spans="4:4" x14ac:dyDescent="0.2">
      <c r="D419" s="28"/>
    </row>
    <row r="420" spans="4:4" x14ac:dyDescent="0.2">
      <c r="D420" s="28"/>
    </row>
    <row r="421" spans="4:4" x14ac:dyDescent="0.2">
      <c r="D421" s="28"/>
    </row>
    <row r="422" spans="4:4" x14ac:dyDescent="0.2">
      <c r="D422" s="28"/>
    </row>
    <row r="423" spans="4:4" x14ac:dyDescent="0.2">
      <c r="D423" s="28"/>
    </row>
    <row r="424" spans="4:4" x14ac:dyDescent="0.2">
      <c r="D424" s="28"/>
    </row>
    <row r="425" spans="4:4" x14ac:dyDescent="0.2">
      <c r="D425" s="28"/>
    </row>
    <row r="426" spans="4:4" x14ac:dyDescent="0.2">
      <c r="D426" s="28"/>
    </row>
    <row r="427" spans="4:4" x14ac:dyDescent="0.2">
      <c r="D427" s="28"/>
    </row>
    <row r="428" spans="4:4" x14ac:dyDescent="0.2">
      <c r="D428" s="28"/>
    </row>
    <row r="429" spans="4:4" x14ac:dyDescent="0.2">
      <c r="D429" s="28"/>
    </row>
    <row r="430" spans="4:4" x14ac:dyDescent="0.2">
      <c r="D430" s="28"/>
    </row>
    <row r="431" spans="4:4" x14ac:dyDescent="0.2">
      <c r="D431" s="28"/>
    </row>
    <row r="432" spans="4:4" x14ac:dyDescent="0.2">
      <c r="D432" s="28"/>
    </row>
    <row r="433" spans="4:4" x14ac:dyDescent="0.2">
      <c r="D433" s="28"/>
    </row>
    <row r="434" spans="4:4" x14ac:dyDescent="0.2">
      <c r="D434" s="28"/>
    </row>
    <row r="435" spans="4:4" x14ac:dyDescent="0.2">
      <c r="D435" s="28"/>
    </row>
    <row r="436" spans="4:4" x14ac:dyDescent="0.2">
      <c r="D436" s="28"/>
    </row>
    <row r="437" spans="4:4" x14ac:dyDescent="0.2">
      <c r="D437" s="28"/>
    </row>
    <row r="438" spans="4:4" x14ac:dyDescent="0.2">
      <c r="D438" s="28"/>
    </row>
    <row r="439" spans="4:4" x14ac:dyDescent="0.2">
      <c r="D439" s="28"/>
    </row>
    <row r="440" spans="4:4" x14ac:dyDescent="0.2">
      <c r="D440" s="28"/>
    </row>
    <row r="441" spans="4:4" x14ac:dyDescent="0.2">
      <c r="D441" s="28"/>
    </row>
    <row r="442" spans="4:4" x14ac:dyDescent="0.2">
      <c r="D442" s="28"/>
    </row>
    <row r="443" spans="4:4" x14ac:dyDescent="0.2">
      <c r="D443" s="28"/>
    </row>
    <row r="444" spans="4:4" x14ac:dyDescent="0.2">
      <c r="D444" s="28"/>
    </row>
    <row r="445" spans="4:4" x14ac:dyDescent="0.2">
      <c r="D445" s="28"/>
    </row>
    <row r="446" spans="4:4" x14ac:dyDescent="0.2">
      <c r="D446" s="28"/>
    </row>
    <row r="447" spans="4:4" x14ac:dyDescent="0.2">
      <c r="D447" s="28"/>
    </row>
    <row r="448" spans="4:4" x14ac:dyDescent="0.2">
      <c r="D448" s="28"/>
    </row>
    <row r="449" spans="4:4" x14ac:dyDescent="0.2">
      <c r="D449" s="28"/>
    </row>
    <row r="450" spans="4:4" x14ac:dyDescent="0.2">
      <c r="D450" s="28"/>
    </row>
    <row r="451" spans="4:4" x14ac:dyDescent="0.2">
      <c r="D451" s="28"/>
    </row>
    <row r="452" spans="4:4" x14ac:dyDescent="0.2">
      <c r="D452" s="28"/>
    </row>
    <row r="453" spans="4:4" x14ac:dyDescent="0.2">
      <c r="D453" s="28"/>
    </row>
    <row r="454" spans="4:4" x14ac:dyDescent="0.2">
      <c r="D454" s="28"/>
    </row>
    <row r="455" spans="4:4" x14ac:dyDescent="0.2">
      <c r="D455" s="28"/>
    </row>
    <row r="456" spans="4:4" x14ac:dyDescent="0.2">
      <c r="D456" s="28"/>
    </row>
    <row r="457" spans="4:4" x14ac:dyDescent="0.2">
      <c r="D457" s="28"/>
    </row>
    <row r="458" spans="4:4" x14ac:dyDescent="0.2">
      <c r="D458" s="28"/>
    </row>
    <row r="459" spans="4:4" x14ac:dyDescent="0.2">
      <c r="D459" s="28"/>
    </row>
    <row r="460" spans="4:4" x14ac:dyDescent="0.2">
      <c r="D460" s="28"/>
    </row>
    <row r="461" spans="4:4" x14ac:dyDescent="0.2">
      <c r="D461" s="28"/>
    </row>
    <row r="462" spans="4:4" x14ac:dyDescent="0.2">
      <c r="D462" s="28"/>
    </row>
    <row r="463" spans="4:4" x14ac:dyDescent="0.2">
      <c r="D463" s="28"/>
    </row>
    <row r="464" spans="4:4" x14ac:dyDescent="0.2">
      <c r="D464" s="28"/>
    </row>
    <row r="465" spans="4:4" x14ac:dyDescent="0.2">
      <c r="D465" s="28"/>
    </row>
    <row r="466" spans="4:4" x14ac:dyDescent="0.2">
      <c r="D466" s="28"/>
    </row>
    <row r="467" spans="4:4" x14ac:dyDescent="0.2">
      <c r="D467" s="28"/>
    </row>
    <row r="468" spans="4:4" x14ac:dyDescent="0.2">
      <c r="D468" s="28"/>
    </row>
    <row r="469" spans="4:4" x14ac:dyDescent="0.2">
      <c r="D469" s="28"/>
    </row>
    <row r="470" spans="4:4" x14ac:dyDescent="0.2">
      <c r="D470" s="28"/>
    </row>
    <row r="471" spans="4:4" x14ac:dyDescent="0.2">
      <c r="D471" s="28"/>
    </row>
    <row r="472" spans="4:4" x14ac:dyDescent="0.2">
      <c r="D472" s="28"/>
    </row>
    <row r="473" spans="4:4" x14ac:dyDescent="0.2">
      <c r="D473" s="28"/>
    </row>
    <row r="474" spans="4:4" x14ac:dyDescent="0.2">
      <c r="D474" s="28"/>
    </row>
    <row r="475" spans="4:4" x14ac:dyDescent="0.2">
      <c r="D475" s="28"/>
    </row>
    <row r="476" spans="4:4" x14ac:dyDescent="0.2">
      <c r="D476" s="28"/>
    </row>
    <row r="477" spans="4:4" x14ac:dyDescent="0.2">
      <c r="D477" s="28"/>
    </row>
    <row r="478" spans="4:4" x14ac:dyDescent="0.2">
      <c r="D478" s="28"/>
    </row>
    <row r="479" spans="4:4" x14ac:dyDescent="0.2">
      <c r="D479" s="28"/>
    </row>
    <row r="480" spans="4:4" x14ac:dyDescent="0.2">
      <c r="D480" s="28"/>
    </row>
    <row r="481" spans="4:4" x14ac:dyDescent="0.2">
      <c r="D481" s="28"/>
    </row>
    <row r="482" spans="4:4" x14ac:dyDescent="0.2">
      <c r="D482" s="28"/>
    </row>
    <row r="483" spans="4:4" x14ac:dyDescent="0.2">
      <c r="D483" s="28"/>
    </row>
    <row r="484" spans="4:4" x14ac:dyDescent="0.2">
      <c r="D484" s="28"/>
    </row>
    <row r="485" spans="4:4" x14ac:dyDescent="0.2">
      <c r="D485" s="28"/>
    </row>
    <row r="486" spans="4:4" x14ac:dyDescent="0.2">
      <c r="D486" s="28"/>
    </row>
    <row r="487" spans="4:4" x14ac:dyDescent="0.2">
      <c r="D487" s="28"/>
    </row>
    <row r="488" spans="4:4" x14ac:dyDescent="0.2">
      <c r="D488" s="28"/>
    </row>
    <row r="489" spans="4:4" x14ac:dyDescent="0.2">
      <c r="D489" s="28"/>
    </row>
    <row r="490" spans="4:4" x14ac:dyDescent="0.2">
      <c r="D490" s="28"/>
    </row>
    <row r="491" spans="4:4" x14ac:dyDescent="0.2">
      <c r="D491" s="28"/>
    </row>
    <row r="492" spans="4:4" x14ac:dyDescent="0.2">
      <c r="D492" s="28"/>
    </row>
    <row r="493" spans="4:4" x14ac:dyDescent="0.2">
      <c r="D493" s="28"/>
    </row>
    <row r="494" spans="4:4" x14ac:dyDescent="0.2">
      <c r="D494" s="28"/>
    </row>
    <row r="495" spans="4:4" x14ac:dyDescent="0.2">
      <c r="D495" s="28"/>
    </row>
    <row r="496" spans="4:4" x14ac:dyDescent="0.2">
      <c r="D496" s="28"/>
    </row>
    <row r="497" spans="4:4" x14ac:dyDescent="0.2">
      <c r="D497" s="28"/>
    </row>
    <row r="498" spans="4:4" x14ac:dyDescent="0.2">
      <c r="D498" s="28"/>
    </row>
    <row r="499" spans="4:4" x14ac:dyDescent="0.2">
      <c r="D499" s="28"/>
    </row>
    <row r="500" spans="4:4" x14ac:dyDescent="0.2">
      <c r="D500" s="28"/>
    </row>
    <row r="501" spans="4:4" x14ac:dyDescent="0.2">
      <c r="D501" s="28"/>
    </row>
    <row r="502" spans="4:4" x14ac:dyDescent="0.2">
      <c r="D502" s="28"/>
    </row>
    <row r="503" spans="4:4" x14ac:dyDescent="0.2">
      <c r="D503" s="28"/>
    </row>
    <row r="504" spans="4:4" x14ac:dyDescent="0.2">
      <c r="D504" s="28"/>
    </row>
    <row r="505" spans="4:4" x14ac:dyDescent="0.2">
      <c r="D505" s="28"/>
    </row>
    <row r="506" spans="4:4" x14ac:dyDescent="0.2">
      <c r="D506" s="28"/>
    </row>
    <row r="507" spans="4:4" x14ac:dyDescent="0.2">
      <c r="D507" s="28"/>
    </row>
    <row r="508" spans="4:4" x14ac:dyDescent="0.2">
      <c r="D508" s="28"/>
    </row>
    <row r="509" spans="4:4" x14ac:dyDescent="0.2">
      <c r="D509" s="28"/>
    </row>
    <row r="510" spans="4:4" x14ac:dyDescent="0.2">
      <c r="D510" s="28"/>
    </row>
    <row r="511" spans="4:4" x14ac:dyDescent="0.2">
      <c r="D511" s="28"/>
    </row>
    <row r="512" spans="4:4" x14ac:dyDescent="0.2">
      <c r="D512" s="28"/>
    </row>
    <row r="513" spans="4:4" x14ac:dyDescent="0.2">
      <c r="D513" s="28"/>
    </row>
    <row r="514" spans="4:4" x14ac:dyDescent="0.2">
      <c r="D514" s="28"/>
    </row>
    <row r="515" spans="4:4" x14ac:dyDescent="0.2">
      <c r="D515" s="28"/>
    </row>
    <row r="516" spans="4:4" x14ac:dyDescent="0.2">
      <c r="D516" s="28"/>
    </row>
    <row r="517" spans="4:4" x14ac:dyDescent="0.2">
      <c r="D517" s="28"/>
    </row>
    <row r="518" spans="4:4" x14ac:dyDescent="0.2">
      <c r="D518" s="28"/>
    </row>
    <row r="519" spans="4:4" x14ac:dyDescent="0.2">
      <c r="D519" s="28"/>
    </row>
    <row r="520" spans="4:4" x14ac:dyDescent="0.2">
      <c r="D520" s="28"/>
    </row>
    <row r="521" spans="4:4" x14ac:dyDescent="0.2">
      <c r="D521" s="28"/>
    </row>
    <row r="522" spans="4:4" x14ac:dyDescent="0.2">
      <c r="D522" s="28"/>
    </row>
    <row r="523" spans="4:4" x14ac:dyDescent="0.2">
      <c r="D523" s="28"/>
    </row>
    <row r="524" spans="4:4" x14ac:dyDescent="0.2">
      <c r="D524" s="28"/>
    </row>
    <row r="525" spans="4:4" x14ac:dyDescent="0.2">
      <c r="D525" s="28"/>
    </row>
    <row r="526" spans="4:4" x14ac:dyDescent="0.2">
      <c r="D526" s="28"/>
    </row>
    <row r="527" spans="4:4" x14ac:dyDescent="0.2">
      <c r="D527" s="28"/>
    </row>
    <row r="528" spans="4:4" x14ac:dyDescent="0.2">
      <c r="D528" s="28"/>
    </row>
    <row r="529" spans="4:4" x14ac:dyDescent="0.2">
      <c r="D529" s="28"/>
    </row>
    <row r="530" spans="4:4" x14ac:dyDescent="0.2">
      <c r="D530" s="28"/>
    </row>
    <row r="531" spans="4:4" x14ac:dyDescent="0.2">
      <c r="D531" s="28"/>
    </row>
    <row r="532" spans="4:4" x14ac:dyDescent="0.2">
      <c r="D532" s="28"/>
    </row>
    <row r="533" spans="4:4" x14ac:dyDescent="0.2">
      <c r="D533" s="28"/>
    </row>
    <row r="534" spans="4:4" x14ac:dyDescent="0.2">
      <c r="D534" s="28"/>
    </row>
    <row r="535" spans="4:4" x14ac:dyDescent="0.2">
      <c r="D535" s="28"/>
    </row>
    <row r="536" spans="4:4" x14ac:dyDescent="0.2">
      <c r="D536" s="28"/>
    </row>
    <row r="537" spans="4:4" x14ac:dyDescent="0.2">
      <c r="D537" s="28"/>
    </row>
    <row r="538" spans="4:4" x14ac:dyDescent="0.2">
      <c r="D538" s="28"/>
    </row>
    <row r="539" spans="4:4" x14ac:dyDescent="0.2">
      <c r="D539" s="28"/>
    </row>
    <row r="540" spans="4:4" x14ac:dyDescent="0.2">
      <c r="D540" s="28"/>
    </row>
    <row r="541" spans="4:4" x14ac:dyDescent="0.2">
      <c r="D541" s="28"/>
    </row>
    <row r="542" spans="4:4" x14ac:dyDescent="0.2">
      <c r="D542" s="28"/>
    </row>
    <row r="543" spans="4:4" x14ac:dyDescent="0.2">
      <c r="D543" s="28"/>
    </row>
    <row r="544" spans="4:4" x14ac:dyDescent="0.2">
      <c r="D544" s="28"/>
    </row>
    <row r="545" spans="4:4" x14ac:dyDescent="0.2">
      <c r="D545" s="28"/>
    </row>
    <row r="546" spans="4:4" x14ac:dyDescent="0.2">
      <c r="D546" s="28"/>
    </row>
    <row r="547" spans="4:4" x14ac:dyDescent="0.2">
      <c r="D547" s="28"/>
    </row>
    <row r="548" spans="4:4" x14ac:dyDescent="0.2">
      <c r="D548" s="28"/>
    </row>
    <row r="549" spans="4:4" x14ac:dyDescent="0.2">
      <c r="D549" s="28"/>
    </row>
    <row r="550" spans="4:4" x14ac:dyDescent="0.2">
      <c r="D550" s="28"/>
    </row>
    <row r="551" spans="4:4" x14ac:dyDescent="0.2">
      <c r="D551" s="28"/>
    </row>
    <row r="552" spans="4:4" x14ac:dyDescent="0.2">
      <c r="D552" s="28"/>
    </row>
    <row r="553" spans="4:4" x14ac:dyDescent="0.2">
      <c r="D553" s="28"/>
    </row>
    <row r="554" spans="4:4" x14ac:dyDescent="0.2">
      <c r="D554" s="28"/>
    </row>
    <row r="555" spans="4:4" x14ac:dyDescent="0.2">
      <c r="D555" s="28"/>
    </row>
    <row r="556" spans="4:4" x14ac:dyDescent="0.2">
      <c r="D556" s="28"/>
    </row>
    <row r="557" spans="4:4" x14ac:dyDescent="0.2">
      <c r="D557" s="28"/>
    </row>
    <row r="558" spans="4:4" x14ac:dyDescent="0.2">
      <c r="D558" s="28"/>
    </row>
    <row r="559" spans="4:4" x14ac:dyDescent="0.2">
      <c r="D559" s="28"/>
    </row>
    <row r="560" spans="4:4" x14ac:dyDescent="0.2">
      <c r="D560" s="28"/>
    </row>
    <row r="561" spans="4:4" x14ac:dyDescent="0.2">
      <c r="D561" s="28"/>
    </row>
    <row r="562" spans="4:4" x14ac:dyDescent="0.2">
      <c r="D562" s="28"/>
    </row>
    <row r="563" spans="4:4" x14ac:dyDescent="0.2">
      <c r="D563" s="28"/>
    </row>
    <row r="564" spans="4:4" x14ac:dyDescent="0.2">
      <c r="D564" s="28"/>
    </row>
    <row r="565" spans="4:4" x14ac:dyDescent="0.2">
      <c r="D565" s="28"/>
    </row>
    <row r="566" spans="4:4" x14ac:dyDescent="0.2">
      <c r="D566" s="28"/>
    </row>
    <row r="567" spans="4:4" x14ac:dyDescent="0.2">
      <c r="D567" s="28"/>
    </row>
    <row r="568" spans="4:4" x14ac:dyDescent="0.2">
      <c r="D568" s="28"/>
    </row>
    <row r="569" spans="4:4" x14ac:dyDescent="0.2">
      <c r="D569" s="28"/>
    </row>
    <row r="570" spans="4:4" x14ac:dyDescent="0.2">
      <c r="D570" s="28"/>
    </row>
    <row r="571" spans="4:4" x14ac:dyDescent="0.2">
      <c r="D571" s="28"/>
    </row>
    <row r="572" spans="4:4" x14ac:dyDescent="0.2">
      <c r="D572" s="28"/>
    </row>
    <row r="573" spans="4:4" x14ac:dyDescent="0.2">
      <c r="D573" s="28"/>
    </row>
    <row r="574" spans="4:4" x14ac:dyDescent="0.2">
      <c r="D574" s="28"/>
    </row>
    <row r="575" spans="4:4" x14ac:dyDescent="0.2">
      <c r="D575" s="28"/>
    </row>
    <row r="576" spans="4:4" x14ac:dyDescent="0.2">
      <c r="D576" s="28"/>
    </row>
    <row r="577" spans="4:4" x14ac:dyDescent="0.2">
      <c r="D577" s="28"/>
    </row>
    <row r="578" spans="4:4" x14ac:dyDescent="0.2">
      <c r="D578" s="28"/>
    </row>
    <row r="579" spans="4:4" x14ac:dyDescent="0.2">
      <c r="D579" s="28"/>
    </row>
    <row r="580" spans="4:4" x14ac:dyDescent="0.2">
      <c r="D580" s="28"/>
    </row>
    <row r="581" spans="4:4" x14ac:dyDescent="0.2">
      <c r="D581" s="28"/>
    </row>
    <row r="582" spans="4:4" x14ac:dyDescent="0.2">
      <c r="D582" s="28"/>
    </row>
    <row r="583" spans="4:4" x14ac:dyDescent="0.2">
      <c r="D583" s="28"/>
    </row>
    <row r="584" spans="4:4" x14ac:dyDescent="0.2">
      <c r="D584" s="28"/>
    </row>
    <row r="585" spans="4:4" x14ac:dyDescent="0.2">
      <c r="D585" s="28"/>
    </row>
    <row r="586" spans="4:4" x14ac:dyDescent="0.2">
      <c r="D586" s="28"/>
    </row>
    <row r="587" spans="4:4" x14ac:dyDescent="0.2">
      <c r="D587" s="28"/>
    </row>
    <row r="588" spans="4:4" x14ac:dyDescent="0.2">
      <c r="D588" s="28"/>
    </row>
    <row r="589" spans="4:4" x14ac:dyDescent="0.2">
      <c r="D589" s="28"/>
    </row>
    <row r="590" spans="4:4" x14ac:dyDescent="0.2">
      <c r="D590" s="28"/>
    </row>
    <row r="591" spans="4:4" x14ac:dyDescent="0.2">
      <c r="D591" s="28"/>
    </row>
    <row r="592" spans="4:4" x14ac:dyDescent="0.2">
      <c r="D592" s="28"/>
    </row>
    <row r="593" spans="4:4" x14ac:dyDescent="0.2">
      <c r="D593" s="28"/>
    </row>
    <row r="594" spans="4:4" x14ac:dyDescent="0.2">
      <c r="D594" s="28"/>
    </row>
    <row r="595" spans="4:4" x14ac:dyDescent="0.2">
      <c r="D595" s="28"/>
    </row>
    <row r="596" spans="4:4" x14ac:dyDescent="0.2">
      <c r="D596" s="28"/>
    </row>
    <row r="597" spans="4:4" x14ac:dyDescent="0.2">
      <c r="D597" s="28"/>
    </row>
    <row r="598" spans="4:4" x14ac:dyDescent="0.2">
      <c r="D598" s="28"/>
    </row>
    <row r="599" spans="4:4" x14ac:dyDescent="0.2">
      <c r="D599" s="28"/>
    </row>
    <row r="600" spans="4:4" x14ac:dyDescent="0.2">
      <c r="D600" s="28"/>
    </row>
    <row r="601" spans="4:4" x14ac:dyDescent="0.2">
      <c r="D601" s="28"/>
    </row>
    <row r="602" spans="4:4" x14ac:dyDescent="0.2">
      <c r="D602" s="28"/>
    </row>
    <row r="603" spans="4:4" x14ac:dyDescent="0.2">
      <c r="D603" s="28"/>
    </row>
    <row r="604" spans="4:4" x14ac:dyDescent="0.2">
      <c r="D604" s="28"/>
    </row>
    <row r="605" spans="4:4" x14ac:dyDescent="0.2">
      <c r="D605" s="28"/>
    </row>
    <row r="606" spans="4:4" x14ac:dyDescent="0.2">
      <c r="D606" s="28"/>
    </row>
    <row r="607" spans="4:4" x14ac:dyDescent="0.2">
      <c r="D607" s="28"/>
    </row>
    <row r="608" spans="4:4" x14ac:dyDescent="0.2">
      <c r="D608" s="28"/>
    </row>
    <row r="609" spans="4:4" x14ac:dyDescent="0.2">
      <c r="D609" s="28"/>
    </row>
    <row r="610" spans="4:4" x14ac:dyDescent="0.2">
      <c r="D610" s="28"/>
    </row>
    <row r="611" spans="4:4" x14ac:dyDescent="0.2">
      <c r="D611" s="28"/>
    </row>
    <row r="612" spans="4:4" x14ac:dyDescent="0.2">
      <c r="D612" s="28"/>
    </row>
    <row r="613" spans="4:4" x14ac:dyDescent="0.2">
      <c r="D613" s="28"/>
    </row>
    <row r="614" spans="4:4" x14ac:dyDescent="0.2">
      <c r="D614" s="28"/>
    </row>
    <row r="615" spans="4:4" x14ac:dyDescent="0.2">
      <c r="D615" s="28"/>
    </row>
    <row r="616" spans="4:4" x14ac:dyDescent="0.2">
      <c r="D616" s="28"/>
    </row>
    <row r="617" spans="4:4" x14ac:dyDescent="0.2">
      <c r="D617" s="28"/>
    </row>
    <row r="618" spans="4:4" x14ac:dyDescent="0.2">
      <c r="D618" s="28"/>
    </row>
    <row r="619" spans="4:4" x14ac:dyDescent="0.2">
      <c r="D619" s="28"/>
    </row>
    <row r="620" spans="4:4" x14ac:dyDescent="0.2">
      <c r="D620" s="28"/>
    </row>
    <row r="621" spans="4:4" x14ac:dyDescent="0.2">
      <c r="D621" s="28"/>
    </row>
    <row r="622" spans="4:4" x14ac:dyDescent="0.2">
      <c r="D622" s="28"/>
    </row>
    <row r="623" spans="4:4" x14ac:dyDescent="0.2">
      <c r="D623" s="28"/>
    </row>
    <row r="624" spans="4:4" x14ac:dyDescent="0.2">
      <c r="D624" s="28"/>
    </row>
    <row r="625" spans="4:4" x14ac:dyDescent="0.2">
      <c r="D625" s="28"/>
    </row>
    <row r="626" spans="4:4" x14ac:dyDescent="0.2">
      <c r="D626" s="28"/>
    </row>
    <row r="627" spans="4:4" x14ac:dyDescent="0.2">
      <c r="D627" s="28"/>
    </row>
    <row r="628" spans="4:4" x14ac:dyDescent="0.2">
      <c r="D628" s="28"/>
    </row>
    <row r="629" spans="4:4" x14ac:dyDescent="0.2">
      <c r="D629" s="28"/>
    </row>
    <row r="630" spans="4:4" x14ac:dyDescent="0.2">
      <c r="D630" s="28"/>
    </row>
    <row r="631" spans="4:4" x14ac:dyDescent="0.2">
      <c r="D631" s="28"/>
    </row>
    <row r="632" spans="4:4" x14ac:dyDescent="0.2">
      <c r="D632" s="28"/>
    </row>
    <row r="633" spans="4:4" x14ac:dyDescent="0.2">
      <c r="D633" s="28"/>
    </row>
    <row r="634" spans="4:4" x14ac:dyDescent="0.2">
      <c r="D634" s="28"/>
    </row>
    <row r="635" spans="4:4" x14ac:dyDescent="0.2">
      <c r="D635" s="28"/>
    </row>
    <row r="636" spans="4:4" x14ac:dyDescent="0.2">
      <c r="D636" s="28"/>
    </row>
    <row r="637" spans="4:4" x14ac:dyDescent="0.2">
      <c r="D637" s="28"/>
    </row>
    <row r="638" spans="4:4" x14ac:dyDescent="0.2">
      <c r="D638" s="28"/>
    </row>
    <row r="639" spans="4:4" x14ac:dyDescent="0.2">
      <c r="D639" s="28"/>
    </row>
    <row r="640" spans="4:4" x14ac:dyDescent="0.2">
      <c r="D640" s="28"/>
    </row>
    <row r="641" spans="4:4" x14ac:dyDescent="0.2">
      <c r="D641" s="28"/>
    </row>
    <row r="642" spans="4:4" x14ac:dyDescent="0.2">
      <c r="D642" s="28"/>
    </row>
    <row r="643" spans="4:4" x14ac:dyDescent="0.2">
      <c r="D643" s="28"/>
    </row>
    <row r="644" spans="4:4" x14ac:dyDescent="0.2">
      <c r="D644" s="28"/>
    </row>
    <row r="645" spans="4:4" x14ac:dyDescent="0.2">
      <c r="D645" s="28"/>
    </row>
    <row r="646" spans="4:4" x14ac:dyDescent="0.2">
      <c r="D646" s="28"/>
    </row>
    <row r="647" spans="4:4" x14ac:dyDescent="0.2">
      <c r="D647" s="28"/>
    </row>
    <row r="648" spans="4:4" x14ac:dyDescent="0.2">
      <c r="D648" s="28"/>
    </row>
    <row r="649" spans="4:4" x14ac:dyDescent="0.2">
      <c r="D649" s="28"/>
    </row>
    <row r="650" spans="4:4" x14ac:dyDescent="0.2">
      <c r="D650" s="28"/>
    </row>
    <row r="651" spans="4:4" x14ac:dyDescent="0.2">
      <c r="D651" s="28"/>
    </row>
    <row r="652" spans="4:4" x14ac:dyDescent="0.2">
      <c r="D652" s="28"/>
    </row>
    <row r="653" spans="4:4" x14ac:dyDescent="0.2">
      <c r="D653" s="28"/>
    </row>
    <row r="654" spans="4:4" x14ac:dyDescent="0.2">
      <c r="D654" s="28"/>
    </row>
    <row r="655" spans="4:4" x14ac:dyDescent="0.2">
      <c r="D655" s="28"/>
    </row>
    <row r="656" spans="4:4" x14ac:dyDescent="0.2">
      <c r="D656" s="28"/>
    </row>
    <row r="657" spans="4:4" x14ac:dyDescent="0.2">
      <c r="D657" s="28"/>
    </row>
    <row r="658" spans="4:4" x14ac:dyDescent="0.2">
      <c r="D658" s="28"/>
    </row>
    <row r="659" spans="4:4" x14ac:dyDescent="0.2">
      <c r="D659" s="28"/>
    </row>
    <row r="660" spans="4:4" x14ac:dyDescent="0.2">
      <c r="D660" s="28"/>
    </row>
    <row r="661" spans="4:4" x14ac:dyDescent="0.2">
      <c r="D661" s="28"/>
    </row>
    <row r="662" spans="4:4" x14ac:dyDescent="0.2">
      <c r="D662" s="28"/>
    </row>
    <row r="663" spans="4:4" x14ac:dyDescent="0.2">
      <c r="D663" s="28"/>
    </row>
    <row r="664" spans="4:4" x14ac:dyDescent="0.2">
      <c r="D664" s="28"/>
    </row>
    <row r="665" spans="4:4" x14ac:dyDescent="0.2">
      <c r="D665" s="28"/>
    </row>
    <row r="666" spans="4:4" x14ac:dyDescent="0.2">
      <c r="D666" s="28"/>
    </row>
    <row r="667" spans="4:4" x14ac:dyDescent="0.2">
      <c r="D667" s="28"/>
    </row>
    <row r="668" spans="4:4" x14ac:dyDescent="0.2">
      <c r="D668" s="28"/>
    </row>
    <row r="669" spans="4:4" x14ac:dyDescent="0.2">
      <c r="D669" s="28"/>
    </row>
    <row r="670" spans="4:4" x14ac:dyDescent="0.2">
      <c r="D670" s="28"/>
    </row>
    <row r="671" spans="4:4" x14ac:dyDescent="0.2">
      <c r="D671" s="28"/>
    </row>
    <row r="672" spans="4:4" x14ac:dyDescent="0.2">
      <c r="D672" s="28"/>
    </row>
    <row r="673" spans="4:4" x14ac:dyDescent="0.2">
      <c r="D673" s="28"/>
    </row>
    <row r="674" spans="4:4" x14ac:dyDescent="0.2">
      <c r="D674" s="28"/>
    </row>
    <row r="675" spans="4:4" x14ac:dyDescent="0.2">
      <c r="D675" s="28"/>
    </row>
    <row r="676" spans="4:4" x14ac:dyDescent="0.2">
      <c r="D676" s="28"/>
    </row>
    <row r="677" spans="4:4" x14ac:dyDescent="0.2">
      <c r="D677" s="28"/>
    </row>
    <row r="678" spans="4:4" x14ac:dyDescent="0.2">
      <c r="D678" s="28"/>
    </row>
    <row r="679" spans="4:4" x14ac:dyDescent="0.2">
      <c r="D679" s="28"/>
    </row>
    <row r="680" spans="4:4" x14ac:dyDescent="0.2">
      <c r="D680" s="28"/>
    </row>
    <row r="681" spans="4:4" x14ac:dyDescent="0.2">
      <c r="D681" s="28"/>
    </row>
    <row r="682" spans="4:4" x14ac:dyDescent="0.2">
      <c r="D682" s="28"/>
    </row>
    <row r="683" spans="4:4" x14ac:dyDescent="0.2">
      <c r="D683" s="28"/>
    </row>
    <row r="684" spans="4:4" x14ac:dyDescent="0.2">
      <c r="D684" s="28"/>
    </row>
    <row r="685" spans="4:4" x14ac:dyDescent="0.2">
      <c r="D685" s="28"/>
    </row>
    <row r="686" spans="4:4" x14ac:dyDescent="0.2">
      <c r="D686" s="28"/>
    </row>
    <row r="687" spans="4:4" x14ac:dyDescent="0.2">
      <c r="D687" s="28"/>
    </row>
    <row r="688" spans="4:4" x14ac:dyDescent="0.2">
      <c r="D688" s="28"/>
    </row>
    <row r="689" spans="4:4" x14ac:dyDescent="0.2">
      <c r="D689" s="28"/>
    </row>
    <row r="690" spans="4:4" x14ac:dyDescent="0.2">
      <c r="D690" s="28"/>
    </row>
    <row r="691" spans="4:4" x14ac:dyDescent="0.2">
      <c r="D691" s="28"/>
    </row>
    <row r="692" spans="4:4" x14ac:dyDescent="0.2">
      <c r="D692" s="28"/>
    </row>
    <row r="693" spans="4:4" x14ac:dyDescent="0.2">
      <c r="D693" s="28"/>
    </row>
    <row r="694" spans="4:4" x14ac:dyDescent="0.2">
      <c r="D694" s="28"/>
    </row>
    <row r="695" spans="4:4" x14ac:dyDescent="0.2">
      <c r="D695" s="28"/>
    </row>
    <row r="696" spans="4:4" x14ac:dyDescent="0.2">
      <c r="D696" s="28"/>
    </row>
    <row r="697" spans="4:4" x14ac:dyDescent="0.2">
      <c r="D697" s="28"/>
    </row>
    <row r="698" spans="4:4" x14ac:dyDescent="0.2">
      <c r="D698" s="28"/>
    </row>
    <row r="699" spans="4:4" x14ac:dyDescent="0.2">
      <c r="D699" s="28"/>
    </row>
    <row r="700" spans="4:4" x14ac:dyDescent="0.2">
      <c r="D700" s="28"/>
    </row>
    <row r="701" spans="4:4" x14ac:dyDescent="0.2">
      <c r="D701" s="28"/>
    </row>
    <row r="702" spans="4:4" x14ac:dyDescent="0.2">
      <c r="D702" s="28"/>
    </row>
    <row r="703" spans="4:4" x14ac:dyDescent="0.2">
      <c r="D703" s="28"/>
    </row>
    <row r="704" spans="4:4" x14ac:dyDescent="0.2">
      <c r="D704" s="28"/>
    </row>
    <row r="705" spans="4:4" x14ac:dyDescent="0.2">
      <c r="D705" s="28"/>
    </row>
    <row r="706" spans="4:4" x14ac:dyDescent="0.2">
      <c r="D706" s="28"/>
    </row>
    <row r="707" spans="4:4" x14ac:dyDescent="0.2">
      <c r="D707" s="28"/>
    </row>
    <row r="708" spans="4:4" x14ac:dyDescent="0.2">
      <c r="D708" s="28"/>
    </row>
    <row r="709" spans="4:4" x14ac:dyDescent="0.2">
      <c r="D709" s="28"/>
    </row>
    <row r="710" spans="4:4" x14ac:dyDescent="0.2">
      <c r="D710" s="28"/>
    </row>
    <row r="711" spans="4:4" x14ac:dyDescent="0.2">
      <c r="D711" s="28"/>
    </row>
    <row r="712" spans="4:4" x14ac:dyDescent="0.2">
      <c r="D712" s="28"/>
    </row>
    <row r="713" spans="4:4" x14ac:dyDescent="0.2">
      <c r="D713" s="28"/>
    </row>
    <row r="714" spans="4:4" x14ac:dyDescent="0.2">
      <c r="D714" s="28"/>
    </row>
    <row r="715" spans="4:4" x14ac:dyDescent="0.2">
      <c r="D715" s="28"/>
    </row>
    <row r="716" spans="4:4" x14ac:dyDescent="0.2">
      <c r="D716" s="28"/>
    </row>
    <row r="717" spans="4:4" x14ac:dyDescent="0.2">
      <c r="D717" s="28"/>
    </row>
    <row r="718" spans="4:4" x14ac:dyDescent="0.2">
      <c r="D718" s="28"/>
    </row>
    <row r="719" spans="4:4" x14ac:dyDescent="0.2">
      <c r="D719" s="28"/>
    </row>
    <row r="720" spans="4:4" x14ac:dyDescent="0.2">
      <c r="D720" s="28"/>
    </row>
    <row r="721" spans="4:4" x14ac:dyDescent="0.2">
      <c r="D721" s="28"/>
    </row>
    <row r="722" spans="4:4" x14ac:dyDescent="0.2">
      <c r="D722" s="28"/>
    </row>
    <row r="723" spans="4:4" x14ac:dyDescent="0.2">
      <c r="D723" s="28"/>
    </row>
    <row r="724" spans="4:4" x14ac:dyDescent="0.2">
      <c r="D724" s="28"/>
    </row>
    <row r="725" spans="4:4" x14ac:dyDescent="0.2">
      <c r="D725" s="28"/>
    </row>
    <row r="726" spans="4:4" x14ac:dyDescent="0.2">
      <c r="D726" s="28"/>
    </row>
    <row r="727" spans="4:4" x14ac:dyDescent="0.2">
      <c r="D727" s="28"/>
    </row>
    <row r="728" spans="4:4" x14ac:dyDescent="0.2">
      <c r="D728" s="28"/>
    </row>
    <row r="729" spans="4:4" x14ac:dyDescent="0.2">
      <c r="D729" s="28"/>
    </row>
    <row r="730" spans="4:4" x14ac:dyDescent="0.2">
      <c r="D730" s="28"/>
    </row>
    <row r="731" spans="4:4" x14ac:dyDescent="0.2">
      <c r="D731" s="28"/>
    </row>
    <row r="732" spans="4:4" x14ac:dyDescent="0.2">
      <c r="D732" s="28"/>
    </row>
    <row r="733" spans="4:4" x14ac:dyDescent="0.2">
      <c r="D733" s="28"/>
    </row>
    <row r="734" spans="4:4" x14ac:dyDescent="0.2">
      <c r="D734" s="28"/>
    </row>
    <row r="735" spans="4:4" x14ac:dyDescent="0.2">
      <c r="D735" s="28"/>
    </row>
    <row r="736" spans="4:4" x14ac:dyDescent="0.2">
      <c r="D736" s="28"/>
    </row>
    <row r="737" spans="4:4" x14ac:dyDescent="0.2">
      <c r="D737" s="28"/>
    </row>
    <row r="738" spans="4:4" x14ac:dyDescent="0.2">
      <c r="D738" s="28"/>
    </row>
    <row r="739" spans="4:4" x14ac:dyDescent="0.2">
      <c r="D739" s="28"/>
    </row>
    <row r="740" spans="4:4" x14ac:dyDescent="0.2">
      <c r="D740" s="28"/>
    </row>
    <row r="741" spans="4:4" x14ac:dyDescent="0.2">
      <c r="D741" s="28"/>
    </row>
    <row r="742" spans="4:4" x14ac:dyDescent="0.2">
      <c r="D742" s="28"/>
    </row>
    <row r="743" spans="4:4" x14ac:dyDescent="0.2">
      <c r="D743" s="28"/>
    </row>
    <row r="744" spans="4:4" x14ac:dyDescent="0.2">
      <c r="D744" s="28"/>
    </row>
    <row r="745" spans="4:4" x14ac:dyDescent="0.2">
      <c r="D745" s="28"/>
    </row>
    <row r="746" spans="4:4" x14ac:dyDescent="0.2">
      <c r="D746" s="28"/>
    </row>
    <row r="747" spans="4:4" x14ac:dyDescent="0.2">
      <c r="D747" s="28"/>
    </row>
    <row r="748" spans="4:4" x14ac:dyDescent="0.2">
      <c r="D748" s="28"/>
    </row>
    <row r="749" spans="4:4" x14ac:dyDescent="0.2">
      <c r="D749" s="28"/>
    </row>
    <row r="750" spans="4:4" x14ac:dyDescent="0.2">
      <c r="D750" s="28"/>
    </row>
    <row r="751" spans="4:4" x14ac:dyDescent="0.2">
      <c r="D751" s="28"/>
    </row>
    <row r="752" spans="4:4" x14ac:dyDescent="0.2">
      <c r="D752" s="28"/>
    </row>
    <row r="753" spans="4:4" x14ac:dyDescent="0.2">
      <c r="D753" s="28"/>
    </row>
    <row r="754" spans="4:4" x14ac:dyDescent="0.2">
      <c r="D754" s="28"/>
    </row>
    <row r="755" spans="4:4" x14ac:dyDescent="0.2">
      <c r="D755" s="28"/>
    </row>
    <row r="756" spans="4:4" x14ac:dyDescent="0.2">
      <c r="D756" s="28"/>
    </row>
    <row r="757" spans="4:4" x14ac:dyDescent="0.2">
      <c r="D757" s="28"/>
    </row>
    <row r="758" spans="4:4" x14ac:dyDescent="0.2">
      <c r="D758" s="28"/>
    </row>
    <row r="759" spans="4:4" x14ac:dyDescent="0.2">
      <c r="D759" s="28"/>
    </row>
    <row r="760" spans="4:4" x14ac:dyDescent="0.2">
      <c r="D760" s="28"/>
    </row>
    <row r="761" spans="4:4" x14ac:dyDescent="0.2">
      <c r="D761" s="28"/>
    </row>
    <row r="762" spans="4:4" x14ac:dyDescent="0.2">
      <c r="D762" s="28"/>
    </row>
    <row r="763" spans="4:4" x14ac:dyDescent="0.2">
      <c r="D763" s="28"/>
    </row>
    <row r="764" spans="4:4" x14ac:dyDescent="0.2">
      <c r="D764" s="28"/>
    </row>
    <row r="765" spans="4:4" x14ac:dyDescent="0.2">
      <c r="D765" s="28"/>
    </row>
    <row r="766" spans="4:4" x14ac:dyDescent="0.2">
      <c r="D766" s="28"/>
    </row>
    <row r="767" spans="4:4" x14ac:dyDescent="0.2">
      <c r="D767" s="28"/>
    </row>
    <row r="768" spans="4:4" x14ac:dyDescent="0.2">
      <c r="D768" s="28"/>
    </row>
    <row r="769" spans="4:4" x14ac:dyDescent="0.2">
      <c r="D769" s="28"/>
    </row>
    <row r="770" spans="4:4" x14ac:dyDescent="0.2">
      <c r="D770" s="28"/>
    </row>
    <row r="771" spans="4:4" x14ac:dyDescent="0.2">
      <c r="D771" s="28"/>
    </row>
    <row r="772" spans="4:4" x14ac:dyDescent="0.2">
      <c r="D772" s="28"/>
    </row>
    <row r="773" spans="4:4" x14ac:dyDescent="0.2">
      <c r="D773" s="28"/>
    </row>
    <row r="774" spans="4:4" x14ac:dyDescent="0.2">
      <c r="D774" s="28"/>
    </row>
    <row r="775" spans="4:4" x14ac:dyDescent="0.2">
      <c r="D775" s="28"/>
    </row>
    <row r="776" spans="4:4" x14ac:dyDescent="0.2">
      <c r="D776" s="28"/>
    </row>
    <row r="777" spans="4:4" x14ac:dyDescent="0.2">
      <c r="D777" s="28"/>
    </row>
    <row r="778" spans="4:4" x14ac:dyDescent="0.2">
      <c r="D778" s="28"/>
    </row>
    <row r="779" spans="4:4" x14ac:dyDescent="0.2">
      <c r="D779" s="28"/>
    </row>
    <row r="780" spans="4:4" x14ac:dyDescent="0.2">
      <c r="D780" s="28"/>
    </row>
    <row r="781" spans="4:4" x14ac:dyDescent="0.2">
      <c r="D781" s="28"/>
    </row>
    <row r="782" spans="4:4" x14ac:dyDescent="0.2">
      <c r="D782" s="28"/>
    </row>
    <row r="783" spans="4:4" x14ac:dyDescent="0.2">
      <c r="D783" s="28"/>
    </row>
    <row r="784" spans="4:4" x14ac:dyDescent="0.2">
      <c r="D784" s="28"/>
    </row>
    <row r="785" spans="4:4" x14ac:dyDescent="0.2">
      <c r="D785" s="28"/>
    </row>
    <row r="786" spans="4:4" x14ac:dyDescent="0.2">
      <c r="D786" s="28"/>
    </row>
    <row r="787" spans="4:4" x14ac:dyDescent="0.2">
      <c r="D787" s="28"/>
    </row>
    <row r="788" spans="4:4" x14ac:dyDescent="0.2">
      <c r="D788" s="28"/>
    </row>
    <row r="789" spans="4:4" x14ac:dyDescent="0.2">
      <c r="D789" s="28"/>
    </row>
    <row r="790" spans="4:4" x14ac:dyDescent="0.2">
      <c r="D790" s="28"/>
    </row>
    <row r="791" spans="4:4" x14ac:dyDescent="0.2">
      <c r="D791" s="28"/>
    </row>
    <row r="792" spans="4:4" x14ac:dyDescent="0.2">
      <c r="D792" s="28"/>
    </row>
    <row r="793" spans="4:4" x14ac:dyDescent="0.2">
      <c r="D793" s="28"/>
    </row>
    <row r="794" spans="4:4" x14ac:dyDescent="0.2">
      <c r="D794" s="28"/>
    </row>
    <row r="795" spans="4:4" x14ac:dyDescent="0.2">
      <c r="D795" s="28"/>
    </row>
    <row r="796" spans="4:4" x14ac:dyDescent="0.2">
      <c r="D796" s="28"/>
    </row>
    <row r="797" spans="4:4" x14ac:dyDescent="0.2">
      <c r="D797" s="28"/>
    </row>
    <row r="798" spans="4:4" x14ac:dyDescent="0.2">
      <c r="D798" s="28"/>
    </row>
    <row r="799" spans="4:4" x14ac:dyDescent="0.2">
      <c r="D799" s="28"/>
    </row>
    <row r="800" spans="4:4" x14ac:dyDescent="0.2">
      <c r="D800" s="28"/>
    </row>
    <row r="801" spans="4:4" x14ac:dyDescent="0.2">
      <c r="D801" s="28"/>
    </row>
    <row r="802" spans="4:4" x14ac:dyDescent="0.2">
      <c r="D802" s="28"/>
    </row>
    <row r="803" spans="4:4" x14ac:dyDescent="0.2">
      <c r="D803" s="28"/>
    </row>
    <row r="804" spans="4:4" x14ac:dyDescent="0.2">
      <c r="D804" s="28"/>
    </row>
    <row r="805" spans="4:4" x14ac:dyDescent="0.2">
      <c r="D805" s="28"/>
    </row>
    <row r="806" spans="4:4" x14ac:dyDescent="0.2">
      <c r="D806" s="28"/>
    </row>
    <row r="807" spans="4:4" x14ac:dyDescent="0.2">
      <c r="D807" s="28"/>
    </row>
    <row r="808" spans="4:4" x14ac:dyDescent="0.2">
      <c r="D808" s="28"/>
    </row>
    <row r="809" spans="4:4" x14ac:dyDescent="0.2">
      <c r="D809" s="28"/>
    </row>
    <row r="810" spans="4:4" x14ac:dyDescent="0.2">
      <c r="D810" s="28"/>
    </row>
    <row r="811" spans="4:4" x14ac:dyDescent="0.2">
      <c r="D811" s="28"/>
    </row>
    <row r="812" spans="4:4" x14ac:dyDescent="0.2">
      <c r="D812" s="28"/>
    </row>
    <row r="813" spans="4:4" x14ac:dyDescent="0.2">
      <c r="D813" s="28"/>
    </row>
    <row r="814" spans="4:4" x14ac:dyDescent="0.2">
      <c r="D814" s="28"/>
    </row>
    <row r="815" spans="4:4" x14ac:dyDescent="0.2">
      <c r="D815" s="28"/>
    </row>
    <row r="816" spans="4:4" x14ac:dyDescent="0.2">
      <c r="D816" s="28"/>
    </row>
    <row r="817" spans="4:4" x14ac:dyDescent="0.2">
      <c r="D817" s="28"/>
    </row>
    <row r="818" spans="4:4" x14ac:dyDescent="0.2">
      <c r="D818" s="28"/>
    </row>
    <row r="819" spans="4:4" x14ac:dyDescent="0.2">
      <c r="D819" s="28"/>
    </row>
    <row r="820" spans="4:4" x14ac:dyDescent="0.2">
      <c r="D820" s="28"/>
    </row>
    <row r="821" spans="4:4" x14ac:dyDescent="0.2">
      <c r="D821" s="28"/>
    </row>
    <row r="822" spans="4:4" x14ac:dyDescent="0.2">
      <c r="D822" s="28"/>
    </row>
    <row r="823" spans="4:4" x14ac:dyDescent="0.2">
      <c r="D823" s="28"/>
    </row>
    <row r="824" spans="4:4" x14ac:dyDescent="0.2">
      <c r="D824" s="28"/>
    </row>
    <row r="825" spans="4:4" x14ac:dyDescent="0.2">
      <c r="D825" s="28"/>
    </row>
    <row r="826" spans="4:4" x14ac:dyDescent="0.2">
      <c r="D826" s="28"/>
    </row>
    <row r="827" spans="4:4" x14ac:dyDescent="0.2">
      <c r="D827" s="28"/>
    </row>
    <row r="828" spans="4:4" x14ac:dyDescent="0.2">
      <c r="D828" s="28"/>
    </row>
    <row r="829" spans="4:4" x14ac:dyDescent="0.2">
      <c r="D829" s="28"/>
    </row>
    <row r="830" spans="4:4" x14ac:dyDescent="0.2">
      <c r="D830" s="28"/>
    </row>
    <row r="831" spans="4:4" x14ac:dyDescent="0.2">
      <c r="D831" s="28"/>
    </row>
    <row r="832" spans="4:4" x14ac:dyDescent="0.2">
      <c r="D832" s="28"/>
    </row>
    <row r="833" spans="4:4" x14ac:dyDescent="0.2">
      <c r="D833" s="28"/>
    </row>
    <row r="834" spans="4:4" x14ac:dyDescent="0.2">
      <c r="D834" s="28"/>
    </row>
    <row r="835" spans="4:4" x14ac:dyDescent="0.2">
      <c r="D835" s="28"/>
    </row>
    <row r="836" spans="4:4" x14ac:dyDescent="0.2">
      <c r="D836" s="28"/>
    </row>
    <row r="837" spans="4:4" x14ac:dyDescent="0.2">
      <c r="D837" s="28"/>
    </row>
    <row r="838" spans="4:4" x14ac:dyDescent="0.2">
      <c r="D838" s="28"/>
    </row>
    <row r="839" spans="4:4" x14ac:dyDescent="0.2">
      <c r="D839" s="28"/>
    </row>
    <row r="840" spans="4:4" x14ac:dyDescent="0.2">
      <c r="D840" s="28"/>
    </row>
    <row r="841" spans="4:4" x14ac:dyDescent="0.2">
      <c r="D841" s="28"/>
    </row>
    <row r="842" spans="4:4" x14ac:dyDescent="0.2">
      <c r="D842" s="28"/>
    </row>
    <row r="843" spans="4:4" x14ac:dyDescent="0.2">
      <c r="D843" s="28"/>
    </row>
    <row r="844" spans="4:4" x14ac:dyDescent="0.2">
      <c r="D844" s="28"/>
    </row>
    <row r="845" spans="4:4" x14ac:dyDescent="0.2">
      <c r="D845" s="28"/>
    </row>
    <row r="846" spans="4:4" x14ac:dyDescent="0.2">
      <c r="D846" s="28"/>
    </row>
    <row r="847" spans="4:4" x14ac:dyDescent="0.2">
      <c r="D847" s="28"/>
    </row>
    <row r="848" spans="4:4" x14ac:dyDescent="0.2">
      <c r="D848" s="28"/>
    </row>
    <row r="849" spans="4:4" x14ac:dyDescent="0.2">
      <c r="D849" s="28"/>
    </row>
    <row r="850" spans="4:4" x14ac:dyDescent="0.2">
      <c r="D850" s="28"/>
    </row>
    <row r="851" spans="4:4" x14ac:dyDescent="0.2">
      <c r="D851" s="28"/>
    </row>
    <row r="852" spans="4:4" x14ac:dyDescent="0.2">
      <c r="D852" s="28"/>
    </row>
    <row r="853" spans="4:4" x14ac:dyDescent="0.2">
      <c r="D853" s="28"/>
    </row>
    <row r="854" spans="4:4" x14ac:dyDescent="0.2">
      <c r="D854" s="28"/>
    </row>
    <row r="855" spans="4:4" x14ac:dyDescent="0.2">
      <c r="D855" s="28"/>
    </row>
    <row r="856" spans="4:4" x14ac:dyDescent="0.2">
      <c r="D856" s="28"/>
    </row>
    <row r="857" spans="4:4" x14ac:dyDescent="0.2">
      <c r="D857" s="28"/>
    </row>
    <row r="858" spans="4:4" x14ac:dyDescent="0.2">
      <c r="D858" s="28"/>
    </row>
    <row r="859" spans="4:4" x14ac:dyDescent="0.2">
      <c r="D859" s="28"/>
    </row>
    <row r="860" spans="4:4" x14ac:dyDescent="0.2">
      <c r="D860" s="28"/>
    </row>
    <row r="861" spans="4:4" x14ac:dyDescent="0.2">
      <c r="D861" s="28"/>
    </row>
    <row r="862" spans="4:4" x14ac:dyDescent="0.2">
      <c r="D862" s="28"/>
    </row>
    <row r="863" spans="4:4" x14ac:dyDescent="0.2">
      <c r="D863" s="28"/>
    </row>
    <row r="864" spans="4:4" x14ac:dyDescent="0.2">
      <c r="D864" s="28"/>
    </row>
    <row r="865" spans="4:4" x14ac:dyDescent="0.2">
      <c r="D865" s="28"/>
    </row>
    <row r="866" spans="4:4" x14ac:dyDescent="0.2">
      <c r="D866" s="28"/>
    </row>
    <row r="867" spans="4:4" x14ac:dyDescent="0.2">
      <c r="D867" s="28"/>
    </row>
    <row r="868" spans="4:4" x14ac:dyDescent="0.2">
      <c r="D868" s="28"/>
    </row>
    <row r="869" spans="4:4" x14ac:dyDescent="0.2">
      <c r="D869" s="28"/>
    </row>
    <row r="870" spans="4:4" x14ac:dyDescent="0.2">
      <c r="D870" s="28"/>
    </row>
    <row r="871" spans="4:4" x14ac:dyDescent="0.2">
      <c r="D871" s="28"/>
    </row>
    <row r="872" spans="4:4" x14ac:dyDescent="0.2">
      <c r="D872" s="28"/>
    </row>
    <row r="873" spans="4:4" x14ac:dyDescent="0.2">
      <c r="D873" s="28"/>
    </row>
    <row r="874" spans="4:4" x14ac:dyDescent="0.2">
      <c r="D874" s="2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E4CF-C23B-FC44-AE37-04F5A1CDEAF3}">
  <dimension ref="A1:P314"/>
  <sheetViews>
    <sheetView topLeftCell="A253" zoomScale="82" zoomScaleNormal="89" workbookViewId="0">
      <selection activeCell="C152" sqref="C152"/>
    </sheetView>
  </sheetViews>
  <sheetFormatPr baseColWidth="10" defaultRowHeight="16" x14ac:dyDescent="0.2"/>
  <cols>
    <col min="1" max="1" width="25.6640625" customWidth="1"/>
    <col min="2" max="2" width="16.5" bestFit="1" customWidth="1"/>
    <col min="3" max="3" width="12.83203125" style="3" customWidth="1"/>
    <col min="4" max="4" width="12.83203125" style="5" customWidth="1"/>
    <col min="5" max="5" width="12.83203125" style="3" customWidth="1"/>
    <col min="6" max="6" width="26.1640625" customWidth="1"/>
    <col min="7" max="7" width="12.83203125" customWidth="1"/>
    <col min="8" max="8" width="14.83203125" customWidth="1"/>
    <col min="9" max="9" width="14.1640625" style="3" bestFit="1" customWidth="1"/>
    <col min="10" max="11" width="15.5" style="5" customWidth="1"/>
    <col min="12" max="12" width="12.83203125" style="15" customWidth="1"/>
    <col min="13" max="13" width="14.1640625" style="20" bestFit="1" customWidth="1"/>
  </cols>
  <sheetData>
    <row r="1" spans="1:13" s="1" customFormat="1" x14ac:dyDescent="0.2">
      <c r="A1" s="1" t="s">
        <v>0</v>
      </c>
      <c r="B1" s="1" t="s">
        <v>1</v>
      </c>
      <c r="C1" s="2" t="s">
        <v>2</v>
      </c>
      <c r="D1" s="6" t="s">
        <v>3</v>
      </c>
      <c r="E1" s="7" t="s">
        <v>4</v>
      </c>
      <c r="F1" s="1" t="s">
        <v>5</v>
      </c>
      <c r="H1" s="1" t="s">
        <v>6</v>
      </c>
      <c r="I1" s="2" t="s">
        <v>8</v>
      </c>
      <c r="J1" s="4" t="s">
        <v>11</v>
      </c>
      <c r="K1" s="6" t="s">
        <v>81</v>
      </c>
      <c r="L1" s="10" t="s">
        <v>7</v>
      </c>
      <c r="M1" s="19" t="s">
        <v>213</v>
      </c>
    </row>
    <row r="2" spans="1:13" x14ac:dyDescent="0.2">
      <c r="A2" t="s">
        <v>49</v>
      </c>
      <c r="B2" t="s">
        <v>1407</v>
      </c>
      <c r="E2" s="8">
        <f t="shared" ref="E2" si="0">C2+30</f>
        <v>30</v>
      </c>
      <c r="F2" s="9"/>
      <c r="H2" t="s">
        <v>54</v>
      </c>
      <c r="I2" s="3">
        <v>44583</v>
      </c>
      <c r="L2" s="11">
        <f t="shared" ref="L2:L16" si="1">D2-J2</f>
        <v>0</v>
      </c>
    </row>
    <row r="3" spans="1:13" x14ac:dyDescent="0.2">
      <c r="A3" t="s">
        <v>49</v>
      </c>
      <c r="B3" t="s">
        <v>1408</v>
      </c>
      <c r="D3" s="5">
        <v>1050</v>
      </c>
      <c r="E3" s="8"/>
      <c r="F3" s="9"/>
      <c r="H3" t="s">
        <v>54</v>
      </c>
      <c r="I3" s="3">
        <v>44628</v>
      </c>
      <c r="J3" s="5">
        <v>1050</v>
      </c>
      <c r="L3" s="11">
        <f t="shared" si="1"/>
        <v>0</v>
      </c>
    </row>
    <row r="4" spans="1:13" x14ac:dyDescent="0.2">
      <c r="A4" t="s">
        <v>49</v>
      </c>
      <c r="B4" t="s">
        <v>1409</v>
      </c>
      <c r="D4" s="5">
        <v>1375</v>
      </c>
      <c r="E4" s="8"/>
      <c r="F4" s="9"/>
      <c r="H4" t="s">
        <v>54</v>
      </c>
      <c r="I4" s="3">
        <v>44655</v>
      </c>
      <c r="J4" s="5">
        <v>1375</v>
      </c>
      <c r="L4" s="11">
        <f t="shared" si="1"/>
        <v>0</v>
      </c>
    </row>
    <row r="5" spans="1:13" x14ac:dyDescent="0.2">
      <c r="A5" t="s">
        <v>49</v>
      </c>
      <c r="B5" t="s">
        <v>1410</v>
      </c>
      <c r="D5" s="5">
        <v>525</v>
      </c>
      <c r="E5" s="8"/>
      <c r="F5" s="9"/>
      <c r="H5" t="s">
        <v>54</v>
      </c>
      <c r="I5" s="3">
        <v>44698</v>
      </c>
      <c r="J5" s="5">
        <v>525</v>
      </c>
      <c r="L5" s="11">
        <f t="shared" si="1"/>
        <v>0</v>
      </c>
    </row>
    <row r="6" spans="1:13" x14ac:dyDescent="0.2">
      <c r="A6" t="s">
        <v>49</v>
      </c>
      <c r="B6" t="s">
        <v>1411</v>
      </c>
      <c r="D6" s="5">
        <v>525</v>
      </c>
      <c r="E6" s="8"/>
      <c r="F6" s="9"/>
      <c r="H6" t="s">
        <v>54</v>
      </c>
      <c r="I6" s="3">
        <v>44692</v>
      </c>
      <c r="J6" s="5">
        <v>525</v>
      </c>
      <c r="L6" s="11">
        <f t="shared" si="1"/>
        <v>0</v>
      </c>
    </row>
    <row r="7" spans="1:13" x14ac:dyDescent="0.2">
      <c r="A7" t="s">
        <v>49</v>
      </c>
      <c r="B7" t="s">
        <v>1412</v>
      </c>
      <c r="D7" s="5">
        <v>525</v>
      </c>
      <c r="E7" s="8"/>
      <c r="F7" s="9"/>
      <c r="H7" t="s">
        <v>54</v>
      </c>
      <c r="I7" s="3">
        <v>44715</v>
      </c>
      <c r="J7" s="5">
        <v>525</v>
      </c>
      <c r="L7" s="11">
        <f t="shared" si="1"/>
        <v>0</v>
      </c>
    </row>
    <row r="8" spans="1:13" x14ac:dyDescent="0.2">
      <c r="A8" t="s">
        <v>49</v>
      </c>
      <c r="B8" t="s">
        <v>1413</v>
      </c>
      <c r="D8" s="5">
        <v>525</v>
      </c>
      <c r="E8" s="8"/>
      <c r="F8" s="9"/>
      <c r="H8" t="s">
        <v>54</v>
      </c>
      <c r="I8" s="3">
        <v>44725</v>
      </c>
      <c r="J8" s="5">
        <v>525</v>
      </c>
      <c r="L8" s="11">
        <f t="shared" si="1"/>
        <v>0</v>
      </c>
    </row>
    <row r="9" spans="1:13" x14ac:dyDescent="0.2">
      <c r="A9" t="s">
        <v>49</v>
      </c>
      <c r="B9" t="s">
        <v>1414</v>
      </c>
      <c r="D9" s="5">
        <v>525</v>
      </c>
      <c r="E9" s="8"/>
      <c r="F9" s="9"/>
      <c r="H9" t="s">
        <v>54</v>
      </c>
      <c r="I9" s="3">
        <v>44788</v>
      </c>
      <c r="J9" s="5">
        <v>525</v>
      </c>
      <c r="L9" s="11">
        <f t="shared" si="1"/>
        <v>0</v>
      </c>
    </row>
    <row r="10" spans="1:13" x14ac:dyDescent="0.2">
      <c r="A10" t="s">
        <v>49</v>
      </c>
      <c r="B10" t="s">
        <v>1415</v>
      </c>
      <c r="D10" s="5">
        <v>2625</v>
      </c>
      <c r="E10" s="8"/>
      <c r="F10" s="9"/>
      <c r="H10" t="s">
        <v>54</v>
      </c>
      <c r="I10" s="3">
        <v>44749</v>
      </c>
      <c r="J10" s="5">
        <v>2625</v>
      </c>
      <c r="L10" s="11">
        <f t="shared" si="1"/>
        <v>0</v>
      </c>
    </row>
    <row r="11" spans="1:13" x14ac:dyDescent="0.2">
      <c r="A11" t="s">
        <v>49</v>
      </c>
      <c r="B11" t="s">
        <v>1416</v>
      </c>
      <c r="D11" s="5">
        <v>525</v>
      </c>
      <c r="E11" s="8"/>
      <c r="F11" s="9"/>
      <c r="H11" t="s">
        <v>54</v>
      </c>
      <c r="I11" s="3">
        <v>44777</v>
      </c>
      <c r="J11" s="5">
        <v>525</v>
      </c>
      <c r="L11" s="11">
        <f t="shared" si="1"/>
        <v>0</v>
      </c>
    </row>
    <row r="12" spans="1:13" x14ac:dyDescent="0.2">
      <c r="A12" t="s">
        <v>49</v>
      </c>
      <c r="B12" t="s">
        <v>1417</v>
      </c>
      <c r="D12" s="5">
        <v>525</v>
      </c>
      <c r="E12" s="8"/>
      <c r="F12" s="9"/>
      <c r="H12" t="s">
        <v>54</v>
      </c>
      <c r="I12" s="3">
        <v>44792</v>
      </c>
      <c r="J12" s="5">
        <v>525</v>
      </c>
      <c r="L12" s="11">
        <f t="shared" si="1"/>
        <v>0</v>
      </c>
    </row>
    <row r="13" spans="1:13" x14ac:dyDescent="0.2">
      <c r="A13" t="s">
        <v>49</v>
      </c>
      <c r="B13" t="s">
        <v>1418</v>
      </c>
      <c r="D13" s="5">
        <v>1900</v>
      </c>
      <c r="E13" s="8"/>
      <c r="F13" s="9"/>
      <c r="H13" t="s">
        <v>54</v>
      </c>
      <c r="I13" s="3">
        <v>44812</v>
      </c>
      <c r="J13" s="5">
        <v>1900</v>
      </c>
      <c r="L13" s="11">
        <f t="shared" si="1"/>
        <v>0</v>
      </c>
    </row>
    <row r="14" spans="1:13" x14ac:dyDescent="0.2">
      <c r="A14" t="s">
        <v>49</v>
      </c>
      <c r="B14" t="s">
        <v>1419</v>
      </c>
      <c r="E14" s="8"/>
      <c r="F14" s="9"/>
      <c r="H14" t="s">
        <v>54</v>
      </c>
      <c r="I14" s="3">
        <v>44812</v>
      </c>
      <c r="L14" s="11">
        <f t="shared" si="1"/>
        <v>0</v>
      </c>
    </row>
    <row r="15" spans="1:13" x14ac:dyDescent="0.2">
      <c r="A15" t="s">
        <v>49</v>
      </c>
      <c r="B15" t="s">
        <v>1420</v>
      </c>
      <c r="E15" s="8"/>
      <c r="F15" s="9"/>
      <c r="H15" t="s">
        <v>54</v>
      </c>
      <c r="I15" s="3">
        <v>44827</v>
      </c>
      <c r="L15" s="11">
        <f t="shared" si="1"/>
        <v>0</v>
      </c>
    </row>
    <row r="16" spans="1:13" x14ac:dyDescent="0.2">
      <c r="A16" t="s">
        <v>49</v>
      </c>
      <c r="B16" t="s">
        <v>1421</v>
      </c>
      <c r="E16" s="8"/>
      <c r="F16" s="9"/>
      <c r="H16" t="s">
        <v>54</v>
      </c>
      <c r="I16" s="3">
        <v>44904</v>
      </c>
      <c r="L16" s="11">
        <f t="shared" si="1"/>
        <v>0</v>
      </c>
    </row>
    <row r="17" spans="1:12" x14ac:dyDescent="0.2">
      <c r="E17" s="5"/>
      <c r="F17" s="5"/>
      <c r="G17" s="5"/>
      <c r="L17" s="11"/>
    </row>
    <row r="18" spans="1:12" x14ac:dyDescent="0.2">
      <c r="A18" t="s">
        <v>25</v>
      </c>
      <c r="B18" t="s">
        <v>1542</v>
      </c>
      <c r="D18" s="5">
        <v>1685</v>
      </c>
      <c r="E18" s="8"/>
      <c r="F18" s="9"/>
      <c r="H18" t="s">
        <v>54</v>
      </c>
      <c r="I18" s="3">
        <v>44596</v>
      </c>
      <c r="J18" s="5">
        <v>1685</v>
      </c>
      <c r="L18" s="11">
        <f t="shared" ref="L18:L32" si="2">D18-J18</f>
        <v>0</v>
      </c>
    </row>
    <row r="19" spans="1:12" x14ac:dyDescent="0.2">
      <c r="A19" t="s">
        <v>25</v>
      </c>
      <c r="B19" t="s">
        <v>1405</v>
      </c>
      <c r="D19" s="5">
        <v>1000</v>
      </c>
      <c r="E19" s="8"/>
      <c r="F19" s="9"/>
      <c r="H19" t="s">
        <v>54</v>
      </c>
      <c r="I19" s="3">
        <v>44603</v>
      </c>
      <c r="J19" s="5">
        <v>1000</v>
      </c>
      <c r="L19" s="11">
        <f t="shared" si="2"/>
        <v>0</v>
      </c>
    </row>
    <row r="20" spans="1:12" x14ac:dyDescent="0.2">
      <c r="A20" t="s">
        <v>25</v>
      </c>
      <c r="B20" t="s">
        <v>1406</v>
      </c>
      <c r="D20" s="5">
        <v>5010</v>
      </c>
      <c r="E20" s="8"/>
      <c r="F20" s="9"/>
      <c r="H20" t="s">
        <v>54</v>
      </c>
      <c r="I20" s="3">
        <v>44610</v>
      </c>
      <c r="J20" s="5">
        <v>5010</v>
      </c>
      <c r="L20" s="11">
        <f t="shared" si="2"/>
        <v>0</v>
      </c>
    </row>
    <row r="21" spans="1:12" x14ac:dyDescent="0.2">
      <c r="A21" t="s">
        <v>25</v>
      </c>
      <c r="B21" t="s">
        <v>1422</v>
      </c>
      <c r="D21" s="5">
        <v>5060</v>
      </c>
      <c r="E21" s="8"/>
      <c r="F21" s="9"/>
      <c r="H21" t="s">
        <v>54</v>
      </c>
      <c r="I21" s="3">
        <v>44638</v>
      </c>
      <c r="J21" s="5">
        <v>5060</v>
      </c>
      <c r="L21" s="11">
        <f t="shared" si="2"/>
        <v>0</v>
      </c>
    </row>
    <row r="22" spans="1:12" x14ac:dyDescent="0.2">
      <c r="A22" t="s">
        <v>25</v>
      </c>
      <c r="B22" t="s">
        <v>1423</v>
      </c>
      <c r="D22" s="5">
        <v>3005</v>
      </c>
      <c r="E22" s="8"/>
      <c r="F22" s="9"/>
      <c r="H22" t="s">
        <v>54</v>
      </c>
      <c r="I22" s="3">
        <v>44617</v>
      </c>
      <c r="J22" s="5">
        <v>3005</v>
      </c>
      <c r="L22" s="11">
        <f t="shared" si="2"/>
        <v>0</v>
      </c>
    </row>
    <row r="23" spans="1:12" x14ac:dyDescent="0.2">
      <c r="A23" t="s">
        <v>25</v>
      </c>
      <c r="B23" t="s">
        <v>1424</v>
      </c>
      <c r="D23" s="5">
        <v>900</v>
      </c>
      <c r="E23" s="8"/>
      <c r="F23" s="9"/>
      <c r="H23" t="s">
        <v>54</v>
      </c>
      <c r="I23" s="3">
        <v>44638</v>
      </c>
      <c r="J23" s="5">
        <v>900</v>
      </c>
      <c r="L23" s="11">
        <f t="shared" si="2"/>
        <v>0</v>
      </c>
    </row>
    <row r="24" spans="1:12" x14ac:dyDescent="0.2">
      <c r="A24" t="s">
        <v>25</v>
      </c>
      <c r="B24" t="s">
        <v>1425</v>
      </c>
      <c r="D24" s="5">
        <v>4355</v>
      </c>
      <c r="E24" s="8"/>
      <c r="F24" s="9"/>
      <c r="H24" t="s">
        <v>54</v>
      </c>
      <c r="I24" s="3">
        <v>44631</v>
      </c>
      <c r="J24" s="5">
        <v>4355</v>
      </c>
      <c r="L24" s="11">
        <f t="shared" si="2"/>
        <v>0</v>
      </c>
    </row>
    <row r="25" spans="1:12" x14ac:dyDescent="0.2">
      <c r="A25" t="s">
        <v>25</v>
      </c>
      <c r="B25" t="s">
        <v>1426</v>
      </c>
      <c r="D25" s="5">
        <v>3620</v>
      </c>
      <c r="E25" s="8"/>
      <c r="F25" s="9"/>
      <c r="H25" t="s">
        <v>54</v>
      </c>
      <c r="I25" s="3">
        <v>44638</v>
      </c>
      <c r="J25" s="5">
        <v>3620</v>
      </c>
      <c r="L25" s="11">
        <f t="shared" si="2"/>
        <v>0</v>
      </c>
    </row>
    <row r="26" spans="1:12" x14ac:dyDescent="0.2">
      <c r="A26" t="s">
        <v>25</v>
      </c>
      <c r="B26" t="s">
        <v>1427</v>
      </c>
      <c r="D26" s="5">
        <v>2720</v>
      </c>
      <c r="E26" s="8"/>
      <c r="F26" s="9"/>
      <c r="H26" t="s">
        <v>54</v>
      </c>
      <c r="I26" s="3">
        <v>44644</v>
      </c>
      <c r="J26" s="5">
        <v>2720</v>
      </c>
      <c r="L26" s="11">
        <f t="shared" si="2"/>
        <v>0</v>
      </c>
    </row>
    <row r="27" spans="1:12" x14ac:dyDescent="0.2">
      <c r="A27" t="s">
        <v>25</v>
      </c>
      <c r="B27" t="s">
        <v>1428</v>
      </c>
      <c r="D27" s="5">
        <v>4050</v>
      </c>
      <c r="E27" s="8"/>
      <c r="F27" s="9"/>
      <c r="H27" t="s">
        <v>54</v>
      </c>
      <c r="I27" s="3">
        <v>44652</v>
      </c>
      <c r="J27" s="5">
        <v>4050</v>
      </c>
      <c r="L27" s="11">
        <f t="shared" si="2"/>
        <v>0</v>
      </c>
    </row>
    <row r="28" spans="1:12" x14ac:dyDescent="0.2">
      <c r="A28" t="s">
        <v>25</v>
      </c>
      <c r="B28" t="s">
        <v>1429</v>
      </c>
      <c r="D28" s="5">
        <v>2700</v>
      </c>
      <c r="E28" s="8"/>
      <c r="F28" s="9"/>
      <c r="H28" t="s">
        <v>54</v>
      </c>
      <c r="I28" s="3">
        <v>44659</v>
      </c>
      <c r="J28" s="5">
        <v>2700</v>
      </c>
      <c r="L28" s="11">
        <f t="shared" si="2"/>
        <v>0</v>
      </c>
    </row>
    <row r="29" spans="1:12" x14ac:dyDescent="0.2">
      <c r="A29" t="s">
        <v>25</v>
      </c>
      <c r="B29" t="s">
        <v>1430</v>
      </c>
      <c r="D29" s="5">
        <v>10075</v>
      </c>
      <c r="E29" s="8"/>
      <c r="F29" s="9"/>
      <c r="H29" t="s">
        <v>54</v>
      </c>
      <c r="I29" s="3">
        <v>44673</v>
      </c>
      <c r="L29" s="11">
        <f t="shared" si="2"/>
        <v>10075</v>
      </c>
    </row>
    <row r="30" spans="1:12" x14ac:dyDescent="0.2">
      <c r="A30" t="s">
        <v>25</v>
      </c>
      <c r="B30" t="s">
        <v>1431</v>
      </c>
      <c r="D30" s="5">
        <v>6030</v>
      </c>
      <c r="E30" s="8"/>
      <c r="F30" s="9"/>
      <c r="H30" t="s">
        <v>54</v>
      </c>
      <c r="I30" s="3">
        <v>44666</v>
      </c>
      <c r="L30" s="11">
        <f t="shared" si="2"/>
        <v>6030</v>
      </c>
    </row>
    <row r="31" spans="1:12" x14ac:dyDescent="0.2">
      <c r="A31" t="s">
        <v>25</v>
      </c>
      <c r="B31" t="s">
        <v>1432</v>
      </c>
      <c r="E31" s="8"/>
      <c r="F31" s="9"/>
      <c r="H31" t="s">
        <v>54</v>
      </c>
      <c r="I31" s="3">
        <v>44673</v>
      </c>
      <c r="L31" s="11">
        <f t="shared" si="2"/>
        <v>0</v>
      </c>
    </row>
    <row r="32" spans="1:12" x14ac:dyDescent="0.2">
      <c r="A32" t="s">
        <v>25</v>
      </c>
      <c r="B32" t="s">
        <v>1433</v>
      </c>
      <c r="E32" s="8"/>
      <c r="F32" s="9"/>
      <c r="H32" t="s">
        <v>54</v>
      </c>
      <c r="I32" s="3">
        <v>44694</v>
      </c>
      <c r="L32" s="11">
        <f t="shared" si="2"/>
        <v>0</v>
      </c>
    </row>
    <row r="33" spans="1:12" x14ac:dyDescent="0.2">
      <c r="L33" s="11"/>
    </row>
    <row r="34" spans="1:12" x14ac:dyDescent="0.2">
      <c r="A34" t="s">
        <v>240</v>
      </c>
      <c r="B34" t="s">
        <v>1434</v>
      </c>
      <c r="D34" s="5">
        <v>8150</v>
      </c>
      <c r="E34" s="8"/>
      <c r="F34" s="9"/>
      <c r="H34" t="s">
        <v>54</v>
      </c>
      <c r="I34" s="3">
        <v>44687</v>
      </c>
      <c r="J34" s="5">
        <v>8150</v>
      </c>
      <c r="L34" s="11">
        <f>D34-J34-K34</f>
        <v>0</v>
      </c>
    </row>
    <row r="35" spans="1:12" x14ac:dyDescent="0.2">
      <c r="A35" t="s">
        <v>240</v>
      </c>
      <c r="B35" t="s">
        <v>1435</v>
      </c>
      <c r="D35" s="5">
        <v>150</v>
      </c>
      <c r="E35" s="8"/>
      <c r="F35" s="9"/>
      <c r="H35" t="s">
        <v>54</v>
      </c>
      <c r="I35" s="3">
        <v>44707</v>
      </c>
      <c r="J35" s="5">
        <v>150</v>
      </c>
      <c r="L35" s="11">
        <f t="shared" ref="L35:L39" si="3">D35-J35</f>
        <v>0</v>
      </c>
    </row>
    <row r="36" spans="1:12" x14ac:dyDescent="0.2">
      <c r="A36" t="s">
        <v>240</v>
      </c>
      <c r="B36" t="s">
        <v>1436</v>
      </c>
      <c r="D36" s="5">
        <v>2700</v>
      </c>
      <c r="E36" s="8"/>
      <c r="F36" s="9"/>
      <c r="H36" t="s">
        <v>54</v>
      </c>
      <c r="I36" s="3">
        <v>44727</v>
      </c>
      <c r="J36" s="5">
        <v>2700</v>
      </c>
      <c r="L36" s="11">
        <f t="shared" si="3"/>
        <v>0</v>
      </c>
    </row>
    <row r="37" spans="1:12" x14ac:dyDescent="0.2">
      <c r="A37" t="s">
        <v>240</v>
      </c>
      <c r="B37" t="s">
        <v>1437</v>
      </c>
      <c r="D37" s="5">
        <v>1500</v>
      </c>
      <c r="E37" s="8"/>
      <c r="F37" s="9"/>
      <c r="H37" t="s">
        <v>54</v>
      </c>
      <c r="I37" s="3">
        <v>44727</v>
      </c>
      <c r="L37" s="11">
        <f t="shared" si="3"/>
        <v>1500</v>
      </c>
    </row>
    <row r="38" spans="1:12" x14ac:dyDescent="0.2">
      <c r="A38" t="s">
        <v>240</v>
      </c>
      <c r="B38" t="s">
        <v>1438</v>
      </c>
      <c r="D38" s="5">
        <v>750</v>
      </c>
      <c r="E38" s="8"/>
      <c r="F38" s="9"/>
      <c r="H38" t="s">
        <v>54</v>
      </c>
      <c r="I38" s="3">
        <v>44727</v>
      </c>
      <c r="L38" s="11">
        <f t="shared" si="3"/>
        <v>750</v>
      </c>
    </row>
    <row r="39" spans="1:12" x14ac:dyDescent="0.2">
      <c r="A39" t="s">
        <v>240</v>
      </c>
      <c r="B39" t="s">
        <v>1572</v>
      </c>
      <c r="D39" s="5">
        <v>3625</v>
      </c>
      <c r="E39"/>
      <c r="J39" s="5">
        <v>3625</v>
      </c>
      <c r="L39" s="11">
        <f t="shared" si="3"/>
        <v>0</v>
      </c>
    </row>
    <row r="40" spans="1:12" x14ac:dyDescent="0.2">
      <c r="E40"/>
      <c r="L40" s="11"/>
    </row>
    <row r="41" spans="1:12" x14ac:dyDescent="0.2">
      <c r="A41" t="s">
        <v>293</v>
      </c>
      <c r="B41" t="s">
        <v>1457</v>
      </c>
      <c r="D41" s="5">
        <v>1800</v>
      </c>
      <c r="E41" s="8"/>
      <c r="F41" s="9"/>
      <c r="I41" s="3">
        <v>44735</v>
      </c>
      <c r="J41" s="5">
        <v>1800</v>
      </c>
      <c r="L41" s="11">
        <f t="shared" ref="L41" si="4">D41-J41</f>
        <v>0</v>
      </c>
    </row>
    <row r="42" spans="1:12" x14ac:dyDescent="0.2">
      <c r="A42" t="s">
        <v>293</v>
      </c>
      <c r="B42" t="s">
        <v>1458</v>
      </c>
      <c r="D42" s="5">
        <v>2700</v>
      </c>
      <c r="E42" s="8"/>
      <c r="F42" s="9"/>
      <c r="I42" s="3">
        <v>44825</v>
      </c>
      <c r="J42" s="5">
        <v>2700</v>
      </c>
      <c r="L42" s="11">
        <f>D42-J42</f>
        <v>0</v>
      </c>
    </row>
    <row r="43" spans="1:12" x14ac:dyDescent="0.2">
      <c r="A43" t="s">
        <v>293</v>
      </c>
      <c r="B43" t="s">
        <v>1459</v>
      </c>
      <c r="D43" s="5">
        <v>3600</v>
      </c>
      <c r="E43" s="8"/>
      <c r="F43" s="9"/>
      <c r="I43" s="3">
        <v>44841</v>
      </c>
      <c r="J43" s="5">
        <v>3600</v>
      </c>
      <c r="L43" s="11">
        <f>D43-J43</f>
        <v>0</v>
      </c>
    </row>
    <row r="44" spans="1:12" x14ac:dyDescent="0.2">
      <c r="A44" t="s">
        <v>293</v>
      </c>
      <c r="B44" t="s">
        <v>1460</v>
      </c>
      <c r="D44" s="5">
        <v>900</v>
      </c>
      <c r="E44" s="8"/>
      <c r="F44" s="9"/>
      <c r="I44" s="3">
        <v>44883</v>
      </c>
      <c r="J44" s="5">
        <v>900</v>
      </c>
      <c r="L44" s="11">
        <f>D44-J44</f>
        <v>0</v>
      </c>
    </row>
    <row r="45" spans="1:12" x14ac:dyDescent="0.2">
      <c r="A45" t="s">
        <v>293</v>
      </c>
      <c r="B45" t="s">
        <v>1461</v>
      </c>
      <c r="D45" s="5">
        <v>700</v>
      </c>
      <c r="E45" s="8"/>
      <c r="F45" s="9"/>
      <c r="I45" s="3">
        <v>45290</v>
      </c>
      <c r="J45" s="5">
        <v>700</v>
      </c>
      <c r="L45" s="11">
        <f>D45-J45</f>
        <v>0</v>
      </c>
    </row>
    <row r="46" spans="1:12" x14ac:dyDescent="0.2">
      <c r="A46" t="s">
        <v>293</v>
      </c>
      <c r="B46" t="s">
        <v>1462</v>
      </c>
      <c r="D46" s="5">
        <v>1800</v>
      </c>
      <c r="E46" s="8"/>
      <c r="F46" s="9"/>
      <c r="J46" s="5">
        <v>1800</v>
      </c>
      <c r="L46" s="11">
        <f t="shared" ref="L46:L49" si="5">D46-J46</f>
        <v>0</v>
      </c>
    </row>
    <row r="47" spans="1:12" x14ac:dyDescent="0.2">
      <c r="A47" t="s">
        <v>293</v>
      </c>
      <c r="B47" t="s">
        <v>1463</v>
      </c>
      <c r="D47" s="5">
        <v>1800</v>
      </c>
      <c r="E47" s="8"/>
      <c r="F47" s="9"/>
      <c r="J47" s="5">
        <v>1800</v>
      </c>
      <c r="L47" s="11">
        <f t="shared" si="5"/>
        <v>0</v>
      </c>
    </row>
    <row r="48" spans="1:12" x14ac:dyDescent="0.2">
      <c r="A48" t="s">
        <v>293</v>
      </c>
      <c r="B48" t="s">
        <v>1464</v>
      </c>
      <c r="D48" s="5">
        <v>900</v>
      </c>
      <c r="E48" s="8"/>
      <c r="F48" s="9"/>
      <c r="L48" s="11">
        <f t="shared" si="5"/>
        <v>900</v>
      </c>
    </row>
    <row r="49" spans="1:12" x14ac:dyDescent="0.2">
      <c r="A49" t="s">
        <v>293</v>
      </c>
      <c r="B49" t="s">
        <v>1465</v>
      </c>
      <c r="D49" s="5">
        <v>1800</v>
      </c>
      <c r="E49" s="8"/>
      <c r="F49" s="9"/>
      <c r="J49" s="5">
        <v>1800</v>
      </c>
      <c r="L49" s="11">
        <f t="shared" si="5"/>
        <v>0</v>
      </c>
    </row>
    <row r="50" spans="1:12" x14ac:dyDescent="0.2">
      <c r="A50" t="s">
        <v>293</v>
      </c>
      <c r="B50" t="s">
        <v>1466</v>
      </c>
      <c r="D50" s="5">
        <v>2700</v>
      </c>
      <c r="E50" s="8"/>
      <c r="F50" s="9"/>
      <c r="J50" s="5">
        <v>2700</v>
      </c>
      <c r="L50" s="11">
        <f>D50-J50</f>
        <v>0</v>
      </c>
    </row>
    <row r="51" spans="1:12" x14ac:dyDescent="0.2">
      <c r="A51" t="s">
        <v>293</v>
      </c>
      <c r="B51" t="s">
        <v>1543</v>
      </c>
      <c r="D51" s="5">
        <v>1800</v>
      </c>
      <c r="F51" s="5"/>
      <c r="G51" s="5"/>
      <c r="J51" s="5">
        <v>1800</v>
      </c>
      <c r="L51" s="11">
        <f>D51-J51</f>
        <v>0</v>
      </c>
    </row>
    <row r="52" spans="1:12" x14ac:dyDescent="0.2">
      <c r="A52" t="s">
        <v>293</v>
      </c>
      <c r="B52" t="s">
        <v>1544</v>
      </c>
      <c r="D52" s="5">
        <v>900</v>
      </c>
      <c r="F52" s="5"/>
      <c r="G52" s="5"/>
      <c r="J52" s="5">
        <v>900</v>
      </c>
      <c r="L52" s="11">
        <f>D52-J52</f>
        <v>0</v>
      </c>
    </row>
    <row r="53" spans="1:12" x14ac:dyDescent="0.2">
      <c r="A53" t="s">
        <v>293</v>
      </c>
      <c r="B53" t="s">
        <v>1545</v>
      </c>
      <c r="F53" s="5"/>
      <c r="G53" s="5"/>
      <c r="L53" s="11"/>
    </row>
    <row r="54" spans="1:12" x14ac:dyDescent="0.2">
      <c r="A54" t="s">
        <v>293</v>
      </c>
      <c r="B54" t="s">
        <v>1546</v>
      </c>
      <c r="F54" s="5"/>
      <c r="G54" s="5"/>
      <c r="L54" s="11"/>
    </row>
    <row r="55" spans="1:12" x14ac:dyDescent="0.2">
      <c r="F55" s="5"/>
      <c r="G55" s="5"/>
      <c r="L55" s="11"/>
    </row>
    <row r="56" spans="1:12" x14ac:dyDescent="0.2">
      <c r="F56" s="5"/>
      <c r="G56" s="5"/>
      <c r="L56" s="11"/>
    </row>
    <row r="57" spans="1:12" x14ac:dyDescent="0.2">
      <c r="A57" t="s">
        <v>515</v>
      </c>
      <c r="B57" t="s">
        <v>1454</v>
      </c>
      <c r="D57" s="5">
        <v>1000</v>
      </c>
      <c r="E57" s="8"/>
      <c r="F57" s="26"/>
      <c r="G57" s="5"/>
      <c r="H57">
        <v>58822</v>
      </c>
      <c r="I57" s="3">
        <v>44876</v>
      </c>
      <c r="J57" s="5">
        <v>1000</v>
      </c>
      <c r="L57" s="11">
        <f t="shared" ref="L57:L59" si="6">D57-J57</f>
        <v>0</v>
      </c>
    </row>
    <row r="58" spans="1:12" x14ac:dyDescent="0.2">
      <c r="A58" t="s">
        <v>515</v>
      </c>
      <c r="B58" t="s">
        <v>1455</v>
      </c>
      <c r="D58" s="5">
        <v>800</v>
      </c>
      <c r="E58" s="8"/>
      <c r="F58" s="26"/>
      <c r="G58" s="5"/>
      <c r="I58" s="3" t="s">
        <v>565</v>
      </c>
      <c r="J58" s="5">
        <v>800</v>
      </c>
      <c r="L58" s="11">
        <f t="shared" si="6"/>
        <v>0</v>
      </c>
    </row>
    <row r="59" spans="1:12" x14ac:dyDescent="0.2">
      <c r="A59" t="s">
        <v>515</v>
      </c>
      <c r="B59" t="s">
        <v>1456</v>
      </c>
      <c r="D59" s="5">
        <v>800</v>
      </c>
      <c r="E59" s="8"/>
      <c r="F59" s="26"/>
      <c r="G59" s="5"/>
      <c r="I59" s="3">
        <v>44903</v>
      </c>
      <c r="J59" s="5">
        <v>800</v>
      </c>
      <c r="L59" s="11">
        <f t="shared" si="6"/>
        <v>0</v>
      </c>
    </row>
    <row r="60" spans="1:12" x14ac:dyDescent="0.2">
      <c r="E60" s="5"/>
      <c r="F60" s="5"/>
      <c r="G60" s="5"/>
      <c r="L60" s="11"/>
    </row>
    <row r="61" spans="1:12" x14ac:dyDescent="0.2">
      <c r="A61" t="s">
        <v>9</v>
      </c>
      <c r="B61" t="s">
        <v>1452</v>
      </c>
      <c r="E61" s="8"/>
      <c r="F61" s="9"/>
      <c r="I61" s="3">
        <v>44601</v>
      </c>
      <c r="L61" s="11">
        <f t="shared" ref="L61:L77" si="7">D61-J61</f>
        <v>0</v>
      </c>
    </row>
    <row r="62" spans="1:12" x14ac:dyDescent="0.2">
      <c r="A62" t="s">
        <v>9</v>
      </c>
      <c r="B62" t="s">
        <v>1439</v>
      </c>
      <c r="D62" s="5">
        <v>3500</v>
      </c>
      <c r="E62" s="8"/>
      <c r="F62" s="9"/>
      <c r="I62" s="3">
        <v>44601</v>
      </c>
      <c r="J62" s="5">
        <v>3500</v>
      </c>
      <c r="L62" s="11">
        <f t="shared" si="7"/>
        <v>0</v>
      </c>
    </row>
    <row r="63" spans="1:12" x14ac:dyDescent="0.2">
      <c r="A63" t="s">
        <v>9</v>
      </c>
      <c r="B63" t="s">
        <v>1440</v>
      </c>
      <c r="D63" s="5">
        <v>4100</v>
      </c>
      <c r="E63" s="8"/>
      <c r="F63" s="9"/>
      <c r="I63" s="3">
        <v>44608</v>
      </c>
      <c r="J63" s="5">
        <v>4100</v>
      </c>
      <c r="L63" s="11">
        <f t="shared" si="7"/>
        <v>0</v>
      </c>
    </row>
    <row r="64" spans="1:12" x14ac:dyDescent="0.2">
      <c r="A64" t="s">
        <v>9</v>
      </c>
      <c r="B64" t="s">
        <v>1441</v>
      </c>
      <c r="D64" s="5">
        <v>3075</v>
      </c>
      <c r="E64" s="8"/>
      <c r="F64" s="9"/>
      <c r="I64" s="3">
        <v>44608</v>
      </c>
      <c r="J64" s="5">
        <v>3075</v>
      </c>
      <c r="L64" s="11">
        <f t="shared" si="7"/>
        <v>0</v>
      </c>
    </row>
    <row r="65" spans="1:16" x14ac:dyDescent="0.2">
      <c r="A65" t="s">
        <v>9</v>
      </c>
      <c r="B65" t="s">
        <v>1442</v>
      </c>
      <c r="D65" s="5">
        <v>3025</v>
      </c>
      <c r="E65" s="8"/>
      <c r="F65" s="9"/>
      <c r="I65" s="3">
        <v>44622</v>
      </c>
      <c r="J65" s="5">
        <v>3025</v>
      </c>
      <c r="L65" s="11">
        <f t="shared" si="7"/>
        <v>0</v>
      </c>
    </row>
    <row r="66" spans="1:16" x14ac:dyDescent="0.2">
      <c r="A66" t="s">
        <v>9</v>
      </c>
      <c r="B66" t="s">
        <v>1443</v>
      </c>
      <c r="D66" s="5">
        <v>5340</v>
      </c>
      <c r="E66" s="8"/>
      <c r="F66" s="9"/>
      <c r="I66" s="3">
        <v>44636</v>
      </c>
      <c r="J66" s="5">
        <v>5340</v>
      </c>
      <c r="L66" s="11">
        <f t="shared" si="7"/>
        <v>0</v>
      </c>
    </row>
    <row r="67" spans="1:16" x14ac:dyDescent="0.2">
      <c r="A67" t="s">
        <v>9</v>
      </c>
      <c r="B67" t="s">
        <v>1444</v>
      </c>
      <c r="D67" s="5">
        <v>2600</v>
      </c>
      <c r="E67" s="8"/>
      <c r="F67" s="9"/>
      <c r="I67" s="3">
        <v>44636</v>
      </c>
      <c r="J67" s="5">
        <v>2600</v>
      </c>
      <c r="L67" s="11">
        <f t="shared" si="7"/>
        <v>0</v>
      </c>
    </row>
    <row r="68" spans="1:16" x14ac:dyDescent="0.2">
      <c r="A68" t="s">
        <v>9</v>
      </c>
      <c r="B68" t="s">
        <v>1445</v>
      </c>
      <c r="D68" s="5">
        <v>7000</v>
      </c>
      <c r="E68" s="8"/>
      <c r="F68" s="9"/>
      <c r="I68" s="3">
        <v>44655</v>
      </c>
      <c r="J68" s="5">
        <v>7000</v>
      </c>
      <c r="L68" s="11">
        <f t="shared" si="7"/>
        <v>0</v>
      </c>
    </row>
    <row r="69" spans="1:16" x14ac:dyDescent="0.2">
      <c r="A69" t="s">
        <v>9</v>
      </c>
      <c r="B69" t="s">
        <v>1446</v>
      </c>
      <c r="D69" s="5">
        <v>1950</v>
      </c>
      <c r="E69" s="8"/>
      <c r="F69" s="9"/>
      <c r="I69" s="3">
        <v>44655</v>
      </c>
      <c r="J69" s="5">
        <v>1950</v>
      </c>
      <c r="L69" s="11">
        <f t="shared" si="7"/>
        <v>0</v>
      </c>
    </row>
    <row r="70" spans="1:16" x14ac:dyDescent="0.2">
      <c r="A70" t="s">
        <v>9</v>
      </c>
      <c r="B70" t="s">
        <v>1447</v>
      </c>
      <c r="D70" s="5">
        <v>2700</v>
      </c>
      <c r="E70" s="8"/>
      <c r="F70" s="9"/>
      <c r="I70" s="3">
        <v>44655</v>
      </c>
      <c r="J70" s="5">
        <v>2700</v>
      </c>
      <c r="L70" s="11">
        <f t="shared" si="7"/>
        <v>0</v>
      </c>
    </row>
    <row r="71" spans="1:16" x14ac:dyDescent="0.2">
      <c r="A71" t="s">
        <v>9</v>
      </c>
      <c r="B71" t="s">
        <v>1448</v>
      </c>
      <c r="D71" s="5">
        <v>4800</v>
      </c>
      <c r="E71" s="8"/>
      <c r="F71" s="9"/>
      <c r="I71" s="3">
        <v>44666</v>
      </c>
      <c r="J71" s="5">
        <v>4800</v>
      </c>
      <c r="L71" s="11">
        <f t="shared" si="7"/>
        <v>0</v>
      </c>
    </row>
    <row r="72" spans="1:16" x14ac:dyDescent="0.2">
      <c r="A72" t="s">
        <v>9</v>
      </c>
      <c r="B72" t="s">
        <v>1449</v>
      </c>
      <c r="D72" s="5">
        <v>3900</v>
      </c>
      <c r="E72" s="8"/>
      <c r="F72" s="9"/>
      <c r="I72" s="3">
        <v>44666</v>
      </c>
      <c r="J72" s="5">
        <v>3900</v>
      </c>
      <c r="L72" s="11">
        <f t="shared" si="7"/>
        <v>0</v>
      </c>
    </row>
    <row r="73" spans="1:16" x14ac:dyDescent="0.2">
      <c r="A73" t="s">
        <v>9</v>
      </c>
      <c r="B73" t="s">
        <v>1450</v>
      </c>
      <c r="D73" s="5">
        <v>6000</v>
      </c>
      <c r="E73" s="8"/>
      <c r="F73" s="9"/>
      <c r="I73" s="3">
        <v>44682</v>
      </c>
      <c r="J73" s="5">
        <v>6000</v>
      </c>
      <c r="L73" s="11">
        <f t="shared" si="7"/>
        <v>0</v>
      </c>
    </row>
    <row r="74" spans="1:16" s="20" customFormat="1" x14ac:dyDescent="0.2">
      <c r="A74" t="s">
        <v>9</v>
      </c>
      <c r="B74" t="s">
        <v>1451</v>
      </c>
      <c r="C74" s="3"/>
      <c r="D74" s="5">
        <v>5600</v>
      </c>
      <c r="E74" s="8"/>
      <c r="F74" s="9"/>
      <c r="G74"/>
      <c r="H74"/>
      <c r="I74" s="3">
        <v>44693</v>
      </c>
      <c r="J74" s="5">
        <v>5600</v>
      </c>
      <c r="K74" s="5"/>
      <c r="L74" s="11">
        <f t="shared" si="7"/>
        <v>0</v>
      </c>
      <c r="N74"/>
      <c r="O74"/>
      <c r="P74"/>
    </row>
    <row r="75" spans="1:16" s="20" customFormat="1" x14ac:dyDescent="0.2">
      <c r="A75" t="s">
        <v>9</v>
      </c>
      <c r="B75" t="s">
        <v>1548</v>
      </c>
      <c r="C75" s="3"/>
      <c r="D75" s="5">
        <v>5075</v>
      </c>
      <c r="E75" s="8"/>
      <c r="F75" s="9"/>
      <c r="G75"/>
      <c r="H75"/>
      <c r="I75" s="3"/>
      <c r="J75" s="5">
        <v>5075</v>
      </c>
      <c r="K75" s="5"/>
      <c r="L75" s="11">
        <f t="shared" si="7"/>
        <v>0</v>
      </c>
      <c r="N75"/>
      <c r="O75"/>
      <c r="P75"/>
    </row>
    <row r="76" spans="1:16" s="20" customFormat="1" x14ac:dyDescent="0.2">
      <c r="A76" t="s">
        <v>9</v>
      </c>
      <c r="B76" t="s">
        <v>1549</v>
      </c>
      <c r="C76" s="3"/>
      <c r="D76" s="5">
        <v>9250</v>
      </c>
      <c r="E76" s="8"/>
      <c r="F76" s="9"/>
      <c r="G76"/>
      <c r="H76"/>
      <c r="I76" s="3"/>
      <c r="J76" s="5"/>
      <c r="K76" s="5"/>
      <c r="L76" s="11">
        <f t="shared" si="7"/>
        <v>9250</v>
      </c>
      <c r="N76"/>
      <c r="O76"/>
      <c r="P76"/>
    </row>
    <row r="77" spans="1:16" s="20" customFormat="1" x14ac:dyDescent="0.2">
      <c r="A77" t="s">
        <v>9</v>
      </c>
      <c r="B77" t="s">
        <v>1550</v>
      </c>
      <c r="C77" s="3"/>
      <c r="D77" s="5">
        <v>2350</v>
      </c>
      <c r="E77" s="8"/>
      <c r="F77" s="9"/>
      <c r="G77"/>
      <c r="H77"/>
      <c r="I77" s="3"/>
      <c r="J77" s="5"/>
      <c r="K77" s="5"/>
      <c r="L77" s="11">
        <f t="shared" si="7"/>
        <v>2350</v>
      </c>
      <c r="N77"/>
      <c r="O77"/>
      <c r="P77"/>
    </row>
    <row r="78" spans="1:16" s="20" customFormat="1" x14ac:dyDescent="0.2">
      <c r="A78" t="s">
        <v>9</v>
      </c>
      <c r="B78" t="s">
        <v>1551</v>
      </c>
      <c r="C78" s="3"/>
      <c r="D78" s="5">
        <v>7800</v>
      </c>
      <c r="E78" s="8"/>
      <c r="F78" s="9"/>
      <c r="G78"/>
      <c r="H78"/>
      <c r="I78" s="3"/>
      <c r="J78" s="5"/>
      <c r="K78" s="5"/>
      <c r="L78" s="11"/>
      <c r="N78"/>
      <c r="O78"/>
      <c r="P78"/>
    </row>
    <row r="80" spans="1:16" s="20" customFormat="1" x14ac:dyDescent="0.2">
      <c r="A80" t="s">
        <v>177</v>
      </c>
      <c r="B80" s="41" t="s">
        <v>1453</v>
      </c>
      <c r="C80" s="3"/>
      <c r="D80" s="5">
        <v>1150</v>
      </c>
      <c r="E80" s="8"/>
      <c r="F80" s="9"/>
      <c r="G80"/>
      <c r="H80" t="s">
        <v>54</v>
      </c>
      <c r="I80" s="3"/>
      <c r="J80" s="5">
        <v>1150</v>
      </c>
      <c r="K80" s="5"/>
      <c r="L80" s="11">
        <f t="shared" ref="L80" si="8">D80-J80</f>
        <v>0</v>
      </c>
      <c r="N80"/>
      <c r="O80"/>
      <c r="P80"/>
    </row>
    <row r="81" spans="1:13" x14ac:dyDescent="0.2">
      <c r="B81" s="41" t="s">
        <v>1547</v>
      </c>
      <c r="E81"/>
      <c r="L81" s="11"/>
    </row>
    <row r="82" spans="1:13" x14ac:dyDescent="0.2">
      <c r="E82"/>
      <c r="L82" s="11"/>
    </row>
    <row r="83" spans="1:13" x14ac:dyDescent="0.2">
      <c r="A83" t="s">
        <v>14</v>
      </c>
      <c r="B83" s="36" t="s">
        <v>1467</v>
      </c>
      <c r="C83" s="3">
        <v>45660</v>
      </c>
      <c r="D83" s="5">
        <v>4800</v>
      </c>
      <c r="E83" s="8">
        <f t="shared" ref="E83:E146" si="9">C83+30</f>
        <v>45690</v>
      </c>
      <c r="F83" s="9"/>
      <c r="H83" t="s">
        <v>54</v>
      </c>
      <c r="I83" s="3">
        <v>45670</v>
      </c>
      <c r="J83" s="5">
        <v>4767.91</v>
      </c>
      <c r="K83" s="5">
        <v>32.090000000000003</v>
      </c>
      <c r="L83" s="11">
        <f t="shared" ref="L83:L146" si="10">D83-J83-K83</f>
        <v>1.4210854715202004E-13</v>
      </c>
    </row>
    <row r="84" spans="1:13" x14ac:dyDescent="0.2">
      <c r="A84" t="s">
        <v>14</v>
      </c>
      <c r="B84" t="s">
        <v>1468</v>
      </c>
      <c r="C84" s="3">
        <v>45660</v>
      </c>
      <c r="D84" s="5">
        <v>4250</v>
      </c>
      <c r="E84" s="8">
        <f t="shared" si="9"/>
        <v>45690</v>
      </c>
      <c r="F84" s="9"/>
      <c r="H84" t="s">
        <v>54</v>
      </c>
      <c r="I84" s="3">
        <v>45670</v>
      </c>
      <c r="J84" s="5">
        <v>4221.58</v>
      </c>
      <c r="K84" s="5">
        <v>28.42</v>
      </c>
      <c r="L84" s="11">
        <f t="shared" si="10"/>
        <v>7.1054273576010019E-14</v>
      </c>
    </row>
    <row r="85" spans="1:13" x14ac:dyDescent="0.2">
      <c r="A85" t="s">
        <v>14</v>
      </c>
      <c r="B85" s="36" t="s">
        <v>1469</v>
      </c>
      <c r="C85" s="3">
        <v>45660</v>
      </c>
      <c r="D85" s="5">
        <v>17000</v>
      </c>
      <c r="E85" s="8">
        <f t="shared" si="9"/>
        <v>45690</v>
      </c>
      <c r="F85" s="9"/>
      <c r="H85" t="s">
        <v>54</v>
      </c>
      <c r="I85" s="3">
        <v>45670</v>
      </c>
      <c r="L85" s="11">
        <f t="shared" si="10"/>
        <v>17000</v>
      </c>
    </row>
    <row r="86" spans="1:13" x14ac:dyDescent="0.2">
      <c r="A86" t="s">
        <v>14</v>
      </c>
      <c r="B86" s="36" t="s">
        <v>1470</v>
      </c>
      <c r="C86" s="3">
        <v>45660</v>
      </c>
      <c r="D86" s="5">
        <v>16150</v>
      </c>
      <c r="E86" s="8">
        <f t="shared" si="9"/>
        <v>45690</v>
      </c>
      <c r="F86" s="9"/>
      <c r="H86" t="s">
        <v>54</v>
      </c>
      <c r="I86" s="3">
        <v>45670</v>
      </c>
      <c r="J86" s="5">
        <v>16038</v>
      </c>
      <c r="K86" s="5">
        <v>112</v>
      </c>
      <c r="L86" s="11">
        <f t="shared" si="10"/>
        <v>0</v>
      </c>
    </row>
    <row r="87" spans="1:13" x14ac:dyDescent="0.2">
      <c r="A87" t="s">
        <v>14</v>
      </c>
      <c r="B87" s="36" t="s">
        <v>1471</v>
      </c>
      <c r="C87" s="3">
        <v>45660</v>
      </c>
      <c r="D87" s="5">
        <v>10875</v>
      </c>
      <c r="E87" s="8">
        <f t="shared" si="9"/>
        <v>45690</v>
      </c>
      <c r="F87" s="9"/>
      <c r="H87" t="s">
        <v>54</v>
      </c>
      <c r="I87" s="3">
        <v>45670</v>
      </c>
      <c r="J87" s="5">
        <v>10799.58</v>
      </c>
      <c r="K87" s="5">
        <v>75.42</v>
      </c>
      <c r="L87" s="11">
        <f t="shared" si="10"/>
        <v>0</v>
      </c>
    </row>
    <row r="88" spans="1:13" x14ac:dyDescent="0.2">
      <c r="A88" t="s">
        <v>14</v>
      </c>
      <c r="B88" s="36" t="s">
        <v>1472</v>
      </c>
      <c r="C88" s="3">
        <v>45667</v>
      </c>
      <c r="D88" s="5">
        <v>7200</v>
      </c>
      <c r="E88" s="8">
        <f t="shared" si="9"/>
        <v>45697</v>
      </c>
      <c r="F88" s="9"/>
      <c r="H88" t="s">
        <v>54</v>
      </c>
      <c r="J88" s="5">
        <v>7151.86</v>
      </c>
      <c r="K88" s="5">
        <v>48.14</v>
      </c>
      <c r="L88" s="11">
        <f t="shared" si="10"/>
        <v>3.2684965844964609E-13</v>
      </c>
    </row>
    <row r="89" spans="1:13" x14ac:dyDescent="0.2">
      <c r="A89" t="s">
        <v>14</v>
      </c>
      <c r="B89" t="s">
        <v>1473</v>
      </c>
      <c r="C89" s="3">
        <v>45667</v>
      </c>
      <c r="D89" s="5">
        <v>13600</v>
      </c>
      <c r="E89" s="8">
        <f t="shared" si="9"/>
        <v>45697</v>
      </c>
      <c r="F89" s="9"/>
      <c r="H89" t="s">
        <v>54</v>
      </c>
      <c r="J89" s="5">
        <v>13559.55</v>
      </c>
      <c r="K89" s="5">
        <v>40.450000000000003</v>
      </c>
      <c r="L89" s="11">
        <f t="shared" si="10"/>
        <v>7.2475359047530219E-13</v>
      </c>
    </row>
    <row r="90" spans="1:13" x14ac:dyDescent="0.2">
      <c r="A90" t="s">
        <v>14</v>
      </c>
      <c r="B90" s="36" t="s">
        <v>1474</v>
      </c>
      <c r="C90" s="3">
        <v>45667</v>
      </c>
      <c r="D90" s="5">
        <v>16000</v>
      </c>
      <c r="E90" s="8">
        <f t="shared" si="9"/>
        <v>45697</v>
      </c>
      <c r="F90" s="9"/>
      <c r="H90" t="s">
        <v>54</v>
      </c>
      <c r="J90" s="5">
        <v>15893.02</v>
      </c>
      <c r="K90" s="5">
        <v>106.98</v>
      </c>
      <c r="L90" s="11">
        <f t="shared" si="10"/>
        <v>-4.4053649617126212E-13</v>
      </c>
      <c r="M90" s="20">
        <f>K90/D90</f>
        <v>6.6862500000000004E-3</v>
      </c>
    </row>
    <row r="91" spans="1:13" x14ac:dyDescent="0.2">
      <c r="A91" t="s">
        <v>14</v>
      </c>
      <c r="B91" s="36" t="s">
        <v>1475</v>
      </c>
      <c r="C91" s="3">
        <v>45667</v>
      </c>
      <c r="D91" s="5">
        <v>30400</v>
      </c>
      <c r="E91" s="8">
        <f t="shared" si="9"/>
        <v>45697</v>
      </c>
      <c r="F91" s="9"/>
      <c r="H91" t="s">
        <v>54</v>
      </c>
      <c r="J91" s="5">
        <v>30188.97</v>
      </c>
      <c r="K91" s="5">
        <v>211.03</v>
      </c>
      <c r="L91" s="11">
        <f t="shared" si="10"/>
        <v>-1.1652900866465643E-12</v>
      </c>
    </row>
    <row r="92" spans="1:13" x14ac:dyDescent="0.2">
      <c r="A92" t="s">
        <v>14</v>
      </c>
      <c r="B92" s="36" t="s">
        <v>1476</v>
      </c>
      <c r="C92" s="3">
        <v>45667</v>
      </c>
      <c r="D92" s="5">
        <v>13050</v>
      </c>
      <c r="E92" s="8">
        <f t="shared" si="9"/>
        <v>45697</v>
      </c>
      <c r="F92" s="9"/>
      <c r="H92" t="s">
        <v>54</v>
      </c>
      <c r="J92" s="5">
        <v>12959.41</v>
      </c>
      <c r="K92" s="5">
        <v>90.59</v>
      </c>
      <c r="L92" s="11">
        <f t="shared" si="10"/>
        <v>1.4210854715202004E-13</v>
      </c>
      <c r="M92" s="20">
        <f>K92/D92</f>
        <v>6.9417624521072802E-3</v>
      </c>
    </row>
    <row r="93" spans="1:13" x14ac:dyDescent="0.2">
      <c r="A93" t="s">
        <v>14</v>
      </c>
      <c r="B93" s="36" t="s">
        <v>1477</v>
      </c>
      <c r="C93" s="3">
        <v>45674</v>
      </c>
      <c r="D93" s="5">
        <v>11200</v>
      </c>
      <c r="E93" s="8">
        <f t="shared" si="9"/>
        <v>45704</v>
      </c>
      <c r="F93" s="9"/>
      <c r="H93" t="s">
        <v>54</v>
      </c>
      <c r="J93" s="5">
        <v>11109.88</v>
      </c>
      <c r="K93" s="5">
        <v>90.12</v>
      </c>
      <c r="L93" s="11">
        <f t="shared" si="10"/>
        <v>7.9580786405131221E-13</v>
      </c>
    </row>
    <row r="94" spans="1:13" x14ac:dyDescent="0.2">
      <c r="A94" t="s">
        <v>14</v>
      </c>
      <c r="B94" t="s">
        <v>1478</v>
      </c>
      <c r="C94" s="3">
        <v>45674</v>
      </c>
      <c r="D94" s="5">
        <v>9350</v>
      </c>
      <c r="E94" s="8">
        <f t="shared" si="9"/>
        <v>45704</v>
      </c>
      <c r="F94" s="9"/>
      <c r="H94" t="s">
        <v>54</v>
      </c>
      <c r="J94" s="5">
        <v>9292.0499999999993</v>
      </c>
      <c r="K94" s="5">
        <v>57.95</v>
      </c>
      <c r="L94" s="11">
        <f t="shared" si="10"/>
        <v>7.2475359047530219E-13</v>
      </c>
    </row>
    <row r="95" spans="1:13" x14ac:dyDescent="0.2">
      <c r="A95" t="s">
        <v>14</v>
      </c>
      <c r="B95" s="36" t="s">
        <v>1479</v>
      </c>
      <c r="C95" s="3">
        <v>45674</v>
      </c>
      <c r="D95" s="5">
        <v>17000</v>
      </c>
      <c r="E95" s="8">
        <f t="shared" si="9"/>
        <v>45704</v>
      </c>
      <c r="F95" s="9"/>
      <c r="H95" t="s">
        <v>54</v>
      </c>
      <c r="J95" s="5">
        <v>16894.64</v>
      </c>
      <c r="K95" s="5">
        <v>105.36</v>
      </c>
      <c r="L95" s="11">
        <f t="shared" si="10"/>
        <v>5.8264504332328215E-13</v>
      </c>
    </row>
    <row r="96" spans="1:13" x14ac:dyDescent="0.2">
      <c r="A96" t="s">
        <v>14</v>
      </c>
      <c r="B96" s="36" t="s">
        <v>1480</v>
      </c>
      <c r="C96" s="3">
        <v>45674</v>
      </c>
      <c r="D96" s="5">
        <v>17100</v>
      </c>
      <c r="E96" s="8">
        <f t="shared" si="9"/>
        <v>45704</v>
      </c>
      <c r="F96" s="9"/>
      <c r="H96" t="s">
        <v>54</v>
      </c>
      <c r="J96" s="5">
        <v>16962.41</v>
      </c>
      <c r="K96" s="5">
        <v>137.59</v>
      </c>
      <c r="L96" s="11">
        <f t="shared" si="10"/>
        <v>0</v>
      </c>
      <c r="M96" s="20">
        <f>K96/D96</f>
        <v>8.0461988304093568E-3</v>
      </c>
    </row>
    <row r="97" spans="1:13" x14ac:dyDescent="0.2">
      <c r="A97" t="s">
        <v>14</v>
      </c>
      <c r="B97" s="36" t="s">
        <v>1481</v>
      </c>
      <c r="C97" s="3">
        <v>45674</v>
      </c>
      <c r="D97" s="5">
        <v>12325</v>
      </c>
      <c r="E97" s="8">
        <f t="shared" si="9"/>
        <v>45704</v>
      </c>
      <c r="F97" s="9"/>
      <c r="H97" t="s">
        <v>54</v>
      </c>
      <c r="J97" s="5">
        <v>12325</v>
      </c>
      <c r="L97" s="11">
        <f t="shared" si="10"/>
        <v>0</v>
      </c>
      <c r="M97" s="20">
        <f>K97/D97</f>
        <v>0</v>
      </c>
    </row>
    <row r="98" spans="1:13" x14ac:dyDescent="0.2">
      <c r="A98" t="s">
        <v>14</v>
      </c>
      <c r="B98" s="36" t="s">
        <v>1482</v>
      </c>
      <c r="C98" s="3">
        <v>45681</v>
      </c>
      <c r="D98" s="5">
        <v>4000</v>
      </c>
      <c r="E98" s="8">
        <f t="shared" si="9"/>
        <v>45711</v>
      </c>
      <c r="F98" s="9"/>
      <c r="H98" t="s">
        <v>54</v>
      </c>
      <c r="J98" s="5">
        <v>3967.83</v>
      </c>
      <c r="K98" s="5">
        <v>32.17</v>
      </c>
      <c r="L98" s="11">
        <f t="shared" si="10"/>
        <v>7.1054273576010019E-14</v>
      </c>
    </row>
    <row r="99" spans="1:13" x14ac:dyDescent="0.2">
      <c r="A99" t="s">
        <v>14</v>
      </c>
      <c r="B99" t="s">
        <v>1483</v>
      </c>
      <c r="C99" s="3">
        <v>45681</v>
      </c>
      <c r="D99" s="5">
        <v>2550</v>
      </c>
      <c r="E99" s="8">
        <f t="shared" si="9"/>
        <v>45711</v>
      </c>
      <c r="F99" s="9"/>
      <c r="H99" t="s">
        <v>54</v>
      </c>
      <c r="J99" s="5">
        <v>2550</v>
      </c>
      <c r="L99" s="11">
        <f t="shared" si="10"/>
        <v>0</v>
      </c>
      <c r="M99" s="20">
        <f>K99/D99</f>
        <v>0</v>
      </c>
    </row>
    <row r="100" spans="1:13" x14ac:dyDescent="0.2">
      <c r="A100" t="s">
        <v>14</v>
      </c>
      <c r="B100" s="36" t="s">
        <v>1484</v>
      </c>
      <c r="C100" s="3">
        <v>45681</v>
      </c>
      <c r="D100" s="5">
        <v>11000</v>
      </c>
      <c r="E100" s="8">
        <f t="shared" si="9"/>
        <v>45711</v>
      </c>
      <c r="F100" s="9"/>
      <c r="H100" t="s">
        <v>54</v>
      </c>
      <c r="J100" s="5">
        <v>10931.85</v>
      </c>
      <c r="K100" s="5">
        <v>68.150000000000006</v>
      </c>
      <c r="L100" s="11">
        <f t="shared" si="10"/>
        <v>-3.694822225952521E-13</v>
      </c>
    </row>
    <row r="101" spans="1:13" x14ac:dyDescent="0.2">
      <c r="A101" t="s">
        <v>14</v>
      </c>
      <c r="B101" s="36" t="s">
        <v>1485</v>
      </c>
      <c r="C101" s="3">
        <v>45681</v>
      </c>
      <c r="D101" s="5">
        <v>10450</v>
      </c>
      <c r="E101" s="8">
        <f t="shared" si="9"/>
        <v>45711</v>
      </c>
      <c r="F101" s="9"/>
      <c r="H101" t="s">
        <v>54</v>
      </c>
      <c r="J101" s="5">
        <v>10365.950000000001</v>
      </c>
      <c r="K101" s="5">
        <v>84.05</v>
      </c>
      <c r="L101" s="11">
        <f t="shared" si="10"/>
        <v>-7.2475359047530219E-13</v>
      </c>
    </row>
    <row r="102" spans="1:13" x14ac:dyDescent="0.2">
      <c r="A102" t="s">
        <v>14</v>
      </c>
      <c r="B102" s="36" t="s">
        <v>1486</v>
      </c>
      <c r="C102" s="3">
        <v>45681</v>
      </c>
      <c r="D102" s="5">
        <v>5800</v>
      </c>
      <c r="E102" s="8">
        <f t="shared" si="9"/>
        <v>45711</v>
      </c>
      <c r="F102" s="9"/>
      <c r="H102" t="s">
        <v>54</v>
      </c>
      <c r="L102" s="11">
        <f t="shared" si="10"/>
        <v>5800</v>
      </c>
    </row>
    <row r="103" spans="1:13" x14ac:dyDescent="0.2">
      <c r="A103" t="s">
        <v>14</v>
      </c>
      <c r="B103" s="36" t="s">
        <v>1487</v>
      </c>
      <c r="C103" s="3">
        <v>45688</v>
      </c>
      <c r="D103" s="5">
        <v>8000</v>
      </c>
      <c r="E103" s="8">
        <f t="shared" si="9"/>
        <v>45718</v>
      </c>
      <c r="F103" s="9"/>
      <c r="H103" t="s">
        <v>54</v>
      </c>
      <c r="J103" s="5">
        <v>7944.47</v>
      </c>
      <c r="K103" s="5">
        <v>55.53</v>
      </c>
      <c r="L103" s="11">
        <f t="shared" si="10"/>
        <v>-2.5579538487363607E-13</v>
      </c>
      <c r="M103" s="20">
        <f>K103/D103</f>
        <v>6.9412500000000004E-3</v>
      </c>
    </row>
    <row r="104" spans="1:13" x14ac:dyDescent="0.2">
      <c r="A104" t="s">
        <v>14</v>
      </c>
      <c r="B104" t="s">
        <v>1488</v>
      </c>
      <c r="C104" s="3">
        <v>45688</v>
      </c>
      <c r="D104" s="5">
        <v>7650</v>
      </c>
      <c r="E104" s="8">
        <f t="shared" si="9"/>
        <v>45718</v>
      </c>
      <c r="F104" s="9"/>
      <c r="H104" t="s">
        <v>54</v>
      </c>
      <c r="J104" s="5">
        <v>7650</v>
      </c>
      <c r="L104" s="11">
        <f t="shared" si="10"/>
        <v>0</v>
      </c>
    </row>
    <row r="105" spans="1:13" x14ac:dyDescent="0.2">
      <c r="A105" t="s">
        <v>14</v>
      </c>
      <c r="B105" s="36" t="s">
        <v>1489</v>
      </c>
      <c r="C105" s="3">
        <v>45688</v>
      </c>
      <c r="D105" s="5">
        <v>18000</v>
      </c>
      <c r="E105" s="8">
        <f t="shared" si="9"/>
        <v>45718</v>
      </c>
      <c r="F105" s="9"/>
      <c r="H105" t="s">
        <v>54</v>
      </c>
      <c r="J105" s="5">
        <v>17892.849999999999</v>
      </c>
      <c r="K105" s="5">
        <v>107.15</v>
      </c>
      <c r="L105" s="11">
        <f t="shared" si="10"/>
        <v>1.4495071809506044E-12</v>
      </c>
    </row>
    <row r="106" spans="1:13" x14ac:dyDescent="0.2">
      <c r="A106" t="s">
        <v>14</v>
      </c>
      <c r="B106" s="36" t="s">
        <v>1490</v>
      </c>
      <c r="C106" s="3">
        <v>45688</v>
      </c>
      <c r="D106" s="5">
        <v>12350</v>
      </c>
      <c r="E106" s="8">
        <f t="shared" si="9"/>
        <v>45718</v>
      </c>
      <c r="F106" s="9"/>
      <c r="H106" t="s">
        <v>54</v>
      </c>
      <c r="J106" s="5">
        <v>12264.27</v>
      </c>
      <c r="K106" s="5">
        <v>85.73</v>
      </c>
      <c r="L106" s="11">
        <f t="shared" si="10"/>
        <v>-4.4053649617126212E-13</v>
      </c>
    </row>
    <row r="107" spans="1:13" x14ac:dyDescent="0.2">
      <c r="A107" t="s">
        <v>14</v>
      </c>
      <c r="B107" s="36" t="s">
        <v>1491</v>
      </c>
      <c r="C107" s="3">
        <v>45688</v>
      </c>
      <c r="D107" s="5">
        <v>5075</v>
      </c>
      <c r="E107" s="8">
        <f t="shared" si="9"/>
        <v>45718</v>
      </c>
      <c r="F107" s="9"/>
      <c r="H107" t="s">
        <v>54</v>
      </c>
      <c r="J107" s="5">
        <v>5039.7700000000004</v>
      </c>
      <c r="K107" s="5">
        <v>35.229999999999997</v>
      </c>
      <c r="L107" s="11">
        <f t="shared" si="10"/>
        <v>-4.3343106881366111E-13</v>
      </c>
      <c r="M107" s="20">
        <f>K107/D107</f>
        <v>6.9418719211822655E-3</v>
      </c>
    </row>
    <row r="108" spans="1:13" x14ac:dyDescent="0.2">
      <c r="A108" t="s">
        <v>14</v>
      </c>
      <c r="B108" s="36" t="s">
        <v>1492</v>
      </c>
      <c r="C108" s="3">
        <v>45695</v>
      </c>
      <c r="D108" s="5">
        <v>7200</v>
      </c>
      <c r="E108" s="8">
        <f t="shared" si="9"/>
        <v>45725</v>
      </c>
      <c r="F108" s="9"/>
      <c r="H108" t="s">
        <v>54</v>
      </c>
      <c r="J108" s="5">
        <v>7153.57</v>
      </c>
      <c r="K108" s="5">
        <v>46.43</v>
      </c>
      <c r="L108" s="11">
        <f t="shared" si="10"/>
        <v>2.9132252166164108E-13</v>
      </c>
    </row>
    <row r="109" spans="1:13" x14ac:dyDescent="0.2">
      <c r="A109" t="s">
        <v>14</v>
      </c>
      <c r="B109" t="s">
        <v>1493</v>
      </c>
      <c r="C109" s="3">
        <v>45695</v>
      </c>
      <c r="D109" s="5">
        <v>6800</v>
      </c>
      <c r="E109" s="8">
        <f t="shared" si="9"/>
        <v>45725</v>
      </c>
      <c r="F109" s="9"/>
      <c r="H109" t="s">
        <v>54</v>
      </c>
      <c r="J109" s="5">
        <v>4323.7299999999996</v>
      </c>
      <c r="K109" s="5">
        <v>2476.27</v>
      </c>
      <c r="L109" s="11">
        <f t="shared" si="10"/>
        <v>0</v>
      </c>
      <c r="M109" s="20">
        <f t="shared" ref="M109:M114" si="11">K109/D109</f>
        <v>0.36415735294117646</v>
      </c>
    </row>
    <row r="110" spans="1:13" x14ac:dyDescent="0.2">
      <c r="A110" t="s">
        <v>14</v>
      </c>
      <c r="B110" s="36" t="s">
        <v>1494</v>
      </c>
      <c r="C110" s="3">
        <v>45695</v>
      </c>
      <c r="D110" s="5">
        <v>13000</v>
      </c>
      <c r="E110" s="8">
        <f t="shared" si="9"/>
        <v>45725</v>
      </c>
      <c r="F110" s="9"/>
      <c r="H110" t="s">
        <v>54</v>
      </c>
      <c r="J110" s="5">
        <v>13000</v>
      </c>
      <c r="L110" s="11">
        <f t="shared" si="10"/>
        <v>0</v>
      </c>
      <c r="M110" s="20">
        <f t="shared" si="11"/>
        <v>0</v>
      </c>
    </row>
    <row r="111" spans="1:13" x14ac:dyDescent="0.2">
      <c r="A111" t="s">
        <v>14</v>
      </c>
      <c r="B111" s="36" t="s">
        <v>1495</v>
      </c>
      <c r="C111" s="3">
        <v>45695</v>
      </c>
      <c r="D111" s="5">
        <v>14250</v>
      </c>
      <c r="E111" s="8">
        <f t="shared" si="9"/>
        <v>45725</v>
      </c>
      <c r="F111" s="9"/>
      <c r="H111" t="s">
        <v>54</v>
      </c>
      <c r="J111" s="5">
        <v>14158.11</v>
      </c>
      <c r="K111" s="5">
        <v>91.89</v>
      </c>
      <c r="L111" s="11">
        <f t="shared" si="10"/>
        <v>-5.8264504332328215E-13</v>
      </c>
      <c r="M111" s="20">
        <f t="shared" si="11"/>
        <v>6.448421052631579E-3</v>
      </c>
    </row>
    <row r="112" spans="1:13" x14ac:dyDescent="0.2">
      <c r="A112" t="s">
        <v>14</v>
      </c>
      <c r="B112" s="36" t="s">
        <v>1496</v>
      </c>
      <c r="C112" s="3">
        <v>45695</v>
      </c>
      <c r="D112" s="5">
        <v>7975</v>
      </c>
      <c r="E112" s="8">
        <f t="shared" si="9"/>
        <v>45725</v>
      </c>
      <c r="F112" s="9"/>
      <c r="H112" t="s">
        <v>54</v>
      </c>
      <c r="J112" s="5">
        <v>7923.58</v>
      </c>
      <c r="K112" s="5">
        <v>51.42</v>
      </c>
      <c r="L112" s="11">
        <f t="shared" si="10"/>
        <v>7.1054273576010019E-14</v>
      </c>
      <c r="M112" s="20">
        <f t="shared" si="11"/>
        <v>6.4476489028213171E-3</v>
      </c>
    </row>
    <row r="113" spans="1:16" x14ac:dyDescent="0.2">
      <c r="A113" t="s">
        <v>14</v>
      </c>
      <c r="B113" s="36" t="s">
        <v>1497</v>
      </c>
      <c r="C113" s="3">
        <v>45702</v>
      </c>
      <c r="D113" s="5">
        <v>8800</v>
      </c>
      <c r="E113" s="8">
        <f t="shared" si="9"/>
        <v>45732</v>
      </c>
      <c r="F113" s="9"/>
      <c r="H113" t="s">
        <v>54</v>
      </c>
      <c r="J113" s="5">
        <v>8731.11</v>
      </c>
      <c r="K113" s="5">
        <v>68.89</v>
      </c>
      <c r="L113" s="11">
        <f t="shared" si="10"/>
        <v>-5.8264504332328215E-13</v>
      </c>
      <c r="M113" s="20">
        <f t="shared" si="11"/>
        <v>7.8284090909090907E-3</v>
      </c>
    </row>
    <row r="114" spans="1:16" x14ac:dyDescent="0.2">
      <c r="A114" t="s">
        <v>14</v>
      </c>
      <c r="B114" t="s">
        <v>1498</v>
      </c>
      <c r="C114" s="3">
        <v>45702</v>
      </c>
      <c r="D114" s="5">
        <v>6800</v>
      </c>
      <c r="E114" s="8">
        <f t="shared" si="9"/>
        <v>45732</v>
      </c>
      <c r="F114" s="9"/>
      <c r="H114" t="s">
        <v>54</v>
      </c>
      <c r="K114" s="5">
        <v>6800</v>
      </c>
      <c r="L114" s="11">
        <f t="shared" si="10"/>
        <v>0</v>
      </c>
      <c r="M114" s="20">
        <f t="shared" si="11"/>
        <v>1</v>
      </c>
    </row>
    <row r="115" spans="1:16" x14ac:dyDescent="0.2">
      <c r="A115" t="s">
        <v>14</v>
      </c>
      <c r="B115" s="36" t="s">
        <v>1499</v>
      </c>
      <c r="C115" s="3">
        <v>45702</v>
      </c>
      <c r="D115" s="5">
        <v>12000</v>
      </c>
      <c r="E115" s="8">
        <f t="shared" si="9"/>
        <v>45732</v>
      </c>
      <c r="F115" s="9"/>
      <c r="H115" t="s">
        <v>54</v>
      </c>
      <c r="J115" s="5">
        <v>11937.44</v>
      </c>
      <c r="K115" s="5">
        <v>62.56</v>
      </c>
      <c r="L115" s="11">
        <f>D115-J115-K115</f>
        <v>-5.1159076974727213E-13</v>
      </c>
    </row>
    <row r="116" spans="1:16" x14ac:dyDescent="0.2">
      <c r="A116" t="s">
        <v>14</v>
      </c>
      <c r="B116" s="36" t="s">
        <v>1500</v>
      </c>
      <c r="C116" s="3">
        <v>45702</v>
      </c>
      <c r="D116" s="5">
        <v>9500</v>
      </c>
      <c r="E116" s="8">
        <f t="shared" si="9"/>
        <v>45732</v>
      </c>
      <c r="F116" s="9"/>
      <c r="H116" t="s">
        <v>54</v>
      </c>
      <c r="J116" s="5">
        <v>9425.6299999999992</v>
      </c>
      <c r="K116" s="5">
        <v>74.37</v>
      </c>
      <c r="L116" s="11">
        <f>D116-J116-K116</f>
        <v>7.9580786405131221E-13</v>
      </c>
      <c r="M116" s="20">
        <f>K116/D116</f>
        <v>7.82842105263158E-3</v>
      </c>
    </row>
    <row r="117" spans="1:16" x14ac:dyDescent="0.2">
      <c r="A117" t="s">
        <v>14</v>
      </c>
      <c r="B117" s="36" t="s">
        <v>1501</v>
      </c>
      <c r="C117" s="3">
        <v>45702</v>
      </c>
      <c r="D117" s="5">
        <v>4350</v>
      </c>
      <c r="E117" s="8">
        <f t="shared" si="9"/>
        <v>45732</v>
      </c>
      <c r="F117" s="9"/>
      <c r="H117" t="s">
        <v>54</v>
      </c>
      <c r="J117" s="5">
        <v>4315.9399999999996</v>
      </c>
      <c r="K117" s="5">
        <v>34.06</v>
      </c>
      <c r="L117" s="11">
        <f t="shared" si="10"/>
        <v>3.979039320256561E-13</v>
      </c>
      <c r="M117" s="20">
        <f>K117/D117</f>
        <v>7.8298850574712656E-3</v>
      </c>
    </row>
    <row r="118" spans="1:16" x14ac:dyDescent="0.2">
      <c r="A118" t="s">
        <v>14</v>
      </c>
      <c r="B118" s="36" t="s">
        <v>1502</v>
      </c>
      <c r="C118" s="3">
        <v>45709</v>
      </c>
      <c r="D118" s="5">
        <v>5600</v>
      </c>
      <c r="E118" s="8">
        <f t="shared" si="9"/>
        <v>45739</v>
      </c>
      <c r="F118" s="9"/>
      <c r="H118" t="s">
        <v>54</v>
      </c>
      <c r="J118" s="5">
        <v>5554.8</v>
      </c>
      <c r="K118" s="5">
        <v>45.2</v>
      </c>
      <c r="L118" s="11">
        <f t="shared" si="10"/>
        <v>-1.8474111129762605E-13</v>
      </c>
      <c r="M118" s="20">
        <f>K118/D118</f>
        <v>8.0714285714285714E-3</v>
      </c>
    </row>
    <row r="119" spans="1:16" x14ac:dyDescent="0.2">
      <c r="A119" t="s">
        <v>14</v>
      </c>
      <c r="B119" t="s">
        <v>1503</v>
      </c>
      <c r="C119" s="3">
        <v>45709</v>
      </c>
      <c r="D119" s="5">
        <v>6800</v>
      </c>
      <c r="E119" s="8">
        <f t="shared" si="9"/>
        <v>45739</v>
      </c>
      <c r="F119" s="9"/>
      <c r="H119" t="s">
        <v>54</v>
      </c>
      <c r="J119" s="5">
        <v>6756.11</v>
      </c>
      <c r="K119" s="5">
        <v>43.89</v>
      </c>
      <c r="L119" s="11">
        <f t="shared" si="10"/>
        <v>3.2684965844964609E-13</v>
      </c>
      <c r="M119" s="20">
        <f>K119/D119</f>
        <v>6.4544117647058821E-3</v>
      </c>
    </row>
    <row r="120" spans="1:16" x14ac:dyDescent="0.2">
      <c r="A120" t="s">
        <v>14</v>
      </c>
      <c r="B120" s="36" t="s">
        <v>1504</v>
      </c>
      <c r="C120" s="3">
        <v>45709</v>
      </c>
      <c r="D120" s="5">
        <v>9000</v>
      </c>
      <c r="E120" s="8">
        <f t="shared" si="9"/>
        <v>45739</v>
      </c>
      <c r="F120" s="9"/>
      <c r="H120" t="s">
        <v>54</v>
      </c>
      <c r="J120" s="5">
        <v>8937.44</v>
      </c>
      <c r="K120" s="5">
        <v>62.56</v>
      </c>
      <c r="L120" s="11">
        <f t="shared" si="10"/>
        <v>-5.1159076974727213E-13</v>
      </c>
      <c r="M120" s="20">
        <f t="shared" ref="M120:M183" si="12">K120/D120</f>
        <v>6.951111111111111E-3</v>
      </c>
      <c r="O120" s="5"/>
      <c r="P120" s="5"/>
    </row>
    <row r="121" spans="1:16" x14ac:dyDescent="0.2">
      <c r="A121" t="s">
        <v>14</v>
      </c>
      <c r="B121" s="36" t="s">
        <v>1505</v>
      </c>
      <c r="C121" s="3">
        <v>45709</v>
      </c>
      <c r="D121" s="5">
        <v>17100</v>
      </c>
      <c r="E121" s="8">
        <f t="shared" si="9"/>
        <v>45739</v>
      </c>
      <c r="F121" s="9"/>
      <c r="H121" t="s">
        <v>54</v>
      </c>
      <c r="J121" s="5">
        <v>16961.98</v>
      </c>
      <c r="K121" s="5">
        <v>138.02000000000001</v>
      </c>
      <c r="L121" s="11">
        <f t="shared" si="10"/>
        <v>4.2632564145606011E-13</v>
      </c>
      <c r="M121" s="20">
        <f t="shared" si="12"/>
        <v>8.0713450292397675E-3</v>
      </c>
      <c r="O121" s="5"/>
      <c r="P121" s="5"/>
    </row>
    <row r="122" spans="1:16" x14ac:dyDescent="0.2">
      <c r="A122" t="s">
        <v>14</v>
      </c>
      <c r="B122" s="36" t="s">
        <v>1506</v>
      </c>
      <c r="C122" s="3">
        <v>45709</v>
      </c>
      <c r="D122" s="5">
        <v>5075</v>
      </c>
      <c r="E122" s="8">
        <f t="shared" si="9"/>
        <v>45739</v>
      </c>
      <c r="F122" s="9"/>
      <c r="H122" t="s">
        <v>54</v>
      </c>
      <c r="J122" s="5">
        <v>5034.04</v>
      </c>
      <c r="K122" s="5">
        <v>40.96</v>
      </c>
      <c r="L122" s="11">
        <f t="shared" si="10"/>
        <v>0</v>
      </c>
      <c r="M122" s="20">
        <f t="shared" si="12"/>
        <v>8.070935960591134E-3</v>
      </c>
      <c r="O122" s="5"/>
      <c r="P122" s="5"/>
    </row>
    <row r="123" spans="1:16" x14ac:dyDescent="0.2">
      <c r="A123" t="s">
        <v>14</v>
      </c>
      <c r="B123" s="36" t="s">
        <v>1507</v>
      </c>
      <c r="C123" s="3">
        <v>45716</v>
      </c>
      <c r="D123" s="5">
        <v>6400</v>
      </c>
      <c r="E123" s="8">
        <f t="shared" si="9"/>
        <v>45746</v>
      </c>
      <c r="F123" s="9"/>
      <c r="H123" t="s">
        <v>54</v>
      </c>
      <c r="J123" s="5">
        <v>6355.52</v>
      </c>
      <c r="K123" s="5">
        <v>44.48</v>
      </c>
      <c r="L123" s="11">
        <f t="shared" si="10"/>
        <v>-4.3343106881366111E-13</v>
      </c>
      <c r="M123" s="20">
        <f t="shared" si="12"/>
        <v>6.9499999999999996E-3</v>
      </c>
    </row>
    <row r="124" spans="1:16" x14ac:dyDescent="0.2">
      <c r="A124" t="s">
        <v>14</v>
      </c>
      <c r="B124" t="s">
        <v>1508</v>
      </c>
      <c r="C124" s="3">
        <v>45716</v>
      </c>
      <c r="D124" s="5">
        <v>5100</v>
      </c>
      <c r="E124" s="8">
        <f t="shared" si="9"/>
        <v>45746</v>
      </c>
      <c r="F124" s="9"/>
      <c r="H124" t="s">
        <v>54</v>
      </c>
      <c r="J124" s="5">
        <v>5064.55</v>
      </c>
      <c r="K124" s="5">
        <v>35.450000000000003</v>
      </c>
      <c r="L124" s="11">
        <f t="shared" si="10"/>
        <v>-1.8474111129762605E-13</v>
      </c>
      <c r="M124" s="20">
        <f t="shared" si="12"/>
        <v>6.9509803921568632E-3</v>
      </c>
      <c r="O124" s="5"/>
      <c r="P124" s="5"/>
    </row>
    <row r="125" spans="1:16" x14ac:dyDescent="0.2">
      <c r="A125" t="s">
        <v>14</v>
      </c>
      <c r="B125" s="36" t="s">
        <v>1509</v>
      </c>
      <c r="C125" s="3">
        <v>45716</v>
      </c>
      <c r="D125" s="5">
        <v>11000</v>
      </c>
      <c r="E125" s="8">
        <f t="shared" si="9"/>
        <v>45746</v>
      </c>
      <c r="F125" s="9"/>
      <c r="H125" t="s">
        <v>54</v>
      </c>
      <c r="J125" s="5">
        <v>10928.98</v>
      </c>
      <c r="K125" s="5">
        <v>71.02</v>
      </c>
      <c r="L125" s="11">
        <f t="shared" si="10"/>
        <v>4.4053649617126212E-13</v>
      </c>
      <c r="M125" s="20">
        <f t="shared" si="12"/>
        <v>6.456363636363636E-3</v>
      </c>
      <c r="O125" s="5"/>
      <c r="P125" s="5"/>
    </row>
    <row r="126" spans="1:16" x14ac:dyDescent="0.2">
      <c r="A126" t="s">
        <v>14</v>
      </c>
      <c r="B126" s="36" t="s">
        <v>1510</v>
      </c>
      <c r="C126" s="3">
        <v>45716</v>
      </c>
      <c r="D126" s="5">
        <v>11400</v>
      </c>
      <c r="E126" s="8">
        <f t="shared" si="9"/>
        <v>45746</v>
      </c>
      <c r="F126" s="9"/>
      <c r="H126" t="s">
        <v>54</v>
      </c>
      <c r="J126" s="5">
        <v>11400</v>
      </c>
      <c r="L126" s="11">
        <f t="shared" si="10"/>
        <v>0</v>
      </c>
      <c r="M126" s="20">
        <f t="shared" si="12"/>
        <v>0</v>
      </c>
    </row>
    <row r="127" spans="1:16" x14ac:dyDescent="0.2">
      <c r="A127" t="s">
        <v>14</v>
      </c>
      <c r="B127" s="36" t="s">
        <v>1511</v>
      </c>
      <c r="C127" s="3">
        <v>45716</v>
      </c>
      <c r="D127" s="5">
        <v>5800</v>
      </c>
      <c r="E127" s="8">
        <f t="shared" si="9"/>
        <v>45746</v>
      </c>
      <c r="F127" s="9"/>
      <c r="H127" t="s">
        <v>54</v>
      </c>
      <c r="L127" s="11">
        <f t="shared" si="10"/>
        <v>5800</v>
      </c>
      <c r="M127" s="20">
        <f t="shared" si="12"/>
        <v>0</v>
      </c>
    </row>
    <row r="128" spans="1:16" x14ac:dyDescent="0.2">
      <c r="A128" t="s">
        <v>14</v>
      </c>
      <c r="B128" s="36" t="s">
        <v>1512</v>
      </c>
      <c r="C128" s="3">
        <v>45725</v>
      </c>
      <c r="D128" s="5">
        <v>5600</v>
      </c>
      <c r="E128" s="8">
        <f t="shared" si="9"/>
        <v>45755</v>
      </c>
      <c r="F128" s="9"/>
      <c r="H128" t="s">
        <v>54</v>
      </c>
      <c r="J128" s="5">
        <v>5570.82</v>
      </c>
      <c r="K128" s="5">
        <v>29.18</v>
      </c>
      <c r="L128" s="11">
        <f t="shared" si="10"/>
        <v>2.9132252166164108E-13</v>
      </c>
      <c r="M128" s="20">
        <f t="shared" si="12"/>
        <v>5.2107142857142855E-3</v>
      </c>
    </row>
    <row r="129" spans="1:13" x14ac:dyDescent="0.2">
      <c r="A129" t="s">
        <v>14</v>
      </c>
      <c r="B129" t="s">
        <v>1513</v>
      </c>
      <c r="C129" s="3">
        <v>45725</v>
      </c>
      <c r="D129" s="5">
        <v>6800</v>
      </c>
      <c r="E129" s="8">
        <f t="shared" si="9"/>
        <v>45755</v>
      </c>
      <c r="F129" s="9"/>
      <c r="H129" t="s">
        <v>54</v>
      </c>
      <c r="J129" s="5">
        <v>6800</v>
      </c>
      <c r="L129" s="11">
        <f t="shared" si="10"/>
        <v>0</v>
      </c>
      <c r="M129" s="20">
        <f t="shared" si="12"/>
        <v>0</v>
      </c>
    </row>
    <row r="130" spans="1:13" x14ac:dyDescent="0.2">
      <c r="A130" t="s">
        <v>14</v>
      </c>
      <c r="B130" s="36" t="s">
        <v>1514</v>
      </c>
      <c r="C130" s="3">
        <v>45725</v>
      </c>
      <c r="D130" s="5">
        <v>18000</v>
      </c>
      <c r="E130" s="8">
        <f t="shared" si="9"/>
        <v>45755</v>
      </c>
      <c r="F130" s="9"/>
      <c r="H130" t="s">
        <v>54</v>
      </c>
      <c r="J130" s="5">
        <v>17906.2</v>
      </c>
      <c r="K130" s="5">
        <v>93.8</v>
      </c>
      <c r="L130" s="11">
        <f t="shared" si="10"/>
        <v>-7.2475359047530219E-13</v>
      </c>
      <c r="M130" s="20">
        <f t="shared" si="12"/>
        <v>5.2111111111111108E-3</v>
      </c>
    </row>
    <row r="131" spans="1:13" x14ac:dyDescent="0.2">
      <c r="A131" t="s">
        <v>14</v>
      </c>
      <c r="B131" s="36" t="s">
        <v>1515</v>
      </c>
      <c r="C131" s="3">
        <v>45725</v>
      </c>
      <c r="D131" s="5">
        <v>16150</v>
      </c>
      <c r="E131" s="8">
        <f t="shared" si="9"/>
        <v>45755</v>
      </c>
      <c r="F131" s="9"/>
      <c r="H131" t="s">
        <v>54</v>
      </c>
      <c r="J131" s="5">
        <v>16065.84</v>
      </c>
      <c r="K131" s="5">
        <v>84.16</v>
      </c>
      <c r="L131" s="11">
        <f t="shared" si="10"/>
        <v>-1.4210854715202004E-13</v>
      </c>
      <c r="M131" s="20">
        <f t="shared" si="12"/>
        <v>5.211145510835913E-3</v>
      </c>
    </row>
    <row r="132" spans="1:13" x14ac:dyDescent="0.2">
      <c r="A132" t="s">
        <v>14</v>
      </c>
      <c r="B132" s="36" t="s">
        <v>1516</v>
      </c>
      <c r="C132" s="3">
        <v>45725</v>
      </c>
      <c r="D132" s="5">
        <v>7975</v>
      </c>
      <c r="E132" s="8">
        <f t="shared" si="9"/>
        <v>45755</v>
      </c>
      <c r="F132" s="9"/>
      <c r="H132" t="s">
        <v>54</v>
      </c>
      <c r="J132" s="5">
        <v>7933.44</v>
      </c>
      <c r="K132" s="5">
        <v>41.56</v>
      </c>
      <c r="L132" s="11">
        <f t="shared" si="10"/>
        <v>3.979039320256561E-13</v>
      </c>
      <c r="M132" s="20">
        <f t="shared" si="12"/>
        <v>5.211285266457681E-3</v>
      </c>
    </row>
    <row r="133" spans="1:13" x14ac:dyDescent="0.2">
      <c r="A133" t="s">
        <v>14</v>
      </c>
      <c r="B133" s="36" t="s">
        <v>1517</v>
      </c>
      <c r="C133" s="3">
        <v>45733</v>
      </c>
      <c r="D133" s="5">
        <v>10400</v>
      </c>
      <c r="E133" s="8">
        <f t="shared" si="9"/>
        <v>45763</v>
      </c>
      <c r="F133" s="9"/>
      <c r="H133" t="s">
        <v>54</v>
      </c>
      <c r="J133" s="5">
        <v>10327.74</v>
      </c>
      <c r="K133" s="5">
        <v>72.260000000000005</v>
      </c>
      <c r="L133" s="11">
        <f t="shared" si="10"/>
        <v>2.1316282072803006E-13</v>
      </c>
      <c r="M133" s="20">
        <f t="shared" si="12"/>
        <v>6.9480769230769231E-3</v>
      </c>
    </row>
    <row r="134" spans="1:13" x14ac:dyDescent="0.2">
      <c r="A134" t="s">
        <v>14</v>
      </c>
      <c r="B134" t="s">
        <v>1518</v>
      </c>
      <c r="C134" s="3">
        <v>45733</v>
      </c>
      <c r="D134" s="5">
        <v>8500</v>
      </c>
      <c r="E134" s="8">
        <f t="shared" si="9"/>
        <v>45763</v>
      </c>
      <c r="F134" s="9"/>
      <c r="H134" t="s">
        <v>54</v>
      </c>
      <c r="J134" s="5">
        <v>8500</v>
      </c>
      <c r="L134" s="11">
        <f t="shared" si="10"/>
        <v>0</v>
      </c>
      <c r="M134" s="20">
        <f t="shared" si="12"/>
        <v>0</v>
      </c>
    </row>
    <row r="135" spans="1:13" x14ac:dyDescent="0.2">
      <c r="A135" t="s">
        <v>14</v>
      </c>
      <c r="B135" s="36" t="s">
        <v>1519</v>
      </c>
      <c r="C135" s="3">
        <v>45733</v>
      </c>
      <c r="D135" s="5">
        <v>6000</v>
      </c>
      <c r="E135" s="8">
        <f t="shared" si="9"/>
        <v>45763</v>
      </c>
      <c r="F135" s="9"/>
      <c r="H135" t="s">
        <v>54</v>
      </c>
      <c r="J135" s="5">
        <v>5958.31</v>
      </c>
      <c r="K135" s="5">
        <v>41.69</v>
      </c>
      <c r="L135" s="11">
        <f t="shared" si="10"/>
        <v>-3.979039320256561E-13</v>
      </c>
      <c r="M135" s="20">
        <f t="shared" si="12"/>
        <v>6.9483333333333333E-3</v>
      </c>
    </row>
    <row r="136" spans="1:13" x14ac:dyDescent="0.2">
      <c r="A136" t="s">
        <v>14</v>
      </c>
      <c r="B136" s="36" t="s">
        <v>1520</v>
      </c>
      <c r="C136" s="3">
        <v>45733</v>
      </c>
      <c r="D136" s="5">
        <v>19000</v>
      </c>
      <c r="E136" s="8">
        <f t="shared" si="9"/>
        <v>45763</v>
      </c>
      <c r="F136" s="9"/>
      <c r="H136" t="s">
        <v>54</v>
      </c>
      <c r="J136" s="5">
        <v>18867.98</v>
      </c>
      <c r="K136" s="5">
        <v>132.02000000000001</v>
      </c>
      <c r="L136" s="11">
        <f t="shared" si="10"/>
        <v>4.2632564145606011E-13</v>
      </c>
      <c r="M136" s="20">
        <f t="shared" si="12"/>
        <v>6.9484210526315794E-3</v>
      </c>
    </row>
    <row r="137" spans="1:13" x14ac:dyDescent="0.2">
      <c r="A137" t="s">
        <v>14</v>
      </c>
      <c r="B137" s="36" t="s">
        <v>1521</v>
      </c>
      <c r="C137" s="3">
        <v>45733</v>
      </c>
      <c r="D137" s="5">
        <v>2900</v>
      </c>
      <c r="E137" s="8">
        <f t="shared" si="9"/>
        <v>45763</v>
      </c>
      <c r="F137" s="9"/>
      <c r="H137" t="s">
        <v>54</v>
      </c>
      <c r="J137" s="5">
        <v>2879.85</v>
      </c>
      <c r="K137" s="5">
        <v>20.149999999999999</v>
      </c>
      <c r="L137" s="11">
        <f t="shared" si="10"/>
        <v>9.2370555648813024E-14</v>
      </c>
      <c r="M137" s="20">
        <f t="shared" si="12"/>
        <v>6.9482758620689651E-3</v>
      </c>
    </row>
    <row r="138" spans="1:13" x14ac:dyDescent="0.2">
      <c r="A138" t="s">
        <v>14</v>
      </c>
      <c r="B138" s="36" t="s">
        <v>1522</v>
      </c>
      <c r="C138" s="3">
        <v>45737</v>
      </c>
      <c r="D138" s="5">
        <v>8000</v>
      </c>
      <c r="E138" s="8">
        <f t="shared" si="9"/>
        <v>45767</v>
      </c>
      <c r="F138" s="9"/>
      <c r="H138" t="s">
        <v>54</v>
      </c>
      <c r="J138" s="5">
        <v>7937.56</v>
      </c>
      <c r="K138" s="5">
        <v>62.44</v>
      </c>
      <c r="L138" s="11">
        <f t="shared" si="10"/>
        <v>-3.979039320256561E-13</v>
      </c>
      <c r="M138" s="20">
        <f t="shared" si="12"/>
        <v>7.8049999999999994E-3</v>
      </c>
    </row>
    <row r="139" spans="1:13" x14ac:dyDescent="0.2">
      <c r="A139" t="s">
        <v>14</v>
      </c>
      <c r="B139" t="s">
        <v>1523</v>
      </c>
      <c r="C139" s="3">
        <v>45737</v>
      </c>
      <c r="D139" s="5">
        <v>6800</v>
      </c>
      <c r="E139" s="8">
        <f t="shared" si="9"/>
        <v>45767</v>
      </c>
      <c r="F139" s="9"/>
      <c r="H139" t="s">
        <v>54</v>
      </c>
      <c r="J139" s="5">
        <v>6757.81</v>
      </c>
      <c r="K139" s="5">
        <v>42.19</v>
      </c>
      <c r="L139" s="11">
        <f t="shared" si="10"/>
        <v>-3.979039320256561E-13</v>
      </c>
      <c r="M139" s="20">
        <f t="shared" si="12"/>
        <v>6.2044117647058819E-3</v>
      </c>
    </row>
    <row r="140" spans="1:13" x14ac:dyDescent="0.2">
      <c r="A140" t="s">
        <v>14</v>
      </c>
      <c r="B140" s="36" t="s">
        <v>1524</v>
      </c>
      <c r="C140" s="3">
        <v>45737</v>
      </c>
      <c r="D140" s="5">
        <v>21000</v>
      </c>
      <c r="E140" s="8">
        <f t="shared" si="9"/>
        <v>45767</v>
      </c>
      <c r="F140" s="9"/>
      <c r="H140" t="s">
        <v>54</v>
      </c>
      <c r="J140" s="5">
        <v>20859.22</v>
      </c>
      <c r="K140" s="5">
        <v>140.78</v>
      </c>
      <c r="L140" s="11">
        <f t="shared" si="10"/>
        <v>-1.1652900866465643E-12</v>
      </c>
      <c r="M140" s="20">
        <f t="shared" si="12"/>
        <v>6.7038095238095242E-3</v>
      </c>
    </row>
    <row r="141" spans="1:13" x14ac:dyDescent="0.2">
      <c r="A141" t="s">
        <v>14</v>
      </c>
      <c r="B141" s="36" t="s">
        <v>1525</v>
      </c>
      <c r="C141" s="3">
        <v>45737</v>
      </c>
      <c r="D141" s="5">
        <v>14250</v>
      </c>
      <c r="E141" s="8">
        <f t="shared" si="9"/>
        <v>45767</v>
      </c>
      <c r="F141" s="9"/>
      <c r="H141" t="s">
        <v>54</v>
      </c>
      <c r="J141" s="5">
        <v>14158.06</v>
      </c>
      <c r="K141" s="5">
        <v>91.94</v>
      </c>
      <c r="L141" s="11">
        <f t="shared" si="10"/>
        <v>5.1159076974727213E-13</v>
      </c>
      <c r="M141" s="20">
        <f t="shared" si="12"/>
        <v>6.451929824561403E-3</v>
      </c>
    </row>
    <row r="142" spans="1:13" x14ac:dyDescent="0.2">
      <c r="A142" t="s">
        <v>14</v>
      </c>
      <c r="B142" s="36" t="s">
        <v>1526</v>
      </c>
      <c r="C142" s="3">
        <v>45737</v>
      </c>
      <c r="D142" s="5">
        <v>7975</v>
      </c>
      <c r="E142" s="8">
        <f t="shared" si="9"/>
        <v>45767</v>
      </c>
      <c r="F142" s="9"/>
      <c r="H142" t="s">
        <v>54</v>
      </c>
      <c r="J142" s="5">
        <v>7912.75</v>
      </c>
      <c r="K142" s="5">
        <v>62.25</v>
      </c>
      <c r="L142" s="11">
        <f t="shared" si="10"/>
        <v>0</v>
      </c>
      <c r="M142" s="20">
        <f t="shared" si="12"/>
        <v>7.8056426332288398E-3</v>
      </c>
    </row>
    <row r="143" spans="1:13" x14ac:dyDescent="0.2">
      <c r="A143" t="s">
        <v>14</v>
      </c>
      <c r="B143" s="36" t="s">
        <v>1527</v>
      </c>
      <c r="C143" s="3">
        <v>45744</v>
      </c>
      <c r="D143" s="5">
        <v>12000</v>
      </c>
      <c r="E143" s="8">
        <f t="shared" si="9"/>
        <v>45774</v>
      </c>
      <c r="F143" s="9"/>
      <c r="H143" t="s">
        <v>54</v>
      </c>
      <c r="J143" s="5">
        <v>11928.52</v>
      </c>
      <c r="K143" s="5">
        <v>71.48</v>
      </c>
      <c r="L143" s="11">
        <f t="shared" si="10"/>
        <v>-4.4053649617126212E-13</v>
      </c>
      <c r="M143" s="20">
        <f t="shared" si="12"/>
        <v>5.9566666666666674E-3</v>
      </c>
    </row>
    <row r="144" spans="1:13" x14ac:dyDescent="0.2">
      <c r="A144" t="s">
        <v>14</v>
      </c>
      <c r="B144" t="s">
        <v>1528</v>
      </c>
      <c r="C144" s="3">
        <v>45744</v>
      </c>
      <c r="D144" s="5">
        <v>8500</v>
      </c>
      <c r="E144" s="8">
        <f t="shared" si="9"/>
        <v>45774</v>
      </c>
      <c r="F144" s="9"/>
      <c r="H144" t="s">
        <v>54</v>
      </c>
      <c r="J144" s="5">
        <v>8433.84</v>
      </c>
      <c r="K144" s="5">
        <v>66.16</v>
      </c>
      <c r="L144" s="11">
        <f t="shared" si="10"/>
        <v>-1.4210854715202004E-13</v>
      </c>
      <c r="M144" s="20">
        <f t="shared" si="12"/>
        <v>7.7835294117647056E-3</v>
      </c>
    </row>
    <row r="145" spans="1:13" x14ac:dyDescent="0.2">
      <c r="A145" t="s">
        <v>14</v>
      </c>
      <c r="B145" s="36" t="s">
        <v>1529</v>
      </c>
      <c r="C145" s="3">
        <v>45744</v>
      </c>
      <c r="D145" s="5">
        <v>21000</v>
      </c>
      <c r="E145" s="8">
        <f t="shared" si="9"/>
        <v>45774</v>
      </c>
      <c r="F145" s="9"/>
      <c r="H145" t="s">
        <v>54</v>
      </c>
      <c r="J145" s="5">
        <v>20900.97</v>
      </c>
      <c r="K145" s="5">
        <v>99.03</v>
      </c>
      <c r="L145" s="11">
        <f t="shared" si="10"/>
        <v>-1.1652900866465643E-12</v>
      </c>
      <c r="M145" s="20">
        <f t="shared" si="12"/>
        <v>4.7157142857142858E-3</v>
      </c>
    </row>
    <row r="146" spans="1:13" x14ac:dyDescent="0.2">
      <c r="A146" t="s">
        <v>14</v>
      </c>
      <c r="B146" s="36" t="s">
        <v>1530</v>
      </c>
      <c r="C146" s="3">
        <v>45744</v>
      </c>
      <c r="D146" s="5">
        <v>20900</v>
      </c>
      <c r="E146" s="8">
        <f t="shared" si="9"/>
        <v>45774</v>
      </c>
      <c r="F146" s="9"/>
      <c r="H146" t="s">
        <v>54</v>
      </c>
      <c r="J146" s="5">
        <v>20900</v>
      </c>
      <c r="L146" s="11">
        <f t="shared" si="10"/>
        <v>0</v>
      </c>
      <c r="M146" s="20">
        <f t="shared" si="12"/>
        <v>0</v>
      </c>
    </row>
    <row r="147" spans="1:13" x14ac:dyDescent="0.2">
      <c r="A147" t="s">
        <v>14</v>
      </c>
      <c r="B147" s="36" t="s">
        <v>1531</v>
      </c>
      <c r="C147" s="3">
        <v>45744</v>
      </c>
      <c r="D147" s="5">
        <v>8700</v>
      </c>
      <c r="E147" s="8">
        <f t="shared" ref="E147:E210" si="13">C147+30</f>
        <v>45774</v>
      </c>
      <c r="F147" s="9"/>
      <c r="H147" t="s">
        <v>54</v>
      </c>
      <c r="J147" s="5">
        <v>8648.17</v>
      </c>
      <c r="K147" s="5">
        <v>51.83</v>
      </c>
      <c r="L147" s="11">
        <f t="shared" ref="L147:L170" si="14">D147-J147-K147</f>
        <v>-7.1054273576010019E-14</v>
      </c>
      <c r="M147" s="20">
        <f t="shared" si="12"/>
        <v>5.9574712643678156E-3</v>
      </c>
    </row>
    <row r="148" spans="1:13" x14ac:dyDescent="0.2">
      <c r="A148" t="s">
        <v>14</v>
      </c>
      <c r="B148" s="36" t="s">
        <v>1532</v>
      </c>
      <c r="C148" s="3">
        <v>45751</v>
      </c>
      <c r="D148" s="5">
        <v>9600</v>
      </c>
      <c r="E148" s="8">
        <f t="shared" si="13"/>
        <v>45781</v>
      </c>
      <c r="F148" s="9"/>
      <c r="H148" t="s">
        <v>54</v>
      </c>
      <c r="J148" s="5">
        <v>9538.0499999999993</v>
      </c>
      <c r="K148" s="5">
        <v>61.95</v>
      </c>
      <c r="L148" s="11">
        <f t="shared" si="14"/>
        <v>7.2475359047530219E-13</v>
      </c>
      <c r="M148" s="20">
        <f t="shared" si="12"/>
        <v>6.4531250000000005E-3</v>
      </c>
    </row>
    <row r="149" spans="1:13" x14ac:dyDescent="0.2">
      <c r="A149" t="s">
        <v>14</v>
      </c>
      <c r="B149" t="s">
        <v>1533</v>
      </c>
      <c r="C149" s="3">
        <v>45751</v>
      </c>
      <c r="D149" s="5">
        <v>4250</v>
      </c>
      <c r="E149" s="8">
        <f t="shared" si="13"/>
        <v>45781</v>
      </c>
      <c r="F149" s="9"/>
      <c r="H149" t="s">
        <v>54</v>
      </c>
      <c r="J149" s="5">
        <v>4222.57</v>
      </c>
      <c r="K149" s="5">
        <v>27.43</v>
      </c>
      <c r="L149" s="11">
        <f t="shared" si="14"/>
        <v>2.9132252166164108E-13</v>
      </c>
      <c r="M149" s="20">
        <f t="shared" si="12"/>
        <v>6.4541176470588237E-3</v>
      </c>
    </row>
    <row r="150" spans="1:13" x14ac:dyDescent="0.2">
      <c r="A150" t="s">
        <v>14</v>
      </c>
      <c r="B150" s="36" t="s">
        <v>1534</v>
      </c>
      <c r="C150" s="3">
        <v>45751</v>
      </c>
      <c r="D150" s="5">
        <v>20000</v>
      </c>
      <c r="E150" s="8">
        <f t="shared" si="13"/>
        <v>45781</v>
      </c>
      <c r="F150" s="9"/>
      <c r="H150" t="s">
        <v>54</v>
      </c>
      <c r="J150" s="5">
        <v>19870.93</v>
      </c>
      <c r="K150" s="5">
        <v>129.07</v>
      </c>
      <c r="L150" s="11">
        <f t="shared" si="14"/>
        <v>-2.8421709430404007E-13</v>
      </c>
      <c r="M150" s="20">
        <f t="shared" si="12"/>
        <v>6.4535E-3</v>
      </c>
    </row>
    <row r="151" spans="1:13" x14ac:dyDescent="0.2">
      <c r="A151" t="s">
        <v>14</v>
      </c>
      <c r="B151" s="36" t="s">
        <v>1535</v>
      </c>
      <c r="C151" s="3">
        <v>45751</v>
      </c>
      <c r="D151" s="5">
        <v>17100</v>
      </c>
      <c r="E151" s="8">
        <f t="shared" si="13"/>
        <v>45781</v>
      </c>
      <c r="F151" s="9"/>
      <c r="H151" t="s">
        <v>54</v>
      </c>
      <c r="J151" s="5">
        <v>16989.650000000001</v>
      </c>
      <c r="K151" s="5">
        <v>110.35</v>
      </c>
      <c r="L151" s="11">
        <f t="shared" si="14"/>
        <v>-1.4495071809506044E-12</v>
      </c>
      <c r="M151" s="20">
        <f t="shared" si="12"/>
        <v>6.4532163742690059E-3</v>
      </c>
    </row>
    <row r="152" spans="1:13" x14ac:dyDescent="0.2">
      <c r="A152" t="s">
        <v>14</v>
      </c>
      <c r="B152" s="36" t="s">
        <v>1536</v>
      </c>
      <c r="C152" s="3">
        <v>45751</v>
      </c>
      <c r="D152" s="5">
        <v>7250</v>
      </c>
      <c r="E152" s="8">
        <f t="shared" si="13"/>
        <v>45781</v>
      </c>
      <c r="F152" s="9"/>
      <c r="H152" t="s">
        <v>54</v>
      </c>
      <c r="J152" s="5">
        <v>7203.21</v>
      </c>
      <c r="K152" s="5">
        <v>46.79</v>
      </c>
      <c r="L152" s="11">
        <f t="shared" si="14"/>
        <v>0</v>
      </c>
      <c r="M152" s="20">
        <f t="shared" si="12"/>
        <v>6.4537931034482753E-3</v>
      </c>
    </row>
    <row r="153" spans="1:13" x14ac:dyDescent="0.2">
      <c r="A153" t="s">
        <v>14</v>
      </c>
      <c r="B153" s="36" t="s">
        <v>1537</v>
      </c>
      <c r="D153" s="5">
        <v>9600</v>
      </c>
      <c r="E153" s="8">
        <f t="shared" si="13"/>
        <v>30</v>
      </c>
      <c r="F153" s="21"/>
      <c r="H153" t="s">
        <v>54</v>
      </c>
      <c r="J153" s="5">
        <v>9538.0400000000009</v>
      </c>
      <c r="K153" s="5">
        <v>61.96</v>
      </c>
      <c r="L153" s="11">
        <f t="shared" si="14"/>
        <v>-8.7396756498492323E-13</v>
      </c>
      <c r="M153" s="20">
        <f t="shared" si="12"/>
        <v>6.4541666666666671E-3</v>
      </c>
    </row>
    <row r="154" spans="1:13" x14ac:dyDescent="0.2">
      <c r="A154" t="s">
        <v>14</v>
      </c>
      <c r="B154" t="s">
        <v>1538</v>
      </c>
      <c r="D154" s="5">
        <v>10200</v>
      </c>
      <c r="E154" s="8">
        <f t="shared" si="13"/>
        <v>30</v>
      </c>
      <c r="F154" s="21"/>
      <c r="H154" t="s">
        <v>54</v>
      </c>
      <c r="J154" s="5">
        <v>10151.89</v>
      </c>
      <c r="K154" s="5">
        <v>48.11</v>
      </c>
      <c r="L154" s="11">
        <f t="shared" si="14"/>
        <v>5.8264504332328215E-13</v>
      </c>
      <c r="M154" s="20">
        <f t="shared" si="12"/>
        <v>4.7166666666666668E-3</v>
      </c>
    </row>
    <row r="155" spans="1:13" x14ac:dyDescent="0.2">
      <c r="A155" t="s">
        <v>14</v>
      </c>
      <c r="B155" s="36" t="s">
        <v>1539</v>
      </c>
      <c r="D155" s="5">
        <v>17000</v>
      </c>
      <c r="E155" s="8">
        <f t="shared" si="13"/>
        <v>30</v>
      </c>
      <c r="F155" s="21"/>
      <c r="H155" t="s">
        <v>54</v>
      </c>
      <c r="J155" s="5">
        <v>16915.599999999999</v>
      </c>
      <c r="K155" s="5">
        <v>84.4</v>
      </c>
      <c r="L155" s="11">
        <f t="shared" si="14"/>
        <v>1.4495071809506044E-12</v>
      </c>
      <c r="M155" s="20">
        <f t="shared" si="12"/>
        <v>4.9647058823529414E-3</v>
      </c>
    </row>
    <row r="156" spans="1:13" x14ac:dyDescent="0.2">
      <c r="A156" t="s">
        <v>14</v>
      </c>
      <c r="B156" s="36" t="s">
        <v>1540</v>
      </c>
      <c r="D156" s="5">
        <v>15200</v>
      </c>
      <c r="E156" s="8">
        <f t="shared" si="13"/>
        <v>30</v>
      </c>
      <c r="F156" s="9"/>
      <c r="H156" t="s">
        <v>54</v>
      </c>
      <c r="J156" s="5">
        <v>15081.79</v>
      </c>
      <c r="K156" s="5">
        <v>118.21</v>
      </c>
      <c r="L156" s="11">
        <f t="shared" si="14"/>
        <v>-8.6686213762732223E-13</v>
      </c>
      <c r="M156" s="20">
        <f t="shared" si="12"/>
        <v>7.7769736842105263E-3</v>
      </c>
    </row>
    <row r="157" spans="1:13" x14ac:dyDescent="0.2">
      <c r="A157" t="s">
        <v>14</v>
      </c>
      <c r="B157" s="36" t="s">
        <v>1541</v>
      </c>
      <c r="D157" s="5">
        <v>7975</v>
      </c>
      <c r="E157" s="8">
        <f t="shared" si="13"/>
        <v>30</v>
      </c>
      <c r="F157" s="9"/>
      <c r="H157" t="s">
        <v>54</v>
      </c>
      <c r="J157" s="5">
        <v>7923.53</v>
      </c>
      <c r="K157" s="5">
        <v>51.47</v>
      </c>
      <c r="L157" s="11">
        <f t="shared" si="14"/>
        <v>2.5579538487363607E-13</v>
      </c>
      <c r="M157" s="20">
        <f t="shared" si="12"/>
        <v>6.4539184952978057E-3</v>
      </c>
    </row>
    <row r="158" spans="1:13" x14ac:dyDescent="0.2">
      <c r="A158" t="s">
        <v>14</v>
      </c>
      <c r="B158" s="36" t="s">
        <v>1552</v>
      </c>
      <c r="D158" s="5">
        <v>13600</v>
      </c>
      <c r="E158" s="8">
        <f t="shared" si="13"/>
        <v>30</v>
      </c>
      <c r="F158" s="9"/>
      <c r="J158" s="5">
        <v>13505.47</v>
      </c>
      <c r="K158" s="5">
        <v>94.53</v>
      </c>
      <c r="L158" s="11">
        <f t="shared" si="14"/>
        <v>6.5369931689929217E-13</v>
      </c>
      <c r="M158" s="20">
        <f t="shared" si="12"/>
        <v>6.9507352941176473E-3</v>
      </c>
    </row>
    <row r="159" spans="1:13" x14ac:dyDescent="0.2">
      <c r="A159" t="s">
        <v>14</v>
      </c>
      <c r="B159" t="s">
        <v>1553</v>
      </c>
      <c r="D159" s="5">
        <v>5100</v>
      </c>
      <c r="E159" s="8">
        <f t="shared" si="13"/>
        <v>30</v>
      </c>
      <c r="F159" s="9"/>
      <c r="J159" s="5">
        <v>5065.82</v>
      </c>
      <c r="K159" s="5">
        <v>34.18</v>
      </c>
      <c r="L159" s="11">
        <f t="shared" si="14"/>
        <v>2.9132252166164108E-13</v>
      </c>
      <c r="M159" s="20">
        <f t="shared" si="12"/>
        <v>6.7019607843137258E-3</v>
      </c>
    </row>
    <row r="160" spans="1:13" x14ac:dyDescent="0.2">
      <c r="A160" t="s">
        <v>14</v>
      </c>
      <c r="B160" s="36" t="s">
        <v>1554</v>
      </c>
      <c r="D160" s="5">
        <v>18000</v>
      </c>
      <c r="E160" s="8">
        <f t="shared" si="13"/>
        <v>30</v>
      </c>
      <c r="F160" s="9"/>
      <c r="J160" s="5">
        <v>17874.89</v>
      </c>
      <c r="K160" s="5">
        <v>125.11</v>
      </c>
      <c r="L160" s="11">
        <f t="shared" si="14"/>
        <v>5.8264504332328215E-13</v>
      </c>
      <c r="M160" s="20">
        <f t="shared" si="12"/>
        <v>6.9505555555555553E-3</v>
      </c>
    </row>
    <row r="161" spans="1:13" x14ac:dyDescent="0.2">
      <c r="A161" t="s">
        <v>14</v>
      </c>
      <c r="B161" s="36" t="s">
        <v>1555</v>
      </c>
      <c r="D161" s="5">
        <v>23750</v>
      </c>
      <c r="E161" s="8">
        <f t="shared" si="13"/>
        <v>30</v>
      </c>
      <c r="F161" s="9"/>
      <c r="J161" s="5">
        <v>23590.83</v>
      </c>
      <c r="K161" s="5">
        <v>159.16999999999999</v>
      </c>
      <c r="L161" s="11">
        <f t="shared" si="14"/>
        <v>-1.7337242752546445E-12</v>
      </c>
      <c r="M161" s="20">
        <f t="shared" si="12"/>
        <v>6.7018947368421046E-3</v>
      </c>
    </row>
    <row r="162" spans="1:13" x14ac:dyDescent="0.2">
      <c r="A162" t="s">
        <v>14</v>
      </c>
      <c r="B162" s="36" t="s">
        <v>1556</v>
      </c>
      <c r="D162" s="5">
        <v>5800</v>
      </c>
      <c r="E162" s="8">
        <f t="shared" si="13"/>
        <v>30</v>
      </c>
      <c r="F162" s="9"/>
      <c r="J162" s="5">
        <v>5761.11</v>
      </c>
      <c r="K162" s="5">
        <v>38.89</v>
      </c>
      <c r="L162" s="11">
        <f t="shared" si="14"/>
        <v>3.2684965844964609E-13</v>
      </c>
      <c r="M162" s="20">
        <f t="shared" si="12"/>
        <v>6.7051724137931036E-3</v>
      </c>
    </row>
    <row r="163" spans="1:13" x14ac:dyDescent="0.2">
      <c r="A163" t="s">
        <v>14</v>
      </c>
      <c r="B163" s="36" t="s">
        <v>1557</v>
      </c>
      <c r="D163" s="5">
        <v>8000</v>
      </c>
      <c r="E163" s="8">
        <f t="shared" si="13"/>
        <v>30</v>
      </c>
      <c r="F163" s="9"/>
      <c r="J163" s="5">
        <v>7944.35</v>
      </c>
      <c r="K163" s="5">
        <v>55.65</v>
      </c>
      <c r="L163" s="11">
        <f t="shared" si="14"/>
        <v>-3.6237679523765109E-13</v>
      </c>
      <c r="M163" s="20">
        <f t="shared" si="12"/>
        <v>6.9562499999999998E-3</v>
      </c>
    </row>
    <row r="164" spans="1:13" x14ac:dyDescent="0.2">
      <c r="A164" t="s">
        <v>14</v>
      </c>
      <c r="B164" t="s">
        <v>1558</v>
      </c>
      <c r="D164" s="5">
        <v>6800</v>
      </c>
      <c r="E164" s="8">
        <f t="shared" si="13"/>
        <v>30</v>
      </c>
      <c r="F164" s="9"/>
      <c r="J164" s="5">
        <v>6776.36</v>
      </c>
      <c r="K164" s="5">
        <v>23.64</v>
      </c>
      <c r="L164" s="11">
        <f t="shared" si="14"/>
        <v>3.2684965844964609E-13</v>
      </c>
      <c r="M164" s="20">
        <f t="shared" si="12"/>
        <v>3.4764705882352944E-3</v>
      </c>
    </row>
    <row r="165" spans="1:13" x14ac:dyDescent="0.2">
      <c r="A165" t="s">
        <v>14</v>
      </c>
      <c r="B165" s="36" t="s">
        <v>1559</v>
      </c>
      <c r="D165" s="5">
        <v>21000</v>
      </c>
      <c r="E165" s="8">
        <f t="shared" si="13"/>
        <v>30</v>
      </c>
      <c r="F165" s="9"/>
      <c r="J165" s="5">
        <v>21000</v>
      </c>
      <c r="L165" s="11">
        <f t="shared" si="14"/>
        <v>0</v>
      </c>
      <c r="M165" s="20">
        <f t="shared" si="12"/>
        <v>0</v>
      </c>
    </row>
    <row r="166" spans="1:13" x14ac:dyDescent="0.2">
      <c r="A166" t="s">
        <v>14</v>
      </c>
      <c r="B166" s="36" t="s">
        <v>1560</v>
      </c>
      <c r="D166" s="5">
        <v>19950</v>
      </c>
      <c r="E166" s="8">
        <f t="shared" si="13"/>
        <v>30</v>
      </c>
      <c r="F166" s="9"/>
      <c r="J166" s="5">
        <v>19816.240000000002</v>
      </c>
      <c r="K166" s="5">
        <v>133.76</v>
      </c>
      <c r="L166" s="11">
        <f t="shared" si="14"/>
        <v>-1.5916157281026244E-12</v>
      </c>
      <c r="M166" s="20">
        <f t="shared" si="12"/>
        <v>6.7047619047619043E-3</v>
      </c>
    </row>
    <row r="167" spans="1:13" x14ac:dyDescent="0.2">
      <c r="A167" t="s">
        <v>14</v>
      </c>
      <c r="B167" s="36" t="s">
        <v>1561</v>
      </c>
      <c r="D167" s="5">
        <v>4350</v>
      </c>
      <c r="E167" s="8">
        <f t="shared" si="13"/>
        <v>30</v>
      </c>
      <c r="F167" s="9"/>
      <c r="J167" s="5">
        <v>4320.83</v>
      </c>
      <c r="K167" s="5">
        <v>29.17</v>
      </c>
      <c r="L167" s="11">
        <f t="shared" si="14"/>
        <v>7.1054273576010019E-14</v>
      </c>
      <c r="M167" s="20">
        <f t="shared" si="12"/>
        <v>6.7057471264367818E-3</v>
      </c>
    </row>
    <row r="168" spans="1:13" x14ac:dyDescent="0.2">
      <c r="A168" t="s">
        <v>14</v>
      </c>
      <c r="B168" s="36" t="s">
        <v>1562</v>
      </c>
      <c r="D168" s="5">
        <v>7200</v>
      </c>
      <c r="E168" s="8">
        <f t="shared" si="13"/>
        <v>30</v>
      </c>
      <c r="F168" s="9"/>
      <c r="J168" s="5">
        <v>7151.73</v>
      </c>
      <c r="K168" s="5">
        <v>48.27</v>
      </c>
      <c r="L168" s="11">
        <f t="shared" si="14"/>
        <v>4.3343106881366111E-13</v>
      </c>
      <c r="M168" s="20">
        <f t="shared" si="12"/>
        <v>6.7041666666666673E-3</v>
      </c>
    </row>
    <row r="169" spans="1:13" x14ac:dyDescent="0.2">
      <c r="A169" t="s">
        <v>14</v>
      </c>
      <c r="B169" t="s">
        <v>1563</v>
      </c>
      <c r="D169" s="5">
        <v>5100</v>
      </c>
      <c r="E169" s="8">
        <f t="shared" si="13"/>
        <v>30</v>
      </c>
      <c r="F169" s="9"/>
      <c r="J169" s="5">
        <v>5073.3999999999996</v>
      </c>
      <c r="K169" s="5">
        <v>26.6</v>
      </c>
      <c r="L169" s="11">
        <f t="shared" si="14"/>
        <v>3.6237679523765109E-13</v>
      </c>
      <c r="M169" s="20">
        <f t="shared" si="12"/>
        <v>5.2156862745098044E-3</v>
      </c>
    </row>
    <row r="170" spans="1:13" x14ac:dyDescent="0.2">
      <c r="A170" t="s">
        <v>14</v>
      </c>
      <c r="B170" s="36" t="s">
        <v>1564</v>
      </c>
      <c r="D170" s="5">
        <v>17000</v>
      </c>
      <c r="E170" s="8">
        <f t="shared" si="13"/>
        <v>30</v>
      </c>
      <c r="F170" s="9"/>
      <c r="J170" s="5">
        <v>16886.02</v>
      </c>
      <c r="K170" s="5">
        <v>113.98</v>
      </c>
      <c r="L170" s="11">
        <f t="shared" si="14"/>
        <v>-4.4053649617126212E-13</v>
      </c>
      <c r="M170" s="20">
        <f t="shared" si="12"/>
        <v>6.7047058823529416E-3</v>
      </c>
    </row>
    <row r="171" spans="1:13" x14ac:dyDescent="0.2">
      <c r="A171" t="s">
        <v>14</v>
      </c>
      <c r="B171" s="36" t="s">
        <v>1565</v>
      </c>
      <c r="D171" s="5">
        <v>16150</v>
      </c>
      <c r="E171" s="8">
        <f t="shared" si="13"/>
        <v>30</v>
      </c>
      <c r="F171" s="9"/>
      <c r="J171" s="5">
        <v>16041.72</v>
      </c>
      <c r="K171" s="5">
        <v>108.28</v>
      </c>
      <c r="L171" s="11">
        <f t="shared" ref="L171:L232" si="15">D171-J171-K171</f>
        <v>6.5369931689929217E-13</v>
      </c>
      <c r="M171" s="20">
        <f t="shared" si="12"/>
        <v>6.7046439628482973E-3</v>
      </c>
    </row>
    <row r="172" spans="1:13" x14ac:dyDescent="0.2">
      <c r="A172" t="s">
        <v>14</v>
      </c>
      <c r="B172" s="36" t="s">
        <v>1566</v>
      </c>
      <c r="D172" s="5">
        <v>6525</v>
      </c>
      <c r="E172" s="8">
        <f t="shared" si="13"/>
        <v>30</v>
      </c>
      <c r="J172" s="5">
        <v>6481.25</v>
      </c>
      <c r="K172" s="5">
        <v>43.75</v>
      </c>
      <c r="L172" s="11">
        <f t="shared" si="15"/>
        <v>0</v>
      </c>
      <c r="M172" s="20">
        <f t="shared" si="12"/>
        <v>6.7049808429118776E-3</v>
      </c>
    </row>
    <row r="173" spans="1:13" x14ac:dyDescent="0.2">
      <c r="A173" t="s">
        <v>14</v>
      </c>
      <c r="B173" s="36" t="s">
        <v>1567</v>
      </c>
      <c r="D173" s="5">
        <v>5600</v>
      </c>
      <c r="E173" s="8">
        <f t="shared" si="13"/>
        <v>30</v>
      </c>
      <c r="J173" s="5">
        <v>5561.06</v>
      </c>
      <c r="K173" s="5">
        <v>38.94</v>
      </c>
      <c r="L173" s="11">
        <f t="shared" si="15"/>
        <v>-3.979039320256561E-13</v>
      </c>
      <c r="M173" s="20">
        <f t="shared" si="12"/>
        <v>6.9535714285714279E-3</v>
      </c>
    </row>
    <row r="174" spans="1:13" x14ac:dyDescent="0.2">
      <c r="A174" t="s">
        <v>14</v>
      </c>
      <c r="B174" t="s">
        <v>1568</v>
      </c>
      <c r="D174" s="5">
        <v>5950</v>
      </c>
      <c r="E174" s="8">
        <f t="shared" si="13"/>
        <v>30</v>
      </c>
      <c r="J174" s="5">
        <v>5913.05</v>
      </c>
      <c r="K174" s="5">
        <v>36.950000000000003</v>
      </c>
      <c r="L174" s="11">
        <f t="shared" si="15"/>
        <v>-1.8474111129762605E-13</v>
      </c>
      <c r="M174" s="20">
        <f t="shared" si="12"/>
        <v>6.2100840336134456E-3</v>
      </c>
    </row>
    <row r="175" spans="1:13" x14ac:dyDescent="0.2">
      <c r="A175" t="s">
        <v>14</v>
      </c>
      <c r="B175" s="36" t="s">
        <v>1569</v>
      </c>
      <c r="D175" s="5">
        <v>21000</v>
      </c>
      <c r="E175" s="8">
        <f t="shared" si="13"/>
        <v>30</v>
      </c>
      <c r="J175" s="5">
        <v>20853.96</v>
      </c>
      <c r="K175" s="5">
        <v>146.04</v>
      </c>
      <c r="L175" s="11">
        <f t="shared" si="15"/>
        <v>8.8107299234252423E-13</v>
      </c>
      <c r="M175" s="20">
        <f t="shared" si="12"/>
        <v>6.9542857142857141E-3</v>
      </c>
    </row>
    <row r="176" spans="1:13" x14ac:dyDescent="0.2">
      <c r="A176" t="s">
        <v>14</v>
      </c>
      <c r="B176" s="36" t="s">
        <v>1570</v>
      </c>
      <c r="D176" s="5">
        <v>15200</v>
      </c>
      <c r="E176" s="8">
        <f t="shared" si="13"/>
        <v>30</v>
      </c>
      <c r="J176" s="5">
        <v>15105.61</v>
      </c>
      <c r="K176" s="5">
        <v>94.39</v>
      </c>
      <c r="L176" s="11">
        <f t="shared" si="15"/>
        <v>-5.8264504332328215E-13</v>
      </c>
      <c r="M176" s="20">
        <f t="shared" si="12"/>
        <v>6.2098684210526315E-3</v>
      </c>
    </row>
    <row r="177" spans="1:13" x14ac:dyDescent="0.2">
      <c r="A177" t="s">
        <v>14</v>
      </c>
      <c r="B177" s="36" t="s">
        <v>1571</v>
      </c>
      <c r="D177" s="5">
        <v>7250</v>
      </c>
      <c r="E177" s="8">
        <f t="shared" si="13"/>
        <v>30</v>
      </c>
      <c r="J177" s="5">
        <v>7203.22</v>
      </c>
      <c r="K177" s="5">
        <v>46.78</v>
      </c>
      <c r="L177" s="11">
        <f t="shared" si="15"/>
        <v>-2.5579538487363607E-13</v>
      </c>
      <c r="M177" s="20">
        <f t="shared" si="12"/>
        <v>6.4524137931034481E-3</v>
      </c>
    </row>
    <row r="178" spans="1:13" x14ac:dyDescent="0.2">
      <c r="A178" t="s">
        <v>14</v>
      </c>
      <c r="B178" s="36" t="s">
        <v>1573</v>
      </c>
      <c r="C178" s="3">
        <v>45793</v>
      </c>
      <c r="D178" s="5">
        <v>7200</v>
      </c>
      <c r="E178" s="8">
        <f t="shared" si="13"/>
        <v>45823</v>
      </c>
      <c r="J178" s="5">
        <v>7153.54</v>
      </c>
      <c r="K178" s="5">
        <v>46.46</v>
      </c>
      <c r="L178" s="11">
        <f t="shared" si="15"/>
        <v>0</v>
      </c>
      <c r="M178" s="20">
        <f t="shared" si="12"/>
        <v>6.4527777777777778E-3</v>
      </c>
    </row>
    <row r="179" spans="1:13" x14ac:dyDescent="0.2">
      <c r="A179" t="s">
        <v>14</v>
      </c>
      <c r="B179" t="s">
        <v>1574</v>
      </c>
      <c r="C179" s="3">
        <v>45793</v>
      </c>
      <c r="D179" s="5">
        <v>4250</v>
      </c>
      <c r="E179" s="8">
        <f t="shared" si="13"/>
        <v>45823</v>
      </c>
      <c r="J179" s="5">
        <v>4222.58</v>
      </c>
      <c r="K179" s="5">
        <v>27.42</v>
      </c>
      <c r="L179" s="11">
        <f t="shared" si="15"/>
        <v>7.1054273576010019E-14</v>
      </c>
      <c r="M179" s="20">
        <f t="shared" si="12"/>
        <v>6.451764705882353E-3</v>
      </c>
    </row>
    <row r="180" spans="1:13" x14ac:dyDescent="0.2">
      <c r="A180" t="s">
        <v>14</v>
      </c>
      <c r="B180" s="36" t="s">
        <v>1575</v>
      </c>
      <c r="C180" s="3">
        <v>45793</v>
      </c>
      <c r="D180" s="5">
        <v>23000</v>
      </c>
      <c r="E180" s="8">
        <f t="shared" si="13"/>
        <v>45823</v>
      </c>
      <c r="J180" s="5">
        <v>22851.59</v>
      </c>
      <c r="K180" s="5">
        <v>148.41</v>
      </c>
      <c r="L180" s="11">
        <f t="shared" si="15"/>
        <v>0</v>
      </c>
      <c r="M180" s="20">
        <f t="shared" si="12"/>
        <v>6.4526086956521742E-3</v>
      </c>
    </row>
    <row r="181" spans="1:13" x14ac:dyDescent="0.2">
      <c r="A181" t="s">
        <v>14</v>
      </c>
      <c r="B181" s="36" t="s">
        <v>1576</v>
      </c>
      <c r="C181" s="3">
        <v>45793</v>
      </c>
      <c r="D181" s="5">
        <v>13300</v>
      </c>
      <c r="E181" s="8">
        <f t="shared" si="13"/>
        <v>45823</v>
      </c>
      <c r="J181" s="5">
        <v>13214.18</v>
      </c>
      <c r="K181" s="5">
        <v>85.82</v>
      </c>
      <c r="L181" s="11">
        <f t="shared" si="15"/>
        <v>-2.8421709430404007E-13</v>
      </c>
      <c r="M181" s="20">
        <f t="shared" si="12"/>
        <v>6.4526315789473678E-3</v>
      </c>
    </row>
    <row r="182" spans="1:13" x14ac:dyDescent="0.2">
      <c r="A182" t="s">
        <v>14</v>
      </c>
      <c r="B182" s="36" t="s">
        <v>1577</v>
      </c>
      <c r="C182" s="3">
        <v>45793</v>
      </c>
      <c r="D182" s="5">
        <v>6525</v>
      </c>
      <c r="E182" s="8">
        <f t="shared" si="13"/>
        <v>45823</v>
      </c>
      <c r="J182" s="5">
        <v>6482.9</v>
      </c>
      <c r="K182" s="5">
        <v>42.1</v>
      </c>
      <c r="L182" s="11">
        <f t="shared" si="15"/>
        <v>3.6237679523765109E-13</v>
      </c>
      <c r="M182" s="20">
        <f t="shared" si="12"/>
        <v>6.4521072796934866E-3</v>
      </c>
    </row>
    <row r="183" spans="1:13" x14ac:dyDescent="0.2">
      <c r="A183" t="s">
        <v>14</v>
      </c>
      <c r="B183" s="36" t="s">
        <v>1578</v>
      </c>
      <c r="C183" s="3">
        <v>45800</v>
      </c>
      <c r="D183" s="5">
        <v>10400</v>
      </c>
      <c r="E183" s="8">
        <f t="shared" si="13"/>
        <v>45830</v>
      </c>
      <c r="J183" s="5">
        <v>10332.89</v>
      </c>
      <c r="K183" s="5">
        <v>67.11</v>
      </c>
      <c r="L183" s="11">
        <f t="shared" si="15"/>
        <v>5.8264504332328215E-13</v>
      </c>
      <c r="M183" s="20">
        <f t="shared" si="12"/>
        <v>6.4528846153846155E-3</v>
      </c>
    </row>
    <row r="184" spans="1:13" x14ac:dyDescent="0.2">
      <c r="A184" t="s">
        <v>14</v>
      </c>
      <c r="B184" t="s">
        <v>1579</v>
      </c>
      <c r="C184" s="3">
        <v>45800</v>
      </c>
      <c r="D184" s="5">
        <v>3400</v>
      </c>
      <c r="E184" s="8">
        <f t="shared" si="13"/>
        <v>45830</v>
      </c>
      <c r="J184" s="5">
        <v>3378.06</v>
      </c>
      <c r="K184" s="5">
        <v>21.94</v>
      </c>
      <c r="L184" s="11">
        <f t="shared" si="15"/>
        <v>5.3290705182007514E-14</v>
      </c>
      <c r="M184" s="20">
        <f t="shared" ref="M184:M232" si="16">K184/D184</f>
        <v>6.4529411764705884E-3</v>
      </c>
    </row>
    <row r="185" spans="1:13" x14ac:dyDescent="0.2">
      <c r="A185" t="s">
        <v>14</v>
      </c>
      <c r="B185" s="36" t="s">
        <v>1580</v>
      </c>
      <c r="C185" s="3">
        <v>45800</v>
      </c>
      <c r="D185" s="5">
        <v>17000</v>
      </c>
      <c r="E185" s="8">
        <f t="shared" si="13"/>
        <v>45830</v>
      </c>
      <c r="J185" s="5">
        <v>16890.310000000001</v>
      </c>
      <c r="K185" s="5">
        <v>109.69</v>
      </c>
      <c r="L185" s="11">
        <f t="shared" si="15"/>
        <v>-1.3073986337985843E-12</v>
      </c>
      <c r="M185" s="20">
        <f t="shared" si="16"/>
        <v>6.4523529411764707E-3</v>
      </c>
    </row>
    <row r="186" spans="1:13" x14ac:dyDescent="0.2">
      <c r="A186" t="s">
        <v>14</v>
      </c>
      <c r="B186" s="36" t="s">
        <v>1581</v>
      </c>
      <c r="C186" s="3">
        <v>45800</v>
      </c>
      <c r="D186" s="5">
        <v>16150</v>
      </c>
      <c r="E186" s="8">
        <f t="shared" si="13"/>
        <v>45830</v>
      </c>
      <c r="J186" s="5">
        <v>16045.79</v>
      </c>
      <c r="K186" s="5">
        <v>104.21</v>
      </c>
      <c r="L186" s="11">
        <f t="shared" si="15"/>
        <v>-8.6686213762732223E-13</v>
      </c>
      <c r="M186" s="20">
        <f t="shared" si="16"/>
        <v>6.4526315789473678E-3</v>
      </c>
    </row>
    <row r="187" spans="1:13" x14ac:dyDescent="0.2">
      <c r="A187" t="s">
        <v>14</v>
      </c>
      <c r="B187" s="36" t="s">
        <v>1582</v>
      </c>
      <c r="C187" s="3">
        <v>45800</v>
      </c>
      <c r="D187" s="5">
        <v>9425</v>
      </c>
      <c r="E187" s="8">
        <f t="shared" si="13"/>
        <v>45830</v>
      </c>
      <c r="J187" s="5">
        <v>9425</v>
      </c>
      <c r="L187" s="11">
        <f t="shared" si="15"/>
        <v>0</v>
      </c>
      <c r="M187" s="20">
        <f t="shared" si="16"/>
        <v>0</v>
      </c>
    </row>
    <row r="188" spans="1:13" x14ac:dyDescent="0.2">
      <c r="A188" t="s">
        <v>14</v>
      </c>
      <c r="B188" s="36" t="s">
        <v>1583</v>
      </c>
      <c r="C188" s="3">
        <v>45807</v>
      </c>
      <c r="D188" s="5">
        <v>8000</v>
      </c>
      <c r="E188" s="8">
        <f t="shared" si="13"/>
        <v>45837</v>
      </c>
      <c r="J188" s="5">
        <v>7933.38</v>
      </c>
      <c r="K188" s="5">
        <v>66.62</v>
      </c>
      <c r="L188" s="11">
        <f t="shared" si="15"/>
        <v>-1.1368683772161603E-13</v>
      </c>
      <c r="M188" s="20">
        <f t="shared" si="16"/>
        <v>8.3274999999999998E-3</v>
      </c>
    </row>
    <row r="189" spans="1:13" x14ac:dyDescent="0.2">
      <c r="A189" t="s">
        <v>14</v>
      </c>
      <c r="B189" t="s">
        <v>1584</v>
      </c>
      <c r="C189" s="3">
        <v>45807</v>
      </c>
      <c r="D189" s="5">
        <v>1700</v>
      </c>
      <c r="E189" s="8">
        <f t="shared" si="13"/>
        <v>45837</v>
      </c>
      <c r="J189" s="5">
        <v>1685.84</v>
      </c>
      <c r="K189" s="5">
        <v>14.16</v>
      </c>
      <c r="L189" s="11">
        <f t="shared" si="15"/>
        <v>8.1712414612411521E-14</v>
      </c>
      <c r="M189" s="20">
        <f t="shared" si="16"/>
        <v>8.3294117647058821E-3</v>
      </c>
    </row>
    <row r="190" spans="1:13" x14ac:dyDescent="0.2">
      <c r="A190" t="s">
        <v>14</v>
      </c>
      <c r="B190" s="36" t="s">
        <v>1585</v>
      </c>
      <c r="C190" s="3">
        <v>45807</v>
      </c>
      <c r="D190" s="5">
        <v>12000</v>
      </c>
      <c r="E190" s="8">
        <f t="shared" si="13"/>
        <v>45837</v>
      </c>
      <c r="J190" s="5">
        <v>11900.07</v>
      </c>
      <c r="K190" s="5">
        <v>99.93</v>
      </c>
      <c r="L190" s="11">
        <f t="shared" si="15"/>
        <v>2.8421709430404007E-13</v>
      </c>
      <c r="M190" s="20">
        <f t="shared" si="16"/>
        <v>8.3274999999999998E-3</v>
      </c>
    </row>
    <row r="191" spans="1:13" x14ac:dyDescent="0.2">
      <c r="A191" t="s">
        <v>14</v>
      </c>
      <c r="B191" s="36" t="s">
        <v>1586</v>
      </c>
      <c r="C191" s="3">
        <v>45807</v>
      </c>
      <c r="D191" s="5">
        <v>15200</v>
      </c>
      <c r="E191" s="8">
        <f t="shared" si="13"/>
        <v>45837</v>
      </c>
      <c r="J191" s="5">
        <v>15073.42</v>
      </c>
      <c r="K191" s="5">
        <v>126.58</v>
      </c>
      <c r="L191" s="11">
        <f t="shared" si="15"/>
        <v>0</v>
      </c>
      <c r="M191" s="20">
        <f t="shared" si="16"/>
        <v>8.3276315789473677E-3</v>
      </c>
    </row>
    <row r="192" spans="1:13" x14ac:dyDescent="0.2">
      <c r="A192" t="s">
        <v>14</v>
      </c>
      <c r="B192" s="36" t="s">
        <v>1587</v>
      </c>
      <c r="C192" s="3">
        <v>45807</v>
      </c>
      <c r="D192" s="5">
        <v>5800</v>
      </c>
      <c r="E192" s="8">
        <f t="shared" si="13"/>
        <v>45837</v>
      </c>
      <c r="L192" s="11">
        <f t="shared" si="15"/>
        <v>5800</v>
      </c>
      <c r="M192" s="20">
        <f t="shared" si="16"/>
        <v>0</v>
      </c>
    </row>
    <row r="193" spans="1:13" x14ac:dyDescent="0.2">
      <c r="A193" t="s">
        <v>14</v>
      </c>
      <c r="B193" s="36" t="s">
        <v>1588</v>
      </c>
      <c r="C193" s="3">
        <v>45814</v>
      </c>
      <c r="D193" s="5">
        <v>11200</v>
      </c>
      <c r="E193" s="8">
        <f t="shared" si="13"/>
        <v>45844</v>
      </c>
      <c r="J193" s="5">
        <v>11124.95</v>
      </c>
      <c r="K193" s="5">
        <v>75.05</v>
      </c>
      <c r="L193" s="11">
        <f t="shared" si="15"/>
        <v>-7.2475359047530219E-13</v>
      </c>
      <c r="M193" s="20">
        <f t="shared" si="16"/>
        <v>6.7008928571428567E-3</v>
      </c>
    </row>
    <row r="194" spans="1:13" x14ac:dyDescent="0.2">
      <c r="A194" t="s">
        <v>14</v>
      </c>
      <c r="B194" t="s">
        <v>1589</v>
      </c>
      <c r="C194" s="3">
        <v>45814</v>
      </c>
      <c r="D194" s="5">
        <v>4250</v>
      </c>
      <c r="E194" s="8">
        <f t="shared" si="13"/>
        <v>45844</v>
      </c>
      <c r="J194" s="5">
        <v>4250</v>
      </c>
      <c r="L194" s="11">
        <f t="shared" si="15"/>
        <v>0</v>
      </c>
      <c r="M194" s="20">
        <f t="shared" si="16"/>
        <v>0</v>
      </c>
    </row>
    <row r="195" spans="1:13" x14ac:dyDescent="0.2">
      <c r="A195" t="s">
        <v>14</v>
      </c>
      <c r="B195" s="36" t="s">
        <v>1590</v>
      </c>
      <c r="C195" s="3">
        <v>45814</v>
      </c>
      <c r="D195" s="5">
        <v>14000</v>
      </c>
      <c r="E195" s="8">
        <f t="shared" si="13"/>
        <v>45844</v>
      </c>
      <c r="J195" s="5">
        <v>13909.67</v>
      </c>
      <c r="K195" s="5">
        <v>90.33</v>
      </c>
      <c r="L195" s="11">
        <f t="shared" si="15"/>
        <v>0</v>
      </c>
      <c r="M195" s="20">
        <f t="shared" si="16"/>
        <v>6.4521428571428568E-3</v>
      </c>
    </row>
    <row r="196" spans="1:13" x14ac:dyDescent="0.2">
      <c r="A196" t="s">
        <v>14</v>
      </c>
      <c r="B196" s="36" t="s">
        <v>1591</v>
      </c>
      <c r="C196" s="3">
        <v>45814</v>
      </c>
      <c r="D196" s="5">
        <v>18050</v>
      </c>
      <c r="E196" s="8">
        <f t="shared" si="13"/>
        <v>45844</v>
      </c>
      <c r="J196" s="5">
        <v>17929.05</v>
      </c>
      <c r="K196" s="5">
        <v>120.95</v>
      </c>
      <c r="L196" s="11">
        <f t="shared" si="15"/>
        <v>7.2475359047530219E-13</v>
      </c>
      <c r="M196" s="20">
        <f t="shared" si="16"/>
        <v>6.7008310249307484E-3</v>
      </c>
    </row>
    <row r="197" spans="1:13" x14ac:dyDescent="0.2">
      <c r="A197" t="s">
        <v>14</v>
      </c>
      <c r="B197" s="36" t="s">
        <v>1592</v>
      </c>
      <c r="C197" s="3">
        <v>45814</v>
      </c>
      <c r="D197" s="5">
        <v>8700</v>
      </c>
      <c r="E197" s="8">
        <f t="shared" si="13"/>
        <v>45844</v>
      </c>
      <c r="J197" s="5">
        <v>8629.91</v>
      </c>
      <c r="K197" s="5">
        <v>70.09</v>
      </c>
      <c r="L197" s="11">
        <f t="shared" si="15"/>
        <v>1.4210854715202004E-13</v>
      </c>
      <c r="M197" s="20">
        <f t="shared" si="16"/>
        <v>8.0563218390804596E-3</v>
      </c>
    </row>
    <row r="198" spans="1:13" x14ac:dyDescent="0.2">
      <c r="A198" t="s">
        <v>14</v>
      </c>
      <c r="B198" s="36" t="s">
        <v>1593</v>
      </c>
      <c r="C198" s="3">
        <v>45821</v>
      </c>
      <c r="D198" s="5">
        <v>5600</v>
      </c>
      <c r="E198" s="8">
        <f t="shared" si="13"/>
        <v>45851</v>
      </c>
      <c r="J198" s="5">
        <v>5556.29</v>
      </c>
      <c r="K198" s="5">
        <v>43.71</v>
      </c>
      <c r="L198" s="11">
        <f t="shared" si="15"/>
        <v>0</v>
      </c>
      <c r="M198" s="20">
        <f t="shared" si="16"/>
        <v>7.8053571428571434E-3</v>
      </c>
    </row>
    <row r="199" spans="1:13" x14ac:dyDescent="0.2">
      <c r="A199" t="s">
        <v>14</v>
      </c>
      <c r="B199" t="s">
        <v>1594</v>
      </c>
      <c r="C199" s="3">
        <v>45821</v>
      </c>
      <c r="D199" s="5">
        <v>5950</v>
      </c>
      <c r="E199" s="8">
        <f t="shared" si="13"/>
        <v>45851</v>
      </c>
      <c r="J199" s="5">
        <v>5913.05</v>
      </c>
      <c r="K199" s="5">
        <v>36.950000000000003</v>
      </c>
      <c r="L199" s="11">
        <f t="shared" si="15"/>
        <v>-1.8474111129762605E-13</v>
      </c>
      <c r="M199" s="20">
        <f t="shared" si="16"/>
        <v>6.2100840336134456E-3</v>
      </c>
    </row>
    <row r="200" spans="1:13" x14ac:dyDescent="0.2">
      <c r="A200" t="s">
        <v>14</v>
      </c>
      <c r="B200" s="36" t="s">
        <v>1595</v>
      </c>
      <c r="C200" s="3">
        <v>45821</v>
      </c>
      <c r="D200" s="5">
        <v>23000</v>
      </c>
      <c r="E200" s="8">
        <f t="shared" si="13"/>
        <v>45851</v>
      </c>
      <c r="J200" s="5">
        <v>22845.73</v>
      </c>
      <c r="K200" s="5">
        <v>154.27000000000001</v>
      </c>
      <c r="L200" s="11">
        <f t="shared" si="15"/>
        <v>4.2632564145606011E-13</v>
      </c>
      <c r="M200" s="20">
        <f t="shared" si="16"/>
        <v>6.7073913043478265E-3</v>
      </c>
    </row>
    <row r="201" spans="1:13" x14ac:dyDescent="0.2">
      <c r="A201" t="s">
        <v>14</v>
      </c>
      <c r="B201" s="36" t="s">
        <v>1596</v>
      </c>
      <c r="C201" s="3">
        <v>45821</v>
      </c>
      <c r="D201" s="5">
        <v>19950</v>
      </c>
      <c r="E201" s="8">
        <f t="shared" si="13"/>
        <v>45851</v>
      </c>
      <c r="J201" s="5">
        <v>19794.3</v>
      </c>
      <c r="K201" s="5">
        <v>155.69999999999999</v>
      </c>
      <c r="L201" s="11">
        <f t="shared" si="15"/>
        <v>7.3896444519050419E-13</v>
      </c>
      <c r="M201" s="20">
        <f t="shared" si="16"/>
        <v>7.8045112781954884E-3</v>
      </c>
    </row>
    <row r="202" spans="1:13" x14ac:dyDescent="0.2">
      <c r="A202" t="s">
        <v>14</v>
      </c>
      <c r="B202" s="36" t="s">
        <v>1597</v>
      </c>
      <c r="C202" s="3">
        <v>45821</v>
      </c>
      <c r="D202" s="5">
        <v>9425</v>
      </c>
      <c r="E202" s="8">
        <f t="shared" si="13"/>
        <v>45851</v>
      </c>
      <c r="J202" s="5">
        <v>9349.07</v>
      </c>
      <c r="K202" s="5">
        <v>75.930000000000007</v>
      </c>
      <c r="L202" s="11">
        <f t="shared" si="15"/>
        <v>2.8421709430404007E-13</v>
      </c>
      <c r="M202" s="20">
        <f t="shared" si="16"/>
        <v>8.0562334217506634E-3</v>
      </c>
    </row>
    <row r="203" spans="1:13" x14ac:dyDescent="0.2">
      <c r="A203" t="s">
        <v>14</v>
      </c>
      <c r="B203" s="36" t="s">
        <v>1598</v>
      </c>
      <c r="C203" s="3">
        <v>45828</v>
      </c>
      <c r="D203" s="5">
        <v>5600</v>
      </c>
      <c r="E203" s="8">
        <f t="shared" si="13"/>
        <v>45858</v>
      </c>
      <c r="J203" s="5">
        <v>5556.29</v>
      </c>
      <c r="K203" s="5">
        <v>43.71</v>
      </c>
      <c r="L203" s="11">
        <f t="shared" si="15"/>
        <v>0</v>
      </c>
      <c r="M203" s="20">
        <f t="shared" si="16"/>
        <v>7.8053571428571434E-3</v>
      </c>
    </row>
    <row r="204" spans="1:13" x14ac:dyDescent="0.2">
      <c r="A204" t="s">
        <v>14</v>
      </c>
      <c r="B204" t="s">
        <v>1599</v>
      </c>
      <c r="C204" s="3">
        <v>45828</v>
      </c>
      <c r="D204" s="5">
        <v>5950</v>
      </c>
      <c r="E204" s="8">
        <f t="shared" si="13"/>
        <v>45858</v>
      </c>
      <c r="J204" s="5">
        <v>5950</v>
      </c>
      <c r="L204" s="11">
        <f t="shared" si="15"/>
        <v>0</v>
      </c>
      <c r="M204" s="20">
        <f t="shared" si="16"/>
        <v>0</v>
      </c>
    </row>
    <row r="205" spans="1:13" x14ac:dyDescent="0.2">
      <c r="A205" t="s">
        <v>14</v>
      </c>
      <c r="B205" s="36" t="s">
        <v>1600</v>
      </c>
      <c r="C205" s="3">
        <v>45828</v>
      </c>
      <c r="D205" s="5">
        <v>12000</v>
      </c>
      <c r="E205" s="8">
        <f t="shared" si="13"/>
        <v>45858</v>
      </c>
      <c r="J205" s="5">
        <v>11925.48</v>
      </c>
      <c r="K205" s="5">
        <v>74.52</v>
      </c>
      <c r="L205" s="11">
        <f t="shared" si="15"/>
        <v>4.4053649617126212E-13</v>
      </c>
      <c r="M205" s="20">
        <f t="shared" si="16"/>
        <v>6.2099999999999994E-3</v>
      </c>
    </row>
    <row r="206" spans="1:13" x14ac:dyDescent="0.2">
      <c r="A206" t="s">
        <v>14</v>
      </c>
      <c r="B206" s="36" t="s">
        <v>1601</v>
      </c>
      <c r="C206" s="3">
        <v>45828</v>
      </c>
      <c r="D206" s="5">
        <v>16150</v>
      </c>
      <c r="E206" s="8">
        <f t="shared" si="13"/>
        <v>45858</v>
      </c>
      <c r="J206" s="5">
        <v>16023.95</v>
      </c>
      <c r="K206" s="5">
        <v>126.05</v>
      </c>
      <c r="L206" s="11">
        <f t="shared" si="15"/>
        <v>-7.2475359047530219E-13</v>
      </c>
      <c r="M206" s="20">
        <f t="shared" si="16"/>
        <v>7.8049535603715164E-3</v>
      </c>
    </row>
    <row r="207" spans="1:13" x14ac:dyDescent="0.2">
      <c r="A207" t="s">
        <v>14</v>
      </c>
      <c r="B207" s="36" t="s">
        <v>1602</v>
      </c>
      <c r="C207" s="3">
        <v>45828</v>
      </c>
      <c r="D207" s="5">
        <v>8700</v>
      </c>
      <c r="E207" s="8">
        <f t="shared" si="13"/>
        <v>45858</v>
      </c>
      <c r="L207" s="11">
        <f t="shared" si="15"/>
        <v>8700</v>
      </c>
      <c r="M207" s="20">
        <f t="shared" si="16"/>
        <v>0</v>
      </c>
    </row>
    <row r="208" spans="1:13" x14ac:dyDescent="0.2">
      <c r="A208" t="s">
        <v>14</v>
      </c>
      <c r="B208" s="36" t="s">
        <v>1603</v>
      </c>
      <c r="C208" s="3">
        <v>45835</v>
      </c>
      <c r="D208" s="5">
        <v>8800</v>
      </c>
      <c r="E208" s="8">
        <f t="shared" si="13"/>
        <v>45865</v>
      </c>
      <c r="L208" s="11">
        <f t="shared" si="15"/>
        <v>8800</v>
      </c>
      <c r="M208" s="20">
        <f t="shared" si="16"/>
        <v>0</v>
      </c>
    </row>
    <row r="209" spans="1:13" x14ac:dyDescent="0.2">
      <c r="A209" t="s">
        <v>14</v>
      </c>
      <c r="B209" t="s">
        <v>1604</v>
      </c>
      <c r="C209" s="3">
        <v>45835</v>
      </c>
      <c r="D209" s="5">
        <v>6800</v>
      </c>
      <c r="E209" s="8">
        <f t="shared" si="13"/>
        <v>45865</v>
      </c>
      <c r="J209" s="5">
        <v>6783.06</v>
      </c>
      <c r="K209" s="5">
        <v>16.940000000000001</v>
      </c>
      <c r="L209" s="11">
        <f t="shared" si="15"/>
        <v>-4.0145664570445661E-13</v>
      </c>
      <c r="M209" s="20">
        <f t="shared" si="16"/>
        <v>2.4911764705882354E-3</v>
      </c>
    </row>
    <row r="210" spans="1:13" x14ac:dyDescent="0.2">
      <c r="A210" t="s">
        <v>14</v>
      </c>
      <c r="B210" s="36" t="s">
        <v>1605</v>
      </c>
      <c r="C210" s="3">
        <v>45835</v>
      </c>
      <c r="D210" s="5">
        <v>20000</v>
      </c>
      <c r="E210" s="8">
        <f t="shared" si="13"/>
        <v>45865</v>
      </c>
      <c r="J210" s="5">
        <v>19838.509999999998</v>
      </c>
      <c r="K210" s="5">
        <v>161.49</v>
      </c>
      <c r="L210" s="11">
        <f t="shared" si="15"/>
        <v>1.5916157281026244E-12</v>
      </c>
      <c r="M210" s="20">
        <f t="shared" si="16"/>
        <v>8.0745000000000001E-3</v>
      </c>
    </row>
    <row r="211" spans="1:13" x14ac:dyDescent="0.2">
      <c r="A211" t="s">
        <v>14</v>
      </c>
      <c r="B211" s="36" t="s">
        <v>1606</v>
      </c>
      <c r="C211" s="3">
        <v>45835</v>
      </c>
      <c r="D211" s="5">
        <v>15200</v>
      </c>
      <c r="E211" s="8">
        <f t="shared" ref="E211:E234" si="17">C211+30</f>
        <v>45865</v>
      </c>
      <c r="J211" s="5">
        <v>15077.26</v>
      </c>
      <c r="K211" s="5">
        <v>122.74</v>
      </c>
      <c r="L211" s="11">
        <f t="shared" si="15"/>
        <v>-2.1316282072803006E-13</v>
      </c>
      <c r="M211" s="20">
        <f t="shared" si="16"/>
        <v>8.0749999999999988E-3</v>
      </c>
    </row>
    <row r="212" spans="1:13" x14ac:dyDescent="0.2">
      <c r="A212" t="s">
        <v>14</v>
      </c>
      <c r="B212" s="36" t="s">
        <v>1607</v>
      </c>
      <c r="C212" s="3">
        <v>45835</v>
      </c>
      <c r="D212" s="5">
        <v>5075</v>
      </c>
      <c r="E212" s="8">
        <f t="shared" si="17"/>
        <v>45865</v>
      </c>
      <c r="J212" s="5">
        <v>5034.0200000000004</v>
      </c>
      <c r="K212" s="5">
        <v>40.98</v>
      </c>
      <c r="L212" s="11">
        <f t="shared" si="15"/>
        <v>-4.3343106881366111E-13</v>
      </c>
      <c r="M212" s="20">
        <f t="shared" si="16"/>
        <v>8.0748768472906404E-3</v>
      </c>
    </row>
    <row r="213" spans="1:13" x14ac:dyDescent="0.2">
      <c r="A213" t="s">
        <v>14</v>
      </c>
      <c r="B213" s="36" t="s">
        <v>1608</v>
      </c>
      <c r="C213" s="3">
        <v>45842</v>
      </c>
      <c r="D213" s="5">
        <v>6400</v>
      </c>
      <c r="E213" s="8">
        <f t="shared" si="17"/>
        <v>45872</v>
      </c>
      <c r="J213" s="5">
        <v>6348.32</v>
      </c>
      <c r="K213" s="5">
        <v>51.68</v>
      </c>
      <c r="L213" s="11">
        <f t="shared" si="15"/>
        <v>2.9132252166164108E-13</v>
      </c>
      <c r="M213" s="20">
        <f t="shared" si="16"/>
        <v>8.0750000000000006E-3</v>
      </c>
    </row>
    <row r="214" spans="1:13" x14ac:dyDescent="0.2">
      <c r="A214" t="s">
        <v>14</v>
      </c>
      <c r="B214" t="s">
        <v>1609</v>
      </c>
      <c r="C214" s="3">
        <v>45842</v>
      </c>
      <c r="D214" s="5">
        <v>5950</v>
      </c>
      <c r="E214" s="8">
        <f t="shared" si="17"/>
        <v>45872</v>
      </c>
      <c r="L214" s="11">
        <f t="shared" si="15"/>
        <v>5950</v>
      </c>
      <c r="M214" s="20">
        <f t="shared" si="16"/>
        <v>0</v>
      </c>
    </row>
    <row r="215" spans="1:13" x14ac:dyDescent="0.2">
      <c r="A215" t="s">
        <v>14</v>
      </c>
      <c r="B215" s="36" t="s">
        <v>1610</v>
      </c>
      <c r="C215" s="3">
        <v>45842</v>
      </c>
      <c r="D215" s="5">
        <v>17000</v>
      </c>
      <c r="E215" s="8">
        <f t="shared" si="17"/>
        <v>45872</v>
      </c>
      <c r="J215" s="5">
        <v>16862.73</v>
      </c>
      <c r="K215" s="5">
        <v>137.27000000000001</v>
      </c>
      <c r="L215" s="11">
        <f t="shared" si="15"/>
        <v>4.2632564145606011E-13</v>
      </c>
      <c r="M215" s="20">
        <f t="shared" si="16"/>
        <v>8.0747058823529422E-3</v>
      </c>
    </row>
    <row r="216" spans="1:13" x14ac:dyDescent="0.2">
      <c r="A216" t="s">
        <v>14</v>
      </c>
      <c r="B216" s="36" t="s">
        <v>1611</v>
      </c>
      <c r="C216" s="3">
        <v>45842</v>
      </c>
      <c r="D216" s="5">
        <v>13300</v>
      </c>
      <c r="E216" s="8">
        <f t="shared" si="17"/>
        <v>45872</v>
      </c>
      <c r="J216" s="5">
        <v>13192.61</v>
      </c>
      <c r="K216" s="5">
        <v>107.39</v>
      </c>
      <c r="L216" s="11">
        <f t="shared" si="15"/>
        <v>-5.8264504332328215E-13</v>
      </c>
      <c r="M216" s="20">
        <f t="shared" si="16"/>
        <v>8.0744360902255639E-3</v>
      </c>
    </row>
    <row r="217" spans="1:13" x14ac:dyDescent="0.2">
      <c r="A217" t="s">
        <v>14</v>
      </c>
      <c r="B217" s="36" t="s">
        <v>1612</v>
      </c>
      <c r="C217" s="3">
        <v>45842</v>
      </c>
      <c r="D217" s="5">
        <v>8700</v>
      </c>
      <c r="E217" s="8">
        <f t="shared" si="17"/>
        <v>45872</v>
      </c>
      <c r="J217" s="5">
        <v>8629.75</v>
      </c>
      <c r="K217" s="5">
        <v>70.25</v>
      </c>
      <c r="L217" s="11">
        <f t="shared" si="15"/>
        <v>0</v>
      </c>
      <c r="M217" s="20">
        <f t="shared" si="16"/>
        <v>8.0747126436781606E-3</v>
      </c>
    </row>
    <row r="218" spans="1:13" x14ac:dyDescent="0.2">
      <c r="A218" t="s">
        <v>14</v>
      </c>
      <c r="B218" s="36" t="s">
        <v>1613</v>
      </c>
      <c r="C218" s="3">
        <v>45849</v>
      </c>
      <c r="D218" s="5">
        <v>4800</v>
      </c>
      <c r="E218" s="8">
        <f t="shared" si="17"/>
        <v>45879</v>
      </c>
      <c r="J218" s="5">
        <v>4766.53</v>
      </c>
      <c r="K218" s="5">
        <v>33.47</v>
      </c>
      <c r="L218" s="11">
        <f t="shared" si="15"/>
        <v>2.5579538487363607E-13</v>
      </c>
      <c r="M218" s="20">
        <f t="shared" si="16"/>
        <v>6.9729166666666663E-3</v>
      </c>
    </row>
    <row r="219" spans="1:13" x14ac:dyDescent="0.2">
      <c r="A219" t="s">
        <v>14</v>
      </c>
      <c r="B219" t="s">
        <v>1614</v>
      </c>
      <c r="C219" s="3">
        <v>45849</v>
      </c>
      <c r="D219" s="5">
        <v>1700</v>
      </c>
      <c r="E219" s="8">
        <f t="shared" si="17"/>
        <v>45879</v>
      </c>
      <c r="J219" s="5">
        <v>1689.84</v>
      </c>
      <c r="K219" s="5">
        <v>10.16</v>
      </c>
      <c r="L219" s="11">
        <f t="shared" si="15"/>
        <v>8.1712414612411521E-14</v>
      </c>
      <c r="M219" s="20">
        <f t="shared" si="16"/>
        <v>5.976470588235294E-3</v>
      </c>
    </row>
    <row r="220" spans="1:13" x14ac:dyDescent="0.2">
      <c r="A220" t="s">
        <v>14</v>
      </c>
      <c r="B220" s="36" t="s">
        <v>1615</v>
      </c>
      <c r="C220" s="3">
        <v>45849</v>
      </c>
      <c r="D220" s="5">
        <v>13000</v>
      </c>
      <c r="E220" s="8">
        <f t="shared" si="17"/>
        <v>45879</v>
      </c>
      <c r="J220" s="5">
        <v>12898.24</v>
      </c>
      <c r="K220" s="5">
        <v>101.76</v>
      </c>
      <c r="L220" s="11">
        <f t="shared" si="15"/>
        <v>2.1316282072803006E-13</v>
      </c>
      <c r="M220" s="20">
        <f t="shared" si="16"/>
        <v>7.8276923076923081E-3</v>
      </c>
    </row>
    <row r="221" spans="1:13" x14ac:dyDescent="0.2">
      <c r="A221" t="s">
        <v>14</v>
      </c>
      <c r="B221" s="36" t="s">
        <v>1616</v>
      </c>
      <c r="C221" s="3">
        <v>45849</v>
      </c>
      <c r="D221" s="5">
        <v>15200</v>
      </c>
      <c r="E221" s="8">
        <f t="shared" si="17"/>
        <v>45879</v>
      </c>
      <c r="J221" s="5">
        <v>15081.01</v>
      </c>
      <c r="K221" s="5">
        <v>118.99</v>
      </c>
      <c r="L221" s="11">
        <f t="shared" si="15"/>
        <v>-2.1316282072803006E-13</v>
      </c>
      <c r="M221" s="20">
        <f t="shared" si="16"/>
        <v>7.8282894736842103E-3</v>
      </c>
    </row>
    <row r="222" spans="1:13" x14ac:dyDescent="0.2">
      <c r="A222" t="s">
        <v>14</v>
      </c>
      <c r="B222" s="36" t="s">
        <v>1617</v>
      </c>
      <c r="C222" s="3">
        <v>45849</v>
      </c>
      <c r="D222" s="5">
        <v>4350</v>
      </c>
      <c r="E222" s="8">
        <f t="shared" si="17"/>
        <v>45879</v>
      </c>
      <c r="J222" s="5">
        <v>4315.95</v>
      </c>
      <c r="K222" s="5">
        <v>34.049999999999997</v>
      </c>
      <c r="L222" s="11">
        <f t="shared" si="15"/>
        <v>1.8474111129762605E-13</v>
      </c>
      <c r="M222" s="20">
        <f t="shared" si="16"/>
        <v>7.8275862068965512E-3</v>
      </c>
    </row>
    <row r="223" spans="1:13" x14ac:dyDescent="0.2">
      <c r="A223" t="s">
        <v>14</v>
      </c>
      <c r="B223" s="36" t="s">
        <v>1618</v>
      </c>
      <c r="C223" s="3">
        <v>45856</v>
      </c>
      <c r="D223" s="5">
        <v>9600</v>
      </c>
      <c r="E223" s="8">
        <f t="shared" si="17"/>
        <v>45886</v>
      </c>
      <c r="J223" s="5">
        <v>9524.94</v>
      </c>
      <c r="K223" s="5">
        <v>75.06</v>
      </c>
      <c r="L223" s="11">
        <f t="shared" si="15"/>
        <v>-5.1159076974727213E-13</v>
      </c>
      <c r="M223" s="20">
        <f t="shared" si="16"/>
        <v>7.818750000000001E-3</v>
      </c>
    </row>
    <row r="224" spans="1:13" x14ac:dyDescent="0.2">
      <c r="A224" t="s">
        <v>14</v>
      </c>
      <c r="B224" t="s">
        <v>1619</v>
      </c>
      <c r="C224" s="3">
        <v>45856</v>
      </c>
      <c r="D224" s="5">
        <v>4250</v>
      </c>
      <c r="E224" s="8">
        <f t="shared" si="17"/>
        <v>45886</v>
      </c>
      <c r="J224" s="5">
        <v>4216.7700000000004</v>
      </c>
      <c r="K224" s="5">
        <v>33.229999999999997</v>
      </c>
      <c r="L224" s="11">
        <f t="shared" si="15"/>
        <v>-4.3343106881366111E-13</v>
      </c>
      <c r="M224" s="20">
        <f t="shared" si="16"/>
        <v>7.8188235294117635E-3</v>
      </c>
    </row>
    <row r="225" spans="1:13" x14ac:dyDescent="0.2">
      <c r="A225" t="s">
        <v>14</v>
      </c>
      <c r="B225" s="36" t="s">
        <v>1620</v>
      </c>
      <c r="C225" s="3">
        <v>45856</v>
      </c>
      <c r="D225" s="5">
        <v>17000</v>
      </c>
      <c r="E225" s="8">
        <f t="shared" si="17"/>
        <v>45886</v>
      </c>
      <c r="J225" s="5">
        <v>16867.080000000002</v>
      </c>
      <c r="K225" s="5">
        <v>132.91999999999999</v>
      </c>
      <c r="L225" s="11">
        <f t="shared" si="15"/>
        <v>-1.7337242752546445E-12</v>
      </c>
      <c r="M225" s="20">
        <f t="shared" si="16"/>
        <v>7.8188235294117635E-3</v>
      </c>
    </row>
    <row r="226" spans="1:13" x14ac:dyDescent="0.2">
      <c r="A226" t="s">
        <v>14</v>
      </c>
      <c r="B226" s="36" t="s">
        <v>1621</v>
      </c>
      <c r="C226" s="3">
        <v>45856</v>
      </c>
      <c r="D226" s="5">
        <v>23750</v>
      </c>
      <c r="E226" s="8">
        <f t="shared" si="17"/>
        <v>45886</v>
      </c>
      <c r="J226" s="5">
        <v>23564.3</v>
      </c>
      <c r="K226" s="5">
        <v>185.7</v>
      </c>
      <c r="L226" s="11">
        <f t="shared" si="15"/>
        <v>7.3896444519050419E-13</v>
      </c>
      <c r="M226" s="20">
        <f t="shared" si="16"/>
        <v>7.818947368421052E-3</v>
      </c>
    </row>
    <row r="227" spans="1:13" x14ac:dyDescent="0.2">
      <c r="A227" t="s">
        <v>14</v>
      </c>
      <c r="B227" s="36" t="s">
        <v>1622</v>
      </c>
      <c r="C227" s="3">
        <v>45856</v>
      </c>
      <c r="D227" s="5">
        <v>4350</v>
      </c>
      <c r="E227" s="8">
        <f t="shared" si="17"/>
        <v>45886</v>
      </c>
      <c r="J227" s="5">
        <v>4321.72</v>
      </c>
      <c r="K227" s="5">
        <v>28.28</v>
      </c>
      <c r="L227" s="11">
        <f t="shared" si="15"/>
        <v>-2.5579538487363607E-13</v>
      </c>
      <c r="M227" s="20">
        <f t="shared" si="16"/>
        <v>6.5011494252873569E-3</v>
      </c>
    </row>
    <row r="228" spans="1:13" x14ac:dyDescent="0.2">
      <c r="A228" t="s">
        <v>14</v>
      </c>
      <c r="B228" s="36" t="s">
        <v>1623</v>
      </c>
      <c r="C228" s="3">
        <v>45863</v>
      </c>
      <c r="D228" s="5">
        <v>8000</v>
      </c>
      <c r="E228" s="8">
        <f t="shared" si="17"/>
        <v>45893</v>
      </c>
      <c r="L228" s="11">
        <f t="shared" si="15"/>
        <v>8000</v>
      </c>
      <c r="M228" s="20">
        <f t="shared" si="16"/>
        <v>0</v>
      </c>
    </row>
    <row r="229" spans="1:13" x14ac:dyDescent="0.2">
      <c r="A229" t="s">
        <v>14</v>
      </c>
      <c r="B229" t="s">
        <v>1624</v>
      </c>
      <c r="C229" s="3">
        <v>45863</v>
      </c>
      <c r="D229" s="5">
        <v>2550</v>
      </c>
      <c r="E229" s="8">
        <f t="shared" si="17"/>
        <v>45893</v>
      </c>
      <c r="L229" s="11">
        <f t="shared" si="15"/>
        <v>2550</v>
      </c>
      <c r="M229" s="20">
        <f t="shared" si="16"/>
        <v>0</v>
      </c>
    </row>
    <row r="230" spans="1:13" x14ac:dyDescent="0.2">
      <c r="A230" t="s">
        <v>14</v>
      </c>
      <c r="B230" s="36" t="s">
        <v>1625</v>
      </c>
      <c r="C230" s="3">
        <v>45863</v>
      </c>
      <c r="D230" s="5">
        <v>20000</v>
      </c>
      <c r="E230" s="8">
        <f t="shared" si="17"/>
        <v>45893</v>
      </c>
      <c r="L230" s="11">
        <f t="shared" si="15"/>
        <v>20000</v>
      </c>
      <c r="M230" s="20">
        <f t="shared" si="16"/>
        <v>0</v>
      </c>
    </row>
    <row r="231" spans="1:13" x14ac:dyDescent="0.2">
      <c r="A231" t="s">
        <v>14</v>
      </c>
      <c r="B231" s="36" t="s">
        <v>1626</v>
      </c>
      <c r="C231" s="3">
        <v>45863</v>
      </c>
      <c r="D231" s="5">
        <v>17100</v>
      </c>
      <c r="E231" s="8">
        <f t="shared" si="17"/>
        <v>45893</v>
      </c>
      <c r="L231" s="11">
        <f t="shared" si="15"/>
        <v>17100</v>
      </c>
      <c r="M231" s="20">
        <f t="shared" si="16"/>
        <v>0</v>
      </c>
    </row>
    <row r="232" spans="1:13" x14ac:dyDescent="0.2">
      <c r="A232" t="s">
        <v>14</v>
      </c>
      <c r="B232" s="36" t="s">
        <v>1627</v>
      </c>
      <c r="C232" s="3">
        <v>45863</v>
      </c>
      <c r="D232" s="5">
        <v>7975</v>
      </c>
      <c r="E232" s="8">
        <f t="shared" si="17"/>
        <v>45893</v>
      </c>
      <c r="L232" s="11">
        <f t="shared" si="15"/>
        <v>7975</v>
      </c>
      <c r="M232" s="20">
        <f t="shared" si="16"/>
        <v>0</v>
      </c>
    </row>
    <row r="233" spans="1:13" x14ac:dyDescent="0.2">
      <c r="B233" s="36"/>
      <c r="E233" s="8">
        <f t="shared" si="17"/>
        <v>30</v>
      </c>
      <c r="L233" s="11"/>
    </row>
    <row r="234" spans="1:13" x14ac:dyDescent="0.2">
      <c r="B234" s="36"/>
      <c r="E234" s="8">
        <f t="shared" si="17"/>
        <v>30</v>
      </c>
      <c r="L234" s="11"/>
    </row>
    <row r="235" spans="1:13" x14ac:dyDescent="0.2">
      <c r="L235" s="11"/>
    </row>
    <row r="236" spans="1:13" x14ac:dyDescent="0.2">
      <c r="C236" s="3" t="s">
        <v>312</v>
      </c>
      <c r="D236" s="5">
        <f>SUM(D2:D164)</f>
        <v>1069725</v>
      </c>
      <c r="E236"/>
      <c r="I236" s="3" t="s">
        <v>313</v>
      </c>
      <c r="J236" s="5">
        <f>SUM(J2:J177)</f>
        <v>1139612.6399999999</v>
      </c>
      <c r="L236" s="11"/>
    </row>
    <row r="237" spans="1:13" x14ac:dyDescent="0.2">
      <c r="E237"/>
      <c r="I237" s="16" t="s">
        <v>314</v>
      </c>
      <c r="K237" s="11">
        <f>SUM(K2:K177)</f>
        <v>15132.360000000006</v>
      </c>
      <c r="L237" s="11"/>
    </row>
    <row r="238" spans="1:13" x14ac:dyDescent="0.2">
      <c r="E238"/>
      <c r="I238" s="5"/>
      <c r="K238" s="11"/>
      <c r="L238" s="11"/>
    </row>
    <row r="239" spans="1:13" x14ac:dyDescent="0.2">
      <c r="A239" s="5"/>
      <c r="E239"/>
      <c r="I239" s="16" t="s">
        <v>111</v>
      </c>
      <c r="L239" s="11">
        <f>SUM(L2:L236)</f>
        <v>144330</v>
      </c>
    </row>
    <row r="240" spans="1:13" x14ac:dyDescent="0.2">
      <c r="A240" s="5"/>
      <c r="E240"/>
      <c r="I240" s="16" t="s">
        <v>110</v>
      </c>
      <c r="L240" s="11">
        <f>'2021'!$M$88</f>
        <v>-8.7130302972582285E-13</v>
      </c>
    </row>
    <row r="241" spans="1:12" ht="17" thickBot="1" x14ac:dyDescent="0.25">
      <c r="A241" s="5"/>
      <c r="I241" s="6" t="s">
        <v>19</v>
      </c>
      <c r="L241" s="22">
        <f>SUM(L239:L240)</f>
        <v>144330</v>
      </c>
    </row>
    <row r="242" spans="1:12" ht="17" thickTop="1" x14ac:dyDescent="0.2">
      <c r="A242" s="5"/>
      <c r="E242"/>
    </row>
    <row r="243" spans="1:12" x14ac:dyDescent="0.2">
      <c r="A243" s="5"/>
      <c r="E243"/>
    </row>
    <row r="244" spans="1:12" x14ac:dyDescent="0.2">
      <c r="A244" s="5"/>
      <c r="E244"/>
      <c r="L244" s="11"/>
    </row>
    <row r="245" spans="1:12" x14ac:dyDescent="0.2">
      <c r="A245" s="24"/>
      <c r="E245"/>
    </row>
    <row r="246" spans="1:12" x14ac:dyDescent="0.2">
      <c r="A246" s="5"/>
      <c r="E246"/>
      <c r="L246" s="11"/>
    </row>
    <row r="247" spans="1:12" x14ac:dyDescent="0.2">
      <c r="A247" s="5"/>
      <c r="C247" s="5"/>
      <c r="E247"/>
      <c r="L247" s="11"/>
    </row>
    <row r="248" spans="1:12" x14ac:dyDescent="0.2">
      <c r="E248"/>
      <c r="L248" s="11"/>
    </row>
    <row r="249" spans="1:12" x14ac:dyDescent="0.2">
      <c r="E249"/>
      <c r="L249" s="11"/>
    </row>
    <row r="250" spans="1:12" x14ac:dyDescent="0.2">
      <c r="E250"/>
      <c r="L250" s="11"/>
    </row>
    <row r="251" spans="1:12" x14ac:dyDescent="0.2">
      <c r="E251"/>
      <c r="L251" s="11"/>
    </row>
    <row r="252" spans="1:12" x14ac:dyDescent="0.2">
      <c r="E252"/>
      <c r="L252" s="11"/>
    </row>
    <row r="253" spans="1:12" x14ac:dyDescent="0.2">
      <c r="E253"/>
      <c r="L253" s="13"/>
    </row>
    <row r="254" spans="1:12" x14ac:dyDescent="0.2">
      <c r="E254"/>
      <c r="L254" s="11"/>
    </row>
    <row r="255" spans="1:12" x14ac:dyDescent="0.2">
      <c r="E255"/>
      <c r="L255" s="11"/>
    </row>
    <row r="256" spans="1:12" x14ac:dyDescent="0.2">
      <c r="E256"/>
      <c r="L256" s="11"/>
    </row>
    <row r="257" spans="1:16" x14ac:dyDescent="0.2">
      <c r="E257"/>
      <c r="L257" s="11"/>
    </row>
    <row r="258" spans="1:16" x14ac:dyDescent="0.2">
      <c r="E258"/>
      <c r="L258" s="11"/>
    </row>
    <row r="259" spans="1:16" s="20" customFormat="1" x14ac:dyDescent="0.2">
      <c r="A259"/>
      <c r="B259"/>
      <c r="C259" s="3"/>
      <c r="D259" s="5"/>
      <c r="E259"/>
      <c r="F259"/>
      <c r="G259"/>
      <c r="H259"/>
      <c r="I259" s="3"/>
      <c r="J259" s="5"/>
      <c r="K259" s="5"/>
      <c r="L259" s="11"/>
      <c r="N259"/>
      <c r="O259"/>
      <c r="P259"/>
    </row>
    <row r="260" spans="1:16" s="20" customFormat="1" x14ac:dyDescent="0.2">
      <c r="A260"/>
      <c r="B260"/>
      <c r="C260" s="3"/>
      <c r="D260" s="5"/>
      <c r="E260"/>
      <c r="F260"/>
      <c r="G260"/>
      <c r="H260"/>
      <c r="I260" s="3"/>
      <c r="J260" s="5"/>
      <c r="K260" s="5"/>
      <c r="L260" s="11"/>
      <c r="N260"/>
      <c r="O260"/>
      <c r="P260"/>
    </row>
    <row r="261" spans="1:16" s="20" customFormat="1" x14ac:dyDescent="0.2">
      <c r="A261"/>
      <c r="B261"/>
      <c r="C261" s="3"/>
      <c r="D261" s="5"/>
      <c r="E261"/>
      <c r="F261"/>
      <c r="G261"/>
      <c r="H261"/>
      <c r="I261" s="3"/>
      <c r="J261" s="5"/>
      <c r="K261" s="5"/>
      <c r="L261" s="11"/>
      <c r="N261"/>
      <c r="O261"/>
      <c r="P261"/>
    </row>
    <row r="262" spans="1:16" s="20" customFormat="1" x14ac:dyDescent="0.2">
      <c r="A262"/>
      <c r="B262"/>
      <c r="C262" s="3"/>
      <c r="D262" s="5"/>
      <c r="E262"/>
      <c r="F262"/>
      <c r="G262"/>
      <c r="H262"/>
      <c r="I262" s="3"/>
      <c r="J262" s="5"/>
      <c r="K262" s="5"/>
      <c r="L262" s="11"/>
      <c r="N262"/>
      <c r="O262"/>
      <c r="P262"/>
    </row>
    <row r="263" spans="1:16" s="20" customFormat="1" x14ac:dyDescent="0.2">
      <c r="A263"/>
      <c r="B263"/>
      <c r="C263" s="3"/>
      <c r="D263" s="5"/>
      <c r="E263"/>
      <c r="F263"/>
      <c r="G263"/>
      <c r="H263"/>
      <c r="I263" s="3"/>
      <c r="J263" s="5"/>
      <c r="K263" s="5"/>
      <c r="L263" s="11"/>
      <c r="N263"/>
      <c r="O263"/>
      <c r="P263"/>
    </row>
    <row r="264" spans="1:16" s="20" customFormat="1" x14ac:dyDescent="0.2">
      <c r="A264"/>
      <c r="B264"/>
      <c r="C264" s="3"/>
      <c r="D264" s="5"/>
      <c r="E264"/>
      <c r="F264"/>
      <c r="G264"/>
      <c r="H264"/>
      <c r="I264" s="3"/>
      <c r="J264" s="5"/>
      <c r="K264" s="5"/>
      <c r="L264" s="11"/>
      <c r="N264"/>
      <c r="O264"/>
      <c r="P264"/>
    </row>
    <row r="265" spans="1:16" s="20" customFormat="1" x14ac:dyDescent="0.2">
      <c r="A265"/>
      <c r="B265"/>
      <c r="C265" s="3"/>
      <c r="D265" s="5"/>
      <c r="E265"/>
      <c r="F265"/>
      <c r="G265"/>
      <c r="H265"/>
      <c r="I265" s="3"/>
      <c r="J265" s="5"/>
      <c r="K265" s="5"/>
      <c r="L265" s="11"/>
      <c r="N265"/>
      <c r="O265"/>
      <c r="P265"/>
    </row>
    <row r="266" spans="1:16" s="20" customFormat="1" x14ac:dyDescent="0.2">
      <c r="A266"/>
      <c r="B266"/>
      <c r="C266" s="3"/>
      <c r="D266" s="5"/>
      <c r="E266"/>
      <c r="F266"/>
      <c r="G266"/>
      <c r="H266"/>
      <c r="I266" s="3"/>
      <c r="J266" s="5"/>
      <c r="K266" s="5"/>
      <c r="L266" s="11"/>
      <c r="N266"/>
      <c r="O266"/>
      <c r="P266"/>
    </row>
    <row r="267" spans="1:16" s="20" customFormat="1" x14ac:dyDescent="0.2">
      <c r="A267"/>
      <c r="B267"/>
      <c r="C267" s="3"/>
      <c r="D267" s="5"/>
      <c r="E267"/>
      <c r="F267"/>
      <c r="G267"/>
      <c r="H267"/>
      <c r="I267" s="3"/>
      <c r="J267" s="5"/>
      <c r="K267" s="5"/>
      <c r="L267" s="11"/>
      <c r="N267"/>
      <c r="O267"/>
      <c r="P267"/>
    </row>
    <row r="268" spans="1:16" s="20" customFormat="1" x14ac:dyDescent="0.2">
      <c r="A268"/>
      <c r="B268"/>
      <c r="C268" s="3"/>
      <c r="D268" s="5"/>
      <c r="E268"/>
      <c r="F268"/>
      <c r="G268"/>
      <c r="H268"/>
      <c r="I268" s="3"/>
      <c r="J268" s="5"/>
      <c r="K268" s="5"/>
      <c r="L268" s="11"/>
      <c r="N268"/>
      <c r="O268"/>
      <c r="P268"/>
    </row>
    <row r="269" spans="1:16" s="20" customFormat="1" x14ac:dyDescent="0.2">
      <c r="A269"/>
      <c r="B269"/>
      <c r="C269" s="3"/>
      <c r="D269" s="5"/>
      <c r="E269"/>
      <c r="F269"/>
      <c r="G269"/>
      <c r="H269"/>
      <c r="I269" s="3"/>
      <c r="J269" s="5"/>
      <c r="K269" s="5"/>
      <c r="L269" s="11"/>
      <c r="N269"/>
      <c r="O269"/>
      <c r="P269"/>
    </row>
    <row r="270" spans="1:16" s="20" customFormat="1" x14ac:dyDescent="0.2">
      <c r="A270"/>
      <c r="B270"/>
      <c r="C270" s="3"/>
      <c r="D270" s="5"/>
      <c r="E270"/>
      <c r="F270"/>
      <c r="G270"/>
      <c r="H270"/>
      <c r="I270" s="3"/>
      <c r="J270" s="5"/>
      <c r="K270" s="5"/>
      <c r="L270" s="11"/>
      <c r="N270"/>
      <c r="O270"/>
      <c r="P270"/>
    </row>
    <row r="271" spans="1:16" s="20" customFormat="1" x14ac:dyDescent="0.2">
      <c r="A271"/>
      <c r="B271"/>
      <c r="C271" s="3"/>
      <c r="D271" s="5"/>
      <c r="E271"/>
      <c r="F271"/>
      <c r="G271"/>
      <c r="H271"/>
      <c r="I271" s="3"/>
      <c r="J271" s="5"/>
      <c r="K271" s="5"/>
      <c r="L271" s="11"/>
      <c r="N271"/>
      <c r="O271"/>
      <c r="P271"/>
    </row>
    <row r="272" spans="1:16" s="20" customFormat="1" x14ac:dyDescent="0.2">
      <c r="A272"/>
      <c r="B272"/>
      <c r="C272" s="3"/>
      <c r="D272" s="5"/>
      <c r="E272"/>
      <c r="F272"/>
      <c r="G272"/>
      <c r="H272"/>
      <c r="I272" s="3"/>
      <c r="J272" s="5"/>
      <c r="K272" s="5"/>
      <c r="L272" s="11"/>
      <c r="N272"/>
      <c r="O272"/>
      <c r="P272"/>
    </row>
    <row r="273" spans="1:16" s="20" customFormat="1" x14ac:dyDescent="0.2">
      <c r="A273"/>
      <c r="B273"/>
      <c r="C273" s="3"/>
      <c r="D273" s="5"/>
      <c r="E273"/>
      <c r="F273"/>
      <c r="G273"/>
      <c r="H273"/>
      <c r="I273" s="3"/>
      <c r="J273" s="5"/>
      <c r="K273" s="5"/>
      <c r="L273" s="11"/>
      <c r="N273"/>
      <c r="O273"/>
      <c r="P273"/>
    </row>
    <row r="274" spans="1:16" s="20" customFormat="1" x14ac:dyDescent="0.2">
      <c r="A274"/>
      <c r="B274"/>
      <c r="C274" s="3"/>
      <c r="D274" s="5"/>
      <c r="E274"/>
      <c r="F274"/>
      <c r="G274"/>
      <c r="H274"/>
      <c r="I274" s="3"/>
      <c r="J274" s="5"/>
      <c r="K274" s="5"/>
      <c r="L274" s="11"/>
      <c r="N274"/>
      <c r="O274"/>
      <c r="P274"/>
    </row>
    <row r="275" spans="1:16" s="20" customFormat="1" x14ac:dyDescent="0.2">
      <c r="A275"/>
      <c r="B275"/>
      <c r="C275" s="3"/>
      <c r="D275" s="5"/>
      <c r="E275"/>
      <c r="F275"/>
      <c r="G275"/>
      <c r="H275"/>
      <c r="I275" s="3"/>
      <c r="J275" s="5"/>
      <c r="K275" s="5"/>
      <c r="L275" s="11"/>
      <c r="N275"/>
      <c r="O275"/>
      <c r="P275"/>
    </row>
    <row r="276" spans="1:16" s="20" customFormat="1" x14ac:dyDescent="0.2">
      <c r="A276"/>
      <c r="B276"/>
      <c r="C276" s="3"/>
      <c r="D276" s="5"/>
      <c r="E276"/>
      <c r="F276"/>
      <c r="G276"/>
      <c r="H276"/>
      <c r="I276" s="3"/>
      <c r="J276" s="5"/>
      <c r="K276" s="5"/>
      <c r="L276" s="11"/>
      <c r="N276"/>
      <c r="O276"/>
      <c r="P276"/>
    </row>
    <row r="277" spans="1:16" s="20" customFormat="1" x14ac:dyDescent="0.2">
      <c r="A277"/>
      <c r="B277"/>
      <c r="C277" s="3"/>
      <c r="D277" s="5"/>
      <c r="E277"/>
      <c r="F277"/>
      <c r="G277"/>
      <c r="H277"/>
      <c r="I277" s="3"/>
      <c r="J277" s="5"/>
      <c r="K277" s="5"/>
      <c r="L277" s="11"/>
      <c r="N277"/>
      <c r="O277"/>
      <c r="P277"/>
    </row>
    <row r="278" spans="1:16" s="20" customFormat="1" x14ac:dyDescent="0.2">
      <c r="A278"/>
      <c r="B278"/>
      <c r="C278" s="3"/>
      <c r="D278" s="5"/>
      <c r="E278"/>
      <c r="F278"/>
      <c r="G278"/>
      <c r="H278"/>
      <c r="I278" s="3"/>
      <c r="J278" s="5"/>
      <c r="K278" s="5"/>
      <c r="L278" s="11"/>
      <c r="N278"/>
      <c r="O278"/>
      <c r="P278"/>
    </row>
    <row r="279" spans="1:16" s="20" customFormat="1" x14ac:dyDescent="0.2">
      <c r="A279"/>
      <c r="B279"/>
      <c r="C279" s="3"/>
      <c r="D279" s="5"/>
      <c r="E279"/>
      <c r="F279"/>
      <c r="G279"/>
      <c r="H279"/>
      <c r="I279" s="3"/>
      <c r="J279" s="5"/>
      <c r="K279" s="5"/>
      <c r="L279" s="11"/>
      <c r="N279"/>
      <c r="O279"/>
      <c r="P279"/>
    </row>
    <row r="280" spans="1:16" s="20" customFormat="1" x14ac:dyDescent="0.2">
      <c r="A280"/>
      <c r="B280"/>
      <c r="C280" s="3"/>
      <c r="D280" s="5"/>
      <c r="E280"/>
      <c r="F280"/>
      <c r="G280"/>
      <c r="H280"/>
      <c r="I280" s="3"/>
      <c r="J280" s="5"/>
      <c r="K280" s="5"/>
      <c r="L280" s="11"/>
      <c r="N280"/>
      <c r="O280"/>
      <c r="P280"/>
    </row>
    <row r="281" spans="1:16" s="20" customFormat="1" x14ac:dyDescent="0.2">
      <c r="A281"/>
      <c r="B281"/>
      <c r="C281" s="3"/>
      <c r="D281" s="5"/>
      <c r="E281"/>
      <c r="F281"/>
      <c r="G281"/>
      <c r="H281"/>
      <c r="I281" s="3"/>
      <c r="J281" s="5"/>
      <c r="K281" s="5"/>
      <c r="L281" s="11"/>
      <c r="N281"/>
      <c r="O281"/>
      <c r="P281"/>
    </row>
    <row r="282" spans="1:16" s="20" customFormat="1" x14ac:dyDescent="0.2">
      <c r="A282"/>
      <c r="B282"/>
      <c r="C282" s="3"/>
      <c r="D282" s="5"/>
      <c r="E282"/>
      <c r="F282"/>
      <c r="G282"/>
      <c r="H282"/>
      <c r="I282" s="3"/>
      <c r="J282" s="5"/>
      <c r="K282" s="5"/>
      <c r="L282" s="11"/>
      <c r="N282"/>
      <c r="O282"/>
      <c r="P282"/>
    </row>
    <row r="283" spans="1:16" s="20" customFormat="1" x14ac:dyDescent="0.2">
      <c r="A283"/>
      <c r="B283"/>
      <c r="C283" s="3"/>
      <c r="D283" s="5"/>
      <c r="E283"/>
      <c r="F283"/>
      <c r="G283"/>
      <c r="H283"/>
      <c r="I283" s="3"/>
      <c r="J283" s="5"/>
      <c r="K283" s="5"/>
      <c r="L283" s="11"/>
      <c r="N283"/>
      <c r="O283"/>
      <c r="P283"/>
    </row>
    <row r="284" spans="1:16" s="20" customFormat="1" x14ac:dyDescent="0.2">
      <c r="A284"/>
      <c r="B284"/>
      <c r="C284" s="3"/>
      <c r="D284" s="5"/>
      <c r="E284"/>
      <c r="F284"/>
      <c r="G284"/>
      <c r="H284"/>
      <c r="I284" s="3"/>
      <c r="J284" s="5"/>
      <c r="K284" s="5"/>
      <c r="L284" s="11"/>
      <c r="N284"/>
      <c r="O284"/>
      <c r="P284"/>
    </row>
    <row r="285" spans="1:16" s="20" customFormat="1" x14ac:dyDescent="0.2">
      <c r="A285"/>
      <c r="B285"/>
      <c r="C285" s="3"/>
      <c r="D285" s="5"/>
      <c r="E285"/>
      <c r="F285"/>
      <c r="G285"/>
      <c r="H285"/>
      <c r="I285" s="3"/>
      <c r="J285" s="5"/>
      <c r="K285" s="5"/>
      <c r="L285" s="11"/>
      <c r="N285"/>
      <c r="O285"/>
      <c r="P285"/>
    </row>
    <row r="286" spans="1:16" s="20" customFormat="1" x14ac:dyDescent="0.2">
      <c r="A286"/>
      <c r="B286"/>
      <c r="C286" s="3"/>
      <c r="D286" s="5"/>
      <c r="E286"/>
      <c r="F286"/>
      <c r="G286"/>
      <c r="H286"/>
      <c r="I286" s="3"/>
      <c r="J286" s="5"/>
      <c r="K286" s="5"/>
      <c r="L286" s="11"/>
      <c r="N286"/>
      <c r="O286"/>
      <c r="P286"/>
    </row>
    <row r="287" spans="1:16" s="20" customFormat="1" x14ac:dyDescent="0.2">
      <c r="A287"/>
      <c r="B287"/>
      <c r="C287" s="3"/>
      <c r="D287" s="5"/>
      <c r="E287"/>
      <c r="F287"/>
      <c r="G287"/>
      <c r="H287"/>
      <c r="I287" s="3"/>
      <c r="J287" s="5"/>
      <c r="K287" s="5"/>
      <c r="L287" s="11"/>
      <c r="N287"/>
      <c r="O287"/>
      <c r="P287"/>
    </row>
    <row r="288" spans="1:16" s="20" customFormat="1" x14ac:dyDescent="0.2">
      <c r="A288"/>
      <c r="B288"/>
      <c r="C288" s="3"/>
      <c r="D288" s="5"/>
      <c r="E288"/>
      <c r="F288"/>
      <c r="G288"/>
      <c r="H288"/>
      <c r="I288" s="3"/>
      <c r="J288" s="5"/>
      <c r="K288" s="5"/>
      <c r="L288" s="11"/>
      <c r="N288"/>
      <c r="O288"/>
      <c r="P288"/>
    </row>
    <row r="289" spans="1:16" s="20" customFormat="1" x14ac:dyDescent="0.2">
      <c r="A289"/>
      <c r="B289"/>
      <c r="C289" s="3"/>
      <c r="D289" s="5"/>
      <c r="E289"/>
      <c r="F289"/>
      <c r="G289"/>
      <c r="H289"/>
      <c r="I289" s="3"/>
      <c r="J289" s="5"/>
      <c r="K289" s="5"/>
      <c r="L289" s="11"/>
      <c r="N289"/>
      <c r="O289"/>
      <c r="P289"/>
    </row>
    <row r="290" spans="1:16" s="20" customFormat="1" x14ac:dyDescent="0.2">
      <c r="A290"/>
      <c r="B290"/>
      <c r="C290" s="3"/>
      <c r="D290" s="5"/>
      <c r="E290"/>
      <c r="F290"/>
      <c r="G290"/>
      <c r="H290"/>
      <c r="I290" s="3"/>
      <c r="J290" s="5"/>
      <c r="K290" s="5"/>
      <c r="L290" s="11"/>
      <c r="N290"/>
      <c r="O290"/>
      <c r="P290"/>
    </row>
    <row r="291" spans="1:16" s="20" customFormat="1" x14ac:dyDescent="0.2">
      <c r="A291"/>
      <c r="B291"/>
      <c r="C291" s="3"/>
      <c r="D291" s="5"/>
      <c r="E291"/>
      <c r="F291"/>
      <c r="G291"/>
      <c r="H291"/>
      <c r="I291" s="3"/>
      <c r="J291" s="5"/>
      <c r="K291" s="5"/>
      <c r="L291" s="11"/>
      <c r="N291"/>
      <c r="O291"/>
      <c r="P291"/>
    </row>
    <row r="292" spans="1:16" s="20" customFormat="1" x14ac:dyDescent="0.2">
      <c r="A292"/>
      <c r="B292"/>
      <c r="C292" s="3"/>
      <c r="D292" s="5"/>
      <c r="E292"/>
      <c r="F292"/>
      <c r="G292"/>
      <c r="H292"/>
      <c r="I292" s="3"/>
      <c r="J292" s="5"/>
      <c r="K292" s="5"/>
      <c r="L292" s="11"/>
      <c r="N292"/>
      <c r="O292"/>
      <c r="P292"/>
    </row>
    <row r="293" spans="1:16" s="20" customFormat="1" x14ac:dyDescent="0.2">
      <c r="A293"/>
      <c r="B293"/>
      <c r="C293" s="3"/>
      <c r="D293" s="5"/>
      <c r="E293"/>
      <c r="F293"/>
      <c r="G293"/>
      <c r="H293"/>
      <c r="I293" s="3"/>
      <c r="J293" s="5"/>
      <c r="K293" s="5"/>
      <c r="L293" s="11"/>
      <c r="N293"/>
      <c r="O293"/>
      <c r="P293"/>
    </row>
    <row r="294" spans="1:16" s="20" customFormat="1" x14ac:dyDescent="0.2">
      <c r="A294"/>
      <c r="B294"/>
      <c r="C294" s="3"/>
      <c r="D294" s="5"/>
      <c r="E294"/>
      <c r="F294"/>
      <c r="G294"/>
      <c r="H294"/>
      <c r="I294" s="3"/>
      <c r="J294" s="5"/>
      <c r="K294" s="5"/>
      <c r="L294" s="11"/>
      <c r="N294"/>
      <c r="O294"/>
      <c r="P294"/>
    </row>
    <row r="295" spans="1:16" s="20" customFormat="1" x14ac:dyDescent="0.2">
      <c r="A295"/>
      <c r="B295"/>
      <c r="C295" s="3"/>
      <c r="D295" s="5"/>
      <c r="E295"/>
      <c r="F295"/>
      <c r="G295"/>
      <c r="H295"/>
      <c r="I295" s="3"/>
      <c r="J295" s="5"/>
      <c r="K295" s="5"/>
      <c r="L295" s="11"/>
      <c r="N295"/>
      <c r="O295"/>
      <c r="P295"/>
    </row>
    <row r="296" spans="1:16" s="20" customFormat="1" x14ac:dyDescent="0.2">
      <c r="A296"/>
      <c r="B296"/>
      <c r="C296" s="3"/>
      <c r="D296" s="5"/>
      <c r="E296"/>
      <c r="F296"/>
      <c r="G296"/>
      <c r="H296"/>
      <c r="I296" s="3"/>
      <c r="J296" s="5"/>
      <c r="K296" s="5"/>
      <c r="L296" s="11"/>
      <c r="N296"/>
      <c r="O296"/>
      <c r="P296"/>
    </row>
    <row r="297" spans="1:16" s="20" customFormat="1" x14ac:dyDescent="0.2">
      <c r="A297"/>
      <c r="B297"/>
      <c r="C297" s="3"/>
      <c r="D297" s="5"/>
      <c r="E297"/>
      <c r="F297"/>
      <c r="G297"/>
      <c r="H297"/>
      <c r="I297" s="3"/>
      <c r="J297" s="5"/>
      <c r="K297" s="5"/>
      <c r="L297" s="11"/>
      <c r="N297"/>
      <c r="O297"/>
      <c r="P297"/>
    </row>
    <row r="298" spans="1:16" s="20" customFormat="1" x14ac:dyDescent="0.2">
      <c r="A298"/>
      <c r="B298"/>
      <c r="C298" s="3"/>
      <c r="D298" s="5"/>
      <c r="E298"/>
      <c r="F298"/>
      <c r="G298"/>
      <c r="H298"/>
      <c r="I298" s="3"/>
      <c r="J298" s="5"/>
      <c r="K298" s="5"/>
      <c r="L298" s="11"/>
      <c r="N298"/>
      <c r="O298"/>
      <c r="P298"/>
    </row>
    <row r="299" spans="1:16" s="20" customFormat="1" x14ac:dyDescent="0.2">
      <c r="A299"/>
      <c r="B299"/>
      <c r="C299" s="3"/>
      <c r="D299" s="5"/>
      <c r="E299"/>
      <c r="F299"/>
      <c r="G299"/>
      <c r="H299"/>
      <c r="I299" s="3"/>
      <c r="J299" s="5"/>
      <c r="K299" s="5"/>
      <c r="L299" s="11"/>
      <c r="N299"/>
      <c r="O299"/>
      <c r="P299"/>
    </row>
    <row r="300" spans="1:16" s="20" customFormat="1" x14ac:dyDescent="0.2">
      <c r="A300"/>
      <c r="B300"/>
      <c r="C300" s="3"/>
      <c r="D300" s="5"/>
      <c r="E300"/>
      <c r="F300"/>
      <c r="G300"/>
      <c r="H300"/>
      <c r="I300" s="3"/>
      <c r="J300" s="5"/>
      <c r="K300" s="5"/>
      <c r="L300" s="11"/>
      <c r="N300"/>
      <c r="O300"/>
      <c r="P300"/>
    </row>
    <row r="301" spans="1:16" s="20" customFormat="1" x14ac:dyDescent="0.2">
      <c r="A301"/>
      <c r="B301"/>
      <c r="C301" s="3"/>
      <c r="D301" s="5"/>
      <c r="E301"/>
      <c r="F301"/>
      <c r="G301"/>
      <c r="H301"/>
      <c r="I301" s="3"/>
      <c r="J301" s="5"/>
      <c r="K301" s="5"/>
      <c r="L301" s="11"/>
      <c r="N301"/>
      <c r="O301"/>
      <c r="P301"/>
    </row>
    <row r="302" spans="1:16" s="20" customFormat="1" x14ac:dyDescent="0.2">
      <c r="A302"/>
      <c r="B302"/>
      <c r="C302" s="3"/>
      <c r="D302" s="5"/>
      <c r="E302"/>
      <c r="F302"/>
      <c r="G302"/>
      <c r="H302"/>
      <c r="I302" s="3"/>
      <c r="J302" s="5"/>
      <c r="K302" s="5"/>
      <c r="L302" s="11"/>
      <c r="N302"/>
      <c r="O302"/>
      <c r="P302"/>
    </row>
    <row r="303" spans="1:16" s="20" customFormat="1" x14ac:dyDescent="0.2">
      <c r="A303"/>
      <c r="B303"/>
      <c r="C303" s="3"/>
      <c r="D303" s="5"/>
      <c r="E303"/>
      <c r="F303"/>
      <c r="G303"/>
      <c r="H303"/>
      <c r="I303" s="3"/>
      <c r="J303" s="5"/>
      <c r="K303" s="5"/>
      <c r="L303" s="11"/>
      <c r="N303"/>
      <c r="O303"/>
      <c r="P303"/>
    </row>
    <row r="304" spans="1:16" s="20" customFormat="1" x14ac:dyDescent="0.2">
      <c r="A304"/>
      <c r="B304"/>
      <c r="C304" s="3"/>
      <c r="D304" s="5"/>
      <c r="E304"/>
      <c r="F304"/>
      <c r="G304"/>
      <c r="H304"/>
      <c r="I304" s="3"/>
      <c r="J304" s="5"/>
      <c r="K304" s="5"/>
      <c r="L304" s="11"/>
      <c r="N304"/>
      <c r="O304"/>
      <c r="P304"/>
    </row>
    <row r="305" spans="1:16" s="20" customFormat="1" x14ac:dyDescent="0.2">
      <c r="A305"/>
      <c r="B305"/>
      <c r="C305" s="3"/>
      <c r="D305" s="5"/>
      <c r="E305"/>
      <c r="F305"/>
      <c r="G305"/>
      <c r="H305"/>
      <c r="I305" s="3"/>
      <c r="J305" s="5"/>
      <c r="K305" s="5"/>
      <c r="L305" s="11"/>
      <c r="N305"/>
      <c r="O305"/>
      <c r="P305"/>
    </row>
    <row r="306" spans="1:16" s="20" customFormat="1" x14ac:dyDescent="0.2">
      <c r="A306"/>
      <c r="B306"/>
      <c r="C306" s="3"/>
      <c r="D306" s="5"/>
      <c r="E306"/>
      <c r="F306"/>
      <c r="G306"/>
      <c r="H306"/>
      <c r="I306" s="3"/>
      <c r="J306" s="5"/>
      <c r="K306" s="5"/>
      <c r="L306" s="11"/>
      <c r="N306"/>
      <c r="O306"/>
      <c r="P306"/>
    </row>
    <row r="307" spans="1:16" s="20" customFormat="1" x14ac:dyDescent="0.2">
      <c r="A307"/>
      <c r="B307"/>
      <c r="C307" s="3"/>
      <c r="D307" s="5"/>
      <c r="E307"/>
      <c r="F307"/>
      <c r="G307"/>
      <c r="H307"/>
      <c r="I307" s="3"/>
      <c r="J307" s="5"/>
      <c r="K307" s="5"/>
      <c r="L307" s="11"/>
      <c r="N307"/>
      <c r="O307"/>
      <c r="P307"/>
    </row>
    <row r="308" spans="1:16" s="20" customFormat="1" x14ac:dyDescent="0.2">
      <c r="A308"/>
      <c r="B308"/>
      <c r="C308" s="3"/>
      <c r="D308" s="5"/>
      <c r="E308"/>
      <c r="F308"/>
      <c r="G308"/>
      <c r="H308"/>
      <c r="I308" s="3"/>
      <c r="J308" s="5"/>
      <c r="K308" s="5"/>
      <c r="L308" s="11"/>
      <c r="N308"/>
      <c r="O308"/>
      <c r="P308"/>
    </row>
    <row r="309" spans="1:16" s="20" customFormat="1" x14ac:dyDescent="0.2">
      <c r="A309"/>
      <c r="B309"/>
      <c r="C309" s="3"/>
      <c r="D309" s="5"/>
      <c r="E309"/>
      <c r="F309"/>
      <c r="G309"/>
      <c r="H309"/>
      <c r="I309" s="3"/>
      <c r="J309" s="5"/>
      <c r="K309" s="5"/>
      <c r="L309" s="11"/>
      <c r="N309"/>
      <c r="O309"/>
      <c r="P309"/>
    </row>
    <row r="310" spans="1:16" s="20" customFormat="1" x14ac:dyDescent="0.2">
      <c r="A310"/>
      <c r="B310"/>
      <c r="C310" s="3"/>
      <c r="D310" s="5"/>
      <c r="E310"/>
      <c r="F310"/>
      <c r="G310"/>
      <c r="H310"/>
      <c r="I310" s="3"/>
      <c r="J310" s="5"/>
      <c r="K310" s="5"/>
      <c r="L310" s="11"/>
      <c r="N310"/>
      <c r="O310"/>
      <c r="P310"/>
    </row>
    <row r="311" spans="1:16" s="20" customFormat="1" x14ac:dyDescent="0.2">
      <c r="A311"/>
      <c r="B311"/>
      <c r="C311" s="3"/>
      <c r="D311" s="5"/>
      <c r="E311"/>
      <c r="F311"/>
      <c r="G311"/>
      <c r="H311"/>
      <c r="I311" s="3"/>
      <c r="J311" s="5"/>
      <c r="K311" s="5"/>
      <c r="L311" s="11"/>
      <c r="N311"/>
      <c r="O311"/>
      <c r="P311"/>
    </row>
    <row r="312" spans="1:16" s="20" customFormat="1" x14ac:dyDescent="0.2">
      <c r="A312"/>
      <c r="B312"/>
      <c r="C312" s="3"/>
      <c r="D312" s="5"/>
      <c r="E312"/>
      <c r="F312"/>
      <c r="G312"/>
      <c r="H312"/>
      <c r="I312" s="3"/>
      <c r="J312" s="5"/>
      <c r="K312" s="5"/>
      <c r="L312" s="11"/>
      <c r="N312"/>
      <c r="O312"/>
      <c r="P312"/>
    </row>
    <row r="313" spans="1:16" s="20" customFormat="1" x14ac:dyDescent="0.2">
      <c r="A313"/>
      <c r="B313"/>
      <c r="C313" s="3"/>
      <c r="D313" s="5"/>
      <c r="E313"/>
      <c r="F313"/>
      <c r="G313"/>
      <c r="H313"/>
      <c r="I313" s="3"/>
      <c r="J313" s="5"/>
      <c r="K313" s="5"/>
      <c r="L313" s="11"/>
      <c r="N313"/>
      <c r="O313"/>
      <c r="P313"/>
    </row>
    <row r="314" spans="1:16" s="20" customFormat="1" x14ac:dyDescent="0.2">
      <c r="A314"/>
      <c r="B314"/>
      <c r="C314" s="3"/>
      <c r="D314" s="5"/>
      <c r="E314"/>
      <c r="F314"/>
      <c r="G314"/>
      <c r="H314"/>
      <c r="I314" s="3"/>
      <c r="J314" s="6" t="s">
        <v>19</v>
      </c>
      <c r="K314" s="6"/>
      <c r="L314" s="14">
        <f>SUM(L18:L313)</f>
        <v>432990</v>
      </c>
      <c r="N314"/>
      <c r="O314"/>
      <c r="P314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Munoz</dc:creator>
  <cp:lastModifiedBy>Rudy Munoz</cp:lastModifiedBy>
  <dcterms:created xsi:type="dcterms:W3CDTF">2021-11-02T17:51:48Z</dcterms:created>
  <dcterms:modified xsi:type="dcterms:W3CDTF">2025-09-20T16:10:58Z</dcterms:modified>
</cp:coreProperties>
</file>