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ucha\Documents\"/>
    </mc:Choice>
  </mc:AlternateContent>
  <xr:revisionPtr revIDLastSave="0" documentId="13_ncr:1_{8C99BE79-FC78-4FE5-8EEC-8CA0518E0746}" xr6:coauthVersionLast="47" xr6:coauthVersionMax="47" xr10:uidLastSave="{00000000-0000-0000-0000-000000000000}"/>
  <bookViews>
    <workbookView xWindow="-108" yWindow="-108" windowWidth="23256" windowHeight="12456" firstSheet="4" activeTab="9" xr2:uid="{3F936ADC-836C-4095-A24C-9D237D060064}"/>
  </bookViews>
  <sheets>
    <sheet name="Gender" sheetId="6" r:id="rId1"/>
    <sheet name="Education by Attrition" sheetId="7" r:id="rId2"/>
    <sheet name="Attrition by Job" sheetId="8" r:id="rId3"/>
    <sheet name="Dept wise Attrition" sheetId="9" r:id="rId4"/>
    <sheet name="Attrition by Age Gr" sheetId="11" r:id="rId5"/>
    <sheet name="Marital status" sheetId="12" r:id="rId6"/>
    <sheet name="Data" sheetId="2" r:id="rId7"/>
    <sheet name="KPI" sheetId="3" r:id="rId8"/>
    <sheet name="Rating" sheetId="4" r:id="rId9"/>
    <sheet name="Dashboard" sheetId="1"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ExternalData_1" localSheetId="6" hidden="1">Data!$A$1:$AR$1471</definedName>
    <definedName name="Slicer_Department">#N/A</definedName>
    <definedName name="Slicer_Education_Field">#N/A</definedName>
    <definedName name="Slicer_Gender">#N/A</definedName>
    <definedName name="Slicer_Job_Rol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2" l="1"/>
  <c r="E6" i="12"/>
  <c r="E4" i="12"/>
  <c r="B6" i="4"/>
  <c r="B7" i="4" s="1"/>
  <c r="C8" i="3"/>
  <c r="B8" i="3"/>
  <c r="A8" i="3"/>
  <c r="D6" i="12"/>
  <c r="D5" i="12"/>
  <c r="D4" i="12"/>
  <c r="D12" i="8"/>
  <c r="D11" i="8"/>
  <c r="D10" i="8"/>
  <c r="D9" i="8"/>
  <c r="D8" i="8"/>
  <c r="D7" i="8"/>
  <c r="D6" i="8"/>
  <c r="D5" i="8"/>
  <c r="D4" i="8"/>
  <c r="E7" i="8"/>
  <c r="E10" i="8"/>
  <c r="B11" i="6"/>
  <c r="E9" i="8"/>
  <c r="E8" i="8"/>
  <c r="E4" i="8"/>
  <c r="E12" i="8"/>
  <c r="E11" i="8"/>
  <c r="E6" i="8"/>
  <c r="E5" i="8"/>
  <c r="B10" i="6"/>
  <c r="D8" i="3" l="1"/>
  <c r="E8" i="3"/>
  <c r="C11" i="6"/>
  <c r="C1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BC3F1-4BE3-464C-B144-DE31D1546EA2}"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<sst xmlns="http://schemas.openxmlformats.org/spreadsheetml/2006/main" count="19216" uniqueCount="1570">
  <si>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</si>
  <si>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</si>
  <si>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</si>
  <si>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</si>
  <si>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</si>
  <si>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</si>
  <si>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</si>
  <si>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</si>
  <si>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</si>
  <si>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</si>
  <si>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</si>
  <si>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</si>
  <si>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</si>
  <si>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</si>
  <si>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</si>
  <si>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</si>
  <si>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</si>
  <si>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</si>
  <si>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</si>
  <si>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</si>
  <si>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</si>
  <si>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</si>
  <si>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</si>
  <si>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</si>
  <si>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</si>
  <si>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</si>
  <si>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</si>
  <si>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</si>
  <si>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</si>
  <si>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</si>
  <si>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</si>
  <si>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</si>
  <si>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</si>
  <si>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</si>
  <si>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</si>
  <si>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</si>
  <si>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</si>
  <si>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</si>
  <si>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</si>
  <si>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</si>
  <si>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</si>
  <si>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</si>
  <si>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</si>
  <si>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</si>
  <si>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</si>
  <si>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</si>
  <si>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</si>
  <si>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</si>
  <si>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</si>
  <si>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</si>
  <si>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</si>
  <si>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</si>
  <si>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</si>
  <si>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</si>
  <si>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</si>
  <si>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</si>
  <si>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</si>
  <si>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</si>
  <si>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</si>
  <si>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</si>
  <si>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</si>
  <si>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</si>
  <si>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</si>
  <si>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</si>
  <si>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</si>
  <si>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</si>
  <si>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</si>
  <si>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</si>
  <si>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</si>
  <si>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</si>
  <si>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</si>
  <si>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</si>
  <si>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</si>
  <si>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</si>
  <si>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</si>
  <si>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</si>
  <si>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</si>
  <si>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</si>
  <si>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</si>
  <si>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</si>
  <si>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</si>
  <si>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</si>
  <si>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</si>
  <si>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</si>
  <si>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</si>
  <si>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</si>
  <si>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</si>
  <si>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</si>
  <si>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</si>
  <si>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</si>
  <si>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</si>
  <si>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</si>
  <si>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</si>
  <si>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</si>
  <si>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</si>
  <si>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</si>
  <si>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</si>
  <si>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</si>
  <si>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</si>
  <si>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</si>
  <si>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</si>
  <si>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</si>
  <si>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</si>
  <si>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</si>
  <si>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</si>
  <si>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</si>
  <si>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</si>
  <si>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</si>
  <si>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</si>
  <si>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</si>
  <si>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</si>
  <si>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</si>
  <si>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</si>
  <si>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</si>
  <si>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</si>
  <si>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</si>
  <si>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</si>
  <si>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</si>
  <si>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</si>
  <si>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</si>
  <si>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</si>
  <si>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</si>
  <si>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</si>
  <si>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</si>
  <si>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</si>
  <si>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</si>
  <si>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</si>
  <si>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</si>
  <si>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</si>
  <si>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</si>
  <si>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</si>
  <si>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</si>
  <si>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</si>
  <si>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</si>
  <si>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</si>
  <si>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</si>
  <si>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</si>
  <si>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</si>
  <si>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</si>
  <si>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</si>
  <si>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</si>
  <si>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</si>
  <si>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</si>
  <si>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</si>
  <si>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</si>
  <si>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</si>
  <si>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</si>
  <si>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</si>
  <si>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</si>
  <si>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</si>
  <si>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</si>
  <si>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</si>
  <si>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</si>
  <si>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</si>
  <si>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</si>
  <si>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</si>
  <si>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</si>
  <si>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</si>
  <si>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</si>
  <si>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</si>
  <si>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</si>
  <si>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</si>
  <si>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</si>
  <si>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</si>
  <si>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</si>
  <si>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</si>
  <si>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</si>
  <si>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</si>
  <si>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</si>
  <si>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</si>
  <si>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</si>
  <si>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</si>
  <si>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</si>
  <si>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</si>
  <si>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</si>
  <si>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</si>
  <si>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</si>
  <si>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</si>
  <si>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</si>
  <si>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</si>
  <si>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</si>
  <si>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</si>
  <si>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</si>
  <si>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</si>
  <si>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</si>
  <si>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</si>
  <si>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</si>
  <si>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</si>
  <si>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</si>
  <si>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</si>
  <si>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</si>
  <si>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</si>
  <si>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</si>
  <si>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</si>
  <si>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</si>
  <si>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</si>
  <si>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</si>
  <si>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</si>
  <si>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</si>
  <si>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</si>
  <si>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</si>
  <si>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</si>
  <si>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</si>
  <si>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</si>
  <si>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</si>
  <si>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</si>
  <si>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</si>
  <si>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</si>
  <si>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</si>
  <si>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</si>
  <si>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</si>
  <si>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</si>
  <si>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</si>
  <si>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</si>
  <si>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</si>
  <si>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</si>
  <si>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</si>
  <si>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</si>
  <si>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</si>
  <si>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</si>
  <si>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</si>
  <si>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</si>
  <si>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</si>
  <si>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</si>
  <si>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</si>
  <si>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</si>
  <si>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</si>
  <si>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</si>
  <si>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</si>
  <si>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</si>
  <si>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</si>
  <si>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</si>
  <si>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</si>
  <si>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</si>
  <si>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</si>
  <si>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</si>
  <si>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</si>
  <si>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</si>
  <si>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</si>
  <si>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</si>
  <si>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</si>
  <si>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</si>
  <si>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</si>
  <si>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</si>
  <si>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</si>
  <si>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</si>
  <si>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</si>
  <si>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</si>
  <si>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</si>
  <si>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</si>
  <si>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</si>
  <si>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</si>
  <si>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</si>
  <si>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</si>
  <si>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</si>
  <si>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</si>
  <si>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</si>
  <si>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</si>
  <si>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</si>
  <si>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</si>
  <si>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</si>
  <si>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</si>
  <si>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</si>
  <si>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</si>
  <si>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</si>
  <si>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</si>
  <si>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</si>
  <si>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</si>
  <si>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</si>
  <si>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</si>
  <si>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</si>
  <si>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</si>
  <si>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</si>
  <si>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</si>
  <si>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</si>
  <si>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</si>
  <si>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</si>
  <si>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</si>
  <si>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</si>
  <si>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</si>
  <si>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</si>
  <si>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</si>
  <si>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</si>
  <si>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</si>
  <si>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</si>
  <si>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</si>
  <si>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</si>
  <si>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</si>
  <si>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</si>
  <si>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</si>
  <si>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</si>
  <si>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</si>
  <si>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</si>
  <si>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</si>
  <si>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</si>
  <si>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</si>
  <si>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</si>
  <si>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</si>
  <si>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</si>
  <si>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</si>
  <si>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</si>
  <si>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</si>
  <si>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</si>
  <si>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</si>
  <si>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</si>
  <si>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</si>
  <si>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</si>
  <si>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</si>
  <si>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</si>
  <si>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</si>
  <si>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</si>
  <si>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</si>
  <si>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</si>
  <si>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</si>
  <si>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</si>
  <si>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</si>
  <si>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</si>
  <si>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</si>
  <si>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</si>
  <si>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</si>
  <si>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</si>
  <si>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</si>
  <si>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</si>
  <si>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</si>
  <si>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</si>
  <si>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</si>
  <si>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</si>
  <si>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</si>
  <si>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</si>
  <si>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</si>
  <si>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</si>
  <si>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</si>
  <si>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</si>
  <si>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</si>
  <si>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</si>
  <si>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</si>
  <si>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</si>
  <si>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</si>
  <si>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</si>
  <si>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</si>
  <si>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</si>
  <si>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</si>
  <si>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</si>
  <si>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</si>
  <si>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</si>
  <si>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</si>
  <si>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</si>
  <si>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</si>
  <si>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</si>
  <si>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</si>
  <si>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</si>
  <si>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</si>
  <si>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</si>
  <si>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</si>
  <si>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</si>
  <si>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</si>
  <si>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</si>
  <si>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</si>
  <si>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</si>
  <si>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</si>
  <si>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</si>
  <si>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</si>
  <si>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</si>
  <si>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</si>
  <si>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</si>
  <si>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</si>
  <si>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</si>
  <si>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</si>
  <si>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</si>
  <si>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</si>
  <si>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</si>
  <si>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</si>
  <si>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</si>
  <si>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</si>
  <si>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</si>
  <si>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</si>
  <si>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</si>
  <si>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</si>
  <si>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</si>
  <si>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</si>
  <si>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</si>
  <si>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</si>
  <si>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</si>
  <si>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</si>
  <si>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</si>
  <si>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</si>
  <si>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</si>
  <si>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</si>
  <si>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</si>
  <si>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</si>
  <si>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</si>
  <si>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</si>
  <si>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</si>
  <si>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</si>
  <si>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</si>
  <si>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</si>
  <si>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</si>
  <si>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</si>
  <si>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</si>
  <si>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</si>
  <si>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</si>
  <si>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</si>
  <si>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</si>
  <si>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</si>
  <si>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</si>
  <si>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</si>
  <si>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</si>
  <si>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</si>
  <si>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</si>
  <si>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</si>
  <si>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</si>
  <si>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</si>
  <si>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</si>
  <si>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</si>
  <si>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</si>
  <si>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</si>
  <si>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</si>
  <si>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</si>
  <si>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</si>
  <si>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</si>
  <si>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</si>
  <si>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</si>
  <si>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</si>
  <si>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</si>
  <si>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</si>
  <si>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</si>
  <si>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</si>
  <si>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</si>
  <si>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</si>
  <si>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</si>
  <si>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</si>
  <si>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</si>
  <si>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</si>
  <si>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</si>
  <si>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</si>
  <si>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</si>
  <si>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</si>
  <si>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</si>
  <si>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</si>
  <si>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</si>
  <si>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</si>
  <si>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</si>
  <si>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</si>
  <si>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</si>
  <si>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</si>
  <si>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</si>
  <si>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</si>
  <si>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</si>
  <si>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</si>
  <si>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</si>
  <si>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</si>
  <si>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</si>
  <si>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</si>
  <si>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</si>
  <si>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</si>
  <si>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</si>
  <si>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</si>
  <si>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</si>
  <si>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</si>
  <si>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</si>
  <si>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</si>
  <si>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</si>
  <si>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</si>
  <si>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</si>
  <si>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</si>
  <si>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</si>
  <si>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</si>
  <si>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</si>
  <si>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</si>
  <si>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</si>
  <si>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</si>
  <si>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</si>
  <si>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</si>
  <si>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</si>
  <si>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</si>
  <si>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</si>
  <si>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</si>
  <si>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</si>
  <si>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</si>
  <si>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</si>
  <si>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</si>
  <si>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</si>
  <si>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</si>
  <si>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</si>
  <si>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</si>
  <si>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</si>
  <si>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</si>
  <si>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</si>
  <si>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</si>
  <si>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</si>
  <si>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</si>
  <si>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</si>
  <si>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</si>
  <si>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</si>
  <si>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</si>
  <si>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</si>
  <si>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</si>
  <si>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</si>
  <si>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</si>
  <si>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</si>
  <si>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</si>
  <si>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</si>
  <si>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</si>
  <si>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</si>
  <si>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</si>
  <si>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</si>
  <si>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</si>
  <si>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</si>
  <si>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</si>
  <si>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</si>
  <si>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</si>
  <si>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</si>
  <si>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</si>
  <si>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</si>
  <si>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</si>
  <si>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</si>
  <si>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</si>
  <si>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</si>
  <si>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</si>
  <si>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</si>
  <si>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</si>
  <si>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</si>
  <si>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</si>
  <si>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</si>
  <si>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</si>
  <si>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</si>
  <si>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</si>
  <si>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</si>
  <si>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</si>
  <si>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</si>
  <si>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</si>
  <si>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</si>
  <si>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</si>
  <si>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</si>
  <si>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</si>
  <si>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</si>
  <si>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</si>
  <si>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</si>
  <si>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</si>
  <si>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</si>
  <si>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</si>
  <si>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</si>
  <si>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</si>
  <si>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</si>
  <si>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</si>
  <si>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</si>
  <si>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</si>
  <si>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</si>
  <si>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</si>
  <si>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</si>
  <si>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</si>
  <si>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</si>
  <si>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</si>
  <si>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</si>
  <si>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</si>
  <si>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</si>
  <si>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</si>
  <si>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</si>
  <si>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</si>
  <si>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</si>
  <si>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</si>
  <si>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</si>
  <si>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</si>
  <si>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</si>
  <si>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</si>
  <si>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</si>
  <si>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</si>
  <si>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</si>
  <si>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</si>
  <si>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</si>
  <si>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</si>
  <si>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</si>
  <si>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</si>
  <si>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</si>
  <si>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</si>
  <si>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</si>
  <si>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</si>
  <si>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</si>
  <si>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</si>
  <si>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</si>
  <si>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</si>
  <si>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</si>
  <si>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</si>
  <si>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</si>
  <si>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</si>
  <si>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</si>
  <si>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</si>
  <si>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</si>
  <si>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</si>
  <si>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</si>
  <si>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</si>
  <si>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</si>
  <si>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</si>
  <si>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</si>
  <si>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</si>
  <si>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</si>
  <si>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</si>
  <si>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</si>
  <si>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</si>
  <si>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</si>
  <si>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</si>
  <si>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</si>
  <si>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</si>
  <si>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</si>
  <si>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</si>
  <si>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</si>
  <si>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</si>
  <si>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</si>
  <si>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</si>
  <si>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</si>
  <si>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</si>
  <si>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</si>
  <si>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</si>
  <si>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</si>
  <si>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</si>
  <si>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</si>
  <si>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</si>
  <si>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</si>
  <si>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</si>
  <si>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</si>
  <si>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</si>
  <si>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</si>
  <si>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</si>
  <si>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</si>
  <si>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</si>
  <si>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</si>
  <si>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</si>
  <si>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</si>
  <si>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</si>
  <si>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</si>
  <si>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</si>
  <si>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</si>
  <si>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</si>
  <si>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</si>
  <si>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</si>
  <si>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</si>
  <si>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</si>
  <si>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</si>
  <si>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</si>
  <si>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</si>
  <si>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</si>
  <si>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</si>
  <si>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</si>
  <si>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</si>
  <si>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</si>
  <si>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</si>
  <si>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</si>
  <si>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</si>
  <si>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</si>
  <si>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</si>
  <si>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</si>
  <si>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</si>
  <si>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</si>
  <si>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</si>
  <si>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</si>
  <si>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</si>
  <si>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</si>
  <si>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</si>
  <si>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</si>
  <si>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</si>
  <si>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</si>
  <si>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</si>
  <si>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</si>
  <si>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</si>
  <si>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</si>
  <si>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</si>
  <si>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</si>
  <si>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</si>
  <si>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</si>
  <si>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</si>
  <si>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</si>
  <si>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</si>
  <si>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</si>
  <si>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</si>
  <si>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</si>
  <si>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</si>
  <si>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</si>
  <si>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</si>
  <si>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</si>
  <si>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</si>
  <si>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</si>
  <si>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</si>
  <si>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</si>
  <si>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</si>
  <si>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</si>
  <si>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</si>
  <si>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</si>
  <si>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</si>
  <si>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</si>
  <si>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</si>
  <si>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</si>
  <si>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</si>
  <si>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</si>
  <si>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</si>
  <si>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</si>
  <si>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</si>
  <si>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</si>
  <si>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</si>
  <si>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</si>
  <si>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</si>
  <si>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</si>
  <si>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</si>
  <si>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</si>
  <si>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</si>
  <si>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</si>
  <si>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</si>
  <si>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</si>
  <si>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</si>
  <si>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</si>
  <si>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</si>
  <si>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</si>
  <si>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</si>
  <si>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</si>
  <si>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</si>
  <si>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</si>
  <si>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</si>
  <si>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</si>
  <si>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</si>
  <si>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</si>
  <si>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</si>
  <si>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</si>
  <si>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</si>
  <si>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</si>
  <si>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</si>
  <si>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</si>
  <si>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</si>
  <si>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</si>
  <si>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</si>
  <si>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</si>
  <si>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</si>
  <si>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</si>
  <si>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</si>
  <si>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</si>
  <si>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</si>
  <si>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</si>
  <si>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</si>
  <si>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</si>
  <si>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</si>
  <si>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</si>
  <si>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</si>
  <si>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</si>
  <si>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</si>
  <si>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</si>
  <si>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</si>
  <si>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</si>
  <si>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</si>
  <si>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</si>
  <si>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</si>
  <si>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</si>
  <si>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</si>
  <si>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</si>
  <si>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</si>
  <si>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</si>
  <si>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</si>
  <si>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</si>
  <si>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</si>
  <si>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</si>
  <si>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</si>
  <si>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</si>
  <si>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</si>
  <si>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</si>
  <si>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</si>
  <si>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</si>
  <si>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</si>
  <si>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</si>
  <si>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</si>
  <si>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</si>
  <si>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</si>
  <si>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</si>
  <si>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</si>
  <si>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</si>
  <si>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</si>
  <si>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</si>
  <si>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</si>
  <si>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</si>
  <si>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</si>
  <si>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</si>
  <si>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</si>
  <si>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</si>
  <si>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</si>
  <si>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</si>
  <si>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</si>
  <si>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</si>
  <si>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</si>
  <si>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</si>
  <si>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</si>
  <si>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</si>
  <si>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</si>
  <si>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</si>
  <si>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</si>
  <si>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</si>
  <si>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</si>
  <si>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</si>
  <si>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</si>
  <si>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</si>
  <si>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</si>
  <si>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</si>
  <si>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</si>
  <si>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</si>
  <si>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</si>
  <si>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</si>
  <si>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</si>
  <si>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</si>
  <si>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</si>
  <si>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</si>
  <si>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</si>
  <si>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</si>
  <si>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</si>
  <si>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</si>
  <si>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</si>
  <si>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</si>
  <si>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</si>
  <si>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</si>
  <si>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</si>
  <si>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</si>
  <si>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</si>
  <si>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</si>
  <si>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</si>
  <si>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</si>
  <si>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</si>
  <si>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</si>
  <si>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</si>
  <si>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</si>
  <si>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</si>
  <si>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</si>
  <si>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</si>
  <si>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</si>
  <si>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</si>
  <si>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</si>
  <si>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</si>
  <si>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</si>
  <si>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</si>
  <si>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</si>
  <si>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</si>
  <si>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</si>
  <si>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</si>
  <si>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</si>
  <si>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</si>
  <si>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</si>
  <si>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</si>
  <si>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</si>
  <si>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</si>
  <si>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</si>
  <si>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</si>
  <si>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</si>
  <si>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</si>
  <si>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</si>
  <si>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</si>
  <si>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</si>
  <si>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</si>
  <si>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</si>
  <si>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</si>
  <si>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</si>
  <si>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</si>
  <si>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</si>
  <si>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</si>
  <si>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</si>
  <si>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</si>
  <si>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</si>
  <si>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</si>
  <si>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</si>
  <si>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</si>
  <si>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</si>
  <si>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</si>
  <si>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</si>
  <si>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</si>
  <si>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</si>
  <si>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</si>
  <si>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</si>
  <si>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</si>
  <si>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</si>
  <si>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</si>
  <si>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</si>
  <si>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</si>
  <si>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</si>
  <si>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</si>
  <si>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</si>
  <si>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</si>
  <si>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</si>
  <si>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</si>
  <si>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</si>
  <si>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</si>
  <si>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</si>
  <si>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</si>
  <si>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</si>
  <si>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</si>
  <si>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</si>
  <si>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</si>
  <si>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</si>
  <si>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</si>
  <si>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</si>
  <si>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</si>
  <si>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</si>
  <si>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</si>
  <si>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</si>
  <si>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</si>
  <si>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</si>
  <si>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</si>
  <si>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</si>
  <si>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</si>
  <si>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</si>
  <si>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</si>
  <si>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</si>
  <si>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</si>
  <si>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</si>
  <si>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</si>
  <si>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</si>
  <si>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</si>
  <si>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</si>
  <si>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</si>
  <si>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</si>
  <si>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</si>
  <si>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</si>
  <si>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</si>
  <si>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</si>
  <si>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</si>
  <si>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</si>
  <si>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</si>
  <si>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</si>
  <si>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</si>
  <si>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</si>
  <si>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</si>
  <si>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</si>
  <si>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</si>
  <si>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</si>
  <si>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</si>
  <si>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</si>
  <si>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</si>
  <si>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</si>
  <si>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</si>
  <si>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</si>
  <si>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</si>
  <si>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</si>
  <si>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</si>
  <si>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</si>
  <si>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</si>
  <si>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</si>
  <si>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</si>
  <si>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</si>
  <si>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</si>
  <si>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</si>
  <si>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</si>
  <si>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</si>
  <si>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</si>
  <si>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</si>
  <si>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</si>
  <si>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</si>
  <si>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</si>
  <si>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</si>
  <si>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</si>
  <si>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</si>
  <si>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</si>
  <si>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</si>
  <si>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</si>
  <si>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</si>
  <si>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</si>
  <si>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</si>
  <si>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</si>
  <si>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</si>
  <si>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</si>
  <si>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</si>
  <si>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</si>
  <si>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</si>
  <si>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</si>
  <si>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</si>
  <si>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</si>
  <si>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</si>
  <si>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</si>
  <si>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</si>
  <si>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</si>
  <si>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</si>
  <si>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</si>
  <si>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</si>
  <si>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</si>
  <si>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</si>
  <si>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</si>
  <si>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</si>
  <si>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</si>
  <si>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</si>
  <si>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</si>
  <si>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</si>
  <si>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</si>
  <si>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</si>
  <si>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</si>
  <si>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</si>
  <si>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</si>
  <si>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</si>
  <si>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</si>
  <si>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</si>
  <si>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</si>
  <si>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</si>
  <si>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</si>
  <si>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</si>
  <si>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</si>
  <si>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</si>
  <si>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</si>
  <si>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</si>
  <si>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</si>
  <si>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</si>
  <si>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</si>
  <si>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</si>
  <si>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</si>
  <si>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</si>
  <si>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</si>
  <si>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</si>
  <si>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</si>
  <si>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</si>
  <si>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</si>
  <si>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</si>
  <si>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</si>
  <si>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</si>
  <si>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</si>
  <si>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</si>
  <si>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</si>
  <si>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</si>
  <si>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</si>
  <si>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</si>
  <si>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</si>
  <si>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</si>
  <si>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</si>
  <si>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</si>
  <si>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</si>
  <si>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</si>
  <si>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</si>
  <si>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</si>
  <si>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</si>
  <si>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</si>
  <si>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</si>
  <si>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</si>
  <si>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</si>
  <si>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</si>
  <si>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</si>
  <si>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</si>
  <si>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</si>
  <si>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</si>
  <si>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</si>
  <si>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</si>
  <si>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</si>
  <si>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</si>
  <si>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</si>
  <si>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</si>
  <si>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</si>
  <si>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</si>
  <si>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</si>
  <si>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</si>
  <si>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</si>
  <si>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</si>
  <si>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</si>
  <si>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</si>
  <si>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</si>
  <si>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</si>
  <si>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</si>
  <si>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</si>
  <si>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</si>
  <si>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</si>
  <si>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</si>
  <si>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</si>
  <si>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</si>
  <si>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</si>
  <si>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</si>
  <si>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</si>
  <si>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</si>
  <si>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</si>
  <si>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</si>
  <si>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</si>
  <si>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</si>
  <si>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</si>
  <si>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</si>
  <si>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</si>
  <si>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</si>
  <si>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</si>
  <si>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</si>
  <si>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</si>
  <si>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</si>
  <si>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</si>
  <si>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</si>
  <si>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</si>
  <si>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</si>
  <si>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</si>
  <si>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</si>
  <si>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</si>
  <si>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</si>
  <si>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</si>
  <si>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</si>
  <si>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</si>
  <si>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</si>
  <si>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</si>
  <si>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</si>
  <si>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</si>
  <si>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</si>
  <si>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</si>
  <si>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</si>
  <si>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</si>
  <si>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</si>
  <si>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</si>
  <si>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</si>
  <si>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</si>
  <si>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</si>
  <si>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</si>
  <si>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</si>
  <si>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</si>
  <si>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</si>
  <si>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</si>
  <si>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</si>
  <si>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</si>
  <si>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</si>
  <si>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</si>
  <si>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</si>
  <si>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</si>
  <si>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</si>
  <si>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</si>
  <si>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</si>
  <si>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</si>
  <si>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</si>
  <si>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</si>
  <si>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</si>
  <si>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</si>
  <si>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</si>
  <si>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</si>
  <si>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</si>
  <si>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</si>
  <si>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</si>
  <si>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</si>
  <si>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</si>
  <si>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</si>
  <si>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</si>
  <si>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</si>
  <si>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</si>
  <si>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</si>
  <si>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</si>
  <si>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</si>
  <si>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</si>
  <si>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</si>
  <si>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</si>
  <si>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</si>
  <si>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</si>
  <si>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</si>
  <si>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</si>
  <si>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</si>
  <si>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</si>
  <si>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</si>
  <si>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</si>
  <si>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</si>
  <si>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</si>
  <si>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</si>
  <si>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</si>
  <si>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</si>
  <si>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</si>
  <si>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</si>
  <si>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</si>
  <si>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</si>
  <si>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</si>
  <si>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</si>
  <si>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</si>
  <si>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</si>
  <si>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</si>
  <si>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</si>
  <si>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</si>
  <si>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</si>
  <si>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</si>
  <si>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</si>
  <si>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</si>
  <si>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</si>
  <si>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</si>
  <si>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</si>
  <si>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</si>
  <si>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</si>
  <si>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</si>
  <si>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</si>
  <si>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</si>
  <si>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</si>
  <si>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</si>
  <si>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</si>
  <si>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</si>
  <si>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</si>
  <si>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</si>
  <si>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</si>
  <si>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</si>
  <si>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</si>
  <si>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</si>
  <si>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</si>
  <si>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</si>
  <si>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</si>
  <si>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</si>
  <si>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</si>
  <si>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</si>
  <si>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</si>
  <si>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</si>
  <si>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</si>
  <si>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</si>
  <si>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</si>
  <si>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</si>
  <si>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</si>
  <si>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</si>
  <si>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</si>
  <si>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</si>
  <si>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</si>
  <si>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</si>
  <si>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</si>
  <si>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</si>
  <si>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</si>
  <si>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</si>
  <si>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</si>
  <si>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</si>
  <si>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</si>
  <si>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</si>
  <si>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</si>
  <si>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</si>
  <si>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</si>
  <si>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</si>
  <si>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</si>
  <si>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</si>
  <si>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</si>
  <si>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</si>
  <si>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</si>
  <si>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</si>
  <si>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</si>
  <si>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</si>
  <si>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</si>
  <si>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</si>
  <si>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</si>
  <si>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</si>
  <si>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</si>
  <si>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</si>
  <si>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</si>
  <si>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</si>
  <si>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</si>
  <si>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</si>
  <si>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</si>
  <si>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</si>
  <si>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</si>
  <si>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</si>
  <si>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</si>
  <si>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</si>
  <si>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</si>
  <si>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</si>
  <si>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</si>
  <si>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</si>
  <si>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</si>
  <si>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</si>
  <si>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</si>
  <si>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</si>
  <si>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</si>
  <si>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</si>
  <si>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</si>
  <si>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</si>
  <si>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</si>
  <si>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</si>
  <si>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</si>
  <si>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</si>
  <si>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</si>
  <si>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</si>
  <si>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</si>
  <si>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</si>
  <si>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</si>
  <si>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</si>
  <si>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</si>
  <si>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</si>
  <si>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</si>
  <si>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</si>
  <si>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</si>
  <si>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</si>
  <si>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</si>
  <si>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</si>
  <si>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</si>
  <si>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</si>
  <si>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</si>
  <si>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</si>
  <si>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</si>
  <si>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</si>
  <si>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</si>
  <si>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</si>
  <si>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</si>
  <si>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</si>
  <si>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</si>
  <si>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</si>
  <si>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</si>
  <si>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</si>
  <si>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</si>
  <si>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</si>
  <si>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</si>
  <si>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</si>
  <si>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</si>
  <si>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</si>
  <si>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</si>
  <si>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</si>
  <si>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</si>
  <si>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</si>
  <si>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</si>
  <si>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</si>
  <si>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</si>
  <si>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</si>
  <si>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</si>
  <si>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</si>
  <si>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</si>
  <si>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</si>
  <si>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</si>
  <si>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</si>
  <si>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</si>
  <si>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</si>
  <si>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</si>
  <si>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</si>
  <si>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</si>
  <si>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</si>
  <si>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</si>
  <si>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</si>
  <si>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</si>
  <si>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</si>
  <si>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</si>
  <si>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</si>
  <si>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</si>
  <si>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</si>
  <si>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</si>
  <si>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</si>
  <si>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</si>
  <si>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</si>
  <si>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</si>
  <si>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</si>
  <si>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</si>
  <si>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</si>
  <si>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</si>
  <si>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</si>
  <si>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</si>
  <si>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</si>
  <si>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</si>
  <si>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</si>
  <si>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</si>
  <si>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</si>
  <si>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</si>
  <si>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</si>
  <si>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</si>
  <si>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</si>
  <si>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</si>
  <si>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</si>
  <si>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</si>
  <si>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</si>
  <si>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</si>
  <si>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</si>
  <si>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</si>
  <si>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</si>
  <si>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</si>
  <si>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</si>
  <si>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</si>
  <si>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</si>
  <si>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</si>
  <si>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</si>
  <si>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</si>
  <si>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</si>
  <si>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</si>
  <si>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</si>
  <si>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</si>
  <si>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</si>
  <si>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</si>
  <si>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</si>
  <si>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</si>
  <si>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</si>
  <si>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</si>
  <si>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</si>
  <si>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</si>
  <si>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</si>
  <si>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</si>
  <si>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</si>
  <si>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</si>
  <si>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</si>
  <si>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</si>
  <si>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</si>
  <si>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</si>
  <si>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</si>
  <si>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</si>
  <si>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</si>
  <si>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</si>
  <si>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</si>
  <si>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</si>
  <si>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</si>
  <si>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</si>
  <si>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</si>
  <si>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</si>
  <si>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</si>
  <si>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</si>
  <si>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</si>
  <si>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</si>
  <si>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</si>
  <si>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</si>
  <si>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</si>
  <si>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</si>
  <si>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</si>
  <si>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</si>
  <si>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</si>
  <si>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</si>
  <si>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</si>
  <si>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</si>
  <si>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</si>
  <si>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</si>
  <si>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</si>
  <si>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</si>
  <si>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</si>
  <si>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</si>
  <si>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</si>
  <si>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</si>
  <si>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</si>
  <si>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</si>
  <si>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</si>
  <si>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</si>
  <si>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</si>
  <si>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</si>
  <si>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</si>
  <si>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</si>
  <si>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</si>
  <si>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</si>
  <si>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</si>
  <si>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</si>
  <si>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</si>
  <si>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</si>
  <si>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</si>
  <si>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</si>
  <si>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</si>
  <si>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</si>
  <si>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</si>
  <si>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</si>
  <si>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</si>
  <si>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</si>
  <si>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</si>
  <si>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</si>
  <si>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</si>
  <si>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</si>
  <si>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</si>
  <si>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</si>
  <si>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</si>
  <si>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</si>
  <si>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</si>
  <si>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</si>
  <si>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</si>
  <si>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</si>
  <si>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</si>
  <si>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</si>
  <si>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</si>
  <si>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</si>
  <si>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</si>
  <si>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</si>
  <si>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</si>
  <si>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</si>
  <si>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</si>
  <si>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</si>
  <si>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</si>
  <si>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</si>
  <si>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</si>
  <si>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</si>
  <si>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</si>
  <si>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</si>
  <si>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</si>
  <si>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</si>
  <si>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</si>
  <si>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</si>
  <si>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</si>
  <si>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</si>
  <si>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</si>
  <si>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</si>
  <si>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</si>
  <si>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</si>
  <si>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</si>
  <si>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</si>
  <si>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</si>
  <si>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</si>
  <si>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</si>
  <si>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</si>
  <si>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</si>
  <si>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</si>
  <si>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</si>
  <si>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</si>
  <si>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</si>
  <si>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</si>
  <si>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</si>
  <si>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</si>
  <si>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</si>
  <si>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</si>
  <si>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</si>
  <si>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</si>
  <si>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</si>
  <si>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</si>
  <si>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</si>
  <si>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</si>
  <si>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</si>
  <si>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</si>
  <si>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</si>
  <si>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</si>
  <si>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</si>
  <si>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</si>
  <si>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</si>
  <si>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</si>
  <si>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</si>
  <si>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</si>
  <si>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</si>
  <si>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</si>
  <si>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</si>
  <si>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</si>
  <si>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</si>
  <si>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</si>
  <si>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</si>
  <si>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</si>
  <si>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</si>
  <si>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</si>
  <si>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</si>
  <si>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</si>
  <si>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</si>
  <si>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</si>
  <si>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</si>
  <si>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</si>
  <si>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</si>
  <si>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</si>
  <si>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</si>
  <si>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</si>
  <si>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</si>
  <si>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</si>
  <si>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</si>
  <si>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</si>
  <si>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</si>
  <si>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</si>
  <si>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</si>
  <si>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</si>
  <si>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</si>
  <si>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</si>
  <si>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</si>
  <si>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</si>
  <si>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</si>
  <si>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</si>
  <si>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</si>
  <si>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</si>
  <si>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</si>
  <si>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</si>
  <si>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</si>
  <si>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</si>
  <si>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</si>
  <si>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</si>
  <si>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</si>
  <si>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</si>
  <si>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</si>
  <si>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</si>
  <si>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</si>
  <si>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</si>
  <si>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</si>
  <si>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</si>
  <si>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</si>
  <si>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</si>
  <si>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</si>
  <si>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</si>
  <si>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</si>
  <si>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</si>
  <si>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</si>
  <si>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</si>
  <si>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</si>
  <si>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</si>
  <si>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</si>
  <si>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</si>
  <si>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</si>
  <si>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</si>
  <si>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</si>
  <si>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</si>
  <si>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t>
  </si>
  <si>
    <t>Attrition Count</t>
  </si>
  <si>
    <t>Average Age</t>
  </si>
  <si>
    <t>Active Employee</t>
  </si>
  <si>
    <t>Attrition Rate</t>
  </si>
  <si>
    <t>Count of Employee Number</t>
  </si>
  <si>
    <t>Average of Job Satisfaction</t>
  </si>
  <si>
    <t>Rating</t>
  </si>
  <si>
    <t>Balance Ranting</t>
  </si>
  <si>
    <t>Row Labels</t>
  </si>
  <si>
    <t>Grand Total</t>
  </si>
  <si>
    <t>Marital status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</si>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</sst>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0" borderId="0" xfId="0" pivotButton="1"/>
    <xf numFmtId="0" fontId="0" fillId="0" borderId="0" xfId="0" applyAlignment="1">
      <alignment horizontal="left"/>
    </xf>
    <xf numFmtId="10" fontId="0" fillId="0" borderId="0" xfId="0" applyNumberFormat="1"/>
    <xf numFmtId="0" fontId="2" fillId="0" borderId="0" xfId="0" applyFont="1"/>
    <xf numFmtId="0" fontId="0" fillId="0" borderId="0" xfId="0" applyNumberFormat="1"/>
  </cellXfs>
  <cellStyles count="2">
    <cellStyle name="Normal" xfId="0" builtinId="0"/>
    <cellStyle name="Percent" xfId="1" builtinId="5"/>
  </cellStyles>
  <dxfs count="22">
    <dxf>
      <numFmt numFmtId="164" formatCode="0.0"/>
    </dxf>
    <dxf>
      <numFmt numFmtId="14" formatCode="0.00%"/>
    </dxf>
    <dxf>
      <numFmt numFmtId="164" formatCode="0.0"/>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font>
        <color theme="0"/>
      </font>
    </dxf>
    <dxf>
      <font>
        <b/>
        <i val="0"/>
        <color theme="1"/>
      </font>
    </dxf>
    <dxf>
      <font>
        <b/>
        <i val="0"/>
        <color theme="0"/>
      </font>
      <fill>
        <gradientFill degree="270">
          <stop position="0">
            <color theme="9" tint="0.59999389629810485"/>
          </stop>
          <stop position="1">
            <color theme="9" tint="-0.25098422193060094"/>
          </stop>
        </gradientFill>
      </fill>
    </dxf>
  </dxfs>
  <tableStyles count="3" defaultTableStyle="TableStyleMedium2" defaultPivotStyle="PivotStyleLight16">
    <tableStyle name="Slicer Style 1" pivot="0" table="0" count="0" xr9:uid="{829B9E92-BD73-4175-9B49-D980BA98B2E7}"/>
    <tableStyle name="Slicer Style 2" pivot="0" table="0" count="2" xr9:uid="{951821EF-2BD2-47CA-BA8B-2047A31682D0}">
      <tableStyleElement type="wholeTable" dxfId="21"/>
      <tableStyleElement type="headerRow" dxfId="20"/>
    </tableStyle>
    <tableStyle name="Slicer Style 3" pivot="0" table="0" count="1" xr9:uid="{8E878B05-F92E-4A3F-AA81-B6B4096FB47B}">
      <tableStyleElement type="wholeTable" dxfId="19"/>
    </tableStyle>
  </tableStyles>
  <colors>
    <mruColors>
      <color rgb="FFFF6699"/>
      <color rgb="FF993366"/>
      <color rgb="FFFF7C80"/>
      <color rgb="FFFFFF00"/>
      <color rgb="FFEC6B14"/>
      <color rgb="FF813517"/>
      <color rgb="FFCC40BB"/>
      <color rgb="FF800000"/>
      <color rgb="FFA50021"/>
      <color rgb="FF000099"/>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F9-47EE-9CE5-6FA0C5104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F9-47EE-9CE5-6FA0C5104FA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DA7F-4025-80C0-D4CE2720EDC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CEA-496D-AEF3-EBE6EFEF8A83}"/>
            </c:ext>
          </c:extLst>
        </c:ser>
        <c:dLbls>
          <c:dLblPos val="outEnd"/>
          <c:showLegendKey val="0"/>
          <c:showVal val="1"/>
          <c:showCatName val="0"/>
          <c:showSerName val="0"/>
          <c:showPercent val="0"/>
          <c:showBubbleSize val="0"/>
        </c:dLbls>
        <c:gapWidth val="182"/>
        <c:axId val="231751472"/>
        <c:axId val="231736112"/>
      </c:barChart>
      <c:catAx>
        <c:axId val="231751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736112"/>
        <c:crosses val="autoZero"/>
        <c:auto val="1"/>
        <c:lblAlgn val="ctr"/>
        <c:lblOffset val="100"/>
        <c:noMultiLvlLbl val="0"/>
      </c:catAx>
      <c:valAx>
        <c:axId val="231736112"/>
        <c:scaling>
          <c:orientation val="minMax"/>
        </c:scaling>
        <c:delete val="1"/>
        <c:axPos val="b"/>
        <c:numFmt formatCode="General" sourceLinked="1"/>
        <c:majorTickMark val="out"/>
        <c:minorTickMark val="none"/>
        <c:tickLblPos val="nextTo"/>
        <c:crossAx val="231751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95-4F2C-B76B-8990548B86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95-4F2C-B76B-8990548B86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95-4F2C-B76B-8990548B86DF}"/>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387-4A2C-81EF-09EDCDB7105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.xlsx]Attrition by Age Gr!Attrition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Gr'!$B$3</c:f>
              <c:strCache>
                <c:ptCount val="1"/>
                <c:pt idx="0">
                  <c:v>Total</c:v>
                </c:pt>
              </c:strCache>
            </c:strRef>
          </c:tx>
          <c:spPr>
            <a:solidFill>
              <a:schemeClr val="accent1"/>
            </a:solidFill>
            <a:ln>
              <a:noFill/>
            </a:ln>
            <a:effectLst/>
          </c:spPr>
          <c:invertIfNegative val="0"/>
          <c:cat>
            <c:strRef>
              <c:f>'Attrition by Age Gr'!$A$4:$A$9</c:f>
              <c:strCache>
                <c:ptCount val="5"/>
                <c:pt idx="0">
                  <c:v>25 - 34</c:v>
                </c:pt>
                <c:pt idx="1">
                  <c:v>35 - 44</c:v>
                </c:pt>
                <c:pt idx="2">
                  <c:v>45 - 54</c:v>
                </c:pt>
                <c:pt idx="3">
                  <c:v>Over 55</c:v>
                </c:pt>
                <c:pt idx="4">
                  <c:v>Under 25</c:v>
                </c:pt>
              </c:strCache>
            </c:strRef>
          </c:cat>
          <c:val>
            <c:numRef>
              <c:f>'Attrition by Age Gr'!$B$4:$B$9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ACC-4B39-A779-7BD48AAD76F8}"/>
            </c:ext>
          </c:extLst>
        </c:ser>
        <c:dLbls>
          <c:showLegendKey val="0"/>
          <c:showVal val="0"/>
          <c:showCatName val="0"/>
          <c:showSerName val="0"/>
          <c:showPercent val="0"/>
          <c:showBubbleSize val="0"/>
        </c:dLbls>
        <c:gapWidth val="219"/>
        <c:overlap val="-27"/>
        <c:axId val="184317600"/>
        <c:axId val="184318080"/>
      </c:barChart>
      <c:catAx>
        <c:axId val="18431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080"/>
        <c:crosses val="autoZero"/>
        <c:auto val="1"/>
        <c:lblAlgn val="ctr"/>
        <c:lblOffset val="100"/>
        <c:noMultiLvlLbl val="0"/>
      </c:catAx>
      <c:valAx>
        <c:axId val="18431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7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51000">
                    <a:schemeClr val="accent4">
                      <a:lumMod val="75000"/>
                    </a:schemeClr>
                  </a:gs>
                  <a:gs pos="100000">
                    <a:schemeClr val="accent4">
                      <a:lumMod val="75000"/>
                    </a:schemeClr>
                  </a:gs>
                </a:gsLst>
                <a:lin ang="5400000" scaled="1"/>
              </a:gradFill>
              <a:ln w="19050">
                <a:solidFill>
                  <a:schemeClr val="lt1"/>
                </a:solidFill>
              </a:ln>
              <a:effectLst/>
            </c:spPr>
            <c:extLst>
              <c:ext xmlns:c16="http://schemas.microsoft.com/office/drawing/2014/chart" uri="{C3380CC4-5D6E-409C-BE32-E72D297353CC}">
                <c16:uniqueId val="{00000002-9868-4434-B97B-07488FF349C8}"/>
              </c:ext>
            </c:extLst>
          </c:dPt>
          <c:dPt>
            <c:idx val="1"/>
            <c:bubble3D val="0"/>
            <c:spPr>
              <a:noFill/>
              <a:ln w="19050">
                <a:solidFill>
                  <a:schemeClr val="lt1"/>
                </a:solidFill>
              </a:ln>
              <a:effectLst/>
            </c:spPr>
            <c:extLst>
              <c:ext xmlns:c16="http://schemas.microsoft.com/office/drawing/2014/chart" uri="{C3380CC4-5D6E-409C-BE32-E72D297353CC}">
                <c16:uniqueId val="{00000001-9868-4434-B97B-07488FF349C8}"/>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9868-4434-B97B-07488FF349C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777777777777778E-2"/>
          <c:y val="8.3333333333333329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0E5-44B0-AAEB-10B4F707B9BA}"/>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50E5-44B0-AAEB-10B4F707B9BA}"/>
              </c:ext>
            </c:extLst>
          </c:dPt>
          <c:val>
            <c:numRef>
              <c:f>Rating!$B$7</c:f>
              <c:numCache>
                <c:formatCode>0.0</c:formatCode>
                <c:ptCount val="1"/>
                <c:pt idx="0">
                  <c:v>1.3734693877551019</c:v>
                </c:pt>
              </c:numCache>
            </c:numRef>
          </c:val>
          <c:extLst>
            <c:ext xmlns:c16="http://schemas.microsoft.com/office/drawing/2014/chart" uri="{C3380CC4-5D6E-409C-BE32-E72D297353CC}">
              <c16:uniqueId val="{00000002-50E5-44B0-AAEB-10B4F707B9BA}"/>
            </c:ext>
          </c:extLst>
        </c:ser>
        <c:dLbls>
          <c:showLegendKey val="0"/>
          <c:showVal val="0"/>
          <c:showCatName val="0"/>
          <c:showSerName val="0"/>
          <c:showPercent val="0"/>
          <c:showBubbleSize val="0"/>
        </c:dLbls>
        <c:gapWidth val="0"/>
        <c:overlap val="100"/>
        <c:axId val="170458176"/>
        <c:axId val="170485536"/>
      </c:barChart>
      <c:catAx>
        <c:axId val="170458176"/>
        <c:scaling>
          <c:orientation val="minMax"/>
        </c:scaling>
        <c:delete val="1"/>
        <c:axPos val="l"/>
        <c:majorTickMark val="out"/>
        <c:minorTickMark val="none"/>
        <c:tickLblPos val="nextTo"/>
        <c:crossAx val="170485536"/>
        <c:crosses val="autoZero"/>
        <c:auto val="1"/>
        <c:lblAlgn val="ctr"/>
        <c:lblOffset val="100"/>
        <c:noMultiLvlLbl val="0"/>
      </c:catAx>
      <c:valAx>
        <c:axId val="170485536"/>
        <c:scaling>
          <c:orientation val="minMax"/>
          <c:max val="4"/>
        </c:scaling>
        <c:delete val="1"/>
        <c:axPos val="b"/>
        <c:numFmt formatCode="0.0" sourceLinked="1"/>
        <c:majorTickMark val="out"/>
        <c:minorTickMark val="none"/>
        <c:tickLblPos val="nextTo"/>
        <c:crossAx val="1704581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21462226860197"/>
          <c:y val="0.15763910761154856"/>
          <c:w val="0.55620155038759689"/>
          <c:h val="0.80902777777777779"/>
        </c:manualLayout>
      </c:layout>
      <c:doughnutChart>
        <c:varyColors val="1"/>
        <c:ser>
          <c:idx val="0"/>
          <c:order val="0"/>
          <c:dPt>
            <c:idx val="0"/>
            <c:bubble3D val="0"/>
            <c:spPr>
              <a:gradFill>
                <a:gsLst>
                  <a:gs pos="0">
                    <a:schemeClr val="accent1">
                      <a:lumMod val="50000"/>
                    </a:schemeClr>
                  </a:gs>
                  <a:gs pos="51000">
                    <a:schemeClr val="accent4">
                      <a:lumMod val="75000"/>
                    </a:schemeClr>
                  </a:gs>
                  <a:gs pos="100000">
                    <a:schemeClr val="accent4">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1-F795-4725-AC05-FF2A5795A42C}"/>
              </c:ext>
            </c:extLst>
          </c:dPt>
          <c:dPt>
            <c:idx val="1"/>
            <c:bubble3D val="0"/>
            <c:spPr>
              <a:noFill/>
              <a:ln w="19050">
                <a:solidFill>
                  <a:schemeClr val="lt1"/>
                </a:solidFill>
              </a:ln>
              <a:effectLst/>
            </c:spPr>
            <c:extLst>
              <c:ext xmlns:c16="http://schemas.microsoft.com/office/drawing/2014/chart" uri="{C3380CC4-5D6E-409C-BE32-E72D297353CC}">
                <c16:uniqueId val="{00000003-F795-4725-AC05-FF2A5795A42C}"/>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F795-4725-AC05-FF2A5795A42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777777777777778E-2"/>
          <c:y val="8.3333333333333329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A86-4F68-8E13-3C525BA6858C}"/>
            </c:ext>
          </c:extLst>
        </c:ser>
        <c:ser>
          <c:idx val="1"/>
          <c:order val="1"/>
          <c:spPr>
            <a:solidFill>
              <a:schemeClr val="accent2"/>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2-AA86-4F68-8E13-3C525BA6858C}"/>
              </c:ext>
            </c:extLst>
          </c:dPt>
          <c:val>
            <c:numRef>
              <c:f>Rating!$B$7</c:f>
              <c:numCache>
                <c:formatCode>0.0</c:formatCode>
                <c:ptCount val="1"/>
                <c:pt idx="0">
                  <c:v>1.3734693877551019</c:v>
                </c:pt>
              </c:numCache>
            </c:numRef>
          </c:val>
          <c:extLst>
            <c:ext xmlns:c16="http://schemas.microsoft.com/office/drawing/2014/chart" uri="{C3380CC4-5D6E-409C-BE32-E72D297353CC}">
              <c16:uniqueId val="{00000003-AA86-4F68-8E13-3C525BA6858C}"/>
            </c:ext>
          </c:extLst>
        </c:ser>
        <c:dLbls>
          <c:showLegendKey val="0"/>
          <c:showVal val="0"/>
          <c:showCatName val="0"/>
          <c:showSerName val="0"/>
          <c:showPercent val="0"/>
          <c:showBubbleSize val="0"/>
        </c:dLbls>
        <c:gapWidth val="0"/>
        <c:overlap val="100"/>
        <c:axId val="170458176"/>
        <c:axId val="170485536"/>
      </c:barChart>
      <c:catAx>
        <c:axId val="170458176"/>
        <c:scaling>
          <c:orientation val="minMax"/>
        </c:scaling>
        <c:delete val="1"/>
        <c:axPos val="l"/>
        <c:majorTickMark val="out"/>
        <c:minorTickMark val="none"/>
        <c:tickLblPos val="nextTo"/>
        <c:crossAx val="170485536"/>
        <c:crosses val="autoZero"/>
        <c:auto val="1"/>
        <c:lblAlgn val="ctr"/>
        <c:lblOffset val="100"/>
        <c:noMultiLvlLbl val="0"/>
      </c:catAx>
      <c:valAx>
        <c:axId val="170485536"/>
        <c:scaling>
          <c:orientation val="minMax"/>
          <c:max val="4"/>
        </c:scaling>
        <c:delete val="1"/>
        <c:axPos val="b"/>
        <c:numFmt formatCode="0.0" sourceLinked="1"/>
        <c:majorTickMark val="out"/>
        <c:minorTickMark val="none"/>
        <c:tickLblPos val="nextTo"/>
        <c:crossAx val="1704581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7457627118644072E-2"/>
          <c:w val="0.83333333333333337"/>
          <c:h val="0.7768361581920904"/>
        </c:manualLayout>
      </c:layout>
      <c:doughnutChart>
        <c:varyColors val="1"/>
        <c:ser>
          <c:idx val="0"/>
          <c:order val="0"/>
          <c:spPr>
            <a:ln>
              <a:noFill/>
            </a:ln>
          </c:spPr>
          <c:dPt>
            <c:idx val="0"/>
            <c:bubble3D val="0"/>
            <c:spPr>
              <a:gradFill>
                <a:gsLst>
                  <a:gs pos="0">
                    <a:schemeClr val="accent5">
                      <a:lumMod val="75000"/>
                    </a:schemeClr>
                  </a:gs>
                  <a:gs pos="95000">
                    <a:srgbClr val="8A3581"/>
                  </a:gs>
                  <a:gs pos="27000">
                    <a:srgbClr val="AF5FA6"/>
                  </a:gs>
                  <a:gs pos="59000">
                    <a:schemeClr val="accent5">
                      <a:lumMod val="40000"/>
                      <a:lumOff val="60000"/>
                    </a:schemeClr>
                  </a:gs>
                </a:gsLst>
                <a:lin ang="2400000" scaled="0"/>
              </a:gradFill>
              <a:ln w="19050">
                <a:noFill/>
              </a:ln>
              <a:effectLst/>
            </c:spPr>
            <c:extLst>
              <c:ext xmlns:c16="http://schemas.microsoft.com/office/drawing/2014/chart" uri="{C3380CC4-5D6E-409C-BE32-E72D297353CC}">
                <c16:uniqueId val="{00000001-75F3-4701-BEFC-35E3304871D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5F3-4701-BEFC-35E3304871D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75F3-4701-BEFC-35E3304871D9}"/>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06060606060606"/>
          <c:y val="6.2146892655367242E-2"/>
          <c:w val="0.83333333333333337"/>
          <c:h val="0.7768361581920904"/>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14F-4FC1-8619-71F4B020A726}"/>
              </c:ext>
            </c:extLst>
          </c:dPt>
          <c:dPt>
            <c:idx val="1"/>
            <c:bubble3D val="0"/>
            <c:spPr>
              <a:gradFill>
                <a:gsLst>
                  <a:gs pos="61000">
                    <a:srgbClr val="477E96"/>
                  </a:gs>
                  <a:gs pos="100000">
                    <a:schemeClr val="accent1">
                      <a:lumMod val="40000"/>
                      <a:lumOff val="60000"/>
                    </a:schemeClr>
                  </a:gs>
                  <a:gs pos="0">
                    <a:schemeClr val="accent1">
                      <a:lumMod val="50000"/>
                    </a:schemeClr>
                  </a:gs>
                </a:gsLst>
                <a:lin ang="10800000" scaled="0"/>
              </a:gradFill>
              <a:ln w="19050">
                <a:solidFill>
                  <a:schemeClr val="lt1"/>
                </a:solidFill>
              </a:ln>
              <a:effectLst/>
            </c:spPr>
            <c:extLst>
              <c:ext xmlns:c16="http://schemas.microsoft.com/office/drawing/2014/chart" uri="{C3380CC4-5D6E-409C-BE32-E72D297353CC}">
                <c16:uniqueId val="{00000003-614F-4FC1-8619-71F4B020A72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14F-4FC1-8619-71F4B020A72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.xlsx]Education by Attrition!Education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43000">
                <a:schemeClr val="accent6">
                  <a:lumMod val="75000"/>
                </a:schemeClr>
              </a:gs>
              <a:gs pos="100000">
                <a:schemeClr val="accent6">
                  <a:lumMod val="40000"/>
                  <a:lumOff val="60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35711315975967"/>
          <c:y val="6.3343196795568782E-2"/>
          <c:w val="0.67795621038785081"/>
          <c:h val="0.93665684708991792"/>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43000">
                  <a:schemeClr val="accent6">
                    <a:lumMod val="75000"/>
                  </a:schemeClr>
                </a:gs>
                <a:gs pos="100000">
                  <a:schemeClr val="accent6">
                    <a:lumMod val="40000"/>
                    <a:lumOff val="60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2D5-40D7-962C-D8F1E1A8CACA}"/>
            </c:ext>
          </c:extLst>
        </c:ser>
        <c:dLbls>
          <c:dLblPos val="outEnd"/>
          <c:showLegendKey val="0"/>
          <c:showVal val="1"/>
          <c:showCatName val="0"/>
          <c:showSerName val="0"/>
          <c:showPercent val="0"/>
          <c:showBubbleSize val="0"/>
        </c:dLbls>
        <c:gapWidth val="32"/>
        <c:axId val="231751472"/>
        <c:axId val="231736112"/>
      </c:barChart>
      <c:catAx>
        <c:axId val="231751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60" b="1" i="0" u="none" strike="noStrike" kern="1200" baseline="0">
                <a:solidFill>
                  <a:schemeClr val="tx1">
                    <a:lumMod val="65000"/>
                    <a:lumOff val="35000"/>
                  </a:schemeClr>
                </a:solidFill>
                <a:latin typeface="+mn-lt"/>
                <a:ea typeface="+mn-ea"/>
                <a:cs typeface="+mn-cs"/>
              </a:defRPr>
            </a:pPr>
            <a:endParaRPr lang="en-US"/>
          </a:p>
        </c:txPr>
        <c:crossAx val="231736112"/>
        <c:crosses val="autoZero"/>
        <c:auto val="1"/>
        <c:lblAlgn val="ctr"/>
        <c:lblOffset val="100"/>
        <c:noMultiLvlLbl val="0"/>
      </c:catAx>
      <c:valAx>
        <c:axId val="231736112"/>
        <c:scaling>
          <c:orientation val="minMax"/>
        </c:scaling>
        <c:delete val="1"/>
        <c:axPos val="b"/>
        <c:numFmt formatCode="General" sourceLinked="1"/>
        <c:majorTickMark val="out"/>
        <c:minorTickMark val="none"/>
        <c:tickLblPos val="nextTo"/>
        <c:crossAx val="231751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100"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7000">
                <a:srgbClr val="92D050"/>
              </a:gs>
              <a:gs pos="88000">
                <a:schemeClr val="accent4">
                  <a:lumMod val="20000"/>
                  <a:lumOff val="80000"/>
                </a:schemeClr>
              </a:gs>
            </a:gsLst>
            <a:lin ang="4200000" scaled="0"/>
          </a:gradFill>
          <a:ln w="19050">
            <a:noFill/>
          </a:ln>
          <a:effectLst/>
        </c:spPr>
      </c:pivotFmt>
      <c:pivotFmt>
        <c:idx val="7"/>
        <c:spPr>
          <a:gradFill>
            <a:gsLst>
              <a:gs pos="0">
                <a:schemeClr val="accent4">
                  <a:lumMod val="50000"/>
                </a:schemeClr>
              </a:gs>
              <a:gs pos="61000">
                <a:schemeClr val="accent4">
                  <a:lumMod val="60000"/>
                  <a:lumOff val="40000"/>
                </a:schemeClr>
              </a:gs>
              <a:gs pos="100000">
                <a:schemeClr val="accent4">
                  <a:lumMod val="20000"/>
                  <a:lumOff val="80000"/>
                </a:schemeClr>
              </a:gs>
              <a:gs pos="100000">
                <a:schemeClr val="accent4">
                  <a:lumMod val="20000"/>
                  <a:lumOff val="80000"/>
                </a:schemeClr>
              </a:gs>
            </a:gsLst>
            <a:lin ang="4200000" scaled="0"/>
          </a:gradFill>
          <a:ln w="19050">
            <a:noFill/>
          </a:ln>
          <a:effectLst/>
        </c:spPr>
      </c:pivotFmt>
      <c:pivotFmt>
        <c:idx val="8"/>
        <c:spPr>
          <a:gradFill>
            <a:gsLst>
              <a:gs pos="0">
                <a:srgbClr val="FF7C80"/>
              </a:gs>
              <a:gs pos="96000">
                <a:srgbClr val="FFFF00"/>
              </a:gs>
            </a:gsLst>
            <a:lin ang="4200000" scaled="0"/>
          </a:gradFill>
          <a:ln w="19050">
            <a:noFill/>
          </a:ln>
          <a:effectLst/>
        </c:spPr>
      </c:pivotFmt>
    </c:pivotFmts>
    <c:plotArea>
      <c:layout>
        <c:manualLayout>
          <c:layoutTarget val="inner"/>
          <c:xMode val="edge"/>
          <c:yMode val="edge"/>
          <c:x val="1.8610013175230568E-2"/>
          <c:y val="0"/>
          <c:w val="0.66073781291172595"/>
          <c:h val="1"/>
        </c:manualLayout>
      </c:layout>
      <c:pieChart>
        <c:varyColors val="1"/>
        <c:ser>
          <c:idx val="0"/>
          <c:order val="0"/>
          <c:tx>
            <c:strRef>
              <c:f>'Dept wise Attrition'!$B$3</c:f>
              <c:strCache>
                <c:ptCount val="1"/>
                <c:pt idx="0">
                  <c:v>Total</c:v>
                </c:pt>
              </c:strCache>
            </c:strRef>
          </c:tx>
          <c:spPr>
            <a:ln>
              <a:noFill/>
            </a:ln>
          </c:spPr>
          <c:dPt>
            <c:idx val="0"/>
            <c:bubble3D val="0"/>
            <c:spPr>
              <a:gradFill>
                <a:gsLst>
                  <a:gs pos="17000">
                    <a:srgbClr val="92D050"/>
                  </a:gs>
                  <a:gs pos="88000">
                    <a:schemeClr val="accent4">
                      <a:lumMod val="20000"/>
                      <a:lumOff val="80000"/>
                    </a:schemeClr>
                  </a:gs>
                </a:gsLst>
                <a:lin ang="4200000" scaled="0"/>
              </a:gradFill>
              <a:ln w="19050">
                <a:noFill/>
              </a:ln>
              <a:effectLst/>
            </c:spPr>
            <c:extLst>
              <c:ext xmlns:c16="http://schemas.microsoft.com/office/drawing/2014/chart" uri="{C3380CC4-5D6E-409C-BE32-E72D297353CC}">
                <c16:uniqueId val="{00000001-3D6D-4733-B8D9-E43FA3EBF26A}"/>
              </c:ext>
            </c:extLst>
          </c:dPt>
          <c:dPt>
            <c:idx val="1"/>
            <c:bubble3D val="0"/>
            <c:spPr>
              <a:gradFill>
                <a:gsLst>
                  <a:gs pos="0">
                    <a:schemeClr val="accent4">
                      <a:lumMod val="50000"/>
                    </a:schemeClr>
                  </a:gs>
                  <a:gs pos="61000">
                    <a:schemeClr val="accent4">
                      <a:lumMod val="60000"/>
                      <a:lumOff val="40000"/>
                    </a:schemeClr>
                  </a:gs>
                  <a:gs pos="100000">
                    <a:schemeClr val="accent4">
                      <a:lumMod val="20000"/>
                      <a:lumOff val="80000"/>
                    </a:schemeClr>
                  </a:gs>
                  <a:gs pos="100000">
                    <a:schemeClr val="accent4">
                      <a:lumMod val="20000"/>
                      <a:lumOff val="80000"/>
                    </a:schemeClr>
                  </a:gs>
                </a:gsLst>
                <a:lin ang="4200000" scaled="0"/>
              </a:gradFill>
              <a:ln w="19050">
                <a:noFill/>
              </a:ln>
              <a:effectLst/>
            </c:spPr>
            <c:extLst>
              <c:ext xmlns:c16="http://schemas.microsoft.com/office/drawing/2014/chart" uri="{C3380CC4-5D6E-409C-BE32-E72D297353CC}">
                <c16:uniqueId val="{00000003-3D6D-4733-B8D9-E43FA3EBF26A}"/>
              </c:ext>
            </c:extLst>
          </c:dPt>
          <c:dPt>
            <c:idx val="2"/>
            <c:bubble3D val="0"/>
            <c:spPr>
              <a:gradFill>
                <a:gsLst>
                  <a:gs pos="0">
                    <a:srgbClr val="FF7C80"/>
                  </a:gs>
                  <a:gs pos="96000">
                    <a:srgbClr val="FFFF00"/>
                  </a:gs>
                </a:gsLst>
                <a:lin ang="4200000" scaled="0"/>
              </a:gradFill>
              <a:ln w="19050">
                <a:noFill/>
              </a:ln>
              <a:effectLst/>
            </c:spPr>
            <c:extLst>
              <c:ext xmlns:c16="http://schemas.microsoft.com/office/drawing/2014/chart" uri="{C3380CC4-5D6E-409C-BE32-E72D297353CC}">
                <c16:uniqueId val="{00000005-3D6D-4733-B8D9-E43FA3EBF2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D6D-4733-B8D9-E43FA3EBF26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431602917224263"/>
          <c:y val="0.27155760988737165"/>
          <c:w val="0.19592112497795483"/>
          <c:h val="0.36194807136449714"/>
        </c:manualLayout>
      </c:layout>
      <c:overlay val="0"/>
      <c:spPr>
        <a:noFill/>
        <a:ln>
          <a:noFill/>
        </a:ln>
        <a:effectLst/>
      </c:spPr>
      <c:txPr>
        <a:bodyPr rot="0" spcFirstLastPara="1" vertOverflow="ellipsis" vert="horz" wrap="square" anchor="ctr" anchorCtr="1"/>
        <a:lstStyle/>
        <a:p>
          <a:pPr>
            <a:defRPr sz="103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.xlsx]Attrition by Age Gr!Attrition by Age Group</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8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6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35000">
                <a:schemeClr val="accent4">
                  <a:lumMod val="50000"/>
                </a:schemeClr>
              </a:gs>
              <a:gs pos="10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pivotFmt>
    </c:pivotFmts>
    <c:plotArea>
      <c:layout/>
      <c:barChart>
        <c:barDir val="col"/>
        <c:grouping val="clustered"/>
        <c:varyColors val="0"/>
        <c:ser>
          <c:idx val="0"/>
          <c:order val="0"/>
          <c:tx>
            <c:strRef>
              <c:f>'Attrition by Age Gr'!$B$3</c:f>
              <c:strCache>
                <c:ptCount val="1"/>
                <c:pt idx="0">
                  <c:v>Total</c:v>
                </c:pt>
              </c:strCache>
            </c:strRef>
          </c:tx>
          <c:spPr>
            <a:gradFill>
              <a:gsLst>
                <a:gs pos="0">
                  <a:schemeClr val="accent4">
                    <a:lumMod val="50000"/>
                  </a:schemeClr>
                </a:gs>
                <a:gs pos="8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invertIfNegative val="0"/>
          <c:dPt>
            <c:idx val="0"/>
            <c:invertIfNegative val="0"/>
            <c:bubble3D val="0"/>
            <c:spPr>
              <a:gradFill>
                <a:gsLst>
                  <a:gs pos="35000">
                    <a:schemeClr val="accent4">
                      <a:lumMod val="50000"/>
                    </a:schemeClr>
                  </a:gs>
                  <a:gs pos="10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extLst>
              <c:ext xmlns:c16="http://schemas.microsoft.com/office/drawing/2014/chart" uri="{C3380CC4-5D6E-409C-BE32-E72D297353CC}">
                <c16:uniqueId val="{00000000-FCF8-4C5B-B904-BE5B5A4ED8A3}"/>
              </c:ext>
            </c:extLst>
          </c:dPt>
          <c:cat>
            <c:strRef>
              <c:f>'Attrition by Age Gr'!$A$4:$A$9</c:f>
              <c:strCache>
                <c:ptCount val="5"/>
                <c:pt idx="0">
                  <c:v>25 - 34</c:v>
                </c:pt>
                <c:pt idx="1">
                  <c:v>35 - 44</c:v>
                </c:pt>
                <c:pt idx="2">
                  <c:v>45 - 54</c:v>
                </c:pt>
                <c:pt idx="3">
                  <c:v>Over 55</c:v>
                </c:pt>
                <c:pt idx="4">
                  <c:v>Under 25</c:v>
                </c:pt>
              </c:strCache>
            </c:strRef>
          </c:cat>
          <c:val>
            <c:numRef>
              <c:f>'Attrition by Age Gr'!$B$4:$B$9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755-4B14-AAF3-710A1E48741B}"/>
            </c:ext>
          </c:extLst>
        </c:ser>
        <c:dLbls>
          <c:showLegendKey val="0"/>
          <c:showVal val="0"/>
          <c:showCatName val="0"/>
          <c:showSerName val="0"/>
          <c:showPercent val="0"/>
          <c:showBubbleSize val="0"/>
        </c:dLbls>
        <c:gapWidth val="50"/>
        <c:overlap val="-27"/>
        <c:axId val="184317600"/>
        <c:axId val="184318080"/>
      </c:barChart>
      <c:catAx>
        <c:axId val="18431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60" b="1" i="0" u="none" strike="noStrike" kern="1200" baseline="0">
                <a:solidFill>
                  <a:schemeClr val="tx1">
                    <a:lumMod val="65000"/>
                    <a:lumOff val="35000"/>
                  </a:schemeClr>
                </a:solidFill>
                <a:latin typeface="+mn-lt"/>
                <a:ea typeface="+mn-ea"/>
                <a:cs typeface="+mn-cs"/>
              </a:defRPr>
            </a:pPr>
            <a:endParaRPr lang="en-US"/>
          </a:p>
        </c:txPr>
        <c:crossAx val="184318080"/>
        <c:crosses val="autoZero"/>
        <c:auto val="1"/>
        <c:lblAlgn val="ctr"/>
        <c:lblOffset val="100"/>
        <c:noMultiLvlLbl val="0"/>
      </c:catAx>
      <c:valAx>
        <c:axId val="184318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60" b="1" i="0" u="none" strike="noStrike" kern="1200" baseline="0">
                <a:solidFill>
                  <a:schemeClr val="tx1">
                    <a:lumMod val="65000"/>
                    <a:lumOff val="35000"/>
                  </a:schemeClr>
                </a:solidFill>
                <a:latin typeface="+mn-lt"/>
                <a:ea typeface="+mn-ea"/>
                <a:cs typeface="+mn-cs"/>
              </a:defRPr>
            </a:pPr>
            <a:endParaRPr lang="en-US"/>
          </a:p>
        </c:txPr>
        <c:crossAx val="184317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lgn="ctr">
        <a:defRPr lang="en-US" sz="1060" b="1"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3BCF7927-CD84-4646-828C-4B35B5DD410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414D384-ED32-46D1-8FF4-2603EBFBF9E6}">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BCF7927-CD84-4646-828C-4B35B5DD4109}">
          <cx:spPr>
            <a:ln>
              <a:noFill/>
            </a:ln>
          </cx:spPr>
          <cx:dataPt idx="2">
            <cx:spPr>
              <a:solidFill>
                <a:srgbClr val="FFC000"/>
              </a:solidFill>
            </cx:spPr>
          </cx:dataPt>
          <cx:dataPt idx="8">
            <cx:spPr>
              <a:solidFill>
                <a:srgbClr val="0F9ED5">
                  <a:lumMod val="60000"/>
                  <a:lumOff val="40000"/>
                </a:srgbClr>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4414D384-ED32-46D1-8FF4-2603EBFBF9E6}">
          <cx:spPr>
            <a:gradFill flip="none" rotWithShape="1">
              <a:gsLst>
                <a:gs pos="0">
                  <a:schemeClr val="accent5">
                    <a:lumMod val="75000"/>
                  </a:schemeClr>
                </a:gs>
                <a:gs pos="50000">
                  <a:schemeClr val="accent5">
                    <a:lumMod val="75000"/>
                  </a:schemeClr>
                </a:gs>
                <a:gs pos="100000">
                  <a:schemeClr val="accent5">
                    <a:lumMod val="40000"/>
                    <a:lumOff val="60000"/>
                  </a:schemeClr>
                </a:gs>
              </a:gsLst>
              <a:lin ang="5400000" scaled="1"/>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image" Target="../media/image4.png"/><Relationship Id="rId13" Type="http://schemas.microsoft.com/office/2014/relationships/chartEx" Target="../charts/chartEx3.xml"/><Relationship Id="rId3" Type="http://schemas.openxmlformats.org/officeDocument/2006/relationships/image" Target="../media/image3.svg"/><Relationship Id="rId7" Type="http://schemas.openxmlformats.org/officeDocument/2006/relationships/chart" Target="../charts/chart10.xml"/><Relationship Id="rId12"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4.xml"/><Relationship Id="rId1" Type="http://schemas.openxmlformats.org/officeDocument/2006/relationships/image" Target="../media/image1.jpeg"/><Relationship Id="rId6" Type="http://schemas.openxmlformats.org/officeDocument/2006/relationships/chart" Target="../charts/chart9.xml"/><Relationship Id="rId11" Type="http://schemas.openxmlformats.org/officeDocument/2006/relationships/image" Target="../media/image7.svg"/><Relationship Id="rId5" Type="http://schemas.openxmlformats.org/officeDocument/2006/relationships/chart" Target="../charts/chart8.xml"/><Relationship Id="rId15" Type="http://schemas.openxmlformats.org/officeDocument/2006/relationships/chart" Target="../charts/chart13.xml"/><Relationship Id="rId10" Type="http://schemas.openxmlformats.org/officeDocument/2006/relationships/image" Target="../media/image6.png"/><Relationship Id="rId4" Type="http://schemas.openxmlformats.org/officeDocument/2006/relationships/chart" Target="../charts/chart7.xml"/><Relationship Id="rId9" Type="http://schemas.openxmlformats.org/officeDocument/2006/relationships/image" Target="../media/image5.svg"/><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6</xdr:col>
      <xdr:colOff>167640</xdr:colOff>
      <xdr:row>7</xdr:row>
      <xdr:rowOff>0</xdr:rowOff>
    </xdr:from>
    <xdr:to>
      <xdr:col>9</xdr:col>
      <xdr:colOff>167640</xdr:colOff>
      <xdr:row>21</xdr:row>
      <xdr:rowOff>20955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BDED5F7-2234-49E1-A173-D2FFF5C9AFB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442460" y="12801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624840</xdr:colOff>
      <xdr:row>12</xdr:row>
      <xdr:rowOff>163830</xdr:rowOff>
    </xdr:from>
    <xdr:to>
      <xdr:col>3</xdr:col>
      <xdr:colOff>563880</xdr:colOff>
      <xdr:row>25</xdr:row>
      <xdr:rowOff>114300</xdr:rowOff>
    </xdr:to>
    <xdr:graphicFrame macro="">
      <xdr:nvGraphicFramePr>
        <xdr:cNvPr id="3" name="Chart 2">
          <a:extLst>
            <a:ext uri="{FF2B5EF4-FFF2-40B4-BE49-F238E27FC236}">
              <a16:creationId xmlns:a16="http://schemas.microsoft.com/office/drawing/2014/main" id="{99472E6D-A838-05EA-916F-2898C4A59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327660</xdr:colOff>
      <xdr:row>6</xdr:row>
      <xdr:rowOff>41910</xdr:rowOff>
    </xdr:from>
    <xdr:to>
      <xdr:col>10</xdr:col>
      <xdr:colOff>22860</xdr:colOff>
      <xdr:row>21</xdr:row>
      <xdr:rowOff>41910</xdr:rowOff>
    </xdr:to>
    <xdr:graphicFrame macro="">
      <xdr:nvGraphicFramePr>
        <xdr:cNvPr id="2" name="Chart 1">
          <a:extLst>
            <a:ext uri="{FF2B5EF4-FFF2-40B4-BE49-F238E27FC236}">
              <a16:creationId xmlns:a16="http://schemas.microsoft.com/office/drawing/2014/main" id="{4ACC0CEE-EE17-70DC-E6E7-584B76153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502920</xdr:colOff>
      <xdr:row>1</xdr:row>
      <xdr:rowOff>133350</xdr:rowOff>
    </xdr:from>
    <xdr:to>
      <xdr:col>12</xdr:col>
      <xdr:colOff>525780</xdr:colOff>
      <xdr:row>15</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F943DEE-DD9C-8EB0-BC69-EE18D621A7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47460" y="316230"/>
              <a:ext cx="4290060" cy="24422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152400</xdr:colOff>
      <xdr:row>6</xdr:row>
      <xdr:rowOff>41910</xdr:rowOff>
    </xdr:from>
    <xdr:to>
      <xdr:col>7</xdr:col>
      <xdr:colOff>68580</xdr:colOff>
      <xdr:row>18</xdr:row>
      <xdr:rowOff>7620</xdr:rowOff>
    </xdr:to>
    <xdr:graphicFrame macro="">
      <xdr:nvGraphicFramePr>
        <xdr:cNvPr id="2" name="Chart 1">
          <a:extLst>
            <a:ext uri="{FF2B5EF4-FFF2-40B4-BE49-F238E27FC236}">
              <a16:creationId xmlns:a16="http://schemas.microsoft.com/office/drawing/2014/main" id="{6388D3CF-B60C-AA81-71C1-9D19A4CDC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571500</xdr:colOff>
      <xdr:row>6</xdr:row>
      <xdr:rowOff>41910</xdr:rowOff>
    </xdr:from>
    <xdr:to>
      <xdr:col>10</xdr:col>
      <xdr:colOff>266700</xdr:colOff>
      <xdr:row>21</xdr:row>
      <xdr:rowOff>41910</xdr:rowOff>
    </xdr:to>
    <xdr:graphicFrame macro="">
      <xdr:nvGraphicFramePr>
        <xdr:cNvPr id="2" name="Chart 1">
          <a:extLst>
            <a:ext uri="{FF2B5EF4-FFF2-40B4-BE49-F238E27FC236}">
              <a16:creationId xmlns:a16="http://schemas.microsoft.com/office/drawing/2014/main" id="{41A4F75E-6891-C266-DE63-3B3869FF2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563880</xdr:colOff>
      <xdr:row>8</xdr:row>
      <xdr:rowOff>26670</xdr:rowOff>
    </xdr:from>
    <xdr:to>
      <xdr:col>11</xdr:col>
      <xdr:colOff>60960</xdr:colOff>
      <xdr:row>23</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A94E55B-E1FD-0C0A-3730-F3A99A7961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3240" y="1489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594360</xdr:colOff>
      <xdr:row>5</xdr:row>
      <xdr:rowOff>121920</xdr:rowOff>
    </xdr:from>
    <xdr:to>
      <xdr:col>8</xdr:col>
      <xdr:colOff>594360</xdr:colOff>
      <xdr:row>19</xdr:row>
      <xdr:rowOff>142875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3BDE4719-5FE5-F1A8-A666-26A2F2183B1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511040" y="10363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601980</xdr:colOff>
      <xdr:row>7</xdr:row>
      <xdr:rowOff>175260</xdr:rowOff>
    </xdr:from>
    <xdr:to>
      <xdr:col>14</xdr:col>
      <xdr:colOff>601980</xdr:colOff>
      <xdr:row>22</xdr:row>
      <xdr:rowOff>13335</xdr:rowOff>
    </xdr:to>
    <mc:AlternateContent xmlns:mc="http://schemas.openxmlformats.org/markup-compatibility/2006" xmlns:a14="http://schemas.microsoft.com/office/drawing/2010/main">
      <mc:Choice Requires="a14">
        <xdr:graphicFrame macro="">
          <xdr:nvGraphicFramePr>
            <xdr:cNvPr id="4" name="Job Role">
              <a:extLst>
                <a:ext uri="{FF2B5EF4-FFF2-40B4-BE49-F238E27FC236}">
                  <a16:creationId xmlns:a16="http://schemas.microsoft.com/office/drawing/2014/main" id="{B789755C-079E-F824-499B-6952324B2749}"/>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8176260" y="14554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502920</xdr:colOff>
      <xdr:row>11</xdr:row>
      <xdr:rowOff>53340</xdr:rowOff>
    </xdr:from>
    <xdr:to>
      <xdr:col>2</xdr:col>
      <xdr:colOff>441960</xdr:colOff>
      <xdr:row>25</xdr:row>
      <xdr:rowOff>74295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B794FA57-365C-8178-1374-CCF7EFC64A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02920" y="20650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480060</xdr:colOff>
      <xdr:row>3</xdr:row>
      <xdr:rowOff>34290</xdr:rowOff>
    </xdr:from>
    <xdr:to>
      <xdr:col>6</xdr:col>
      <xdr:colOff>213360</xdr:colOff>
      <xdr:row>8</xdr:row>
      <xdr:rowOff>175260</xdr:rowOff>
    </xdr:to>
    <xdr:graphicFrame macro="">
      <xdr:nvGraphicFramePr>
        <xdr:cNvPr id="2" name="Chart 1">
          <a:extLst>
            <a:ext uri="{FF2B5EF4-FFF2-40B4-BE49-F238E27FC236}">
              <a16:creationId xmlns:a16="http://schemas.microsoft.com/office/drawing/2014/main" id="{BE3352D9-45F8-1466-F6BD-92BC42C94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1379221</xdr:colOff>
      <xdr:row>12</xdr:row>
      <xdr:rowOff>175260</xdr:rowOff>
    </xdr:from>
    <xdr:to>
      <xdr:col>4</xdr:col>
      <xdr:colOff>200295</xdr:colOff>
      <xdr:row>16</xdr:row>
      <xdr:rowOff>15240</xdr:rowOff>
    </xdr:to>
    <xdr:graphicFrame macro="">
      <xdr:nvGraphicFramePr>
        <xdr:cNvPr id="3" name="Chart 2">
          <a:extLst>
            <a:ext uri="{FF2B5EF4-FFF2-40B4-BE49-F238E27FC236}">
              <a16:creationId xmlns:a16="http://schemas.microsoft.com/office/drawing/2014/main" id="{B5765A80-4531-AEB5-2142-C36952F14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411480</xdr:colOff>
      <xdr:row>0</xdr:row>
      <xdr:rowOff>45720</xdr:rowOff>
    </xdr:from>
    <xdr:to>
      <xdr:col>28</xdr:col>
      <xdr:colOff>121920</xdr:colOff>
      <xdr:row>54</xdr:row>
      <xdr:rowOff>152400</xdr:rowOff>
    </xdr:to>
    <xdr:pic>
      <xdr:nvPicPr>
        <xdr:cNvPr id="3" name="Picture 2">
          <a:extLst>
            <a:ext uri="{FF2B5EF4-FFF2-40B4-BE49-F238E27FC236}">
              <a16:creationId xmlns:a16="http://schemas.microsoft.com/office/drawing/2014/main" id="{212589DE-8F19-4958-8CF3-E09116DA31E6}"/>
            </a:ext>
          </a:extLst>
        </xdr:cNvPr>
        <xdr:cNvPicPr>
          <a:picLocks noChangeAspect="1"/>
        </xdr:cNvPicPr>
      </xdr:nvPicPr>
      <xdr:blipFill>
        <a:blip xmlns:r="http://schemas.openxmlformats.org/officeDocument/2006/relationships" r:embed="rId1"/>
        <a:stretch>
          <a:fillRect/>
        </a:stretch>
      </xdr:blipFill>
      <xdr:spPr>
        <a:xfrm>
          <a:off x="411480" y="45720"/>
          <a:ext cx="16779240" cy="9982200"/>
        </a:xfrm>
        <a:prstGeom prst="rect">
          <a:avLst/>
        </a:prstGeom>
      </xdr:spPr>
    </xdr:pic>
    <xdr:clientData/>
  </xdr:twoCellAnchor>
  <xdr:twoCellAnchor>
    <xdr:from>
      <xdr:col>0</xdr:col>
      <xdr:colOff>563880</xdr:colOff>
      <xdr:row>1</xdr:row>
      <xdr:rowOff>74023</xdr:rowOff>
    </xdr:from>
    <xdr:to>
      <xdr:col>15</xdr:col>
      <xdr:colOff>289560</xdr:colOff>
      <xdr:row>6</xdr:row>
      <xdr:rowOff>91440</xdr:rowOff>
    </xdr:to>
    <xdr:sp macro="" textlink="">
      <xdr:nvSpPr>
        <xdr:cNvPr id="2" name="Rectangle: Rounded Corners 1">
          <a:extLst>
            <a:ext uri="{FF2B5EF4-FFF2-40B4-BE49-F238E27FC236}">
              <a16:creationId xmlns:a16="http://schemas.microsoft.com/office/drawing/2014/main" id="{107AF46B-54A0-9D8E-C217-7685464C4971}"/>
            </a:ext>
          </a:extLst>
        </xdr:cNvPr>
        <xdr:cNvSpPr/>
      </xdr:nvSpPr>
      <xdr:spPr>
        <a:xfrm>
          <a:off x="563880" y="256903"/>
          <a:ext cx="8869680" cy="931817"/>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60960</xdr:colOff>
      <xdr:row>1</xdr:row>
      <xdr:rowOff>54429</xdr:rowOff>
    </xdr:from>
    <xdr:to>
      <xdr:col>27</xdr:col>
      <xdr:colOff>533400</xdr:colOff>
      <xdr:row>6</xdr:row>
      <xdr:rowOff>91440</xdr:rowOff>
    </xdr:to>
    <xdr:sp macro="" textlink="">
      <xdr:nvSpPr>
        <xdr:cNvPr id="11" name="Rectangle: Rounded Corners 10">
          <a:extLst>
            <a:ext uri="{FF2B5EF4-FFF2-40B4-BE49-F238E27FC236}">
              <a16:creationId xmlns:a16="http://schemas.microsoft.com/office/drawing/2014/main" id="{E4E43B1F-7F1F-49BC-9A9C-13434655596A}"/>
            </a:ext>
          </a:extLst>
        </xdr:cNvPr>
        <xdr:cNvSpPr/>
      </xdr:nvSpPr>
      <xdr:spPr>
        <a:xfrm>
          <a:off x="9814560" y="237309"/>
          <a:ext cx="7178040" cy="951411"/>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533400</xdr:colOff>
      <xdr:row>14</xdr:row>
      <xdr:rowOff>161108</xdr:rowOff>
    </xdr:from>
    <xdr:to>
      <xdr:col>9</xdr:col>
      <xdr:colOff>30480</xdr:colOff>
      <xdr:row>33</xdr:row>
      <xdr:rowOff>45720</xdr:rowOff>
    </xdr:to>
    <xdr:sp macro="" textlink="">
      <xdr:nvSpPr>
        <xdr:cNvPr id="17" name="Rectangle: Rounded Corners 16">
          <a:extLst>
            <a:ext uri="{FF2B5EF4-FFF2-40B4-BE49-F238E27FC236}">
              <a16:creationId xmlns:a16="http://schemas.microsoft.com/office/drawing/2014/main" id="{C91AC6E3-C0CB-447D-B35E-6B8B1ACEC848}"/>
            </a:ext>
          </a:extLst>
        </xdr:cNvPr>
        <xdr:cNvSpPr/>
      </xdr:nvSpPr>
      <xdr:spPr>
        <a:xfrm>
          <a:off x="533400" y="2721428"/>
          <a:ext cx="4983480" cy="3359332"/>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533401</xdr:colOff>
      <xdr:row>7</xdr:row>
      <xdr:rowOff>60960</xdr:rowOff>
    </xdr:from>
    <xdr:to>
      <xdr:col>27</xdr:col>
      <xdr:colOff>350521</xdr:colOff>
      <xdr:row>14</xdr:row>
      <xdr:rowOff>104503</xdr:rowOff>
    </xdr:to>
    <xdr:grpSp>
      <xdr:nvGrpSpPr>
        <xdr:cNvPr id="34" name="Group 33">
          <a:extLst>
            <a:ext uri="{FF2B5EF4-FFF2-40B4-BE49-F238E27FC236}">
              <a16:creationId xmlns:a16="http://schemas.microsoft.com/office/drawing/2014/main" id="{602D989F-5ACD-A2B5-FA3C-92CAD0CDFB61}"/>
            </a:ext>
          </a:extLst>
        </xdr:cNvPr>
        <xdr:cNvGrpSpPr/>
      </xdr:nvGrpSpPr>
      <xdr:grpSpPr>
        <a:xfrm>
          <a:off x="533401" y="1341120"/>
          <a:ext cx="16276320" cy="1323703"/>
          <a:chOff x="1023257" y="1097281"/>
          <a:chExt cx="15337971" cy="1217022"/>
        </a:xfrm>
      </xdr:grpSpPr>
      <xdr:grpSp>
        <xdr:nvGrpSpPr>
          <xdr:cNvPr id="29" name="Group 28">
            <a:extLst>
              <a:ext uri="{FF2B5EF4-FFF2-40B4-BE49-F238E27FC236}">
                <a16:creationId xmlns:a16="http://schemas.microsoft.com/office/drawing/2014/main" id="{C29147DF-33B3-678D-B163-5AB5964D5FA3}"/>
              </a:ext>
            </a:extLst>
          </xdr:cNvPr>
          <xdr:cNvGrpSpPr/>
        </xdr:nvGrpSpPr>
        <xdr:grpSpPr>
          <a:xfrm>
            <a:off x="1023257" y="1097281"/>
            <a:ext cx="2893423" cy="1160779"/>
            <a:chOff x="1023257" y="1097281"/>
            <a:chExt cx="2893423" cy="1160779"/>
          </a:xfrm>
        </xdr:grpSpPr>
        <xdr:sp macro="" textlink="">
          <xdr:nvSpPr>
            <xdr:cNvPr id="4" name="Rectangle: Rounded Corners 3">
              <a:extLst>
                <a:ext uri="{FF2B5EF4-FFF2-40B4-BE49-F238E27FC236}">
                  <a16:creationId xmlns:a16="http://schemas.microsoft.com/office/drawing/2014/main" id="{2D6334D1-1502-47EA-8230-BE56CAA8AB75}"/>
                </a:ext>
              </a:extLst>
            </xdr:cNvPr>
            <xdr:cNvSpPr/>
          </xdr:nvSpPr>
          <xdr:spPr>
            <a:xfrm>
              <a:off x="1023257" y="1097281"/>
              <a:ext cx="2893423" cy="1148079"/>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TextBox 17">
              <a:extLst>
                <a:ext uri="{FF2B5EF4-FFF2-40B4-BE49-F238E27FC236}">
                  <a16:creationId xmlns:a16="http://schemas.microsoft.com/office/drawing/2014/main" id="{DBC19B5C-885F-753C-FD2C-369F2D891038}"/>
                </a:ext>
              </a:extLst>
            </xdr:cNvPr>
            <xdr:cNvSpPr txBox="1"/>
          </xdr:nvSpPr>
          <xdr:spPr>
            <a:xfrm>
              <a:off x="1346200" y="11988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latin typeface="Lato Black" panose="020F0A02020204030203" pitchFamily="34" charset="0"/>
                </a:rPr>
                <a:t>TOTAL EMPLOYEES</a:t>
              </a:r>
            </a:p>
          </xdr:txBody>
        </xdr:sp>
        <xdr:sp macro="" textlink="KPI!A8">
          <xdr:nvSpPr>
            <xdr:cNvPr id="23" name="TextBox 22">
              <a:extLst>
                <a:ext uri="{FF2B5EF4-FFF2-40B4-BE49-F238E27FC236}">
                  <a16:creationId xmlns:a16="http://schemas.microsoft.com/office/drawing/2014/main" id="{FC0D97CA-7D5E-2367-336C-846344E3F9EF}"/>
                </a:ext>
              </a:extLst>
            </xdr:cNvPr>
            <xdr:cNvSpPr txBox="1"/>
          </xdr:nvSpPr>
          <xdr:spPr>
            <a:xfrm>
              <a:off x="1257300" y="15011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D13EC5-4D8D-493B-9DA5-5DE694AC2301}" type="TxLink">
                <a:rPr lang="en-US" sz="4000" b="0" i="0" u="none" strike="noStrike">
                  <a:solidFill>
                    <a:srgbClr val="800000"/>
                  </a:solidFill>
                  <a:latin typeface="Lato Black" panose="020F0A02020204030203" pitchFamily="34" charset="0"/>
                </a:rPr>
                <a:pPr algn="ctr"/>
                <a:t>1470</a:t>
              </a:fld>
              <a:endParaRPr lang="en-IN" sz="4000">
                <a:solidFill>
                  <a:srgbClr val="800000"/>
                </a:solidFill>
                <a:latin typeface="Lato Black" panose="020F0A02020204030203" pitchFamily="34" charset="0"/>
              </a:endParaRPr>
            </a:p>
          </xdr:txBody>
        </xdr:sp>
      </xdr:grpSp>
      <xdr:grpSp>
        <xdr:nvGrpSpPr>
          <xdr:cNvPr id="30" name="Group 29">
            <a:extLst>
              <a:ext uri="{FF2B5EF4-FFF2-40B4-BE49-F238E27FC236}">
                <a16:creationId xmlns:a16="http://schemas.microsoft.com/office/drawing/2014/main" id="{B27F8DFB-3E75-C63A-231F-C846DCD37F1A}"/>
              </a:ext>
            </a:extLst>
          </xdr:cNvPr>
          <xdr:cNvGrpSpPr/>
        </xdr:nvGrpSpPr>
        <xdr:grpSpPr>
          <a:xfrm>
            <a:off x="4163786" y="1124495"/>
            <a:ext cx="2775857" cy="1120865"/>
            <a:chOff x="4163786" y="1124495"/>
            <a:chExt cx="2775857" cy="1120865"/>
          </a:xfrm>
        </xdr:grpSpPr>
        <xdr:sp macro="" textlink="">
          <xdr:nvSpPr>
            <xdr:cNvPr id="13" name="Rectangle: Rounded Corners 12">
              <a:extLst>
                <a:ext uri="{FF2B5EF4-FFF2-40B4-BE49-F238E27FC236}">
                  <a16:creationId xmlns:a16="http://schemas.microsoft.com/office/drawing/2014/main" id="{F8E0068C-FC67-4778-B9C4-B661B5776B81}"/>
                </a:ext>
              </a:extLst>
            </xdr:cNvPr>
            <xdr:cNvSpPr/>
          </xdr:nvSpPr>
          <xdr:spPr>
            <a:xfrm>
              <a:off x="4163786" y="1124495"/>
              <a:ext cx="2775857"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9" name="TextBox 18">
              <a:extLst>
                <a:ext uri="{FF2B5EF4-FFF2-40B4-BE49-F238E27FC236}">
                  <a16:creationId xmlns:a16="http://schemas.microsoft.com/office/drawing/2014/main" id="{B1F3058D-A2FC-436D-BC5D-0E35DB68C3C0}"/>
                </a:ext>
              </a:extLst>
            </xdr:cNvPr>
            <xdr:cNvSpPr txBox="1"/>
          </xdr:nvSpPr>
          <xdr:spPr>
            <a:xfrm>
              <a:off x="4584700" y="11861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A02020204030203" pitchFamily="34" charset="0"/>
                  <a:ea typeface="+mn-ea"/>
                  <a:cs typeface="+mn-cs"/>
                </a:rPr>
                <a:t>ATTRITION</a:t>
              </a:r>
              <a:r>
                <a:rPr lang="en-IN" sz="1600" baseline="0">
                  <a:solidFill>
                    <a:schemeClr val="accent2">
                      <a:lumMod val="50000"/>
                    </a:schemeClr>
                  </a:solidFill>
                  <a:latin typeface="Lato Black" panose="020F0A02020204030203" pitchFamily="34" charset="0"/>
                  <a:ea typeface="+mn-ea"/>
                  <a:cs typeface="+mn-cs"/>
                </a:rPr>
                <a:t> COUNT</a:t>
              </a:r>
              <a:endParaRPr lang="en-IN" sz="1600">
                <a:solidFill>
                  <a:schemeClr val="accent2">
                    <a:lumMod val="50000"/>
                  </a:schemeClr>
                </a:solidFill>
                <a:latin typeface="Lato Black" panose="020F0A02020204030203" pitchFamily="34" charset="0"/>
              </a:endParaRPr>
            </a:p>
          </xdr:txBody>
        </xdr:sp>
        <xdr:sp macro="" textlink="KPI!B8">
          <xdr:nvSpPr>
            <xdr:cNvPr id="24" name="TextBox 23">
              <a:extLst>
                <a:ext uri="{FF2B5EF4-FFF2-40B4-BE49-F238E27FC236}">
                  <a16:creationId xmlns:a16="http://schemas.microsoft.com/office/drawing/2014/main" id="{90861077-2975-442F-8D0C-8C73CCDDEE59}"/>
                </a:ext>
              </a:extLst>
            </xdr:cNvPr>
            <xdr:cNvSpPr txBox="1"/>
          </xdr:nvSpPr>
          <xdr:spPr>
            <a:xfrm>
              <a:off x="4381500" y="14884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CAF0E1-A9AA-4EA3-BAF8-80BE4D118736}" type="TxLink">
                <a:rPr lang="en-US" sz="4000" b="0" i="0" u="none" strike="noStrike">
                  <a:solidFill>
                    <a:srgbClr val="800000"/>
                  </a:solidFill>
                  <a:latin typeface="Lato Black" panose="020F0A02020204030203" pitchFamily="34" charset="0"/>
                  <a:ea typeface="+mn-ea"/>
                  <a:cs typeface="+mn-cs"/>
                </a:rPr>
                <a:pPr marL="0" indent="0" algn="ctr"/>
                <a:t>237</a:t>
              </a:fld>
              <a:endParaRPr lang="en-IN" sz="4000" b="0" i="0" u="none" strike="noStrike">
                <a:solidFill>
                  <a:srgbClr val="800000"/>
                </a:solidFill>
                <a:latin typeface="Lato Black" panose="020F0A02020204030203" pitchFamily="34" charset="0"/>
                <a:ea typeface="+mn-ea"/>
                <a:cs typeface="+mn-cs"/>
              </a:endParaRPr>
            </a:p>
          </xdr:txBody>
        </xdr:sp>
      </xdr:grpSp>
      <xdr:grpSp>
        <xdr:nvGrpSpPr>
          <xdr:cNvPr id="31" name="Group 30">
            <a:extLst>
              <a:ext uri="{FF2B5EF4-FFF2-40B4-BE49-F238E27FC236}">
                <a16:creationId xmlns:a16="http://schemas.microsoft.com/office/drawing/2014/main" id="{CA37D55F-4873-5285-CAD8-377394BEE66D}"/>
              </a:ext>
            </a:extLst>
          </xdr:cNvPr>
          <xdr:cNvGrpSpPr/>
        </xdr:nvGrpSpPr>
        <xdr:grpSpPr>
          <a:xfrm>
            <a:off x="7304315" y="1151709"/>
            <a:ext cx="2775857" cy="1108165"/>
            <a:chOff x="7304315" y="1151709"/>
            <a:chExt cx="2775857" cy="1108165"/>
          </a:xfrm>
        </xdr:grpSpPr>
        <xdr:sp macro="" textlink="">
          <xdr:nvSpPr>
            <xdr:cNvPr id="14" name="Rectangle: Rounded Corners 13">
              <a:extLst>
                <a:ext uri="{FF2B5EF4-FFF2-40B4-BE49-F238E27FC236}">
                  <a16:creationId xmlns:a16="http://schemas.microsoft.com/office/drawing/2014/main" id="{C411BC9C-DCC4-41FA-9F95-F61C9ED53457}"/>
                </a:ext>
              </a:extLst>
            </xdr:cNvPr>
            <xdr:cNvSpPr/>
          </xdr:nvSpPr>
          <xdr:spPr>
            <a:xfrm>
              <a:off x="7304315" y="1151709"/>
              <a:ext cx="2775857"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0" name="TextBox 19">
              <a:extLst>
                <a:ext uri="{FF2B5EF4-FFF2-40B4-BE49-F238E27FC236}">
                  <a16:creationId xmlns:a16="http://schemas.microsoft.com/office/drawing/2014/main" id="{1BEDF291-69A3-47E5-9B30-FAD9BE593EB8}"/>
                </a:ext>
              </a:extLst>
            </xdr:cNvPr>
            <xdr:cNvSpPr txBox="1"/>
          </xdr:nvSpPr>
          <xdr:spPr>
            <a:xfrm>
              <a:off x="7620000" y="1224280"/>
              <a:ext cx="2247900" cy="378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Lato Black" panose="020F0A02020204030203" pitchFamily="34" charset="0"/>
                  <a:ea typeface="+mn-ea"/>
                  <a:cs typeface="+mn-cs"/>
                </a:rPr>
                <a:t>AVERAGE AGE</a:t>
              </a:r>
              <a:endParaRPr lang="en-IN" sz="1600">
                <a:solidFill>
                  <a:schemeClr val="accent2">
                    <a:lumMod val="50000"/>
                  </a:schemeClr>
                </a:solidFill>
                <a:latin typeface="Lato Black" panose="020F0A02020204030203" pitchFamily="34" charset="0"/>
              </a:endParaRPr>
            </a:p>
          </xdr:txBody>
        </xdr:sp>
        <xdr:sp macro="" textlink="KPI!C8">
          <xdr:nvSpPr>
            <xdr:cNvPr id="25" name="TextBox 24">
              <a:extLst>
                <a:ext uri="{FF2B5EF4-FFF2-40B4-BE49-F238E27FC236}">
                  <a16:creationId xmlns:a16="http://schemas.microsoft.com/office/drawing/2014/main" id="{528FC5A9-6655-44C8-B0DA-21453ADB7F1B}"/>
                </a:ext>
              </a:extLst>
            </xdr:cNvPr>
            <xdr:cNvSpPr txBox="1"/>
          </xdr:nvSpPr>
          <xdr:spPr>
            <a:xfrm>
              <a:off x="7569200" y="15011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995CB2-1FC3-46A9-B099-121500C41D5C}" type="TxLink">
                <a:rPr lang="en-US" sz="4000" b="0" i="0" u="none" strike="noStrike">
                  <a:solidFill>
                    <a:srgbClr val="800000"/>
                  </a:solidFill>
                  <a:latin typeface="Lato Black" panose="020F0A02020204030203" pitchFamily="34" charset="0"/>
                  <a:ea typeface="+mn-ea"/>
                  <a:cs typeface="+mn-cs"/>
                </a:rPr>
                <a:pPr marL="0" indent="0" algn="ctr"/>
                <a:t>37</a:t>
              </a:fld>
              <a:endParaRPr lang="en-IN" sz="4000" b="0" i="0" u="none" strike="noStrike">
                <a:solidFill>
                  <a:srgbClr val="800000"/>
                </a:solidFill>
                <a:latin typeface="Lato Black" panose="020F0A02020204030203" pitchFamily="34" charset="0"/>
                <a:ea typeface="+mn-ea"/>
                <a:cs typeface="+mn-cs"/>
              </a:endParaRPr>
            </a:p>
          </xdr:txBody>
        </xdr:sp>
      </xdr:grpSp>
      <xdr:grpSp>
        <xdr:nvGrpSpPr>
          <xdr:cNvPr id="33" name="Group 32">
            <a:extLst>
              <a:ext uri="{FF2B5EF4-FFF2-40B4-BE49-F238E27FC236}">
                <a16:creationId xmlns:a16="http://schemas.microsoft.com/office/drawing/2014/main" id="{94463B8B-6C19-52AD-A865-50A4FD700597}"/>
              </a:ext>
            </a:extLst>
          </xdr:cNvPr>
          <xdr:cNvGrpSpPr/>
        </xdr:nvGrpSpPr>
        <xdr:grpSpPr>
          <a:xfrm>
            <a:off x="10444844" y="1178923"/>
            <a:ext cx="5916384" cy="1135380"/>
            <a:chOff x="10444844" y="1178923"/>
            <a:chExt cx="5916384" cy="1135380"/>
          </a:xfrm>
        </xdr:grpSpPr>
        <xdr:sp macro="" textlink="">
          <xdr:nvSpPr>
            <xdr:cNvPr id="16" name="Rectangle: Rounded Corners 15">
              <a:extLst>
                <a:ext uri="{FF2B5EF4-FFF2-40B4-BE49-F238E27FC236}">
                  <a16:creationId xmlns:a16="http://schemas.microsoft.com/office/drawing/2014/main" id="{9EFF8297-F12E-4F5B-8F61-D6FDDDDD5479}"/>
                </a:ext>
              </a:extLst>
            </xdr:cNvPr>
            <xdr:cNvSpPr/>
          </xdr:nvSpPr>
          <xdr:spPr>
            <a:xfrm>
              <a:off x="13585371" y="1206138"/>
              <a:ext cx="2775857"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2" name="TextBox 21">
              <a:extLst>
                <a:ext uri="{FF2B5EF4-FFF2-40B4-BE49-F238E27FC236}">
                  <a16:creationId xmlns:a16="http://schemas.microsoft.com/office/drawing/2014/main" id="{662E565C-E42D-4154-94FD-A2A26EE0B850}"/>
                </a:ext>
              </a:extLst>
            </xdr:cNvPr>
            <xdr:cNvSpPr txBox="1"/>
          </xdr:nvSpPr>
          <xdr:spPr>
            <a:xfrm>
              <a:off x="13995400" y="12369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Lato Black" panose="020F0A02020204030203" pitchFamily="34" charset="0"/>
                  <a:ea typeface="+mn-ea"/>
                  <a:cs typeface="+mn-cs"/>
                </a:rPr>
                <a:t>ATTRITION RATE</a:t>
              </a:r>
              <a:endParaRPr lang="en-IN" sz="1600">
                <a:solidFill>
                  <a:schemeClr val="accent2">
                    <a:lumMod val="50000"/>
                  </a:schemeClr>
                </a:solidFill>
                <a:latin typeface="Lato Black" panose="020F0A02020204030203" pitchFamily="34" charset="0"/>
              </a:endParaRPr>
            </a:p>
          </xdr:txBody>
        </xdr:sp>
        <xdr:grpSp>
          <xdr:nvGrpSpPr>
            <xdr:cNvPr id="32" name="Group 31">
              <a:extLst>
                <a:ext uri="{FF2B5EF4-FFF2-40B4-BE49-F238E27FC236}">
                  <a16:creationId xmlns:a16="http://schemas.microsoft.com/office/drawing/2014/main" id="{12FC3260-B3E8-7EE5-6A68-B48CA3949C84}"/>
                </a:ext>
              </a:extLst>
            </xdr:cNvPr>
            <xdr:cNvGrpSpPr/>
          </xdr:nvGrpSpPr>
          <xdr:grpSpPr>
            <a:xfrm>
              <a:off x="10444844" y="1178923"/>
              <a:ext cx="2775857" cy="1108165"/>
              <a:chOff x="10444844" y="1178923"/>
              <a:chExt cx="2775857" cy="1108165"/>
            </a:xfrm>
          </xdr:grpSpPr>
          <xdr:sp macro="" textlink="">
            <xdr:nvSpPr>
              <xdr:cNvPr id="15" name="Rectangle: Rounded Corners 14">
                <a:extLst>
                  <a:ext uri="{FF2B5EF4-FFF2-40B4-BE49-F238E27FC236}">
                    <a16:creationId xmlns:a16="http://schemas.microsoft.com/office/drawing/2014/main" id="{EE11CDF0-5DE4-4111-8B4E-4542943FF319}"/>
                  </a:ext>
                </a:extLst>
              </xdr:cNvPr>
              <xdr:cNvSpPr/>
            </xdr:nvSpPr>
            <xdr:spPr>
              <a:xfrm>
                <a:off x="10444844" y="1178923"/>
                <a:ext cx="2775857"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1" name="TextBox 20">
                <a:extLst>
                  <a:ext uri="{FF2B5EF4-FFF2-40B4-BE49-F238E27FC236}">
                    <a16:creationId xmlns:a16="http://schemas.microsoft.com/office/drawing/2014/main" id="{0F30F5CB-06C5-4EFD-9E6E-87095382788B}"/>
                  </a:ext>
                </a:extLst>
              </xdr:cNvPr>
              <xdr:cNvSpPr txBox="1"/>
            </xdr:nvSpPr>
            <xdr:spPr>
              <a:xfrm>
                <a:off x="10769600" y="12496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A02020204030203" pitchFamily="34" charset="0"/>
                    <a:ea typeface="+mn-ea"/>
                    <a:cs typeface="+mn-cs"/>
                  </a:rPr>
                  <a:t>ACTIVE EMPLOYEES</a:t>
                </a:r>
                <a:endParaRPr lang="en-IN" sz="1600">
                  <a:solidFill>
                    <a:schemeClr val="accent2">
                      <a:lumMod val="50000"/>
                    </a:schemeClr>
                  </a:solidFill>
                  <a:latin typeface="Lato Black" panose="020F0A02020204030203" pitchFamily="34" charset="0"/>
                </a:endParaRPr>
              </a:p>
            </xdr:txBody>
          </xdr:sp>
          <xdr:sp macro="" textlink="KPI!D8">
            <xdr:nvSpPr>
              <xdr:cNvPr id="26" name="TextBox 25">
                <a:extLst>
                  <a:ext uri="{FF2B5EF4-FFF2-40B4-BE49-F238E27FC236}">
                    <a16:creationId xmlns:a16="http://schemas.microsoft.com/office/drawing/2014/main" id="{9729EEE2-F30F-4CF0-98C9-E6D6B038FAF2}"/>
                  </a:ext>
                </a:extLst>
              </xdr:cNvPr>
              <xdr:cNvSpPr txBox="1"/>
            </xdr:nvSpPr>
            <xdr:spPr>
              <a:xfrm>
                <a:off x="10756900" y="15265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C641B7-D1AB-45BB-BA29-BD52533722F7}" type="TxLink">
                  <a:rPr lang="en-US" sz="4000" b="0" i="0" u="none" strike="noStrike">
                    <a:solidFill>
                      <a:srgbClr val="800000"/>
                    </a:solidFill>
                    <a:latin typeface="Lato Black" panose="020F0A02020204030203" pitchFamily="34" charset="0"/>
                    <a:ea typeface="+mn-ea"/>
                    <a:cs typeface="+mn-cs"/>
                  </a:rPr>
                  <a:pPr marL="0" indent="0" algn="ctr"/>
                  <a:t>1233</a:t>
                </a:fld>
                <a:endParaRPr lang="en-IN" sz="4000" b="0" i="0" u="none" strike="noStrike">
                  <a:solidFill>
                    <a:srgbClr val="800000"/>
                  </a:solidFill>
                  <a:latin typeface="Lato Black" panose="020F0A02020204030203" pitchFamily="34" charset="0"/>
                  <a:ea typeface="+mn-ea"/>
                  <a:cs typeface="+mn-cs"/>
                </a:endParaRPr>
              </a:p>
            </xdr:txBody>
          </xdr:sp>
        </xdr:grpSp>
        <xdr:sp macro="" textlink="KPI!E8">
          <xdr:nvSpPr>
            <xdr:cNvPr id="27" name="TextBox 26">
              <a:extLst>
                <a:ext uri="{FF2B5EF4-FFF2-40B4-BE49-F238E27FC236}">
                  <a16:creationId xmlns:a16="http://schemas.microsoft.com/office/drawing/2014/main" id="{3244F8AC-6EAC-470F-9271-5C96D6AB8A1E}"/>
                </a:ext>
              </a:extLst>
            </xdr:cNvPr>
            <xdr:cNvSpPr txBox="1"/>
          </xdr:nvSpPr>
          <xdr:spPr>
            <a:xfrm>
              <a:off x="13881100" y="15392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1B85CE-7FE7-4BC4-B454-7E154C153830}" type="TxLink">
                <a:rPr lang="en-US" sz="4000" b="0" i="0" u="none" strike="noStrike">
                  <a:solidFill>
                    <a:srgbClr val="800000"/>
                  </a:solidFill>
                  <a:latin typeface="Lato Black" panose="020F0A02020204030203" pitchFamily="34" charset="0"/>
                  <a:ea typeface="+mn-ea"/>
                  <a:cs typeface="+mn-cs"/>
                </a:rPr>
                <a:pPr marL="0" indent="0" algn="ctr"/>
                <a:t>16.12%</a:t>
              </a:fld>
              <a:endParaRPr lang="en-IN" sz="4000" b="0" i="0" u="none" strike="noStrike">
                <a:solidFill>
                  <a:srgbClr val="800000"/>
                </a:solidFill>
                <a:latin typeface="Lato Black" panose="020F0A02020204030203" pitchFamily="34" charset="0"/>
                <a:ea typeface="+mn-ea"/>
                <a:cs typeface="+mn-cs"/>
              </a:endParaRPr>
            </a:p>
          </xdr:txBody>
        </xdr:sp>
      </xdr:grpSp>
    </xdr:grpSp>
    <xdr:clientData/>
  </xdr:twoCellAnchor>
  <xdr:twoCellAnchor>
    <xdr:from>
      <xdr:col>1</xdr:col>
      <xdr:colOff>304800</xdr:colOff>
      <xdr:row>1</xdr:row>
      <xdr:rowOff>152400</xdr:rowOff>
    </xdr:from>
    <xdr:to>
      <xdr:col>13</xdr:col>
      <xdr:colOff>274320</xdr:colOff>
      <xdr:row>5</xdr:row>
      <xdr:rowOff>167640</xdr:rowOff>
    </xdr:to>
    <xdr:sp macro="" textlink="">
      <xdr:nvSpPr>
        <xdr:cNvPr id="28" name="TextBox 27">
          <a:extLst>
            <a:ext uri="{FF2B5EF4-FFF2-40B4-BE49-F238E27FC236}">
              <a16:creationId xmlns:a16="http://schemas.microsoft.com/office/drawing/2014/main" id="{A52C6F3B-99C2-EE62-D0E1-64708A42192E}"/>
            </a:ext>
          </a:extLst>
        </xdr:cNvPr>
        <xdr:cNvSpPr txBox="1"/>
      </xdr:nvSpPr>
      <xdr:spPr>
        <a:xfrm>
          <a:off x="914400" y="335280"/>
          <a:ext cx="7284720" cy="74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4000">
              <a:solidFill>
                <a:srgbClr val="800000"/>
              </a:solidFill>
              <a:latin typeface="Lato Black" panose="020F0A02020204030203" pitchFamily="34" charset="0"/>
            </a:rPr>
            <a:t>HR</a:t>
          </a:r>
          <a:r>
            <a:rPr lang="en-IN" sz="4000" baseline="0">
              <a:solidFill>
                <a:srgbClr val="800000"/>
              </a:solidFill>
              <a:latin typeface="Lato Black" panose="020F0A02020204030203" pitchFamily="34" charset="0"/>
            </a:rPr>
            <a:t> ANALYTICS DASHBOARD</a:t>
          </a:r>
          <a:endParaRPr lang="en-IN" sz="4000">
            <a:solidFill>
              <a:srgbClr val="800000"/>
            </a:solidFill>
            <a:latin typeface="Lato Black" panose="020F0A02020204030203" pitchFamily="34" charset="0"/>
          </a:endParaRPr>
        </a:p>
      </xdr:txBody>
    </xdr:sp>
    <xdr:clientData/>
  </xdr:twoCellAnchor>
  <xdr:twoCellAnchor>
    <xdr:from>
      <xdr:col>18</xdr:col>
      <xdr:colOff>533400</xdr:colOff>
      <xdr:row>1</xdr:row>
      <xdr:rowOff>152400</xdr:rowOff>
    </xdr:from>
    <xdr:to>
      <xdr:col>21</xdr:col>
      <xdr:colOff>426720</xdr:colOff>
      <xdr:row>6</xdr:row>
      <xdr:rowOff>121920</xdr:rowOff>
    </xdr:to>
    <xdr:sp macro="" textlink="">
      <xdr:nvSpPr>
        <xdr:cNvPr id="35" name="TextBox 34">
          <a:extLst>
            <a:ext uri="{FF2B5EF4-FFF2-40B4-BE49-F238E27FC236}">
              <a16:creationId xmlns:a16="http://schemas.microsoft.com/office/drawing/2014/main" id="{48C9AA4D-5305-E06C-FDD2-CDABEE05037C}"/>
            </a:ext>
          </a:extLst>
        </xdr:cNvPr>
        <xdr:cNvSpPr txBox="1"/>
      </xdr:nvSpPr>
      <xdr:spPr>
        <a:xfrm>
          <a:off x="11506200" y="335280"/>
          <a:ext cx="1722120" cy="883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00000"/>
              </a:solidFill>
              <a:latin typeface="Lato Black" panose="020F0A02020204030203" pitchFamily="34" charset="0"/>
            </a:rPr>
            <a:t>JOB</a:t>
          </a:r>
          <a:r>
            <a:rPr lang="en-IN" sz="1600" baseline="0">
              <a:solidFill>
                <a:srgbClr val="800000"/>
              </a:solidFill>
              <a:latin typeface="Lato Black" panose="020F0A02020204030203" pitchFamily="34" charset="0"/>
            </a:rPr>
            <a:t> SATISFACTION RATING</a:t>
          </a:r>
          <a:endParaRPr lang="en-IN" sz="1600">
            <a:solidFill>
              <a:srgbClr val="800000"/>
            </a:solidFill>
            <a:latin typeface="Lato Black" panose="020F0A02020204030203" pitchFamily="34" charset="0"/>
          </a:endParaRPr>
        </a:p>
      </xdr:txBody>
    </xdr:sp>
    <xdr:clientData/>
  </xdr:twoCellAnchor>
  <xdr:twoCellAnchor editAs="oneCell">
    <xdr:from>
      <xdr:col>17</xdr:col>
      <xdr:colOff>91440</xdr:colOff>
      <xdr:row>2</xdr:row>
      <xdr:rowOff>15240</xdr:rowOff>
    </xdr:from>
    <xdr:to>
      <xdr:col>18</xdr:col>
      <xdr:colOff>335280</xdr:colOff>
      <xdr:row>6</xdr:row>
      <xdr:rowOff>137160</xdr:rowOff>
    </xdr:to>
    <xdr:pic>
      <xdr:nvPicPr>
        <xdr:cNvPr id="37" name="Graphic 36" descr="Rating with solid fill">
          <a:extLst>
            <a:ext uri="{FF2B5EF4-FFF2-40B4-BE49-F238E27FC236}">
              <a16:creationId xmlns:a16="http://schemas.microsoft.com/office/drawing/2014/main" id="{BADD200E-FF81-F2B2-AA53-EADACEEDD50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0454640" y="381000"/>
          <a:ext cx="853440" cy="853440"/>
        </a:xfrm>
        <a:prstGeom prst="rect">
          <a:avLst/>
        </a:prstGeom>
      </xdr:spPr>
    </xdr:pic>
    <xdr:clientData/>
  </xdr:twoCellAnchor>
  <xdr:twoCellAnchor>
    <xdr:from>
      <xdr:col>21</xdr:col>
      <xdr:colOff>304800</xdr:colOff>
      <xdr:row>1</xdr:row>
      <xdr:rowOff>60960</xdr:rowOff>
    </xdr:from>
    <xdr:to>
      <xdr:col>23</xdr:col>
      <xdr:colOff>411480</xdr:colOff>
      <xdr:row>6</xdr:row>
      <xdr:rowOff>91440</xdr:rowOff>
    </xdr:to>
    <xdr:graphicFrame macro="">
      <xdr:nvGraphicFramePr>
        <xdr:cNvPr id="42" name="Chart 41">
          <a:extLst>
            <a:ext uri="{FF2B5EF4-FFF2-40B4-BE49-F238E27FC236}">
              <a16:creationId xmlns:a16="http://schemas.microsoft.com/office/drawing/2014/main" id="{0F7CF675-CE27-4C0D-97DD-73937F5DB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594360</xdr:colOff>
      <xdr:row>2</xdr:row>
      <xdr:rowOff>76200</xdr:rowOff>
    </xdr:from>
    <xdr:to>
      <xdr:col>22</xdr:col>
      <xdr:colOff>594360</xdr:colOff>
      <xdr:row>5</xdr:row>
      <xdr:rowOff>137160</xdr:rowOff>
    </xdr:to>
    <xdr:sp macro="" textlink="Rating!B6">
      <xdr:nvSpPr>
        <xdr:cNvPr id="43" name="TextBox 42">
          <a:extLst>
            <a:ext uri="{FF2B5EF4-FFF2-40B4-BE49-F238E27FC236}">
              <a16:creationId xmlns:a16="http://schemas.microsoft.com/office/drawing/2014/main" id="{C90C896C-E442-60AB-E1DC-6CC51C9D2B1C}"/>
            </a:ext>
          </a:extLst>
        </xdr:cNvPr>
        <xdr:cNvSpPr txBox="1"/>
      </xdr:nvSpPr>
      <xdr:spPr>
        <a:xfrm>
          <a:off x="13395960" y="441960"/>
          <a:ext cx="6096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8F6770-C865-4208-ACF5-E937209BE89D}" type="TxLink">
            <a:rPr lang="en-US" sz="2000" b="0" i="0" u="none" strike="noStrike">
              <a:solidFill>
                <a:schemeClr val="accent4">
                  <a:lumMod val="50000"/>
                </a:schemeClr>
              </a:solidFill>
              <a:latin typeface="Lato Black" panose="020F0A02020204030203" pitchFamily="34" charset="0"/>
              <a:ea typeface="+mn-ea"/>
              <a:cs typeface="+mn-cs"/>
            </a:rPr>
            <a:pPr marL="0" indent="0" algn="ctr"/>
            <a:t>2.6</a:t>
          </a:fld>
          <a:endParaRPr lang="en-IN" sz="2000" b="0" i="0" u="none" strike="noStrike">
            <a:solidFill>
              <a:schemeClr val="accent4">
                <a:lumMod val="50000"/>
              </a:schemeClr>
            </a:solidFill>
            <a:latin typeface="Lato Black" panose="020F0A02020204030203" pitchFamily="34" charset="0"/>
            <a:ea typeface="+mn-ea"/>
            <a:cs typeface="+mn-cs"/>
          </a:endParaRPr>
        </a:p>
      </xdr:txBody>
    </xdr:sp>
    <xdr:clientData/>
  </xdr:twoCellAnchor>
  <xdr:twoCellAnchor>
    <xdr:from>
      <xdr:col>23</xdr:col>
      <xdr:colOff>121920</xdr:colOff>
      <xdr:row>1</xdr:row>
      <xdr:rowOff>152400</xdr:rowOff>
    </xdr:from>
    <xdr:to>
      <xdr:col>26</xdr:col>
      <xdr:colOff>365760</xdr:colOff>
      <xdr:row>5</xdr:row>
      <xdr:rowOff>167640</xdr:rowOff>
    </xdr:to>
    <xdr:grpSp>
      <xdr:nvGrpSpPr>
        <xdr:cNvPr id="47" name="Group 46">
          <a:extLst>
            <a:ext uri="{FF2B5EF4-FFF2-40B4-BE49-F238E27FC236}">
              <a16:creationId xmlns:a16="http://schemas.microsoft.com/office/drawing/2014/main" id="{F9BF8E8E-0465-A882-B8D6-1404E6FDC5D4}"/>
            </a:ext>
          </a:extLst>
        </xdr:cNvPr>
        <xdr:cNvGrpSpPr/>
      </xdr:nvGrpSpPr>
      <xdr:grpSpPr>
        <a:xfrm>
          <a:off x="14142720" y="335280"/>
          <a:ext cx="2072640" cy="746760"/>
          <a:chOff x="14142720" y="335280"/>
          <a:chExt cx="2072640" cy="746760"/>
        </a:xfrm>
      </xdr:grpSpPr>
      <xdr:graphicFrame macro="">
        <xdr:nvGraphicFramePr>
          <xdr:cNvPr id="45" name="Chart 44">
            <a:extLst>
              <a:ext uri="{FF2B5EF4-FFF2-40B4-BE49-F238E27FC236}">
                <a16:creationId xmlns:a16="http://schemas.microsoft.com/office/drawing/2014/main" id="{A0F34B16-FBBA-417A-9382-224C2F73BBCE}"/>
              </a:ext>
            </a:extLst>
          </xdr:cNvPr>
          <xdr:cNvGraphicFramePr>
            <a:graphicFrameLocks/>
          </xdr:cNvGraphicFramePr>
        </xdr:nvGraphicFramePr>
        <xdr:xfrm>
          <a:off x="14142720" y="396240"/>
          <a:ext cx="2042160" cy="6096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44" name="Freeform: Shape 43">
            <a:extLst>
              <a:ext uri="{FF2B5EF4-FFF2-40B4-BE49-F238E27FC236}">
                <a16:creationId xmlns:a16="http://schemas.microsoft.com/office/drawing/2014/main" id="{416A0254-F26F-9BD3-BD9A-26BC2BF0CB14}"/>
              </a:ext>
            </a:extLst>
          </xdr:cNvPr>
          <xdr:cNvSpPr/>
        </xdr:nvSpPr>
        <xdr:spPr>
          <a:xfrm rot="10800000" flipV="1">
            <a:off x="14234160" y="335280"/>
            <a:ext cx="1981200" cy="746760"/>
          </a:xfrm>
          <a:custGeom>
            <a:avLst/>
            <a:gdLst>
              <a:gd name="connsiteX0" fmla="*/ 0 w 1320713"/>
              <a:gd name="connsiteY0" fmla="*/ 213635 h 540774"/>
              <a:gd name="connsiteX1" fmla="*/ 105575 w 1320713"/>
              <a:gd name="connsiteY1" fmla="*/ 287169 h 540774"/>
              <a:gd name="connsiteX2" fmla="*/ 65248 w 1320713"/>
              <a:gd name="connsiteY2" fmla="*/ 406151 h 540774"/>
              <a:gd name="connsiteX3" fmla="*/ 170822 w 1320713"/>
              <a:gd name="connsiteY3" fmla="*/ 332615 h 540774"/>
              <a:gd name="connsiteX4" fmla="*/ 276396 w 1320713"/>
              <a:gd name="connsiteY4" fmla="*/ 406151 h 540774"/>
              <a:gd name="connsiteX5" fmla="*/ 236069 w 1320713"/>
              <a:gd name="connsiteY5" fmla="*/ 287169 h 540774"/>
              <a:gd name="connsiteX6" fmla="*/ 334000 w 1320713"/>
              <a:gd name="connsiteY6" fmla="*/ 218959 h 540774"/>
              <a:gd name="connsiteX7" fmla="*/ 431931 w 1320713"/>
              <a:gd name="connsiteY7" fmla="*/ 287169 h 540774"/>
              <a:gd name="connsiteX8" fmla="*/ 391604 w 1320713"/>
              <a:gd name="connsiteY8" fmla="*/ 406151 h 540774"/>
              <a:gd name="connsiteX9" fmla="*/ 497178 w 1320713"/>
              <a:gd name="connsiteY9" fmla="*/ 332615 h 540774"/>
              <a:gd name="connsiteX10" fmla="*/ 602752 w 1320713"/>
              <a:gd name="connsiteY10" fmla="*/ 406151 h 540774"/>
              <a:gd name="connsiteX11" fmla="*/ 562425 w 1320713"/>
              <a:gd name="connsiteY11" fmla="*/ 287169 h 540774"/>
              <a:gd name="connsiteX12" fmla="*/ 660356 w 1320713"/>
              <a:gd name="connsiteY12" fmla="*/ 218959 h 540774"/>
              <a:gd name="connsiteX13" fmla="*/ 758287 w 1320713"/>
              <a:gd name="connsiteY13" fmla="*/ 287169 h 540774"/>
              <a:gd name="connsiteX14" fmla="*/ 717960 w 1320713"/>
              <a:gd name="connsiteY14" fmla="*/ 406151 h 540774"/>
              <a:gd name="connsiteX15" fmla="*/ 823534 w 1320713"/>
              <a:gd name="connsiteY15" fmla="*/ 332615 h 540774"/>
              <a:gd name="connsiteX16" fmla="*/ 929108 w 1320713"/>
              <a:gd name="connsiteY16" fmla="*/ 406151 h 540774"/>
              <a:gd name="connsiteX17" fmla="*/ 888781 w 1320713"/>
              <a:gd name="connsiteY17" fmla="*/ 287169 h 540774"/>
              <a:gd name="connsiteX18" fmla="*/ 986713 w 1320713"/>
              <a:gd name="connsiteY18" fmla="*/ 218959 h 540774"/>
              <a:gd name="connsiteX19" fmla="*/ 1084644 w 1320713"/>
              <a:gd name="connsiteY19" fmla="*/ 287169 h 540774"/>
              <a:gd name="connsiteX20" fmla="*/ 1044317 w 1320713"/>
              <a:gd name="connsiteY20" fmla="*/ 406151 h 540774"/>
              <a:gd name="connsiteX21" fmla="*/ 1149891 w 1320713"/>
              <a:gd name="connsiteY21" fmla="*/ 332615 h 540774"/>
              <a:gd name="connsiteX22" fmla="*/ 1255465 w 1320713"/>
              <a:gd name="connsiteY22" fmla="*/ 406151 h 540774"/>
              <a:gd name="connsiteX23" fmla="*/ 1215138 w 1320713"/>
              <a:gd name="connsiteY23" fmla="*/ 287169 h 540774"/>
              <a:gd name="connsiteX24" fmla="*/ 1320713 w 1320713"/>
              <a:gd name="connsiteY24" fmla="*/ 213635 h 540774"/>
              <a:gd name="connsiteX25" fmla="*/ 1320713 w 1320713"/>
              <a:gd name="connsiteY25" fmla="*/ 540774 h 540774"/>
              <a:gd name="connsiteX26" fmla="*/ 0 w 1320713"/>
              <a:gd name="connsiteY26" fmla="*/ 540774 h 540774"/>
              <a:gd name="connsiteX27" fmla="*/ 0 w 1320713"/>
              <a:gd name="connsiteY27" fmla="*/ 0 h 540774"/>
              <a:gd name="connsiteX28" fmla="*/ 1320713 w 1320713"/>
              <a:gd name="connsiteY28" fmla="*/ 0 h 540774"/>
              <a:gd name="connsiteX29" fmla="*/ 1320713 w 1320713"/>
              <a:gd name="connsiteY29" fmla="*/ 213635 h 540774"/>
              <a:gd name="connsiteX30" fmla="*/ 1190216 w 1320713"/>
              <a:gd name="connsiteY30" fmla="*/ 213636 h 540774"/>
              <a:gd name="connsiteX31" fmla="*/ 1149891 w 1320713"/>
              <a:gd name="connsiteY31" fmla="*/ 94653 h 540774"/>
              <a:gd name="connsiteX32" fmla="*/ 1109566 w 1320713"/>
              <a:gd name="connsiteY32" fmla="*/ 213636 h 540774"/>
              <a:gd name="connsiteX33" fmla="*/ 994356 w 1320713"/>
              <a:gd name="connsiteY33" fmla="*/ 213635 h 540774"/>
              <a:gd name="connsiteX34" fmla="*/ 994356 w 1320713"/>
              <a:gd name="connsiteY34" fmla="*/ 213635 h 540774"/>
              <a:gd name="connsiteX35" fmla="*/ 986713 w 1320713"/>
              <a:gd name="connsiteY35" fmla="*/ 213635 h 540774"/>
              <a:gd name="connsiteX36" fmla="*/ 979069 w 1320713"/>
              <a:gd name="connsiteY36" fmla="*/ 213635 h 540774"/>
              <a:gd name="connsiteX37" fmla="*/ 979069 w 1320713"/>
              <a:gd name="connsiteY37" fmla="*/ 213635 h 540774"/>
              <a:gd name="connsiteX38" fmla="*/ 863859 w 1320713"/>
              <a:gd name="connsiteY38" fmla="*/ 213636 h 540774"/>
              <a:gd name="connsiteX39" fmla="*/ 823534 w 1320713"/>
              <a:gd name="connsiteY39" fmla="*/ 94653 h 540774"/>
              <a:gd name="connsiteX40" fmla="*/ 783209 w 1320713"/>
              <a:gd name="connsiteY40" fmla="*/ 213636 h 540774"/>
              <a:gd name="connsiteX41" fmla="*/ 668000 w 1320713"/>
              <a:gd name="connsiteY41" fmla="*/ 213635 h 540774"/>
              <a:gd name="connsiteX42" fmla="*/ 668000 w 1320713"/>
              <a:gd name="connsiteY42" fmla="*/ 213635 h 540774"/>
              <a:gd name="connsiteX43" fmla="*/ 660356 w 1320713"/>
              <a:gd name="connsiteY43" fmla="*/ 213635 h 540774"/>
              <a:gd name="connsiteX44" fmla="*/ 652712 w 1320713"/>
              <a:gd name="connsiteY44" fmla="*/ 213635 h 540774"/>
              <a:gd name="connsiteX45" fmla="*/ 652712 w 1320713"/>
              <a:gd name="connsiteY45" fmla="*/ 213635 h 540774"/>
              <a:gd name="connsiteX46" fmla="*/ 537503 w 1320713"/>
              <a:gd name="connsiteY46" fmla="*/ 213636 h 540774"/>
              <a:gd name="connsiteX47" fmla="*/ 497178 w 1320713"/>
              <a:gd name="connsiteY47" fmla="*/ 94653 h 540774"/>
              <a:gd name="connsiteX48" fmla="*/ 456853 w 1320713"/>
              <a:gd name="connsiteY48" fmla="*/ 213636 h 540774"/>
              <a:gd name="connsiteX49" fmla="*/ 341644 w 1320713"/>
              <a:gd name="connsiteY49" fmla="*/ 213635 h 540774"/>
              <a:gd name="connsiteX50" fmla="*/ 341644 w 1320713"/>
              <a:gd name="connsiteY50" fmla="*/ 213635 h 540774"/>
              <a:gd name="connsiteX51" fmla="*/ 334000 w 1320713"/>
              <a:gd name="connsiteY51" fmla="*/ 213635 h 540774"/>
              <a:gd name="connsiteX52" fmla="*/ 326356 w 1320713"/>
              <a:gd name="connsiteY52" fmla="*/ 213635 h 540774"/>
              <a:gd name="connsiteX53" fmla="*/ 326356 w 1320713"/>
              <a:gd name="connsiteY53" fmla="*/ 213635 h 540774"/>
              <a:gd name="connsiteX54" fmla="*/ 211147 w 1320713"/>
              <a:gd name="connsiteY54" fmla="*/ 213636 h 540774"/>
              <a:gd name="connsiteX55" fmla="*/ 170822 w 1320713"/>
              <a:gd name="connsiteY55" fmla="*/ 94653 h 540774"/>
              <a:gd name="connsiteX56" fmla="*/ 130497 w 1320713"/>
              <a:gd name="connsiteY56" fmla="*/ 213636 h 540774"/>
              <a:gd name="connsiteX57" fmla="*/ 0 w 1320713"/>
              <a:gd name="connsiteY57" fmla="*/ 213635 h 5407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1320713" h="540774">
                <a:moveTo>
                  <a:pt x="0" y="213635"/>
                </a:moveTo>
                <a:lnTo>
                  <a:pt x="105575" y="287169"/>
                </a:lnTo>
                <a:lnTo>
                  <a:pt x="65248" y="406151"/>
                </a:lnTo>
                <a:lnTo>
                  <a:pt x="170822" y="332615"/>
                </a:lnTo>
                <a:lnTo>
                  <a:pt x="276396" y="406151"/>
                </a:lnTo>
                <a:lnTo>
                  <a:pt x="236069" y="287169"/>
                </a:lnTo>
                <a:lnTo>
                  <a:pt x="334000" y="218959"/>
                </a:lnTo>
                <a:lnTo>
                  <a:pt x="431931" y="287169"/>
                </a:lnTo>
                <a:lnTo>
                  <a:pt x="391604" y="406151"/>
                </a:lnTo>
                <a:lnTo>
                  <a:pt x="497178" y="332615"/>
                </a:lnTo>
                <a:lnTo>
                  <a:pt x="602752" y="406151"/>
                </a:lnTo>
                <a:lnTo>
                  <a:pt x="562425" y="287169"/>
                </a:lnTo>
                <a:lnTo>
                  <a:pt x="660356" y="218959"/>
                </a:lnTo>
                <a:lnTo>
                  <a:pt x="758287" y="287169"/>
                </a:lnTo>
                <a:lnTo>
                  <a:pt x="717960" y="406151"/>
                </a:lnTo>
                <a:lnTo>
                  <a:pt x="823534" y="332615"/>
                </a:lnTo>
                <a:lnTo>
                  <a:pt x="929108" y="406151"/>
                </a:lnTo>
                <a:lnTo>
                  <a:pt x="888781" y="287169"/>
                </a:lnTo>
                <a:lnTo>
                  <a:pt x="986713" y="218959"/>
                </a:lnTo>
                <a:lnTo>
                  <a:pt x="1084644" y="287169"/>
                </a:lnTo>
                <a:lnTo>
                  <a:pt x="1044317" y="406151"/>
                </a:lnTo>
                <a:lnTo>
                  <a:pt x="1149891" y="332615"/>
                </a:lnTo>
                <a:lnTo>
                  <a:pt x="1255465" y="406151"/>
                </a:lnTo>
                <a:lnTo>
                  <a:pt x="1215138" y="287169"/>
                </a:lnTo>
                <a:lnTo>
                  <a:pt x="1320713" y="213635"/>
                </a:lnTo>
                <a:lnTo>
                  <a:pt x="1320713" y="540774"/>
                </a:lnTo>
                <a:lnTo>
                  <a:pt x="0" y="540774"/>
                </a:lnTo>
                <a:close/>
                <a:moveTo>
                  <a:pt x="0" y="0"/>
                </a:moveTo>
                <a:lnTo>
                  <a:pt x="1320713" y="0"/>
                </a:lnTo>
                <a:lnTo>
                  <a:pt x="1320713" y="213635"/>
                </a:lnTo>
                <a:lnTo>
                  <a:pt x="1190216" y="213636"/>
                </a:lnTo>
                <a:lnTo>
                  <a:pt x="1149891" y="94653"/>
                </a:lnTo>
                <a:lnTo>
                  <a:pt x="1109566" y="213636"/>
                </a:lnTo>
                <a:lnTo>
                  <a:pt x="994356" y="213635"/>
                </a:lnTo>
                <a:lnTo>
                  <a:pt x="994356" y="213635"/>
                </a:lnTo>
                <a:lnTo>
                  <a:pt x="986713" y="213635"/>
                </a:lnTo>
                <a:lnTo>
                  <a:pt x="979069" y="213635"/>
                </a:lnTo>
                <a:lnTo>
                  <a:pt x="979069" y="213635"/>
                </a:lnTo>
                <a:lnTo>
                  <a:pt x="863859" y="213636"/>
                </a:lnTo>
                <a:lnTo>
                  <a:pt x="823534" y="94653"/>
                </a:lnTo>
                <a:lnTo>
                  <a:pt x="783209" y="213636"/>
                </a:lnTo>
                <a:lnTo>
                  <a:pt x="668000" y="213635"/>
                </a:lnTo>
                <a:lnTo>
                  <a:pt x="668000" y="213635"/>
                </a:lnTo>
                <a:lnTo>
                  <a:pt x="660356" y="213635"/>
                </a:lnTo>
                <a:lnTo>
                  <a:pt x="652712" y="213635"/>
                </a:lnTo>
                <a:lnTo>
                  <a:pt x="652712" y="213635"/>
                </a:lnTo>
                <a:lnTo>
                  <a:pt x="537503" y="213636"/>
                </a:lnTo>
                <a:lnTo>
                  <a:pt x="497178" y="94653"/>
                </a:lnTo>
                <a:lnTo>
                  <a:pt x="456853" y="213636"/>
                </a:lnTo>
                <a:lnTo>
                  <a:pt x="341644" y="213635"/>
                </a:lnTo>
                <a:lnTo>
                  <a:pt x="341644" y="213635"/>
                </a:lnTo>
                <a:lnTo>
                  <a:pt x="334000" y="213635"/>
                </a:lnTo>
                <a:lnTo>
                  <a:pt x="326356" y="213635"/>
                </a:lnTo>
                <a:lnTo>
                  <a:pt x="326356" y="213635"/>
                </a:lnTo>
                <a:lnTo>
                  <a:pt x="211147" y="213636"/>
                </a:lnTo>
                <a:lnTo>
                  <a:pt x="170822" y="94653"/>
                </a:lnTo>
                <a:lnTo>
                  <a:pt x="130497" y="213636"/>
                </a:lnTo>
                <a:lnTo>
                  <a:pt x="0" y="21363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xdr:col>
      <xdr:colOff>381000</xdr:colOff>
      <xdr:row>19</xdr:row>
      <xdr:rowOff>91441</xdr:rowOff>
    </xdr:from>
    <xdr:to>
      <xdr:col>8</xdr:col>
      <xdr:colOff>518160</xdr:colOff>
      <xdr:row>34</xdr:row>
      <xdr:rowOff>0</xdr:rowOff>
    </xdr:to>
    <xdr:grpSp>
      <xdr:nvGrpSpPr>
        <xdr:cNvPr id="58" name="Group 57">
          <a:extLst>
            <a:ext uri="{FF2B5EF4-FFF2-40B4-BE49-F238E27FC236}">
              <a16:creationId xmlns:a16="http://schemas.microsoft.com/office/drawing/2014/main" id="{ACD20E43-5C40-A3A4-2D73-EEA4B880084B}"/>
            </a:ext>
          </a:extLst>
        </xdr:cNvPr>
        <xdr:cNvGrpSpPr/>
      </xdr:nvGrpSpPr>
      <xdr:grpSpPr>
        <a:xfrm>
          <a:off x="990600" y="3566161"/>
          <a:ext cx="4404360" cy="2651759"/>
          <a:chOff x="899160" y="3093721"/>
          <a:chExt cx="4683033" cy="2451462"/>
        </a:xfrm>
      </xdr:grpSpPr>
      <xdr:graphicFrame macro="">
        <xdr:nvGraphicFramePr>
          <xdr:cNvPr id="48" name="Chart 47">
            <a:extLst>
              <a:ext uri="{FF2B5EF4-FFF2-40B4-BE49-F238E27FC236}">
                <a16:creationId xmlns:a16="http://schemas.microsoft.com/office/drawing/2014/main" id="{93D8035F-8631-414D-98B3-BF8E4CEE2BFB}"/>
              </a:ext>
            </a:extLst>
          </xdr:cNvPr>
          <xdr:cNvGraphicFramePr>
            <a:graphicFrameLocks/>
          </xdr:cNvGraphicFramePr>
        </xdr:nvGraphicFramePr>
        <xdr:xfrm>
          <a:off x="899160" y="3672840"/>
          <a:ext cx="1676400" cy="179832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9" name="Chart 48">
            <a:extLst>
              <a:ext uri="{FF2B5EF4-FFF2-40B4-BE49-F238E27FC236}">
                <a16:creationId xmlns:a16="http://schemas.microsoft.com/office/drawing/2014/main" id="{0BCA15C3-AEDE-44FF-9E60-D01F2E39C760}"/>
              </a:ext>
            </a:extLst>
          </xdr:cNvPr>
          <xdr:cNvGraphicFramePr>
            <a:graphicFrameLocks/>
          </xdr:cNvGraphicFramePr>
        </xdr:nvGraphicFramePr>
        <xdr:xfrm>
          <a:off x="3905793" y="3746863"/>
          <a:ext cx="1676400" cy="1798320"/>
        </xdr:xfrm>
        <a:graphic>
          <a:graphicData uri="http://schemas.openxmlformats.org/drawingml/2006/chart">
            <c:chart xmlns:c="http://schemas.openxmlformats.org/drawingml/2006/chart" xmlns:r="http://schemas.openxmlformats.org/officeDocument/2006/relationships" r:id="rId7"/>
          </a:graphicData>
        </a:graphic>
      </xdr:graphicFrame>
      <xdr:pic>
        <xdr:nvPicPr>
          <xdr:cNvPr id="51" name="Graphic 50" descr="Male profile with solid fill">
            <a:extLst>
              <a:ext uri="{FF2B5EF4-FFF2-40B4-BE49-F238E27FC236}">
                <a16:creationId xmlns:a16="http://schemas.microsoft.com/office/drawing/2014/main" id="{A23ACEE8-A4B7-EAAE-2F3D-AE548BE74CF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185160" y="4053840"/>
            <a:ext cx="998187" cy="975360"/>
          </a:xfrm>
          <a:prstGeom prst="rect">
            <a:avLst/>
          </a:prstGeom>
        </xdr:spPr>
      </xdr:pic>
      <xdr:pic>
        <xdr:nvPicPr>
          <xdr:cNvPr id="53" name="Graphic 52" descr="Female Profile with solid fill">
            <a:extLst>
              <a:ext uri="{FF2B5EF4-FFF2-40B4-BE49-F238E27FC236}">
                <a16:creationId xmlns:a16="http://schemas.microsoft.com/office/drawing/2014/main" id="{A761611F-C23B-B20C-5FE0-C4F946B8B8F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329319" y="4099560"/>
            <a:ext cx="1036564" cy="914400"/>
          </a:xfrm>
          <a:prstGeom prst="rect">
            <a:avLst/>
          </a:prstGeom>
        </xdr:spPr>
      </xdr:pic>
      <xdr:sp macro="" textlink="Gender!$B$10">
        <xdr:nvSpPr>
          <xdr:cNvPr id="54" name="TextBox 53">
            <a:extLst>
              <a:ext uri="{FF2B5EF4-FFF2-40B4-BE49-F238E27FC236}">
                <a16:creationId xmlns:a16="http://schemas.microsoft.com/office/drawing/2014/main" id="{9EDCF71A-71DF-D8B9-39E2-1686CF41F524}"/>
              </a:ext>
            </a:extLst>
          </xdr:cNvPr>
          <xdr:cNvSpPr txBox="1"/>
        </xdr:nvSpPr>
        <xdr:spPr>
          <a:xfrm>
            <a:off x="1234440" y="4312920"/>
            <a:ext cx="88392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5B4575-C641-4A85-8724-32F7363A4DF4}" type="TxLink">
              <a:rPr lang="en-US" sz="2400" b="0" i="0" u="none" strike="noStrike">
                <a:solidFill>
                  <a:schemeClr val="accent5">
                    <a:lumMod val="50000"/>
                  </a:schemeClr>
                </a:solidFill>
                <a:latin typeface="Lato Black" panose="020F0A02020204030203" pitchFamily="34" charset="0"/>
              </a:rPr>
              <a:pPr/>
              <a:t>588</a:t>
            </a:fld>
            <a:endParaRPr lang="en-IN" sz="2400">
              <a:solidFill>
                <a:schemeClr val="accent5">
                  <a:lumMod val="50000"/>
                </a:schemeClr>
              </a:solidFill>
              <a:latin typeface="Lato Black" panose="020F0A02020204030203" pitchFamily="34" charset="0"/>
            </a:endParaRPr>
          </a:p>
        </xdr:txBody>
      </xdr:sp>
      <xdr:sp macro="" textlink="Gender!$B$11">
        <xdr:nvSpPr>
          <xdr:cNvPr id="55" name="TextBox 54">
            <a:extLst>
              <a:ext uri="{FF2B5EF4-FFF2-40B4-BE49-F238E27FC236}">
                <a16:creationId xmlns:a16="http://schemas.microsoft.com/office/drawing/2014/main" id="{23FE0DCF-132B-4692-AF40-22F7D18CFBA8}"/>
              </a:ext>
            </a:extLst>
          </xdr:cNvPr>
          <xdr:cNvSpPr txBox="1"/>
        </xdr:nvSpPr>
        <xdr:spPr>
          <a:xfrm>
            <a:off x="4419600" y="4312920"/>
            <a:ext cx="82296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00E3F98-C08E-49DD-9347-729E1E32908A}" type="TxLink">
              <a:rPr lang="en-US" sz="2400" b="0" i="0" u="none" strike="noStrike">
                <a:solidFill>
                  <a:schemeClr val="accent5">
                    <a:lumMod val="50000"/>
                  </a:schemeClr>
                </a:solidFill>
                <a:latin typeface="Lato Black" panose="020F0A02020204030203" pitchFamily="34" charset="0"/>
                <a:ea typeface="+mn-ea"/>
                <a:cs typeface="+mn-cs"/>
              </a:rPr>
              <a:pPr marL="0" indent="0"/>
              <a:t>882</a:t>
            </a:fld>
            <a:endParaRPr lang="en-IN" sz="2400" b="0" i="0" u="none" strike="noStrike">
              <a:solidFill>
                <a:schemeClr val="accent5">
                  <a:lumMod val="50000"/>
                </a:schemeClr>
              </a:solidFill>
              <a:latin typeface="Lato Black" panose="020F0A02020204030203" pitchFamily="34" charset="0"/>
              <a:ea typeface="+mn-ea"/>
              <a:cs typeface="+mn-cs"/>
            </a:endParaRPr>
          </a:p>
        </xdr:txBody>
      </xdr:sp>
      <mc:AlternateContent xmlns:mc="http://schemas.openxmlformats.org/markup-compatibility/2006" xmlns:a14="http://schemas.microsoft.com/office/drawing/2010/main">
        <mc:Choice Requires="a14">
          <xdr:graphicFrame macro="">
            <xdr:nvGraphicFramePr>
              <xdr:cNvPr id="57" name="Gender 1">
                <a:extLst>
                  <a:ext uri="{FF2B5EF4-FFF2-40B4-BE49-F238E27FC236}">
                    <a16:creationId xmlns:a16="http://schemas.microsoft.com/office/drawing/2014/main" id="{C9C1C6BC-BC85-4C20-BC10-E74E1952FD72}"/>
                  </a:ext>
                </a:extLst>
              </xdr:cNvPr>
              <xdr:cNvGraphicFramePr/>
            </xdr:nvGraphicFramePr>
            <xdr:xfrm>
              <a:off x="1752600" y="3093721"/>
              <a:ext cx="2880360" cy="685799"/>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793254" y="3566161"/>
                <a:ext cx="2708959" cy="7418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9</xdr:col>
      <xdr:colOff>249644</xdr:colOff>
      <xdr:row>14</xdr:row>
      <xdr:rowOff>161108</xdr:rowOff>
    </xdr:from>
    <xdr:to>
      <xdr:col>18</xdr:col>
      <xdr:colOff>198120</xdr:colOff>
      <xdr:row>33</xdr:row>
      <xdr:rowOff>30480</xdr:rowOff>
    </xdr:to>
    <xdr:sp macro="" textlink="">
      <xdr:nvSpPr>
        <xdr:cNvPr id="59" name="Rectangle: Rounded Corners 58">
          <a:extLst>
            <a:ext uri="{FF2B5EF4-FFF2-40B4-BE49-F238E27FC236}">
              <a16:creationId xmlns:a16="http://schemas.microsoft.com/office/drawing/2014/main" id="{C86713C4-F2FE-4324-8B1D-0E56046B38D9}"/>
            </a:ext>
          </a:extLst>
        </xdr:cNvPr>
        <xdr:cNvSpPr/>
      </xdr:nvSpPr>
      <xdr:spPr>
        <a:xfrm>
          <a:off x="5736044" y="2721428"/>
          <a:ext cx="5434876" cy="3344092"/>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426720</xdr:colOff>
      <xdr:row>15</xdr:row>
      <xdr:rowOff>30480</xdr:rowOff>
    </xdr:from>
    <xdr:to>
      <xdr:col>27</xdr:col>
      <xdr:colOff>411480</xdr:colOff>
      <xdr:row>33</xdr:row>
      <xdr:rowOff>87086</xdr:rowOff>
    </xdr:to>
    <xdr:sp macro="" textlink="">
      <xdr:nvSpPr>
        <xdr:cNvPr id="60" name="Rectangle: Rounded Corners 59">
          <a:extLst>
            <a:ext uri="{FF2B5EF4-FFF2-40B4-BE49-F238E27FC236}">
              <a16:creationId xmlns:a16="http://schemas.microsoft.com/office/drawing/2014/main" id="{CEA31B20-9223-439B-AC4D-042B8B739B1F}"/>
            </a:ext>
          </a:extLst>
        </xdr:cNvPr>
        <xdr:cNvSpPr/>
      </xdr:nvSpPr>
      <xdr:spPr>
        <a:xfrm>
          <a:off x="11399520" y="2773680"/>
          <a:ext cx="5471160" cy="3348446"/>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381001</xdr:colOff>
      <xdr:row>18</xdr:row>
      <xdr:rowOff>91440</xdr:rowOff>
    </xdr:from>
    <xdr:to>
      <xdr:col>18</xdr:col>
      <xdr:colOff>174171</xdr:colOff>
      <xdr:row>32</xdr:row>
      <xdr:rowOff>76200</xdr:rowOff>
    </xdr:to>
    <xdr:graphicFrame macro="">
      <xdr:nvGraphicFramePr>
        <xdr:cNvPr id="61" name="Chart 60">
          <a:extLst>
            <a:ext uri="{FF2B5EF4-FFF2-40B4-BE49-F238E27FC236}">
              <a16:creationId xmlns:a16="http://schemas.microsoft.com/office/drawing/2014/main" id="{86B8C4BC-E655-48ED-9218-44A0FB9CE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76200</xdr:colOff>
      <xdr:row>18</xdr:row>
      <xdr:rowOff>106680</xdr:rowOff>
    </xdr:from>
    <xdr:to>
      <xdr:col>27</xdr:col>
      <xdr:colOff>182880</xdr:colOff>
      <xdr:row>32</xdr:row>
      <xdr:rowOff>91440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6CA392F7-9984-475B-82DC-D0C1BB46B3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1658600" y="3398520"/>
              <a:ext cx="4983480" cy="2545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579120</xdr:colOff>
      <xdr:row>34</xdr:row>
      <xdr:rowOff>30480</xdr:rowOff>
    </xdr:from>
    <xdr:to>
      <xdr:col>8</xdr:col>
      <xdr:colOff>243840</xdr:colOff>
      <xdr:row>53</xdr:row>
      <xdr:rowOff>60960</xdr:rowOff>
    </xdr:to>
    <xdr:sp macro="" textlink="">
      <xdr:nvSpPr>
        <xdr:cNvPr id="63" name="Rectangle: Rounded Corners 62">
          <a:extLst>
            <a:ext uri="{FF2B5EF4-FFF2-40B4-BE49-F238E27FC236}">
              <a16:creationId xmlns:a16="http://schemas.microsoft.com/office/drawing/2014/main" id="{D2A11D58-5FFD-4BA4-82EF-681292D87D84}"/>
            </a:ext>
          </a:extLst>
        </xdr:cNvPr>
        <xdr:cNvSpPr/>
      </xdr:nvSpPr>
      <xdr:spPr>
        <a:xfrm>
          <a:off x="579120" y="6248400"/>
          <a:ext cx="4541520" cy="3505200"/>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213360</xdr:colOff>
      <xdr:row>36</xdr:row>
      <xdr:rowOff>60960</xdr:rowOff>
    </xdr:from>
    <xdr:to>
      <xdr:col>8</xdr:col>
      <xdr:colOff>167640</xdr:colOff>
      <xdr:row>53</xdr:row>
      <xdr:rowOff>152400</xdr:rowOff>
    </xdr:to>
    <xdr:graphicFrame macro="">
      <xdr:nvGraphicFramePr>
        <xdr:cNvPr id="64" name="Chart 63">
          <a:extLst>
            <a:ext uri="{FF2B5EF4-FFF2-40B4-BE49-F238E27FC236}">
              <a16:creationId xmlns:a16="http://schemas.microsoft.com/office/drawing/2014/main" id="{FC65BF10-0A7E-4E49-8594-988446426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432524</xdr:colOff>
      <xdr:row>34</xdr:row>
      <xdr:rowOff>30480</xdr:rowOff>
    </xdr:from>
    <xdr:to>
      <xdr:col>16</xdr:col>
      <xdr:colOff>472440</xdr:colOff>
      <xdr:row>53</xdr:row>
      <xdr:rowOff>15240</xdr:rowOff>
    </xdr:to>
    <xdr:sp macro="" textlink="">
      <xdr:nvSpPr>
        <xdr:cNvPr id="67" name="Rectangle: Rounded Corners 66">
          <a:extLst>
            <a:ext uri="{FF2B5EF4-FFF2-40B4-BE49-F238E27FC236}">
              <a16:creationId xmlns:a16="http://schemas.microsoft.com/office/drawing/2014/main" id="{E911C701-BB90-45E6-A764-DE5E5BAE076D}"/>
            </a:ext>
          </a:extLst>
        </xdr:cNvPr>
        <xdr:cNvSpPr/>
      </xdr:nvSpPr>
      <xdr:spPr>
        <a:xfrm>
          <a:off x="5309324" y="6248400"/>
          <a:ext cx="4916716" cy="3459480"/>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17</xdr:col>
      <xdr:colOff>15240</xdr:colOff>
      <xdr:row>34</xdr:row>
      <xdr:rowOff>130628</xdr:rowOff>
    </xdr:from>
    <xdr:to>
      <xdr:col>23</xdr:col>
      <xdr:colOff>594360</xdr:colOff>
      <xdr:row>52</xdr:row>
      <xdr:rowOff>167640</xdr:rowOff>
    </xdr:to>
    <xdr:sp macro="" textlink="">
      <xdr:nvSpPr>
        <xdr:cNvPr id="68" name="Rectangle: Rounded Corners 67">
          <a:extLst>
            <a:ext uri="{FF2B5EF4-FFF2-40B4-BE49-F238E27FC236}">
              <a16:creationId xmlns:a16="http://schemas.microsoft.com/office/drawing/2014/main" id="{58FEEA3E-FC7B-4EED-B573-40270B2E1CBF}"/>
            </a:ext>
          </a:extLst>
        </xdr:cNvPr>
        <xdr:cNvSpPr/>
      </xdr:nvSpPr>
      <xdr:spPr>
        <a:xfrm>
          <a:off x="10378440" y="6348548"/>
          <a:ext cx="4236720" cy="3328852"/>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121920</xdr:colOff>
      <xdr:row>37</xdr:row>
      <xdr:rowOff>0</xdr:rowOff>
    </xdr:from>
    <xdr:to>
      <xdr:col>16</xdr:col>
      <xdr:colOff>243840</xdr:colOff>
      <xdr:row>51</xdr:row>
      <xdr:rowOff>60960</xdr:rowOff>
    </xdr:to>
    <xdr:graphicFrame macro="">
      <xdr:nvGraphicFramePr>
        <xdr:cNvPr id="69" name="Chart 68">
          <a:extLst>
            <a:ext uri="{FF2B5EF4-FFF2-40B4-BE49-F238E27FC236}">
              <a16:creationId xmlns:a16="http://schemas.microsoft.com/office/drawing/2014/main" id="{8164AD7D-843F-43A1-8EC2-629738C4E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289560</xdr:colOff>
      <xdr:row>37</xdr:row>
      <xdr:rowOff>152400</xdr:rowOff>
    </xdr:from>
    <xdr:to>
      <xdr:col>23</xdr:col>
      <xdr:colOff>167640</xdr:colOff>
      <xdr:row>51</xdr:row>
      <xdr:rowOff>15240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26F55F57-BC91-4F0B-9E71-8AC7A116B1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652760" y="6918960"/>
              <a:ext cx="3535680" cy="2423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15240</xdr:colOff>
      <xdr:row>15</xdr:row>
      <xdr:rowOff>152400</xdr:rowOff>
    </xdr:from>
    <xdr:to>
      <xdr:col>8</xdr:col>
      <xdr:colOff>289560</xdr:colOff>
      <xdr:row>19</xdr:row>
      <xdr:rowOff>60960</xdr:rowOff>
    </xdr:to>
    <xdr:sp macro="" textlink="">
      <xdr:nvSpPr>
        <xdr:cNvPr id="6" name="TextBox 5">
          <a:extLst>
            <a:ext uri="{FF2B5EF4-FFF2-40B4-BE49-F238E27FC236}">
              <a16:creationId xmlns:a16="http://schemas.microsoft.com/office/drawing/2014/main" id="{40D385AB-3FD8-B6A1-16C7-8FA32DFBF376}"/>
            </a:ext>
          </a:extLst>
        </xdr:cNvPr>
        <xdr:cNvSpPr txBox="1"/>
      </xdr:nvSpPr>
      <xdr:spPr>
        <a:xfrm>
          <a:off x="1234440" y="289560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Total Employee by</a:t>
          </a:r>
          <a:r>
            <a:rPr lang="en-IN" sz="2400" b="1" baseline="0">
              <a:latin typeface="Lato Black" panose="020F0A02020204030203" pitchFamily="34" charset="0"/>
            </a:rPr>
            <a:t> Gender</a:t>
          </a:r>
          <a:endParaRPr lang="en-IN" sz="2400" b="1">
            <a:latin typeface="Lato Black" panose="020F0A02020204030203" pitchFamily="34" charset="0"/>
          </a:endParaRPr>
        </a:p>
      </xdr:txBody>
    </xdr:sp>
    <xdr:clientData/>
  </xdr:twoCellAnchor>
  <xdr:twoCellAnchor>
    <xdr:from>
      <xdr:col>10</xdr:col>
      <xdr:colOff>472440</xdr:colOff>
      <xdr:row>15</xdr:row>
      <xdr:rowOff>45720</xdr:rowOff>
    </xdr:from>
    <xdr:to>
      <xdr:col>17</xdr:col>
      <xdr:colOff>137160</xdr:colOff>
      <xdr:row>18</xdr:row>
      <xdr:rowOff>137160</xdr:rowOff>
    </xdr:to>
    <xdr:sp macro="" textlink="">
      <xdr:nvSpPr>
        <xdr:cNvPr id="7" name="TextBox 6">
          <a:extLst>
            <a:ext uri="{FF2B5EF4-FFF2-40B4-BE49-F238E27FC236}">
              <a16:creationId xmlns:a16="http://schemas.microsoft.com/office/drawing/2014/main" id="{1FF9C90E-6A1A-4618-A254-B1258AA7201E}"/>
            </a:ext>
          </a:extLst>
        </xdr:cNvPr>
        <xdr:cNvSpPr txBox="1"/>
      </xdr:nvSpPr>
      <xdr:spPr>
        <a:xfrm>
          <a:off x="6568440" y="278892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Education wise</a:t>
          </a:r>
          <a:r>
            <a:rPr lang="en-IN" sz="2400" b="1" baseline="0">
              <a:latin typeface="Lato Black" panose="020F0A02020204030203" pitchFamily="34" charset="0"/>
            </a:rPr>
            <a:t> Attrition</a:t>
          </a:r>
          <a:endParaRPr lang="en-IN" sz="2400" b="1">
            <a:latin typeface="Lato Black" panose="020F0A02020204030203" pitchFamily="34" charset="0"/>
          </a:endParaRPr>
        </a:p>
      </xdr:txBody>
    </xdr:sp>
    <xdr:clientData/>
  </xdr:twoCellAnchor>
  <xdr:twoCellAnchor>
    <xdr:from>
      <xdr:col>20</xdr:col>
      <xdr:colOff>182880</xdr:colOff>
      <xdr:row>15</xdr:row>
      <xdr:rowOff>76200</xdr:rowOff>
    </xdr:from>
    <xdr:to>
      <xdr:col>26</xdr:col>
      <xdr:colOff>457200</xdr:colOff>
      <xdr:row>18</xdr:row>
      <xdr:rowOff>167640</xdr:rowOff>
    </xdr:to>
    <xdr:sp macro="" textlink="">
      <xdr:nvSpPr>
        <xdr:cNvPr id="8" name="TextBox 7">
          <a:extLst>
            <a:ext uri="{FF2B5EF4-FFF2-40B4-BE49-F238E27FC236}">
              <a16:creationId xmlns:a16="http://schemas.microsoft.com/office/drawing/2014/main" id="{EBF8711E-AC85-4455-B55A-9D69BD39BACF}"/>
            </a:ext>
          </a:extLst>
        </xdr:cNvPr>
        <xdr:cNvSpPr txBox="1"/>
      </xdr:nvSpPr>
      <xdr:spPr>
        <a:xfrm>
          <a:off x="12374880" y="281940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Attrition by Job Role</a:t>
          </a:r>
        </a:p>
      </xdr:txBody>
    </xdr:sp>
    <xdr:clientData/>
  </xdr:twoCellAnchor>
  <xdr:twoCellAnchor>
    <xdr:from>
      <xdr:col>1</xdr:col>
      <xdr:colOff>411480</xdr:colOff>
      <xdr:row>34</xdr:row>
      <xdr:rowOff>60960</xdr:rowOff>
    </xdr:from>
    <xdr:to>
      <xdr:col>8</xdr:col>
      <xdr:colOff>76200</xdr:colOff>
      <xdr:row>37</xdr:row>
      <xdr:rowOff>152400</xdr:rowOff>
    </xdr:to>
    <xdr:sp macro="" textlink="">
      <xdr:nvSpPr>
        <xdr:cNvPr id="9" name="TextBox 8">
          <a:extLst>
            <a:ext uri="{FF2B5EF4-FFF2-40B4-BE49-F238E27FC236}">
              <a16:creationId xmlns:a16="http://schemas.microsoft.com/office/drawing/2014/main" id="{F1E6317B-107D-4116-8D01-799BD1FDEA46}"/>
            </a:ext>
          </a:extLst>
        </xdr:cNvPr>
        <xdr:cNvSpPr txBox="1"/>
      </xdr:nvSpPr>
      <xdr:spPr>
        <a:xfrm>
          <a:off x="1021080" y="627888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Department</a:t>
          </a:r>
          <a:r>
            <a:rPr lang="en-IN" sz="2400" b="1" baseline="0">
              <a:latin typeface="Lato Black" panose="020F0A02020204030203" pitchFamily="34" charset="0"/>
            </a:rPr>
            <a:t> wise Attrition</a:t>
          </a:r>
          <a:endParaRPr lang="en-IN" sz="2400" b="1">
            <a:latin typeface="Lato Black" panose="020F0A02020204030203" pitchFamily="34" charset="0"/>
          </a:endParaRPr>
        </a:p>
      </xdr:txBody>
    </xdr:sp>
    <xdr:clientData/>
  </xdr:twoCellAnchor>
  <xdr:twoCellAnchor>
    <xdr:from>
      <xdr:col>10</xdr:col>
      <xdr:colOff>76200</xdr:colOff>
      <xdr:row>34</xdr:row>
      <xdr:rowOff>45720</xdr:rowOff>
    </xdr:from>
    <xdr:to>
      <xdr:col>15</xdr:col>
      <xdr:colOff>548640</xdr:colOff>
      <xdr:row>37</xdr:row>
      <xdr:rowOff>137160</xdr:rowOff>
    </xdr:to>
    <xdr:sp macro="" textlink="">
      <xdr:nvSpPr>
        <xdr:cNvPr id="10" name="TextBox 9">
          <a:extLst>
            <a:ext uri="{FF2B5EF4-FFF2-40B4-BE49-F238E27FC236}">
              <a16:creationId xmlns:a16="http://schemas.microsoft.com/office/drawing/2014/main" id="{5E82186C-4CA3-4571-8D5F-CCEB407D101A}"/>
            </a:ext>
          </a:extLst>
        </xdr:cNvPr>
        <xdr:cNvSpPr txBox="1"/>
      </xdr:nvSpPr>
      <xdr:spPr>
        <a:xfrm>
          <a:off x="6172200" y="6263640"/>
          <a:ext cx="35204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Attrition by</a:t>
          </a:r>
          <a:r>
            <a:rPr lang="en-IN" sz="2400" b="1" baseline="0">
              <a:latin typeface="Lato Black" panose="020F0A02020204030203" pitchFamily="34" charset="0"/>
            </a:rPr>
            <a:t> Age Group</a:t>
          </a:r>
          <a:endParaRPr lang="en-IN" sz="2400" b="1">
            <a:latin typeface="Lato Black" panose="020F0A02020204030203" pitchFamily="34" charset="0"/>
          </a:endParaRPr>
        </a:p>
      </xdr:txBody>
    </xdr:sp>
    <xdr:clientData/>
  </xdr:twoCellAnchor>
  <xdr:twoCellAnchor>
    <xdr:from>
      <xdr:col>17</xdr:col>
      <xdr:colOff>182880</xdr:colOff>
      <xdr:row>35</xdr:row>
      <xdr:rowOff>15240</xdr:rowOff>
    </xdr:from>
    <xdr:to>
      <xdr:col>24</xdr:col>
      <xdr:colOff>106680</xdr:colOff>
      <xdr:row>37</xdr:row>
      <xdr:rowOff>76200</xdr:rowOff>
    </xdr:to>
    <xdr:sp macro="" textlink="">
      <xdr:nvSpPr>
        <xdr:cNvPr id="36" name="TextBox 35">
          <a:extLst>
            <a:ext uri="{FF2B5EF4-FFF2-40B4-BE49-F238E27FC236}">
              <a16:creationId xmlns:a16="http://schemas.microsoft.com/office/drawing/2014/main" id="{687B3B45-3484-4AFB-A760-B451461A9EB3}"/>
            </a:ext>
          </a:extLst>
        </xdr:cNvPr>
        <xdr:cNvSpPr txBox="1"/>
      </xdr:nvSpPr>
      <xdr:spPr>
        <a:xfrm>
          <a:off x="10546080" y="6416040"/>
          <a:ext cx="41910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Attrition by Matrital</a:t>
          </a:r>
          <a:r>
            <a:rPr lang="en-IN" sz="2400" b="1" baseline="0">
              <a:latin typeface="Lato Black" panose="020F0A02020204030203" pitchFamily="34" charset="0"/>
            </a:rPr>
            <a:t> Status</a:t>
          </a:r>
          <a:endParaRPr lang="en-IN" sz="2400" b="1">
            <a:latin typeface="Lato Black" panose="020F0A02020204030203" pitchFamily="34" charset="0"/>
          </a:endParaRPr>
        </a:p>
      </xdr:txBody>
    </xdr:sp>
    <xdr:clientData/>
  </xdr:twoCellAnchor>
  <xdr:twoCellAnchor editAs="oneCell">
    <xdr:from>
      <xdr:col>24</xdr:col>
      <xdr:colOff>198120</xdr:colOff>
      <xdr:row>34</xdr:row>
      <xdr:rowOff>106681</xdr:rowOff>
    </xdr:from>
    <xdr:to>
      <xdr:col>27</xdr:col>
      <xdr:colOff>482188</xdr:colOff>
      <xdr:row>39</xdr:row>
      <xdr:rowOff>45720</xdr:rowOff>
    </xdr:to>
    <mc:AlternateContent xmlns:mc="http://schemas.openxmlformats.org/markup-compatibility/2006">
      <mc:Choice xmlns:a14="http://schemas.microsoft.com/office/drawing/2010/main" Requires="a14">
        <xdr:graphicFrame macro="">
          <xdr:nvGraphicFramePr>
            <xdr:cNvPr id="38" name="Department 1">
              <a:extLst>
                <a:ext uri="{FF2B5EF4-FFF2-40B4-BE49-F238E27FC236}">
                  <a16:creationId xmlns:a16="http://schemas.microsoft.com/office/drawing/2014/main" id="{687DE49B-A485-4BF4-B8E5-79299085F65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828520" y="6324601"/>
              <a:ext cx="2112868" cy="853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182880</xdr:colOff>
      <xdr:row>39</xdr:row>
      <xdr:rowOff>121920</xdr:rowOff>
    </xdr:from>
    <xdr:to>
      <xdr:col>27</xdr:col>
      <xdr:colOff>481933</xdr:colOff>
      <xdr:row>46</xdr:row>
      <xdr:rowOff>60959</xdr:rowOff>
    </xdr:to>
    <mc:AlternateContent xmlns:mc="http://schemas.openxmlformats.org/markup-compatibility/2006">
      <mc:Choice xmlns:a14="http://schemas.microsoft.com/office/drawing/2010/main" Requires="a14">
        <xdr:graphicFrame macro="">
          <xdr:nvGraphicFramePr>
            <xdr:cNvPr id="39" name="Education Field 1">
              <a:extLst>
                <a:ext uri="{FF2B5EF4-FFF2-40B4-BE49-F238E27FC236}">
                  <a16:creationId xmlns:a16="http://schemas.microsoft.com/office/drawing/2014/main" id="{44EB4AA5-BC24-4844-9AC5-2E0DB5C0D9D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4813280" y="7254240"/>
              <a:ext cx="2127853"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198120</xdr:colOff>
      <xdr:row>46</xdr:row>
      <xdr:rowOff>121920</xdr:rowOff>
    </xdr:from>
    <xdr:to>
      <xdr:col>27</xdr:col>
      <xdr:colOff>482188</xdr:colOff>
      <xdr:row>53</xdr:row>
      <xdr:rowOff>15239</xdr:rowOff>
    </xdr:to>
    <mc:AlternateContent xmlns:mc="http://schemas.openxmlformats.org/markup-compatibility/2006">
      <mc:Choice xmlns:a14="http://schemas.microsoft.com/office/drawing/2010/main" Requires="a14">
        <xdr:graphicFrame macro="">
          <xdr:nvGraphicFramePr>
            <xdr:cNvPr id="40" name="Job Role 1">
              <a:extLst>
                <a:ext uri="{FF2B5EF4-FFF2-40B4-BE49-F238E27FC236}">
                  <a16:creationId xmlns:a16="http://schemas.microsoft.com/office/drawing/2014/main" id="{7AB1AD72-6800-4081-AFBD-635A4791F0AE}"/>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dr:sp macro="" textlink="">
          <xdr:nvSpPr>
            <xdr:cNvPr id="0" name=""/>
            <xdr:cNvSpPr>
              <a:spLocks noTextEdit="1"/>
            </xdr:cNvSpPr>
          </xdr:nvSpPr>
          <xdr:spPr>
            <a:xfrm>
              <a:off x="14828520" y="8534400"/>
              <a:ext cx="2112868"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a" refreshedDate="45920.782124884259" createdVersion="8" refreshedVersion="8" minRefreshableVersion="3" recordCount="1470" xr:uid="{4FC2D7C1-F6E5-471B-BF06-F6804336F052}">
  <cacheSource type="worksheet">
    <worksheetSource name="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54467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FC2D95-031C-43B7-AF72-F2E716D258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94C09E-8D28-41D5-980E-925BBA16A332}"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D8CDF8-DA16-4D01-B740-09D52E5CA93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CC7740-13A8-46CE-B67D-E72A099A75A9}"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18">
      <pivotArea collapsedLevelsAreSubtotals="1" fieldPosition="0">
        <references count="1">
          <reference field="4" count="1">
            <x v="1"/>
          </reference>
        </references>
      </pivotArea>
    </format>
  </formats>
  <chartFormats count="8">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D25DC5-A882-4620-A8E4-C1F0012925A8}"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75FB55-3060-4A1A-8465-2B16130AA3E4}"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F62777-4346-4F32-A291-0CAA48C1BF0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904430-5AB2-499E-80DB-A6874AEEAFE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56BBE6-0ADF-444A-9696-959B888E2895}"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008542-ADA9-4E84-A705-AD6A14B437C3}" sourceName="Gender">
  <pivotTables>
    <pivotTable tabId="6" name="PivotTable4"/>
    <pivotTable tabId="11" name="Attrition by Age Group"/>
    <pivotTable tabId="8" name="Attrition by Job"/>
    <pivotTable tabId="9" name="Dept wise Attrition"/>
    <pivotTable tabId="7" name="Education by Attrition"/>
    <pivotTable tabId="3" name="PivotTable1"/>
    <pivotTable tabId="12" name="Marital status"/>
    <pivotTable tabId="4" name="Rating"/>
  </pivotTables>
  <data>
    <tabular pivotCacheId="12054467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3E4860-7E1A-44E7-9840-7B4340A964AC}" sourceName="Education Field">
  <pivotTables>
    <pivotTable tabId="12" name="Marital status"/>
    <pivotTable tabId="11" name="Attrition by Age Group"/>
    <pivotTable tabId="8" name="Attrition by Job"/>
    <pivotTable tabId="9" name="Dept wise Attrition"/>
    <pivotTable tabId="7" name="Education by Attrition"/>
    <pivotTable tabId="6" name="PivotTable4"/>
    <pivotTable tabId="3" name="PivotTable1"/>
    <pivotTable tabId="4" name="Rating"/>
  </pivotTables>
  <data>
    <tabular pivotCacheId="1205446725">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523E744C-6494-48AD-934C-7B9B56CA8DDD}" sourceName="Job Role">
  <pivotTables>
    <pivotTable tabId="12" name="Marital status"/>
    <pivotTable tabId="11" name="Attrition by Age Group"/>
    <pivotTable tabId="8" name="Attrition by Job"/>
    <pivotTable tabId="9" name="Dept wise Attrition"/>
    <pivotTable tabId="7" name="Education by Attrition"/>
    <pivotTable tabId="6" name="PivotTable4"/>
    <pivotTable tabId="3" name="PivotTable1"/>
    <pivotTable tabId="4" name="Rating"/>
  </pivotTables>
  <data>
    <tabular pivotCacheId="1205446725">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3E89203-6275-4D64-A73F-983CAD0C6AF2}" sourceName="Department">
  <pivotTables>
    <pivotTable tabId="12" name="Marital status"/>
    <pivotTable tabId="11" name="Attrition by Age Group"/>
    <pivotTable tabId="8" name="Attrition by Job"/>
    <pivotTable tabId="9" name="Dept wise Attrition"/>
    <pivotTable tabId="7" name="Education by Attrition"/>
    <pivotTable tabId="6" name="PivotTable4"/>
    <pivotTable tabId="3" name="PivotTable1"/>
    <pivotTable tabId="4" name="Rating"/>
  </pivotTables>
  <data>
    <tabular pivotCacheId="120544672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AFF2142-CCDE-4DC5-8A20-D1C7FEFC3D66}" cache="Slicer_Gender" caption="Gend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4A3B977-36FE-435D-94E8-0E20E0F9E9BA}" cache="Slicer_Education_Field" caption="Education Field" rowHeight="247650"/>
  <slicer name="Job Role" xr10:uid="{C31DF2DD-2E1C-4B79-B7FB-85CA6CCC2244}" cache="Slicer_Job_Role" caption="Job Role" rowHeight="247650"/>
  <slicer name="Department" xr10:uid="{1CB4D2F1-8781-4BB2-B31C-EAADA8C27B23}" cache="Slicer_Department" caption="Department"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72177B2-8063-4A75-AB61-0320B86C7A0C}" cache="Slicer_Gender" caption="Gender" columnCount="2" style="SlicerStyleLight2" rowHeight="247650"/>
  <slicer name="Education Field 1" xr10:uid="{005F8232-8365-47F3-B0F9-25F863641F3E}" cache="Slicer_Education_Field" caption="Education Field" style="SlicerStyleLight6" rowHeight="247650"/>
  <slicer name="Job Role 1" xr10:uid="{C7628E4B-BBCA-4648-B1F5-38D41149D379}" cache="Slicer_Job_Role" caption="Job Role" style="SlicerStyleLight6" rowHeight="247650"/>
  <slicer name="Department 1" xr10:uid="{2287877C-64DD-4FB7-A558-27F470004B02}" cache="Slicer_Department" caption="Department" style="SlicerStyleLight6"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75E2A5-52AE-4397-8C7D-82C290AFB8C5}" name="Data" displayName="Data" ref="A1:AR1471" tableType="queryTable" totalsRowShown="0">
  <autoFilter ref="A1:AR1471" xr:uid="{0375E2A5-52AE-4397-8C7D-82C290AFB8C5}"/>
  <tableColumns count="44">
    <tableColumn id="1" xr3:uid="{E2D67D82-72A8-4A26-AAE2-3D65375E5B84}" uniqueName="1" name="Attrition" queryTableFieldId="1" dataDxfId="17"/>
    <tableColumn id="2" xr3:uid="{DD07F254-21DD-47C8-866D-17F378B59F7D}" uniqueName="2" name="Business Travel" queryTableFieldId="2" dataDxfId="16"/>
    <tableColumn id="3" xr3:uid="{0A8C79DE-378E-40EC-B3D2-DDF1CF1F6B4E}" uniqueName="3" name="CF_age band" queryTableFieldId="3" dataDxfId="15"/>
    <tableColumn id="4" xr3:uid="{F7800BEA-F7EF-4C50-9A96-E5BAA0A3C30A}" uniqueName="4" name="CF_attrition label" queryTableFieldId="4" dataDxfId="14"/>
    <tableColumn id="5" xr3:uid="{99DB4683-4BA4-4E21-BBB7-4A7591CEEC8B}" uniqueName="5" name="Department" queryTableFieldId="5" dataDxfId="13"/>
    <tableColumn id="6" xr3:uid="{8D9FD27B-86EA-4240-B036-9201E25BA188}" uniqueName="6" name="Education Field" queryTableFieldId="6" dataDxfId="12"/>
    <tableColumn id="7" xr3:uid="{85B94C7B-0D1D-4C89-ABEB-C0F719134C50}" uniqueName="7" name="emp no" queryTableFieldId="7" dataDxfId="11"/>
    <tableColumn id="8" xr3:uid="{216554B0-40D7-44BC-AAF9-C3D477FC9325}" uniqueName="8" name="Employee Number" queryTableFieldId="8"/>
    <tableColumn id="9" xr3:uid="{894B96F1-2EC7-4AAB-9584-64EF6BFBB556}" uniqueName="9" name="Gender" queryTableFieldId="9" dataDxfId="10"/>
    <tableColumn id="10" xr3:uid="{D371EBC4-5A80-495E-A4D7-C648C0751693}" uniqueName="10" name="Job Role" queryTableFieldId="10" dataDxfId="9"/>
    <tableColumn id="11" xr3:uid="{A0A37FDA-385B-4136-871F-1ADD96E86256}" uniqueName="11" name="Marital Status" queryTableFieldId="11" dataDxfId="8"/>
    <tableColumn id="12" xr3:uid="{6E4F9C45-06F5-46C9-8E32-A1B8C25515C4}" uniqueName="12" name="Over Time" queryTableFieldId="12" dataDxfId="7"/>
    <tableColumn id="13" xr3:uid="{CA9C0FB2-A3BA-4240-A074-BAEB8E2D9097}" uniqueName="13" name="Over18" queryTableFieldId="13" dataDxfId="6"/>
    <tableColumn id="14" xr3:uid="{F5CFA8C9-5590-4BF1-8529-D35269D3495B}" uniqueName="14" name="Training Times Last Year" queryTableFieldId="14"/>
    <tableColumn id="15" xr3:uid="{D1213AC3-5592-438F-A2BA-5C5BB3C76350}" uniqueName="15" name="-2" queryTableFieldId="15"/>
    <tableColumn id="16" xr3:uid="{79BF77FA-317A-433F-91CD-BCCAB606CA9D}" uniqueName="16" name="0" queryTableFieldId="16"/>
    <tableColumn id="17" xr3:uid="{3C4B8924-1F4F-4F86-9F6C-EE2AB0B40A66}" uniqueName="17" name="Age" queryTableFieldId="17"/>
    <tableColumn id="18" xr3:uid="{CA9F22F5-36D9-46FC-8439-315173ADAD92}" uniqueName="18" name="CF_attrition count" queryTableFieldId="18"/>
    <tableColumn id="19" xr3:uid="{CF738B22-B139-4EC5-93AC-FE6BC8B54A68}" uniqueName="19" name="CF_attrition counts" queryTableFieldId="19"/>
    <tableColumn id="20" xr3:uid="{D16B70E4-EA56-4C31-B2E6-A1FDABA79BC7}" uniqueName="20" name="CF_attrition rate" queryTableFieldId="20"/>
    <tableColumn id="21" xr3:uid="{AF6E2F04-06B0-43B9-A951-3D2C50A404A2}" uniqueName="21" name="CF_current Employee" queryTableFieldId="21"/>
    <tableColumn id="22" xr3:uid="{176EC1B9-17DE-4C27-A64E-D41CE2ED1888}" uniqueName="22" name="Daily Rate" queryTableFieldId="22"/>
    <tableColumn id="23" xr3:uid="{E08A4816-458E-436F-B915-2F2CF31EFDB9}" uniqueName="23" name="Distance From Home" queryTableFieldId="23"/>
    <tableColumn id="24" xr3:uid="{4B58ACB6-BA19-48FE-AD98-D3AFFC6F42F1}" uniqueName="24" name="Education" queryTableFieldId="24" dataDxfId="5"/>
    <tableColumn id="25" xr3:uid="{9B4B2277-7185-4435-8492-37B24526A2E5}" uniqueName="25" name="Employee Count" queryTableFieldId="25"/>
    <tableColumn id="26" xr3:uid="{931E9BC0-CF50-4ADF-9CA6-547C72D4BCAF}" uniqueName="26" name="Environment Satisfaction" queryTableFieldId="26"/>
    <tableColumn id="27" xr3:uid="{8AF227E7-5E5A-49CF-A4C6-36E7A3FA6ACB}" uniqueName="27" name="Hourly Rate" queryTableFieldId="27"/>
    <tableColumn id="28" xr3:uid="{0884FEE2-FB6B-4558-ABE6-42429DB0A30E}" uniqueName="28" name="Job Involvement" queryTableFieldId="28"/>
    <tableColumn id="29" xr3:uid="{7AFC23E6-65C0-4520-902F-46CA7BACF6E6}" uniqueName="29" name="Job Level" queryTableFieldId="29"/>
    <tableColumn id="30" xr3:uid="{224B960C-A685-4C81-BB26-C24D7421EC72}" uniqueName="30" name="Job Satisfaction" queryTableFieldId="30"/>
    <tableColumn id="31" xr3:uid="{16051C4B-64A2-4FCE-AB44-C0B1BC63A57F}" uniqueName="31" name="Monthly Income" queryTableFieldId="31"/>
    <tableColumn id="32" xr3:uid="{B3CA763D-D54C-4DBB-991E-2DDB35345D19}" uniqueName="32" name="Monthly Rate" queryTableFieldId="32"/>
    <tableColumn id="33" xr3:uid="{A42B0EE6-D904-4441-9A0C-D2208C8BC1C3}" uniqueName="33" name="Num Companies Worked" queryTableFieldId="33"/>
    <tableColumn id="34" xr3:uid="{DED8A3F5-498C-4350-8D29-22630E6987DE}" uniqueName="34" name="Percent Salary Hike" queryTableFieldId="34"/>
    <tableColumn id="35" xr3:uid="{39FAF2D0-208F-4C50-B1D0-0B1337BC35CC}" uniqueName="35" name="Performance Rating" queryTableFieldId="35"/>
    <tableColumn id="36" xr3:uid="{CB34EE2C-6416-4853-9DEC-0DC1ACB57CA4}" uniqueName="36" name="Relationship Satisfaction" queryTableFieldId="36"/>
    <tableColumn id="37" xr3:uid="{55E41767-90FD-40BB-837D-5AD672BF82B2}" uniqueName="37" name="Standard Hours" queryTableFieldId="37"/>
    <tableColumn id="38" xr3:uid="{01BEE874-45DF-4AA2-9A9F-21B51FD5890A}" uniqueName="38" name="Stock Option Level" queryTableFieldId="38"/>
    <tableColumn id="39" xr3:uid="{AD68767D-74ED-42F8-970E-D9F1DE220012}" uniqueName="39" name="Total Working Years" queryTableFieldId="39"/>
    <tableColumn id="40" xr3:uid="{1FBF4DBA-21B3-477B-B440-81087197030C}" uniqueName="40" name="Work Life Balance" queryTableFieldId="40"/>
    <tableColumn id="41" xr3:uid="{41E3C60B-3B40-4AEC-B05D-751F0E98C362}" uniqueName="41" name="Years At Company" queryTableFieldId="41"/>
    <tableColumn id="42" xr3:uid="{AF2719F8-398E-4D36-A829-6C37E6CDF9EF}" uniqueName="42" name="Years In Current Role" queryTableFieldId="42"/>
    <tableColumn id="43" xr3:uid="{D8A4714B-01EE-4767-BC09-626C30A9D925}" uniqueName="43" name="Years Since Last Promotion" queryTableFieldId="43"/>
    <tableColumn id="44" xr3:uid="{3E40362A-CE7F-4B6F-81A5-2939F14F9D55}" uniqueName="44" name="Years With Curr Manager"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4C10-85FF-4983-ACCD-D00972B50555}">
  <dimension ref="A3:C11"/>
  <sheetViews>
    <sheetView topLeftCell="A4" workbookViewId="0">
      <selection activeCell="H24" sqref="H24"/>
    </sheetView>
  </sheetViews>
  <sheetFormatPr defaultRowHeight="14.4" x14ac:dyDescent="0.3"/>
  <cols>
    <col min="1" max="1" width="12.44140625" bestFit="1" customWidth="1"/>
    <col min="2" max="2" width="14.33203125" bestFit="1" customWidth="1"/>
  </cols>
  <sheetData>
    <row r="3" spans="1:3" x14ac:dyDescent="0.3">
      <c r="A3" s="5" t="s">
        <v>1566</v>
      </c>
      <c r="B3" t="s">
        <v>1554</v>
      </c>
    </row>
    <row r="4" spans="1:3" x14ac:dyDescent="0.3">
      <c r="A4" s="6" t="s">
        <v>51</v>
      </c>
      <c r="B4" s="9">
        <v>588</v>
      </c>
    </row>
    <row r="5" spans="1:3" x14ac:dyDescent="0.3">
      <c r="A5" s="6" t="s">
        <v>62</v>
      </c>
      <c r="B5" s="9">
        <v>882</v>
      </c>
    </row>
    <row r="6" spans="1:3" x14ac:dyDescent="0.3">
      <c r="A6" s="6" t="s">
        <v>1567</v>
      </c>
      <c r="B6" s="9">
        <v>1470</v>
      </c>
    </row>
    <row r="10" spans="1:3" x14ac:dyDescent="0.3">
      <c r="A10" t="s">
        <v>51</v>
      </c>
      <c r="B10">
        <f>IFERROR(GETPIVOTDATA("emp no",$A$3,"Gender","Female"),0)</f>
        <v>588</v>
      </c>
      <c r="C10" s="3">
        <f>IFERROR(B10/($B$10+$B$11),0)</f>
        <v>0.4</v>
      </c>
    </row>
    <row r="11" spans="1:3" x14ac:dyDescent="0.3">
      <c r="A11" t="s">
        <v>62</v>
      </c>
      <c r="B11">
        <f>IFERROR(GETPIVOTDATA("emp no",$A$3,"Gender","Male"),0)</f>
        <v>882</v>
      </c>
      <c r="C11" s="3">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45948-46C2-4AF6-8A23-2E2814D6682C}">
  <dimension ref="A3:B9"/>
  <sheetViews>
    <sheetView workbookViewId="0">
      <selection activeCell="H26" sqref="H26"/>
    </sheetView>
  </sheetViews>
  <sheetFormatPr defaultRowHeight="14.4" x14ac:dyDescent="0.3"/>
  <cols>
    <col min="1" max="1" width="16" bestFit="1" customWidth="1"/>
    <col min="2" max="2" width="22.109375" bestFit="1" customWidth="1"/>
  </cols>
  <sheetData>
    <row r="3" spans="1:2" x14ac:dyDescent="0.3">
      <c r="A3" s="5" t="s">
        <v>1566</v>
      </c>
      <c r="B3" t="s">
        <v>1555</v>
      </c>
    </row>
    <row r="4" spans="1:2" x14ac:dyDescent="0.3">
      <c r="A4" s="6" t="s">
        <v>134</v>
      </c>
      <c r="B4" s="9">
        <v>5</v>
      </c>
    </row>
    <row r="5" spans="1:2" x14ac:dyDescent="0.3">
      <c r="A5" s="6" t="s">
        <v>65</v>
      </c>
      <c r="B5" s="9">
        <v>31</v>
      </c>
    </row>
    <row r="6" spans="1:2" x14ac:dyDescent="0.3">
      <c r="A6" s="6" t="s">
        <v>55</v>
      </c>
      <c r="B6" s="9">
        <v>44</v>
      </c>
    </row>
    <row r="7" spans="1:2" x14ac:dyDescent="0.3">
      <c r="A7" s="6" t="s">
        <v>71</v>
      </c>
      <c r="B7" s="9">
        <v>58</v>
      </c>
    </row>
    <row r="8" spans="1:2" x14ac:dyDescent="0.3">
      <c r="A8" s="6" t="s">
        <v>77</v>
      </c>
      <c r="B8" s="9">
        <v>99</v>
      </c>
    </row>
    <row r="9" spans="1:2" x14ac:dyDescent="0.3">
      <c r="A9" s="6" t="s">
        <v>1567</v>
      </c>
      <c r="B9" s="9">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6244E-24C2-4684-834E-BE384F7EC282}">
  <dimension ref="A3:E13"/>
  <sheetViews>
    <sheetView workbookViewId="0">
      <selection activeCell="D4" sqref="D4:E12"/>
    </sheetView>
  </sheetViews>
  <sheetFormatPr defaultRowHeight="14.4" x14ac:dyDescent="0.3"/>
  <cols>
    <col min="1" max="1" width="22.6640625" bestFit="1" customWidth="1"/>
    <col min="2" max="2" width="22.109375" bestFit="1" customWidth="1"/>
    <col min="4" max="4" width="22.6640625" bestFit="1" customWidth="1"/>
  </cols>
  <sheetData>
    <row r="3" spans="1:5" x14ac:dyDescent="0.3">
      <c r="A3" s="5" t="s">
        <v>1566</v>
      </c>
      <c r="B3" t="s">
        <v>1555</v>
      </c>
      <c r="D3" t="s">
        <v>9</v>
      </c>
      <c r="E3" t="s">
        <v>1558</v>
      </c>
    </row>
    <row r="4" spans="1:5" x14ac:dyDescent="0.3">
      <c r="A4" s="6" t="s">
        <v>83</v>
      </c>
      <c r="B4" s="9">
        <v>9</v>
      </c>
      <c r="D4" t="str">
        <f>A4</f>
        <v>Healthcare Representative</v>
      </c>
      <c r="E4">
        <f>GETPIVOTDATA("CF_attrition count",$A$3,"Job Role",A4)</f>
        <v>9</v>
      </c>
    </row>
    <row r="5" spans="1:5" x14ac:dyDescent="0.3">
      <c r="A5" s="6" t="s">
        <v>163</v>
      </c>
      <c r="B5" s="9">
        <v>12</v>
      </c>
      <c r="D5" t="str">
        <f t="shared" ref="D5:D12" si="0">A5</f>
        <v>Human Resources</v>
      </c>
      <c r="E5">
        <f t="shared" ref="E5:E12" si="1">GETPIVOTDATA("CF_attrition count",$A$3,"Job Role",A5)</f>
        <v>12</v>
      </c>
    </row>
    <row r="6" spans="1:5" x14ac:dyDescent="0.3">
      <c r="A6" s="6" t="s">
        <v>68</v>
      </c>
      <c r="B6" s="9">
        <v>62</v>
      </c>
      <c r="D6" t="str">
        <f t="shared" si="0"/>
        <v>Laboratory Technician</v>
      </c>
      <c r="E6">
        <f t="shared" si="1"/>
        <v>62</v>
      </c>
    </row>
    <row r="7" spans="1:5" x14ac:dyDescent="0.3">
      <c r="A7" s="6" t="s">
        <v>95</v>
      </c>
      <c r="B7" s="9">
        <v>5</v>
      </c>
      <c r="D7" t="str">
        <f t="shared" si="0"/>
        <v>Manager</v>
      </c>
      <c r="E7">
        <f t="shared" si="1"/>
        <v>5</v>
      </c>
    </row>
    <row r="8" spans="1:5" x14ac:dyDescent="0.3">
      <c r="A8" s="6" t="s">
        <v>81</v>
      </c>
      <c r="B8" s="9">
        <v>10</v>
      </c>
      <c r="D8" t="str">
        <f t="shared" si="0"/>
        <v>Manufacturing Director</v>
      </c>
      <c r="E8">
        <f t="shared" si="1"/>
        <v>10</v>
      </c>
    </row>
    <row r="9" spans="1:5" x14ac:dyDescent="0.3">
      <c r="A9" s="6" t="s">
        <v>101</v>
      </c>
      <c r="B9" s="9">
        <v>2</v>
      </c>
      <c r="D9" t="str">
        <f t="shared" si="0"/>
        <v>Research Director</v>
      </c>
      <c r="E9">
        <f t="shared" si="1"/>
        <v>2</v>
      </c>
    </row>
    <row r="10" spans="1:5" x14ac:dyDescent="0.3">
      <c r="A10" s="6" t="s">
        <v>63</v>
      </c>
      <c r="B10" s="9">
        <v>47</v>
      </c>
      <c r="D10" t="str">
        <f t="shared" si="0"/>
        <v>Research Scientist</v>
      </c>
      <c r="E10">
        <f t="shared" si="1"/>
        <v>47</v>
      </c>
    </row>
    <row r="11" spans="1:5" x14ac:dyDescent="0.3">
      <c r="A11" s="6" t="s">
        <v>52</v>
      </c>
      <c r="B11" s="9">
        <v>57</v>
      </c>
      <c r="D11" t="str">
        <f t="shared" si="0"/>
        <v>Sales Executive</v>
      </c>
      <c r="E11">
        <f t="shared" si="1"/>
        <v>57</v>
      </c>
    </row>
    <row r="12" spans="1:5" x14ac:dyDescent="0.3">
      <c r="A12" s="6" t="s">
        <v>99</v>
      </c>
      <c r="B12" s="9">
        <v>33</v>
      </c>
      <c r="D12" t="str">
        <f t="shared" si="0"/>
        <v>Sales Representative</v>
      </c>
      <c r="E12">
        <f t="shared" si="1"/>
        <v>33</v>
      </c>
    </row>
    <row r="13" spans="1:5" x14ac:dyDescent="0.3">
      <c r="A13" s="6" t="s">
        <v>1567</v>
      </c>
      <c r="B13" s="9">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B336D-AF3D-426F-A650-282183321E24}">
  <dimension ref="A3:B7"/>
  <sheetViews>
    <sheetView workbookViewId="0">
      <selection activeCell="A4" sqref="A4:B6"/>
    </sheetView>
  </sheetViews>
  <sheetFormatPr defaultRowHeight="14.4" x14ac:dyDescent="0.3"/>
  <cols>
    <col min="1" max="1" width="12.44140625" bestFit="1" customWidth="1"/>
    <col min="2" max="2" width="22.109375" bestFit="1" customWidth="1"/>
  </cols>
  <sheetData>
    <row r="3" spans="1:2" x14ac:dyDescent="0.3">
      <c r="A3" s="5" t="s">
        <v>1566</v>
      </c>
      <c r="B3" t="s">
        <v>1555</v>
      </c>
    </row>
    <row r="4" spans="1:2" x14ac:dyDescent="0.3">
      <c r="A4" s="6" t="s">
        <v>161</v>
      </c>
      <c r="B4" s="7">
        <v>5.0632911392405063E-2</v>
      </c>
    </row>
    <row r="5" spans="1:2" x14ac:dyDescent="0.3">
      <c r="A5" s="6" t="s">
        <v>60</v>
      </c>
      <c r="B5" s="7">
        <v>0.56118143459915615</v>
      </c>
    </row>
    <row r="6" spans="1:2" x14ac:dyDescent="0.3">
      <c r="A6" s="6" t="s">
        <v>48</v>
      </c>
      <c r="B6" s="7">
        <v>0.3881856540084388</v>
      </c>
    </row>
    <row r="7" spans="1:2" x14ac:dyDescent="0.3">
      <c r="A7" s="6" t="s">
        <v>1567</v>
      </c>
      <c r="B7" s="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D9FC-A553-4CDD-9ECC-49002699C579}">
  <dimension ref="A3:B9"/>
  <sheetViews>
    <sheetView workbookViewId="0">
      <selection activeCell="A4" sqref="A4:B8"/>
    </sheetView>
  </sheetViews>
  <sheetFormatPr defaultRowHeight="14.4" x14ac:dyDescent="0.3"/>
  <cols>
    <col min="1" max="1" width="12.44140625" bestFit="1" customWidth="1"/>
    <col min="2" max="2" width="22.109375" bestFit="1" customWidth="1"/>
  </cols>
  <sheetData>
    <row r="3" spans="1:2" x14ac:dyDescent="0.3">
      <c r="A3" s="5" t="s">
        <v>1566</v>
      </c>
      <c r="B3" t="s">
        <v>1555</v>
      </c>
    </row>
    <row r="4" spans="1:2" x14ac:dyDescent="0.3">
      <c r="A4" s="6" t="s">
        <v>69</v>
      </c>
      <c r="B4" s="9">
        <v>112</v>
      </c>
    </row>
    <row r="5" spans="1:2" x14ac:dyDescent="0.3">
      <c r="A5" s="6" t="s">
        <v>46</v>
      </c>
      <c r="B5" s="9">
        <v>51</v>
      </c>
    </row>
    <row r="6" spans="1:2" x14ac:dyDescent="0.3">
      <c r="A6" s="6" t="s">
        <v>58</v>
      </c>
      <c r="B6" s="9">
        <v>25</v>
      </c>
    </row>
    <row r="7" spans="1:2" x14ac:dyDescent="0.3">
      <c r="A7" s="6" t="s">
        <v>75</v>
      </c>
      <c r="B7" s="9">
        <v>11</v>
      </c>
    </row>
    <row r="8" spans="1:2" x14ac:dyDescent="0.3">
      <c r="A8" s="6" t="s">
        <v>92</v>
      </c>
      <c r="B8" s="9">
        <v>38</v>
      </c>
    </row>
    <row r="9" spans="1:2" x14ac:dyDescent="0.3">
      <c r="A9" s="6" t="s">
        <v>1567</v>
      </c>
      <c r="B9"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B3AC6-A4EA-4448-B849-F71E604F0976}">
  <dimension ref="A3:E7"/>
  <sheetViews>
    <sheetView workbookViewId="0">
      <selection activeCell="B4" sqref="B4"/>
    </sheetView>
  </sheetViews>
  <sheetFormatPr defaultRowHeight="14.4" x14ac:dyDescent="0.3"/>
  <cols>
    <col min="1" max="1" width="12.44140625" bestFit="1" customWidth="1"/>
    <col min="2" max="2" width="15.109375" bestFit="1" customWidth="1"/>
    <col min="4" max="4" width="11.77734375" bestFit="1" customWidth="1"/>
  </cols>
  <sheetData>
    <row r="3" spans="1:5" x14ac:dyDescent="0.3">
      <c r="A3" s="5" t="s">
        <v>1566</v>
      </c>
      <c r="B3" t="s">
        <v>1569</v>
      </c>
      <c r="D3" t="s">
        <v>1568</v>
      </c>
      <c r="E3" t="s">
        <v>1558</v>
      </c>
    </row>
    <row r="4" spans="1:5" x14ac:dyDescent="0.3">
      <c r="A4" s="6" t="s">
        <v>64</v>
      </c>
      <c r="B4" s="9">
        <v>673</v>
      </c>
      <c r="D4" t="str">
        <f>A4</f>
        <v>Married</v>
      </c>
      <c r="E4">
        <f>B4</f>
        <v>673</v>
      </c>
    </row>
    <row r="5" spans="1:5" x14ac:dyDescent="0.3">
      <c r="A5" s="6" t="s">
        <v>53</v>
      </c>
      <c r="B5" s="9">
        <v>470</v>
      </c>
      <c r="D5" t="str">
        <f>A5</f>
        <v>Single</v>
      </c>
      <c r="E5">
        <f t="shared" ref="E5:E6" si="0">B5</f>
        <v>470</v>
      </c>
    </row>
    <row r="6" spans="1:5" x14ac:dyDescent="0.3">
      <c r="A6" s="6" t="s">
        <v>79</v>
      </c>
      <c r="B6" s="9">
        <v>327</v>
      </c>
      <c r="D6" t="str">
        <f>A6</f>
        <v>Divorced</v>
      </c>
      <c r="E6">
        <f t="shared" si="0"/>
        <v>327</v>
      </c>
    </row>
    <row r="7" spans="1:5" x14ac:dyDescent="0.3">
      <c r="A7" s="6" t="s">
        <v>1567</v>
      </c>
      <c r="B7" s="9">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749F-155C-46B8-B6CF-59FDABB45AF8}">
  <dimension ref="A1:AR1471"/>
  <sheetViews>
    <sheetView topLeftCell="A2" workbookViewId="0">
      <selection activeCell="H20" sqref="H20"/>
    </sheetView>
  </sheetViews>
  <sheetFormatPr defaultRowHeight="14.4" x14ac:dyDescent="0.3"/>
  <cols>
    <col min="1" max="1" width="10.109375" bestFit="1" customWidth="1"/>
    <col min="2" max="2" width="16" bestFit="1" customWidth="1"/>
    <col min="3" max="3" width="13.6640625" bestFit="1" customWidth="1"/>
    <col min="4" max="4" width="17.6640625" bestFit="1" customWidth="1"/>
    <col min="5" max="5" width="13.21875" bestFit="1" customWidth="1"/>
    <col min="6" max="6" width="16.21875" bestFit="1" customWidth="1"/>
    <col min="7" max="7" width="10.6640625" bestFit="1" customWidth="1"/>
    <col min="8" max="8" width="18.6640625" bestFit="1" customWidth="1"/>
    <col min="9" max="9" width="9.33203125" bestFit="1" customWidth="1"/>
    <col min="10" max="10" width="22.6640625" bestFit="1" customWidth="1"/>
    <col min="11" max="11" width="14.77734375" bestFit="1" customWidth="1"/>
    <col min="12" max="12" width="11.5546875" bestFit="1" customWidth="1"/>
    <col min="13" max="13" width="9.109375" bestFit="1" customWidth="1"/>
    <col min="14" max="14" width="23.109375" bestFit="1" customWidth="1"/>
    <col min="15" max="15" width="4.88671875" bestFit="1" customWidth="1"/>
    <col min="16" max="16" width="4.21875" bestFit="1" customWidth="1"/>
    <col min="17" max="17" width="6.21875" bestFit="1" customWidth="1"/>
    <col min="18" max="18" width="18.109375" bestFit="1" customWidth="1"/>
    <col min="19" max="19" width="19" bestFit="1" customWidth="1"/>
    <col min="20" max="20" width="16.77734375" bestFit="1" customWidth="1"/>
    <col min="21" max="21" width="21" bestFit="1" customWidth="1"/>
    <col min="22" max="22" width="11.5546875" bestFit="1" customWidth="1"/>
    <col min="23" max="23" width="20.77734375" bestFit="1" customWidth="1"/>
    <col min="24" max="24" width="16" bestFit="1" customWidth="1"/>
    <col min="25" max="25" width="16.77734375" bestFit="1" customWidth="1"/>
    <col min="26" max="26" width="24.33203125" bestFit="1" customWidth="1"/>
    <col min="27" max="27" width="12.77734375" bestFit="1" customWidth="1"/>
    <col min="28" max="28" width="16.6640625" bestFit="1" customWidth="1"/>
    <col min="29" max="29" width="10.6640625" bestFit="1" customWidth="1"/>
    <col min="30" max="31" width="16.44140625" bestFit="1" customWidth="1"/>
    <col min="32" max="32" width="13.88671875" bestFit="1" customWidth="1"/>
    <col min="33" max="33" width="24.109375" bestFit="1" customWidth="1"/>
    <col min="34" max="35" width="19.6640625" bestFit="1" customWidth="1"/>
    <col min="36" max="36" width="24.33203125" bestFit="1" customWidth="1"/>
    <col min="37" max="37" width="16.21875" bestFit="1" customWidth="1"/>
    <col min="38" max="38" width="18.77734375" bestFit="1" customWidth="1"/>
    <col min="39" max="39" width="19.5546875" bestFit="1" customWidth="1"/>
    <col min="40" max="40" width="18" bestFit="1" customWidth="1"/>
    <col min="41" max="41" width="18.21875" bestFit="1" customWidth="1"/>
    <col min="42" max="42" width="20.44140625" bestFit="1" customWidth="1"/>
    <col min="43" max="43" width="25.88671875" bestFit="1" customWidth="1"/>
    <col min="44" max="44" width="23.5546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024B-0201-4C74-8DC3-FDF2D35EBA02}">
  <dimension ref="A3:E8"/>
  <sheetViews>
    <sheetView workbookViewId="0">
      <selection activeCell="E7" sqref="E7"/>
    </sheetView>
  </sheetViews>
  <sheetFormatPr defaultRowHeight="14.4" x14ac:dyDescent="0.3"/>
  <cols>
    <col min="1" max="1" width="23.77734375" bestFit="1" customWidth="1"/>
    <col min="2" max="2" width="22.109375" bestFit="1" customWidth="1"/>
    <col min="3" max="3" width="12.77734375" bestFit="1" customWidth="1"/>
    <col min="4" max="4" width="14.109375" bestFit="1" customWidth="1"/>
  </cols>
  <sheetData>
    <row r="3" spans="1:5" x14ac:dyDescent="0.3">
      <c r="A3" t="s">
        <v>1562</v>
      </c>
      <c r="B3" t="s">
        <v>1555</v>
      </c>
      <c r="C3" t="s">
        <v>1556</v>
      </c>
    </row>
    <row r="4" spans="1:5" x14ac:dyDescent="0.3">
      <c r="A4" s="9">
        <v>1470</v>
      </c>
      <c r="B4" s="9">
        <v>237</v>
      </c>
      <c r="C4" s="9">
        <v>36.923809523809524</v>
      </c>
    </row>
    <row r="7" spans="1:5" x14ac:dyDescent="0.3">
      <c r="A7" t="s">
        <v>1557</v>
      </c>
      <c r="B7" t="s">
        <v>1558</v>
      </c>
      <c r="C7" t="s">
        <v>1559</v>
      </c>
      <c r="D7" t="s">
        <v>1560</v>
      </c>
      <c r="E7" t="s">
        <v>1561</v>
      </c>
    </row>
    <row r="8" spans="1:5" x14ac:dyDescent="0.3">
      <c r="A8">
        <f>A4</f>
        <v>1470</v>
      </c>
      <c r="B8">
        <f>B4</f>
        <v>237</v>
      </c>
      <c r="C8" s="2">
        <f>C4</f>
        <v>36.923809523809524</v>
      </c>
      <c r="D8">
        <f>A8-B8</f>
        <v>1233</v>
      </c>
      <c r="E8" s="4">
        <f>B8/A8</f>
        <v>0.16122448979591836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0C498-983F-4AA7-AA5E-DB7526341C60}">
  <dimension ref="A3:B7"/>
  <sheetViews>
    <sheetView workbookViewId="0">
      <selection activeCell="H15" sqref="H15"/>
    </sheetView>
  </sheetViews>
  <sheetFormatPr defaultRowHeight="14.4" x14ac:dyDescent="0.3"/>
  <cols>
    <col min="1" max="1" width="23.21875" bestFit="1" customWidth="1"/>
  </cols>
  <sheetData>
    <row r="3" spans="1:2" x14ac:dyDescent="0.3">
      <c r="A3" t="s">
        <v>1563</v>
      </c>
    </row>
    <row r="4" spans="1:2" x14ac:dyDescent="0.3">
      <c r="A4" s="1">
        <v>2.6265306122448981</v>
      </c>
    </row>
    <row r="6" spans="1:2" x14ac:dyDescent="0.3">
      <c r="A6" t="s">
        <v>1564</v>
      </c>
      <c r="B6" s="1">
        <f>A4</f>
        <v>2.6265306122448981</v>
      </c>
    </row>
    <row r="7" spans="1:2" x14ac:dyDescent="0.3">
      <c r="A7" t="s">
        <v>1565</v>
      </c>
      <c r="B7" s="1">
        <f>4-B6</f>
        <v>1.3734693877551019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97013-4F64-40D4-93A1-9696C758805B}">
  <dimension ref="AG36"/>
  <sheetViews>
    <sheetView showGridLines="0" tabSelected="1" zoomScale="50" zoomScaleNormal="50" workbookViewId="0">
      <selection activeCell="AE38" sqref="AE38"/>
    </sheetView>
  </sheetViews>
  <sheetFormatPr defaultRowHeight="14.4" x14ac:dyDescent="0.3"/>
  <sheetData>
    <row r="36" spans="33:33" x14ac:dyDescent="0.3">
      <c r="AG36"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32BDC1-FEEC-4A07-AF0B-2F87A5A2C8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Gender</vt:lpstr>
      <vt:lpstr>Education by Attrition</vt:lpstr>
      <vt:lpstr>Attrition by Job</vt:lpstr>
      <vt:lpstr>Dept wise Attrition</vt:lpstr>
      <vt:lpstr>Attrition by Age Gr</vt:lpstr>
      <vt:lpstr>Marital status</vt:lpstr>
      <vt:lpstr>Data</vt:lpstr>
      <vt:lpstr>KPI</vt:lpstr>
      <vt:lpstr>Rating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Bhosale</dc:creator>
  <cp:lastModifiedBy>Rucha Bhosale</cp:lastModifiedBy>
  <dcterms:created xsi:type="dcterms:W3CDTF">2025-09-20T13:14:44Z</dcterms:created>
  <dcterms:modified xsi:type="dcterms:W3CDTF">2025-09-21T15:36:52Z</dcterms:modified>
</cp:coreProperties>
</file>