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A" sheetId="1" r:id="rId3"/>
    <sheet state="visible" name="Italy" sheetId="2" r:id="rId4"/>
    <sheet state="visible" name="India" sheetId="3" r:id="rId5"/>
    <sheet state="visible" name="Spain" sheetId="4" r:id="rId6"/>
  </sheets>
  <definedNames/>
  <calcPr/>
</workbook>
</file>

<file path=xl/sharedStrings.xml><?xml version="1.0" encoding="utf-8"?>
<sst xmlns="http://schemas.openxmlformats.org/spreadsheetml/2006/main" count="2247" uniqueCount="614">
  <si>
    <t>DBM</t>
  </si>
  <si>
    <t>Category</t>
  </si>
  <si>
    <t>Sub-Category</t>
  </si>
  <si>
    <t>Segment Name</t>
  </si>
  <si>
    <t>Audience Size</t>
  </si>
  <si>
    <t>Segment ID</t>
  </si>
  <si>
    <t>Price</t>
  </si>
  <si>
    <t>Demographics</t>
  </si>
  <si>
    <t>Age</t>
  </si>
  <si>
    <t>zeotap » India » Demographics » Age: 18-24</t>
  </si>
  <si>
    <t>Approx. Scale on DBM</t>
  </si>
  <si>
    <t>zeotap » US » Demographics » Age: 18-24</t>
  </si>
  <si>
    <t>zeotap » India » Demographics » Age: 25-34</t>
  </si>
  <si>
    <t>zeotap » India » Demographics » Age: 35-44</t>
  </si>
  <si>
    <t>zeotap » India » Demographics » Age: 45-54</t>
  </si>
  <si>
    <t>zeotap » India » Demographics » Age: 55-64</t>
  </si>
  <si>
    <t>zeotap » India » Demographics » Age: 65+</t>
  </si>
  <si>
    <t>Gender</t>
  </si>
  <si>
    <t xml:space="preserve">zeotap » India » Demographics » Gender: Male </t>
  </si>
  <si>
    <t xml:space="preserve">zeotap » India » Demographics » Gender: Female </t>
  </si>
  <si>
    <t>Income</t>
  </si>
  <si>
    <t>zeotap » US » Demographics » Age: 25-34</t>
  </si>
  <si>
    <t>zeotap » US » Demographics » Age: 35-44</t>
  </si>
  <si>
    <t>zeotap » Italy » Demographics » Age: 18-24</t>
  </si>
  <si>
    <t>zeotap » US » Demographics » Age: 45-54</t>
  </si>
  <si>
    <t>zeotap » India » Demographics » Income: High</t>
  </si>
  <si>
    <t>zeotap » India » Demographics » Income: Low</t>
  </si>
  <si>
    <t>zeotap » US » Demographics » Age: 55-64</t>
  </si>
  <si>
    <t>zeotap » India » Demographics » Income: Medium</t>
  </si>
  <si>
    <t>z100003</t>
  </si>
  <si>
    <t>zeotap » Italy » Demographics » Age: 25-34</t>
  </si>
  <si>
    <t>zeotap » US » Demographics » Age: 65+</t>
  </si>
  <si>
    <t>Mobile Contract</t>
  </si>
  <si>
    <t>zeotap » India » Mobile Contract » Roaming: Domestic</t>
  </si>
  <si>
    <t>z100004</t>
  </si>
  <si>
    <t>Education</t>
  </si>
  <si>
    <t>zeotap » Italy » Demographics » Age: 35-44</t>
  </si>
  <si>
    <t>zeotap » India » Mobile Contract » Roaming</t>
  </si>
  <si>
    <t>zeotap » US » Demographics » Education: Attended College</t>
  </si>
  <si>
    <t>zeotap » India » Mobile Contract » Roaming: International</t>
  </si>
  <si>
    <t>z100005</t>
  </si>
  <si>
    <t>zeotap » Italy » Demographics » Age: 45-54</t>
  </si>
  <si>
    <t>Interest</t>
  </si>
  <si>
    <t>zeotap » US » Demographics » Education: Attended Vocational/Technical School</t>
  </si>
  <si>
    <t>Arts &amp; Entertainment</t>
  </si>
  <si>
    <t>z100006</t>
  </si>
  <si>
    <t>zeotap » India » Interest » Arts &amp; Entertainment</t>
  </si>
  <si>
    <t>zeotap » Italy » Demographics » Age: 55-64</t>
  </si>
  <si>
    <t>z100007</t>
  </si>
  <si>
    <t>zeotap » US » Demographics » Education: Completed College</t>
  </si>
  <si>
    <t>zeotap » Italy » Demographics » Age: 65+</t>
  </si>
  <si>
    <t>Sports</t>
  </si>
  <si>
    <t>z100008</t>
  </si>
  <si>
    <t>zeotap » India » Interest » Auto Racing</t>
  </si>
  <si>
    <t>Nielsen Area</t>
  </si>
  <si>
    <t>zeotap » Italy » Demographics » Region: Nielsen Area 1</t>
  </si>
  <si>
    <t>Technology &amp; Computing</t>
  </si>
  <si>
    <t>zeotap » India » Interest » Computer Networking</t>
  </si>
  <si>
    <t>z100009</t>
  </si>
  <si>
    <t>zeotap » Italy » Demographics » Region: Nielsen Area 2</t>
  </si>
  <si>
    <t>Business</t>
  </si>
  <si>
    <t>zeotap » US » Demographics » Education: Completed Graduate School</t>
  </si>
  <si>
    <t>zeotap » India » Interest » Business</t>
  </si>
  <si>
    <t>z100010</t>
  </si>
  <si>
    <t>zeotap » Italy » Demographics » Region: Nielsen Area 3</t>
  </si>
  <si>
    <t>Health &amp; Fitness</t>
  </si>
  <si>
    <t>z100011</t>
  </si>
  <si>
    <t>zeotap » US » Demographics » Education: Completed High School</t>
  </si>
  <si>
    <t>zeotap » Italy » Demographics » Region: Nielsen Area 4</t>
  </si>
  <si>
    <t>zeotap » India » Interest » Health &amp; Fitness</t>
  </si>
  <si>
    <t>Games</t>
  </si>
  <si>
    <t>z100012</t>
  </si>
  <si>
    <t>zeotap » India » Interest » Hobbies &amp; Interests » Roleplaying Games</t>
  </si>
  <si>
    <t>zeotap » Italy » Mobile Contract » Customer Type: Business</t>
  </si>
  <si>
    <t>Ethnicity</t>
  </si>
  <si>
    <t>zeotap » US » Demographics » Ethnicity: African American</t>
  </si>
  <si>
    <t>zeotap » India » Interest » Hobbies &amp; Interests » Video &amp; Computer Games</t>
  </si>
  <si>
    <t>z100016</t>
  </si>
  <si>
    <t>Not Allowed</t>
  </si>
  <si>
    <t>zeotap » Italy » Mobile Contract » Customer Type: Consumer</t>
  </si>
  <si>
    <t>zeotap » India » Interest » Hobbies &amp; Interests » Board Games/Puzzles</t>
  </si>
  <si>
    <t>z100015</t>
  </si>
  <si>
    <t>zeotap » US » Demographics » Ethnicity: American Indian</t>
  </si>
  <si>
    <t>Intent</t>
  </si>
  <si>
    <t>App Usage</t>
  </si>
  <si>
    <t>zeotap » Italy » Mobile Contract » Payment Type: Post-paid</t>
  </si>
  <si>
    <t>zeotap » India » Intent » App Usage   ***Custom Segments Available***</t>
  </si>
  <si>
    <t>NA</t>
  </si>
  <si>
    <t>z100014</t>
  </si>
  <si>
    <t>zeotap » US » Demographics » Ethnicity: Arab</t>
  </si>
  <si>
    <t>zeotap » Italy » Mobile Contract » Payment Type: Pre-paid</t>
  </si>
  <si>
    <t>Pending</t>
  </si>
  <si>
    <t>-</t>
  </si>
  <si>
    <t>zeotap » US » Demographics » Ethnicity: Asian</t>
  </si>
  <si>
    <t>z100013</t>
  </si>
  <si>
    <t>zeotap » Italy » Demographics » Gender: Female</t>
  </si>
  <si>
    <t>zeotap » US » Demographics » Ethnicity: Caucasian</t>
  </si>
  <si>
    <t>z100002</t>
  </si>
  <si>
    <t>zeotap » Italy » Demographics » Gender: Male</t>
  </si>
  <si>
    <t>zeotap » US » Demographics » Ethnicity: Chinese</t>
  </si>
  <si>
    <t>z100001</t>
  </si>
  <si>
    <t>zeotap &gt; Italy &gt; Interest &gt; Arts &amp; Entertainment</t>
  </si>
  <si>
    <t>zeotap » US » Demographics » Ethnicity: French</t>
  </si>
  <si>
    <t>zeotap » US » Demographics » Ethnicity: German</t>
  </si>
  <si>
    <t>zeotap &gt; Italy &gt; Interest &gt; Arts &amp; Entertainment &gt; Books &amp; Literature</t>
  </si>
  <si>
    <t>zeotap » US » Demographics » Ethnicity: Hispanic</t>
  </si>
  <si>
    <t>zeotap &gt; Italy &gt; Interest &gt; Arts &amp; Entertainment &gt; Music</t>
  </si>
  <si>
    <t>zeotap » US » Demographics » Ethnicity: Indian</t>
  </si>
  <si>
    <t>zeotap &gt; Italy &gt; Interest &gt; Business</t>
  </si>
  <si>
    <t>zeotap » US » Demographics » Ethnicity: Italian</t>
  </si>
  <si>
    <t>zeotap &gt; Italy &gt; Interest &gt; Health &amp; Fitness</t>
  </si>
  <si>
    <t>zeotap » US » Demographics » Ethnicity: Japanese</t>
  </si>
  <si>
    <t>Hobbies &amp; Interests</t>
  </si>
  <si>
    <t>zeotap &gt; Italy &gt; Interest &gt; Hobbies &amp; Interests</t>
  </si>
  <si>
    <t>zeotap » US » Demographics » Ethnicity: Jewish</t>
  </si>
  <si>
    <t>zeotap &gt; Italy &gt; Interest &gt; Hobbies &amp; Interests &gt; Board Games/Puzzles</t>
  </si>
  <si>
    <t>zeotap » US » Demographics » Ethnicity: Korean</t>
  </si>
  <si>
    <t>zeotap &gt; Italy &gt; Interest &gt; Hobbies &amp; Interests &gt; Role Playing Games</t>
  </si>
  <si>
    <t>zeotap » US » Demographics » Ethnicity: Middle Eastern</t>
  </si>
  <si>
    <t>zeotap &gt; Italy &gt; Interest &gt; Hobbies &amp; Interests &gt; Photography</t>
  </si>
  <si>
    <t>zeotap » US » Demographics » Ethnicity: Northern European</t>
  </si>
  <si>
    <t>zeotap &gt; Italy &gt; Interest &gt; Hobbies &amp; Interests &gt; Video &amp; Computer Games</t>
  </si>
  <si>
    <t>News</t>
  </si>
  <si>
    <t>zeotap &gt; Italy &gt; Interest &gt; News</t>
  </si>
  <si>
    <t>zeotap » US » Demographics » Ethnicity: Polynesian</t>
  </si>
  <si>
    <t>Society</t>
  </si>
  <si>
    <t>zeotap » US » Demographics » Ethnicity: Russian</t>
  </si>
  <si>
    <t>zeotap &gt; Italy &gt; Interest &gt; Society</t>
  </si>
  <si>
    <t>zeotap » US » Demographics » Ethnicity: Scottish/Irish</t>
  </si>
  <si>
    <t>Science</t>
  </si>
  <si>
    <t>zeotap &gt; Italy &gt; Interest &gt; Science &gt; Weather</t>
  </si>
  <si>
    <t>zeotap &gt; Italy &gt; Interest &gt; Sports</t>
  </si>
  <si>
    <t>zeotap » US » Demographics » Ethnicity: Southern European</t>
  </si>
  <si>
    <t>zeotap &gt; Italy &gt; Interest &gt; Sports &gt; Auto Racing</t>
  </si>
  <si>
    <t>zeotap » US » Demographics » Ethnicity: Vietnamese</t>
  </si>
  <si>
    <t>zeotap &gt; Italy &gt; Interest &gt; Sports &gt; NASCAR Racing</t>
  </si>
  <si>
    <t>Religion</t>
  </si>
  <si>
    <t>zeotap &gt; Italy &gt; Interest &gt; Technology &amp; Computing</t>
  </si>
  <si>
    <t>zeotap » US » Demographics » Religion: Catholic</t>
  </si>
  <si>
    <t>zeotap » US » Demographics » Religion: Protestant</t>
  </si>
  <si>
    <t>zeotap &gt; Italy &gt; Interest &gt; Technology &amp; Computing &gt; Computer Networking</t>
  </si>
  <si>
    <t>zeotap » US » Demographics » Religion: Eastern Orthodox</t>
  </si>
  <si>
    <t>zeotap &gt; Italy &gt; Interest &gt; Technology &amp; Computing &gt; Entertainment</t>
  </si>
  <si>
    <t>zeotap » US » Demographics » Religion: Buddhist</t>
  </si>
  <si>
    <t>zeotap » Italy » Intent » App Usage   ***Custom Segments Available***</t>
  </si>
  <si>
    <t>zeotap » US » Demographics » Religion: Jewish</t>
  </si>
  <si>
    <t>zeotap » US » Demographics » Religion: Shinto</t>
  </si>
  <si>
    <t>zeotap » US » Demographics » Religion: Hindu</t>
  </si>
  <si>
    <t>zeotap » US » Demographics » Religion: Greek Orthodox</t>
  </si>
  <si>
    <t>zeotap » US » Demographics » Religion: Islamic</t>
  </si>
  <si>
    <t>zeotap » US » Demographics » Religion: Lutheran</t>
  </si>
  <si>
    <t>zeotap » US » Demographics » Gender: Female</t>
  </si>
  <si>
    <t>zeotap » US » Demographics » Gender: Male</t>
  </si>
  <si>
    <t>Home Owner Status</t>
  </si>
  <si>
    <t>zeotap » US » Demographics » Home Owner Status: Active Home Buyer</t>
  </si>
  <si>
    <t>zeotap » US » Demographics » Home Owner Status: Home Owner</t>
  </si>
  <si>
    <t>zeotap » US » Demographics » Home Owner Status: Renter</t>
  </si>
  <si>
    <t>Dwelling Type</t>
  </si>
  <si>
    <t>zeotap » US » Demographics » Dwelling Type: Multi-Family Dwelling</t>
  </si>
  <si>
    <t>zeotap » US » Demographics » Dwelling Type: Single-Family Dwelling</t>
  </si>
  <si>
    <t>Length of Residence</t>
  </si>
  <si>
    <t>zeotap » US » Demographics » Length of Residence: &lt;2 Years</t>
  </si>
  <si>
    <t>zeotap » US » Demographics » Length of Residence: 3 Years-5 Years</t>
  </si>
  <si>
    <t>zeotap » US » Demographics » Length of Residence: 6 Years-9 Years</t>
  </si>
  <si>
    <t>zeotap » US » Demographics » Length of Residence: 10 Years-14 Years</t>
  </si>
  <si>
    <t>zeotap » US » Demographics » Length of Residence: 15 Years+</t>
  </si>
  <si>
    <t>zeotap » US » Demographics » Household Income: &gt;$150,000</t>
  </si>
  <si>
    <t>zeotap » US » Demographics » Household Income: &lt;$50,000</t>
  </si>
  <si>
    <t>zeotap » US » Demographics » Household Income: $50,000 - $150,000</t>
  </si>
  <si>
    <t>zeotap » US » Demographics » Household Income: &gt;$250,000</t>
  </si>
  <si>
    <t>Home State</t>
  </si>
  <si>
    <t>zeotap » US » Demographics » Home State: Alabama</t>
  </si>
  <si>
    <t>zeotap » US » Demographics » Home State: Alaska</t>
  </si>
  <si>
    <t>zeotap » US » Demographics » Home State: Arizona</t>
  </si>
  <si>
    <t>zeotap » US » Demographics » Home State: Arkansas</t>
  </si>
  <si>
    <t>zeotap » US » Demographics » Home State: California</t>
  </si>
  <si>
    <t>zeotap » US » Demographics » Home State: Colorado</t>
  </si>
  <si>
    <t>zeotap » US » Demographics » Home State: Connecticut</t>
  </si>
  <si>
    <t>zeotap » US » Demographics » Home State: Delaware</t>
  </si>
  <si>
    <t>zeotap » US » Demographics » Home State: Florida</t>
  </si>
  <si>
    <t>zeotap » US » Demographics » Home State: Georgia</t>
  </si>
  <si>
    <t>zeotap » US » Demographics » Home State: Hawaii</t>
  </si>
  <si>
    <t>zeotap » US » Demographics » Home State: Idaho</t>
  </si>
  <si>
    <t>zeotap » US » Demographics » Home State: Illinois</t>
  </si>
  <si>
    <t>zeotap » US » Demographics » Home State: Indiana</t>
  </si>
  <si>
    <t>zeotap » US » Demographics » Home State: Iowa</t>
  </si>
  <si>
    <t>zeotap » US » Demographics » Home State: Kansas</t>
  </si>
  <si>
    <t>zeotap » US » Demographics » Home State: Kentucky</t>
  </si>
  <si>
    <t>zeotap » US » Demographics » Home State: Louisiana</t>
  </si>
  <si>
    <t>zeotap » US » Demographics » Home State: Maine</t>
  </si>
  <si>
    <t>zeotap » US » Demographics » Home State: Maryland</t>
  </si>
  <si>
    <t>zeotap » US » Demographics » Home State: Massachusetts</t>
  </si>
  <si>
    <t>zeotap » US » Demographics » Home State: Michigan</t>
  </si>
  <si>
    <t>zeotap » US » Demographics » Home State: Minnesota</t>
  </si>
  <si>
    <t>zeotap » US » Demographics » Home State: Mississippi</t>
  </si>
  <si>
    <t>zeotap » US » Demographics » Home State: Missouri</t>
  </si>
  <si>
    <t>zeotap » US » Demographics » Home State: Montana</t>
  </si>
  <si>
    <t>zeotap » US » Demographics » Home State: Nebraska</t>
  </si>
  <si>
    <t>zeotap » US » Demographics » Home State: Nevada</t>
  </si>
  <si>
    <t>zeotap » US » Demographics » Home State: New Hampshire</t>
  </si>
  <si>
    <t>zeotap » US » Demographics » Home State: New Jersey</t>
  </si>
  <si>
    <t>zeotap » US » Demographics » Home State: New Mexico</t>
  </si>
  <si>
    <t>zeotap » US » Demographics » Home State: New York</t>
  </si>
  <si>
    <t>zeotap » US » Demographics » Home State: North Carolina</t>
  </si>
  <si>
    <t>zeotap » US » Demographics » Home State: North Dakota</t>
  </si>
  <si>
    <t>zeotap » US » Demographics » Home State: Ohio</t>
  </si>
  <si>
    <t>zeotap » US » Demographics » Home State: Oklahoma</t>
  </si>
  <si>
    <t>zeotap » US » Demographics » Home State: Oregon</t>
  </si>
  <si>
    <t>zeotap » US » Demographics » Home State: Pennsylvania</t>
  </si>
  <si>
    <t>zeotap » US » Demographics » Home State: Rhode Island</t>
  </si>
  <si>
    <t>zeotap » US » Demographics » Home State: South Carolina</t>
  </si>
  <si>
    <t>zeotap » US » Demographics » Home State: South Dakota</t>
  </si>
  <si>
    <t>zeotap » US » Demographics » Home State: Tennessee</t>
  </si>
  <si>
    <t>zeotap » US » Demographics » Home State: Texas</t>
  </si>
  <si>
    <t>zeotap » US » Demographics » Home State: Utah</t>
  </si>
  <si>
    <t>ex: Age</t>
  </si>
  <si>
    <t>zeotap » US » Demographics » Home State: Vermont</t>
  </si>
  <si>
    <t>zeotap » Spain » Demographics » Age: 18-24</t>
  </si>
  <si>
    <t>zeotap » US » Demographics » Home State: Virginia</t>
  </si>
  <si>
    <t>zeotap » US » Demographics » Home State: Washington</t>
  </si>
  <si>
    <t>58de09b9e4b05723a9b112b7</t>
  </si>
  <si>
    <t>zeotap » US » Demographics » Home State: West Virginia</t>
  </si>
  <si>
    <t>zeotap » Spain » Demographics » Age: 25-34</t>
  </si>
  <si>
    <t>58de0c38e4b0742e5c44576d</t>
  </si>
  <si>
    <t>zeotap » Spain » Demographics » Age: 35-44</t>
  </si>
  <si>
    <t>zeotap » US » Demographics » Home State: Wisconsin</t>
  </si>
  <si>
    <t>58de0d42e4b05723a9b112b8</t>
  </si>
  <si>
    <t>zeotap » Spain » Demographics » Age: 45-54</t>
  </si>
  <si>
    <t>zeotap » US » Demographics » Home State: Wyoming</t>
  </si>
  <si>
    <t>58de177ae4b05723a9b112b9</t>
  </si>
  <si>
    <t>zeotap » Spain » Demographics » Age: 55-64</t>
  </si>
  <si>
    <t>Language</t>
  </si>
  <si>
    <t>58de1861e4b05723a9b112ba</t>
  </si>
  <si>
    <t>zeotap » Spain » Demographics » Age: 65+</t>
  </si>
  <si>
    <t>zeotap » US » Demographics » Language: Arabic</t>
  </si>
  <si>
    <t>58de1937e4b05723a9b112bb</t>
  </si>
  <si>
    <t>zeotap » US » Demographics » Language: Chinese</t>
  </si>
  <si>
    <t>Province</t>
  </si>
  <si>
    <t>zeotap » US » Demographics » Language: Farsi</t>
  </si>
  <si>
    <t>zeotap &gt; Spain &gt; Demographic &gt; Province: Sevilla</t>
  </si>
  <si>
    <t>zeotap &gt; Spain &gt; Demographic &gt; Province: Córdoba</t>
  </si>
  <si>
    <t>zeotap » US » Demographics » Language: French</t>
  </si>
  <si>
    <t>zeotap &gt; Spain &gt; Demographic &gt; Province: Málaga</t>
  </si>
  <si>
    <t>zeotap » US » Demographics » Language: German</t>
  </si>
  <si>
    <t>zeotap &gt; Spain &gt; Demographic &gt; Province: Almería</t>
  </si>
  <si>
    <t>zeotap » US » Demographics » Language: Hebrew</t>
  </si>
  <si>
    <t>zeotap &gt; Spain &gt; Demographic &gt; Province: Jaén</t>
  </si>
  <si>
    <t>zeotap &gt; Spain &gt; Demographic &gt; Province: Cádiz</t>
  </si>
  <si>
    <t>zeotap » US » Demographics » Language: Hindi</t>
  </si>
  <si>
    <t>zeotap &gt; Spain &gt; Demographic &gt; Province: Huelva</t>
  </si>
  <si>
    <t>zeotap » US » Demographics » Language: Italian</t>
  </si>
  <si>
    <t>zeotap &gt; Spain &gt; Demographic &gt; Province: Granada</t>
  </si>
  <si>
    <t>zeotap &gt; Spain &gt; Demographic &gt; Province: Zaragoza</t>
  </si>
  <si>
    <t>zeotap » US » Demographics » Language: Japanese</t>
  </si>
  <si>
    <t>zeotap &gt; Spain &gt; Demographic &gt; Province: Huesca</t>
  </si>
  <si>
    <t>zeotap » US » Demographics » Language: Korean</t>
  </si>
  <si>
    <t>zeotap &gt; Spain &gt; Demographic &gt; Province: Teruel</t>
  </si>
  <si>
    <t>zeotap &gt; Spain &gt; Demographic &gt; Province: Asturias</t>
  </si>
  <si>
    <t>zeotap » US » Demographics » Language: Pashtu</t>
  </si>
  <si>
    <t>zeotap &gt; Spain &gt; Demographic &gt; Province: Palma de Mallorca</t>
  </si>
  <si>
    <t>zeotap » US » Demographics » Language: Polish</t>
  </si>
  <si>
    <t>zeotap &gt; Spain &gt; Demographic &gt; Province: Santa Cruz de Tenerife</t>
  </si>
  <si>
    <t>zeotap » US » Demographics » Language: Portuguese</t>
  </si>
  <si>
    <t>zeotap &gt; Spain &gt; Demographic &gt; Province: Las Palmas de Gran Canaria</t>
  </si>
  <si>
    <t>zeotap » US » Demographics » Language: Russian</t>
  </si>
  <si>
    <t>zeotap &gt; Spain &gt; Demographic &gt; Province: Santander</t>
  </si>
  <si>
    <t>zeotap » US » Demographics » Language: Spanish</t>
  </si>
  <si>
    <t>zeotap &gt; Spain &gt; Demographic &gt; Province: Toledo</t>
  </si>
  <si>
    <t>zeotap » US » Demographics » Language: Urdu</t>
  </si>
  <si>
    <t>zeotap &gt; Spain &gt; Demographic &gt; Province: Guadalajara</t>
  </si>
  <si>
    <t>zeotap » US » Demographics » Language: Vietnamese</t>
  </si>
  <si>
    <t>zeotap &gt; Spain &gt; Demographic &gt; Province: Cuenca</t>
  </si>
  <si>
    <t>Marital Status</t>
  </si>
  <si>
    <t>zeotap » US » Demographics » Marital Status: Married</t>
  </si>
  <si>
    <t>zeotap &gt; Spain &gt; Demographic &gt; Province: Albacete</t>
  </si>
  <si>
    <t>zeotap » US » Demographics » Marital Status: Single</t>
  </si>
  <si>
    <t>zeotap &gt; Spain &gt; Demographic &gt; Province: Valladolid</t>
  </si>
  <si>
    <t>Automotive</t>
  </si>
  <si>
    <t>Vehicle Type</t>
  </si>
  <si>
    <t>zeotap &gt; Spain &gt; Demographic &gt; Province: Burgos</t>
  </si>
  <si>
    <t>zeotap » US » Automotive » Vehicle Type: Crossover</t>
  </si>
  <si>
    <t>zeotap &gt; Spain &gt; Demographic &gt; Province: Soria</t>
  </si>
  <si>
    <t>zeotap &gt; Spain &gt; Demographic &gt; Province: Palencia</t>
  </si>
  <si>
    <t>zeotap » US » Automotive » Vehicle Type: Full Size Car</t>
  </si>
  <si>
    <t>zeotap &gt; Spain &gt; Demographic &gt; Province: Zamora</t>
  </si>
  <si>
    <t>zeotap » US » Automotive » Vehicle Type: Full Size SUV</t>
  </si>
  <si>
    <t>zeotap &gt; Spain &gt; Demographic &gt; Province: Salamanca</t>
  </si>
  <si>
    <t>zeotap &gt; Spain &gt; Demographic &gt; Province: León</t>
  </si>
  <si>
    <t>zeotap » US » Automotive » Vehicle Type: Full Size Truck</t>
  </si>
  <si>
    <t>zeotap &gt; Spain &gt; Demographic &gt; Province: Segovia</t>
  </si>
  <si>
    <t>zeotap » US » Automotive » Vehicle Type: Full Size Van</t>
  </si>
  <si>
    <t>zeotap &gt; Spain &gt; Demographic &gt; Province: Barcelona</t>
  </si>
  <si>
    <t>zeotap » US » Automotive » Vehicle Type: Hybrid</t>
  </si>
  <si>
    <t>zeotap » US » Automotive » Vehicle Type: Luxury</t>
  </si>
  <si>
    <t>zeotap » US » Automotive » Vehicle Type: Mid Size Car</t>
  </si>
  <si>
    <t>zeotap » US » Automotive » Vehicle Type: Mid Size Truck</t>
  </si>
  <si>
    <t>zeotap &gt; Spain &gt; Demographic &gt; Province: Tarragona</t>
  </si>
  <si>
    <t>zeotap » US » Automotive » Vehicle Type: Minivan</t>
  </si>
  <si>
    <t>zeotap &gt; Spain &gt; Demographic &gt; Province: Lleida</t>
  </si>
  <si>
    <t>zeotap &gt; Spain &gt; Demographic &gt; Province: Girona</t>
  </si>
  <si>
    <t>zeotap » US » Automotive » Vehicle Type: Small Car</t>
  </si>
  <si>
    <t>zeotap &gt; Spain &gt; Demographic &gt; Province: Ceuta</t>
  </si>
  <si>
    <t>zeotap &gt; Spain &gt; Demographic &gt; Province: Melilla</t>
  </si>
  <si>
    <t>zeotap » US » Automotive » Vehicle Type: Small SUV</t>
  </si>
  <si>
    <t>zeotap &gt; Spain &gt; Demographic &gt; Province: Cáceres</t>
  </si>
  <si>
    <t>zeotap &gt; Spain &gt; Demographic &gt; Province: Badajoz</t>
  </si>
  <si>
    <t>zeotap » US » Automotive » Vehicle Type: Small Truck</t>
  </si>
  <si>
    <t>zeotap &gt; Spain &gt; Demographic &gt; Province: La Rioja</t>
  </si>
  <si>
    <t>zeotap &gt; Spain &gt; Demographic &gt; Province: Madrid</t>
  </si>
  <si>
    <t>Vehicle Age</t>
  </si>
  <si>
    <t>zeotap » US » Automotive » Vehicle Age: 0 - 3 Years</t>
  </si>
  <si>
    <t>zeotap &gt; Spain &gt; Demographic &gt; Province: Murcia</t>
  </si>
  <si>
    <t>zeotap » US » Automotive » Vehicle Age: 4 - 5 Years</t>
  </si>
  <si>
    <t>zeotap &gt; Spain &gt; Demographic &gt; Province: Navarra</t>
  </si>
  <si>
    <t>zeotap &gt; Spain &gt; Demographic &gt; Province: Alicante</t>
  </si>
  <si>
    <t>zeotap » US » Automotive » Vehicle Age: 6+ Years</t>
  </si>
  <si>
    <t>zeotap &gt; Spain &gt; Demographic &gt; Province: Valencia</t>
  </si>
  <si>
    <t>zeotap &gt; Spain &gt; Demographic &gt; Province: Castellón</t>
  </si>
  <si>
    <t>Vehicle Owned</t>
  </si>
  <si>
    <t>zeotap &gt; Spain &gt; Demographic &gt; Province: Vitoria</t>
  </si>
  <si>
    <t>zeotap » US » Automotive » Vehicles Owned: 1</t>
  </si>
  <si>
    <t>zeotap &gt; Spain &gt; Demographic &gt; Province: Bilbao</t>
  </si>
  <si>
    <t>zeotap &gt; Spain &gt; Demographic &gt; Province: San Sebastián</t>
  </si>
  <si>
    <t>zeotap » US » Automotive » Vehicles Owned: 2</t>
  </si>
  <si>
    <t>zeotap &gt; Spain &gt; Demographic &gt; Province: La Coruña</t>
  </si>
  <si>
    <t>zeotap &gt; Spain &gt; Demographic &gt; Province: Lugo</t>
  </si>
  <si>
    <t>zeotap &gt; Spain &gt; Demographic &gt; Province: Ourense</t>
  </si>
  <si>
    <t>zeotap » US » Automotive » Vehicles Owned: 3+</t>
  </si>
  <si>
    <t>zeotap &gt; Spain &gt; Demographic &gt; Province: Pontevedra</t>
  </si>
  <si>
    <t>Region</t>
  </si>
  <si>
    <t>Vehicle Make</t>
  </si>
  <si>
    <t>zeotap &gt; Spain &gt; Demographic &gt; Geo: Coast Area</t>
  </si>
  <si>
    <t>zeotap » US » Automotive » Vehicle Make: Acura</t>
  </si>
  <si>
    <t>zeotap &gt; Spain &gt; Demographic &gt; Geo: Mountain Area</t>
  </si>
  <si>
    <t>zeotap » Spain » Demographics » Region: Catalonia</t>
  </si>
  <si>
    <t>zeotap » US » Automotive » Vehicle Make: Audi</t>
  </si>
  <si>
    <t>zeotap » Spain » Demographics » Region: Central Spain</t>
  </si>
  <si>
    <t>zeotap » Spain » Demographics » Region: Coastal Spain</t>
  </si>
  <si>
    <t>zeotap » US » Automotive » Vehicle Make: BMW</t>
  </si>
  <si>
    <t>zeotap » Spain » Demographics » Region: Eastern Spain</t>
  </si>
  <si>
    <t>zeotap » Spain » Demographics » Region: Northern Spain</t>
  </si>
  <si>
    <t>zeotap » US » Automotive » Vehicle Make: Buick</t>
  </si>
  <si>
    <t>zeotap » Spain » Demographics » Region: Southern Spain</t>
  </si>
  <si>
    <t>zeotap » Spain » Demographics » Region: Canaris</t>
  </si>
  <si>
    <t>zeotap » US » Automotive » Vehicle Make: Cadillac</t>
  </si>
  <si>
    <t>zeotap » Spain » Demographics » Gender: Female</t>
  </si>
  <si>
    <t>zeotap » US » Automotive » Vehicle Make: Chevrolet</t>
  </si>
  <si>
    <t>zeotap » US » Automotive » Vehicle Make: Chrysler</t>
  </si>
  <si>
    <t>zeotap » US » Automotive » Vehicle Make: Dodge</t>
  </si>
  <si>
    <t>58de19c0e4b05723a9b112bc</t>
  </si>
  <si>
    <t>zeotap » Spain » Demographics » Gender: Male</t>
  </si>
  <si>
    <t>58de1a80e4b05723a9b112bd</t>
  </si>
  <si>
    <t>zeotap » US » Automotive » Vehicle Make: Ford</t>
  </si>
  <si>
    <t>zeotap &gt; Spain &gt; Demographic &gt; Language: Spanish</t>
  </si>
  <si>
    <t>zeotap » US » Automotive » Vehicle Make: GMC</t>
  </si>
  <si>
    <t>zeotap &gt; Spain &gt; Demographic &gt; Language: Italian</t>
  </si>
  <si>
    <t>zeotap &gt; Spain &gt; Demographic &gt; Language: English</t>
  </si>
  <si>
    <t>zeotap » US » Automotive » Vehicle Make: Honda</t>
  </si>
  <si>
    <t>zeotap &gt; Spain &gt; Demographic &gt; Language: French</t>
  </si>
  <si>
    <t>zeotap &gt; Spain &gt; Demographic &gt; Foreigners</t>
  </si>
  <si>
    <t>zeotap » US » Automotive » Vehicle Make: Hummer</t>
  </si>
  <si>
    <t>zeotap » Spain » Demographics » Income: High</t>
  </si>
  <si>
    <t>zeotap » US » Automotive » Vehicle Make: Hyundai</t>
  </si>
  <si>
    <t>zeotap &gt; Spain &gt; Interest &gt; Arts &amp; Entertainment</t>
  </si>
  <si>
    <t>zeotap &gt; Spain &gt; Interest &gt; Arts &amp; Entertainment &gt; Books &amp; Literature</t>
  </si>
  <si>
    <t>zeotap &gt; Spain &gt; Interest &gt; Arts &amp; Entertainment &gt; Music</t>
  </si>
  <si>
    <t>zeotap &gt; Spain &gt; Interest &gt; Business</t>
  </si>
  <si>
    <t>zeotap &gt; Spain &gt; Interest &gt; Health &amp; Fitness</t>
  </si>
  <si>
    <t>zeotap » US » Automotive » Vehicle Make: Infiniti</t>
  </si>
  <si>
    <t>zeotap &gt; Spain &gt; Interest &gt; Hobbies &amp; Interests</t>
  </si>
  <si>
    <t>zeotap &gt; Spain &gt; Interest &gt; Hobbies &amp; Interests &gt; Board Games/Puzzles</t>
  </si>
  <si>
    <t>zeotap » US » Automotive » Vehicle Make: Isuzu</t>
  </si>
  <si>
    <t>zeotap &gt; Spain &gt; Interest &gt; Hobbies &amp; Interests &gt; Role Playing Games</t>
  </si>
  <si>
    <t>zeotap &gt; Spain &gt; Interest &gt; Hobbies &amp; Interests &gt; Photography</t>
  </si>
  <si>
    <t>zeotap » US » Automotive » Vehicle Make: Jaguar</t>
  </si>
  <si>
    <t>zeotap &gt; Spain &gt; Interest &gt; Hobbies &amp; Interests &gt; Video &amp; Computer Games</t>
  </si>
  <si>
    <t>zeotap &gt; Spain &gt; Interest &gt; News</t>
  </si>
  <si>
    <t>zeotap » US » Automotive » Vehicle Make: Jeep</t>
  </si>
  <si>
    <t>zeotap &gt; Spain &gt; Interest &gt; Society</t>
  </si>
  <si>
    <t>zeotap &gt; Spain &gt; Interest &gt; Science &gt; Weather</t>
  </si>
  <si>
    <t>zeotap » US » Automotive » Vehicle Make: Kia</t>
  </si>
  <si>
    <t>zeotap &gt; Spain &gt; Interest &gt; Sports</t>
  </si>
  <si>
    <t>zeotap &gt; Spain &gt; Interest &gt; Sports &gt; Auto Racing</t>
  </si>
  <si>
    <t>zeotap » US » Automotive » Vehicle Make: Land Rover</t>
  </si>
  <si>
    <t>zeotap &gt; Spain &gt; Interest &gt; Sports &gt; NASCAR Racing</t>
  </si>
  <si>
    <t>zeotap » US » Automotive » Vehicle Make: Lexus</t>
  </si>
  <si>
    <t>zeotap &gt; Spain &gt; Interest &gt; Technology &amp; Computing</t>
  </si>
  <si>
    <t>zeotap &gt; Spain &gt; Interest &gt; Technology &amp; Computing &gt; Computer Networking</t>
  </si>
  <si>
    <t>zeotap » US » Automotive » Vehicle Make: Lincoln</t>
  </si>
  <si>
    <t>zeotap &gt; Spain &gt; Interest &gt; Technology &amp; Computing &gt; Entertainment</t>
  </si>
  <si>
    <t>zeotap » US » Automotive » Vehicle Make: Mazda</t>
  </si>
  <si>
    <t>zeotap » Spain » Intent » App Usage   ***Custom Segments Available***</t>
  </si>
  <si>
    <t>zeotap » US » Automotive » Vehicle Make: Mercedes-Benz</t>
  </si>
  <si>
    <t>zeotap » US » Automotive » Vehicle Make: Mercury</t>
  </si>
  <si>
    <t>zeotap » US » Automotive » Vehicle Make: Mini</t>
  </si>
  <si>
    <t>zeotap » US » Automotive » Vehicle Make: Mitsubishi</t>
  </si>
  <si>
    <t>zeotap » US » Automotive » Vehicle Make: Nissan</t>
  </si>
  <si>
    <t>zeotap » US » Automotive » Vehicle Make: Oldsmobile</t>
  </si>
  <si>
    <t>zeotap » US » Automotive » Vehicle Make: Plymouth</t>
  </si>
  <si>
    <t>zeotap » US » Automotive » Vehicle Make: Pontiac</t>
  </si>
  <si>
    <t>zeotap » US » Automotive » Vehicle Make: Porsche</t>
  </si>
  <si>
    <t>zeotap » US » Automotive » Vehicle Make: Saab</t>
  </si>
  <si>
    <t>zeotap » US » Automotive » Vehicle Make: Saturn</t>
  </si>
  <si>
    <t>zeotap » US » Automotive » Vehicle Make: Subaru</t>
  </si>
  <si>
    <t>zeotap » US » Automotive » Vehicle Make: Suzuki</t>
  </si>
  <si>
    <t>zeotap » US » Automotive » Vehicle Make: Toyota</t>
  </si>
  <si>
    <t>zeotap » US » Automotive » Vehicle Make: Volkswagen</t>
  </si>
  <si>
    <t>zeotap » US » Automotive » Vehicle Make: Volvo</t>
  </si>
  <si>
    <t>zeotap » US » Interest » Arts and Entertainment</t>
  </si>
  <si>
    <t>zeotap » US » Interest » Arts and Entertainment » Books &amp; Literature</t>
  </si>
  <si>
    <t>zeotap » US » Interest » Arts and Entertainment » Humor</t>
  </si>
  <si>
    <t>zeotap » US » Interest » Arts and Entertainment » Movies</t>
  </si>
  <si>
    <t>zeotap » US » Interest » Arts and Entertainment » Music</t>
  </si>
  <si>
    <t>zeotap » US » Interest » Hobbies &amp; Interests » Arts &amp; Crafts » Live Events » Theater</t>
  </si>
  <si>
    <t>zeotap » US » Interest » Hobbies &amp; Interests » Arts &amp; Crafts » Live Events » Ticket Purchasing</t>
  </si>
  <si>
    <t>Home &amp; Garden</t>
  </si>
  <si>
    <t>zeotap » US » Interest » Home and Garden</t>
  </si>
  <si>
    <t>zeotap » US » Interest » Home &amp; Garden » Gardening</t>
  </si>
  <si>
    <t>zeotap » US » Interest » Home and Garden » Home Repair</t>
  </si>
  <si>
    <t>zeotap » US » Interest » News</t>
  </si>
  <si>
    <t>zeotap » US » Interest » News » E-news readers</t>
  </si>
  <si>
    <t>Personal Finance</t>
  </si>
  <si>
    <t>zeotap » US » Interest » Personal Finance</t>
  </si>
  <si>
    <t>zeotap » US » Interest » Personal Finance » Active Trader</t>
  </si>
  <si>
    <t>zeotap » US » Interest » Personal Finance » Banking Services</t>
  </si>
  <si>
    <t>zeotap » US » Interest » Personal Finance » Financial Planning</t>
  </si>
  <si>
    <t>zeotap » US » Interest » Personal Finance » Investing</t>
  </si>
  <si>
    <t>zeotap » US » Interest » Personal Finance » High Net Worth</t>
  </si>
  <si>
    <t>zeotap » US » Interest » Personal Finance » Mobile Payment Services</t>
  </si>
  <si>
    <t>Relationship Status</t>
  </si>
  <si>
    <t>zeotap » US » Interest » Society » Dating</t>
  </si>
  <si>
    <t>zeotap » US » Interest » Society » Engaged » Bride to be</t>
  </si>
  <si>
    <t>zeotap » US » Interest » Society » Engaged » Groom to be</t>
  </si>
  <si>
    <t>zeotap » US » Interest » Society » Engaged</t>
  </si>
  <si>
    <t>Animals</t>
  </si>
  <si>
    <t>zeotap » US » Interest » Pets</t>
  </si>
  <si>
    <t>zeotap » US » Interest » Pets » Dogs</t>
  </si>
  <si>
    <t>zeotap » US » Interest » Sports</t>
  </si>
  <si>
    <t>zeotap » US » Interest » Sports » Golf</t>
  </si>
  <si>
    <t>zeotap » US » Interest » Sports » Hunting/Shooting</t>
  </si>
  <si>
    <t>zeotap » US » Interest » Sports » College Sports » Basketball</t>
  </si>
  <si>
    <t>zeotap » US » Interest » Sports » Football</t>
  </si>
  <si>
    <t>zeotap » US » Interest » Sports » College Sports</t>
  </si>
  <si>
    <t>zeotap » US » Interest » Sports » Extreme Sports</t>
  </si>
  <si>
    <t>zeotap » US » Interest » Sports » Outdoor Sports</t>
  </si>
  <si>
    <t>zeotap » US » Interest » Sports » Baseball</t>
  </si>
  <si>
    <t>zeotap » US » Interest » Sports » Bicycling</t>
  </si>
  <si>
    <t>zeotap » US » Interest » Sports » Pro Basketball</t>
  </si>
  <si>
    <t>zeotap » US » Interest » Sports » Pro Ice Hockey</t>
  </si>
  <si>
    <t>zeotap » US » Interest » Sports » Skiing</t>
  </si>
  <si>
    <t>Style &amp; Fashion</t>
  </si>
  <si>
    <t>zeotap » US » Interest » Style and Fashion</t>
  </si>
  <si>
    <t>zeotap » US » Interest » Style and Fashion » Fashion » Designer Goods</t>
  </si>
  <si>
    <t>zeotap » US » Interest » Style and Fashion » Fashion » Upscale</t>
  </si>
  <si>
    <t>zeotap » US » Interest » Style and Fashion » Fashion » Young &amp; Hip</t>
  </si>
  <si>
    <t>zeotap » US » Interest » Style &amp; Fashion » Jewelry</t>
  </si>
  <si>
    <t>zeotap » US » Interest » Style and Fashion » Accessories » Shoes</t>
  </si>
  <si>
    <t>zeotap » US » Interest » Technology &amp; Computing</t>
  </si>
  <si>
    <t>zeotap » US » Interest » Technology &amp; Computing » Internet Technology » Communication » Blogging</t>
  </si>
  <si>
    <t>zeotap » US » Interest » Technology &amp; Computing » Internet Technology » Communication » Highly Influential</t>
  </si>
  <si>
    <t>zeotap » US » Interest » Technology &amp; Computing » Internet Technology » Communication » Social Influencers</t>
  </si>
  <si>
    <t>zeotap » US » Interest » Technology &amp; Computing » Internet Technology » Communication</t>
  </si>
  <si>
    <t>zeotap » US » Interest » Technology &amp; Computing » Entertainment » Home Entertainment</t>
  </si>
  <si>
    <t>zeotap » US » Interest » Technology and Computing » GPS</t>
  </si>
  <si>
    <t>zeotap » US » Interest » Technology and Computing » Cell Phones</t>
  </si>
  <si>
    <t>zeotap » US » Interest » Technology and Computing » Cell Phones » Mobile Apps</t>
  </si>
  <si>
    <t>zeotap » US » Interest » Technology &amp; Computing » Streaming » Cord Cutter » Free Content</t>
  </si>
  <si>
    <t>zeotap » US » Interest » Technology &amp; Computing » Streaming » Cord Cutter » On-demand movies</t>
  </si>
  <si>
    <t>zeotap » US » Interest » Technology &amp; Computing » Streaming » Cord Cutter » Over the top devices</t>
  </si>
  <si>
    <t>zeotap » US » Interest » Technology &amp; Computing » Streaming » Cord Cutter » Subscription Content Streamers</t>
  </si>
  <si>
    <t>zeotap » US » Interest » Technology &amp; Computing » Streaming » Cord Cutter » Smart TV's</t>
  </si>
  <si>
    <t>zeotap » US » Interest » Technology &amp; Computing » Streaming » Cord Cutter</t>
  </si>
  <si>
    <t>zeotap » US » Interest » Technology &amp; Computing » Streaming » TV Subscribers » Basic TV streamers</t>
  </si>
  <si>
    <t>zeotap » US » Interest » Technology &amp; Computing » Streaming » TV Subscribers » Premium TV streamers</t>
  </si>
  <si>
    <t>zeotap » US » Interest » Technology &amp; Computing » Streaming » TV Subscribers » Service Provider Streamers</t>
  </si>
  <si>
    <t>zeotap » US » Interest » Technology &amp; Computing » Streaming » TV Subscribers</t>
  </si>
  <si>
    <t>zeotap » US » Interest » Technology &amp; Computing » Streaming</t>
  </si>
  <si>
    <t>zeotap » US » Interest » Automotive</t>
  </si>
  <si>
    <t>zeotap » US » Interest » Automotive » Auto Repair » Do it yourself</t>
  </si>
  <si>
    <t>zeotap » US » Interest » Automotive » Buying &amp; Selling » Cars</t>
  </si>
  <si>
    <t>zeotap » US » Interest » Automotive » Car Culture</t>
  </si>
  <si>
    <t>zeotap » US » Interest » Automotive » Current vehicle owners</t>
  </si>
  <si>
    <t>Travel</t>
  </si>
  <si>
    <t>zeotap » US » Interest » Travel</t>
  </si>
  <si>
    <t>zeotap » US » Interest » Travel » Air Travel</t>
  </si>
  <si>
    <t>zeotap » US » Interest » Travel » Budget Travel » Rental Car Travel</t>
  </si>
  <si>
    <t>zeotap » US » Interest » Travel » Business Travel</t>
  </si>
  <si>
    <t>zeotap » US » Interest » Travel » Commuters</t>
  </si>
  <si>
    <t>zeotap » US » Interest » Travel » Camping</t>
  </si>
  <si>
    <t>zeotap » US » Interest » Travel » Hotels</t>
  </si>
  <si>
    <t>zeotap » US » Interest » Travel » Road Trip</t>
  </si>
  <si>
    <t>Real Estate</t>
  </si>
  <si>
    <t>zeotap » US » Interest » Real Estate » Apartments » Apartment Hunters</t>
  </si>
  <si>
    <t>zeotap » US » Interest » Real Estate » Home Owners</t>
  </si>
  <si>
    <t>Shopping</t>
  </si>
  <si>
    <t>zeotap » US » Interest » Shopping » Auction Shoppers</t>
  </si>
  <si>
    <t>zeotap » US » Interest » Shopping » Comparison</t>
  </si>
  <si>
    <t>zeotap » US » Interest » Shopping » Couponing</t>
  </si>
  <si>
    <t>zeotap » US » Interest » Shopping » CPG &amp; FMCG » Baby &amp; Toddler</t>
  </si>
  <si>
    <t>zeotap » US » Interest » Shopping » CPG &amp; FMCG » Groceries &amp; Essentials</t>
  </si>
  <si>
    <t>zeotap » US » Interest » Shopping » CPG &amp; FMCG » Groceries &amp; Essentials » Bakery &amp; Bread » Bread</t>
  </si>
  <si>
    <t>zeotap » US » Interest » Shopping » CPG &amp; FMCG » Groceries &amp; Essentials » Beverage » Juice</t>
  </si>
  <si>
    <t>zeotap » US » Interest » Shopping » CPG &amp; FMCG » Groceries &amp; Essentials » Breakfast &amp; Cereal » Cereal</t>
  </si>
  <si>
    <t>zeotap » US » Interest » Shopping » CPG &amp; FMCG » Groceries &amp; Essentials » Condiments, Dressings &amp; Sauces » Sauces</t>
  </si>
  <si>
    <t>zeotap » US » Interest » Shopping » CPG &amp; FMCG » Groceries &amp; Essentials » Cookies, Chips &amp; Snacks » Chips &amp; Bagged Popcorn</t>
  </si>
  <si>
    <t>zeotap » US » Interest » Shopping » CPG &amp; FMCG » Groceries &amp; Essentials » Dairy » Cheese</t>
  </si>
  <si>
    <t>zeotap » US » Interest » Shopping » CPG &amp; FMCG » Groceries &amp; Essentials » Dairy » Eggs</t>
  </si>
  <si>
    <t>zeotap » US » Interest » Shopping » CPG &amp; FMCG » Groceries &amp; Essentials » Dairy » Milk</t>
  </si>
  <si>
    <t>zeotap » US » Interest » Shopping » CPG &amp; FMCG » Groceries &amp; Essentials » Fresh » Fruits</t>
  </si>
  <si>
    <t>zeotap » US » Interest » Shopping » CPG &amp; FMCG » Groceries &amp; Essentials » Fresh » Vegetables</t>
  </si>
  <si>
    <t>zeotap » US » Interest » Shopping » CPG &amp; FMCG » Health, Diet &amp; Nutrition</t>
  </si>
  <si>
    <t>zeotap » US » Interest » Shopping » CPG &amp; FMCG » Home Essentials</t>
  </si>
  <si>
    <t>zeotap » US » Interest » Shopping » CPG &amp; FMCG » Pets</t>
  </si>
  <si>
    <t>zeotap » US » Interest » Shopping » CPG &amp; FMCG » Pets » Dogs</t>
  </si>
  <si>
    <t>zeotap » US » Interest » Shopping » CPG &amp; FMCG » Pharmacy</t>
  </si>
  <si>
    <t>zeotap » US » Interest » Shopping » CPG &amp; FMCG » School &amp; Office</t>
  </si>
  <si>
    <t>zeotap » US » Interest » Shopping » CPG &amp; FMCG » School &amp; Office » School Supplies</t>
  </si>
  <si>
    <t>zeotap » US » Interest » Shopping » Department Store</t>
  </si>
  <si>
    <t>zeotap » US » Interest » Shopping » Durable Goods » Automotive Parts &amp; Accessories</t>
  </si>
  <si>
    <t>zeotap » US » Interest » Shopping » Durable Goods » Baby &amp; Toddler</t>
  </si>
  <si>
    <t>zeotap » US » Interest » Shopping » Durable Goods » Clothing, Shoes, Fashion &amp; Accessories » Clothing</t>
  </si>
  <si>
    <t>zeotap » US » Interest » Shopping » Durable Goods » Clothing, Shoes, Fashion &amp; Accessories » Fashion » Designer Fashion</t>
  </si>
  <si>
    <t>zeotap » US » Interest » Shopping » Durable Goods » Clothing, Shoes, Fashion &amp; Accessories » Fashion » Young Fashion</t>
  </si>
  <si>
    <t>zeotap » US » Interest » Shopping » Durable Goods » Clothing, Shoes, Fashion &amp; Accessories » Luggage</t>
  </si>
  <si>
    <t>zeotap » US » Interest » Shopping » Durable Goods » Clothing, Shoes, Fashion &amp; Accessories » Shoes</t>
  </si>
  <si>
    <t>zeotap » US » Interest » Shopping » Durable Goods » Electronics &amp; Appliances » Appliances</t>
  </si>
  <si>
    <t>zeotap » US » Interest » Shopping » Durable Goods » Electronics &amp; Appliances » Electronics » TV &amp; Home Theatre</t>
  </si>
  <si>
    <t>zeotap » US » Interest » Shopping » Durable Goods » Electronics &amp; Appliances » wearable technology</t>
  </si>
  <si>
    <t>zeotap » US » Interest » Shopping » Durable Goods » Gifts</t>
  </si>
  <si>
    <t>zeotap » US » Interest » Shopping » Durable Goods » Hobbies &amp; Toys » Crafts</t>
  </si>
  <si>
    <t>zeotap » US » Interest » Shopping » Durable Goods » Hobbies &amp; Toys » Games</t>
  </si>
  <si>
    <t>zeotap » US » Interest » Shopping » Durable Goods » Home &amp; Garden</t>
  </si>
  <si>
    <t>zeotap » US » Interest » Shopping » Durable Goods » Home &amp; Garden » Furniture</t>
  </si>
  <si>
    <t>zeotap » US » Interest » Shopping » Durable Goods » Home &amp; Garden » Green</t>
  </si>
  <si>
    <t>zeotap » US » Interest » Shopping » Durable Goods » Home &amp; Garden » Home Improvement</t>
  </si>
  <si>
    <t>zeotap » US » Interest » Shopping » Durable Goods » Home &amp; Garden » Smart home &amp; Connected living</t>
  </si>
  <si>
    <t>zeotap » US » Interest » Shopping » Durable Goods » Luxury</t>
  </si>
  <si>
    <t>zeotap » US » Interest » Shopping » Durable Goods » Movies, Music &amp; Video</t>
  </si>
  <si>
    <t>zeotap » US » Interest » Shopping » Durable Goods » Movies, Music &amp; Video » movies</t>
  </si>
  <si>
    <t>zeotap » US » Interest » Shopping » Durable Goods » Movies, Music &amp; Video » music</t>
  </si>
  <si>
    <t>zeotap » US » Interest » Shopping » Durable Goods » Movies, Music &amp; Video » TV shows</t>
  </si>
  <si>
    <t>zeotap » US » Interest » Shopping » Durable Goods » Movies, Music &amp; Video » Video Games</t>
  </si>
  <si>
    <t>zeotap » US » Interest » Shopping » Durable Goods » Sports &amp; Outdoors » bicycles</t>
  </si>
  <si>
    <t>zeotap » US » Interest » Shopping » Durable Goods » Sports &amp; Outdoors » camping &amp; outdoors</t>
  </si>
  <si>
    <t>zeotap » US » Interest » Shopping » Durable Goods » Sports &amp; Outdoors » Extreme Sport</t>
  </si>
  <si>
    <t>zeotap » US » Interest » Shopping » Durable Goods » Sports &amp; Outdoors » Fan Shop » Baseball</t>
  </si>
  <si>
    <t>zeotap » US » Interest » Shopping » Durable Goods » Sports &amp; Outdoors » Fan Shop » Basketball</t>
  </si>
  <si>
    <t>zeotap » US » Interest » Shopping » Durable Goods » Sports &amp; Outdoors » Fan Shop » Hockey</t>
  </si>
  <si>
    <t>zeotap » US » Interest » Shopping » Durable Goods » Sports &amp; Outdoors » Golf</t>
  </si>
  <si>
    <t>zeotap » US » Interest » Shopping » Durable Goods » Sports &amp; Outdoors » Health and Fitness</t>
  </si>
  <si>
    <t>zeotap » US » Interest » Shopping » Durable Goods » Sports &amp; Outdoors » Hiking</t>
  </si>
  <si>
    <t>zeotap » US » Interest » Shopping » Durable Goods » Sports &amp; Outdoors » Running</t>
  </si>
  <si>
    <t>zeotap » US » Interest » Shopping » Durable Goods » Sports &amp; Outdoors » Skiing</t>
  </si>
  <si>
    <t>zeotap » US » Interest » Shopping » Impulse Buyers</t>
  </si>
  <si>
    <t>zeotap » US » Interest » Shopping » Shopping Engines</t>
  </si>
  <si>
    <t>zeotap » US » Interest » Shopping</t>
  </si>
  <si>
    <t>Luxury</t>
  </si>
  <si>
    <t>zeotap » US » Interest » Lifestyle » Luxury Living</t>
  </si>
  <si>
    <t>zeotap » US » Interest » Business</t>
  </si>
  <si>
    <t>zeotap » US » Interest » Business » Business Professionals</t>
  </si>
  <si>
    <t>zeotap » US » Interest » Business » Business Professionals » Small Business Owners</t>
  </si>
  <si>
    <t>Careers</t>
  </si>
  <si>
    <t>zeotap » US » Interest » Careers</t>
  </si>
  <si>
    <t>zeotap » US » Interest » Careers » College</t>
  </si>
  <si>
    <t>zeotap » US » Interest » Careers » Job Seekers</t>
  </si>
  <si>
    <t>Family &amp; Parenting</t>
  </si>
  <si>
    <t>zeotap » US » Interest » Family &amp; Parenting</t>
  </si>
  <si>
    <t>zeotap » US » Interest » Family &amp; Parenting » Babies &amp; Toddlers</t>
  </si>
  <si>
    <t>zeotap » US » Interest » Family &amp; Parenting » Pregnancy</t>
  </si>
  <si>
    <t>zeotap » US » Interest » Family &amp; Parenting » Caretakers</t>
  </si>
  <si>
    <t>zeotap » US » Interest » Family &amp; Parenting » Dads</t>
  </si>
  <si>
    <t>zeotap » US » Interest » Family &amp; Parenting » Moms</t>
  </si>
  <si>
    <t>zeotap » US » Interest » Health and Fitness</t>
  </si>
  <si>
    <t>zeotap » US » Interest » Health and Fitness » Exercise » Fitness Devices</t>
  </si>
  <si>
    <t>zeotap » US » Interest » Health and Fitness » Exercise » Hiking</t>
  </si>
  <si>
    <t>zeotap » US » Interest » Health and Fitness » Exercise » Running</t>
  </si>
  <si>
    <t>zeotap » US » Interest » Health and Fitness » Pharmacy Patrons</t>
  </si>
  <si>
    <t>zeotap » US » Interest » Health and Fitness » Weight Loss</t>
  </si>
  <si>
    <t>Food &amp; Drink</t>
  </si>
  <si>
    <t>zeotap » US » Interest » Food and Drink</t>
  </si>
  <si>
    <t>zeotap » US » Interest » Food and Drink » Dining Out</t>
  </si>
  <si>
    <t>zeotap » US » Interest » Food and Drink » Dining Out » Frequent Restaurant Goers</t>
  </si>
  <si>
    <t>zeotap » US » Interest » Food and Drink » Fast Food</t>
  </si>
  <si>
    <t>zeotap » US » Interest » Food and Drink » Foodies</t>
  </si>
  <si>
    <t>Hobbies</t>
  </si>
  <si>
    <t>zeotap » US » Interest » Hobbies &amp; Interests » Arts &amp; Crafts</t>
  </si>
  <si>
    <t>zeotap » US » Interest » Hobbies &amp; Interests » Photography</t>
  </si>
  <si>
    <t>zeotap » US » Interest » Hobbies &amp; Interests » Roleplaying Games</t>
  </si>
  <si>
    <t>zeotap » US » Interest » Hobbies &amp; Interests » Video &amp; Computer Games</t>
  </si>
  <si>
    <t>zeotap » US » Interest » Hobbies &amp; Interests » Board Games &amp; Puzzles</t>
  </si>
  <si>
    <t>zeotap » US » Interest » Hobbies &amp; Interests » Card Games</t>
  </si>
  <si>
    <t>Mobile Apps</t>
  </si>
  <si>
    <t>zeotap » US » Interest » Hobbies &amp; Interests » Mobile Gaming Apps » Action</t>
  </si>
  <si>
    <t>zeotap » US » Interest » Hobbies &amp; Interests » Mobile Gaming Apps » Adventure</t>
  </si>
  <si>
    <t>zeotap » US » Interest » Hobbies &amp; Interests » Mobile Gaming Apps » Arcade</t>
  </si>
  <si>
    <t>zeotap » US » Interest » Hobbies &amp; Interests » Mobile Gaming Apps » Educational</t>
  </si>
  <si>
    <t>zeotap » US » Interest » Hobbies &amp; Interests » Mobile Gaming Apps » Family</t>
  </si>
  <si>
    <t>zeotap » US » Interest » Hobbies &amp; Interests » Mobile Gaming Apps » Music</t>
  </si>
  <si>
    <t>zeotap » US » Interest » Hobbies &amp; Interests » Mobile Gaming Apps » Racing</t>
  </si>
  <si>
    <t>zeotap » US » Interest » Hobbies &amp; Interests » Mobile Gaming Apps » Role Playing Games</t>
  </si>
  <si>
    <t>zeotap » US » Interest » Hobbies &amp; Interests » Mobile Gaming Apps » Sports</t>
  </si>
  <si>
    <t>zeotap » US » Interest » Hobbies &amp; Interests » Mobile Gaming Apps » Social &amp; Casual gaming » Fantasy Sports</t>
  </si>
  <si>
    <t>zeotap » US » Interest » Hobbies &amp; Interests » Mobile Gaming Apps » Social &amp; Casual gaming » Simulation</t>
  </si>
  <si>
    <t>zeotap » US » Interest » Hobbies &amp; Interests » Mobile Gaming Apps » Social &amp; Casual gaming</t>
  </si>
  <si>
    <t>zeotap » US » Interest » Hobbies &amp; Interests » Mobile Gaming Apps » Trivia</t>
  </si>
  <si>
    <t>zeotap » US » Interest » Hobbies &amp; Interests » Mobile Gaming Apps » Word Games</t>
  </si>
  <si>
    <t>zeotap » US » Interest » Hobbies &amp; Interests » Mobile Gaming Apps</t>
  </si>
  <si>
    <t>zeotap » US » Interest » Hobbies &amp; Interests » Photo &amp; Video Apps</t>
  </si>
  <si>
    <t>zeotap » US » Interest » Education</t>
  </si>
  <si>
    <t>Phones</t>
  </si>
  <si>
    <t>zeotap » US » Intent » Expiring phone contract</t>
  </si>
  <si>
    <t>zeotap » US » Intent » In-market for new phones</t>
  </si>
  <si>
    <t>zeotap » US » Intent » In-market for new phones » Prepaid</t>
  </si>
  <si>
    <t>zeotap » US » Intent » App Usage   ***Custom Segments Available***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</si>
</sst>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[$€]#,##0.00"/>
    <numFmt numFmtId="166" formatCode="[$$]#,##0.00"/>
  </numFmts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4" xfId="0" applyBorder="1" applyFont="1" applyNumberFormat="1"/>
    <xf borderId="4" fillId="2" fontId="1" numFmtId="3" xfId="0" applyBorder="1" applyFont="1" applyNumberFormat="1"/>
    <xf borderId="4" fillId="3" fontId="1" numFmtId="0" xfId="0" applyBorder="1" applyFill="1" applyFont="1"/>
    <xf borderId="4" fillId="3" fontId="1" numFmtId="4" xfId="0" applyBorder="1" applyFont="1" applyNumberFormat="1"/>
    <xf borderId="4" fillId="4" fontId="2" numFmtId="0" xfId="0" applyBorder="1" applyFill="1" applyFont="1"/>
    <xf borderId="4" fillId="0" fontId="2" numFmtId="0" xfId="0" applyBorder="1" applyFont="1"/>
    <xf borderId="4" fillId="3" fontId="1" numFmtId="3" xfId="0" applyBorder="1" applyFont="1" applyNumberFormat="1"/>
    <xf borderId="4" fillId="0" fontId="2" numFmtId="3" xfId="0" applyBorder="1" applyFont="1" applyNumberFormat="1"/>
    <xf borderId="4" fillId="3" fontId="1" numFmtId="0" xfId="0" applyAlignment="1" applyBorder="1" applyFont="1">
      <alignment/>
    </xf>
    <xf borderId="4" fillId="0" fontId="2" numFmtId="164" xfId="0" applyBorder="1" applyFont="1" applyNumberFormat="1"/>
    <xf borderId="4" fillId="3" fontId="1" numFmtId="165" xfId="0" applyBorder="1" applyFont="1" applyNumberFormat="1"/>
    <xf borderId="4" fillId="0" fontId="2" numFmtId="165" xfId="0" applyBorder="1" applyFont="1" applyNumberFormat="1"/>
    <xf borderId="4" fillId="3" fontId="1" numFmtId="166" xfId="0" applyBorder="1" applyFont="1" applyNumberFormat="1"/>
    <xf borderId="4" fillId="0" fontId="2" numFmtId="166" xfId="0" applyBorder="1" applyFont="1" applyNumberFormat="1"/>
    <xf borderId="4" fillId="0" fontId="2" numFmtId="4" xfId="0" applyBorder="1" applyFont="1" applyNumberFormat="1"/>
    <xf borderId="5" fillId="4" fontId="2" numFmtId="0" xfId="0" applyBorder="1" applyFont="1"/>
    <xf borderId="5" fillId="0" fontId="2" numFmtId="0" xfId="0" applyBorder="1" applyFont="1"/>
    <xf borderId="6" fillId="0" fontId="2" numFmtId="0" xfId="0" applyBorder="1" applyFont="1"/>
    <xf borderId="5" fillId="0" fontId="2" numFmtId="165" xfId="0" applyBorder="1" applyFont="1" applyNumberFormat="1"/>
    <xf borderId="6" fillId="0" fontId="2" numFmtId="165" xfId="0" applyBorder="1" applyFont="1" applyNumberFormat="1"/>
    <xf borderId="0" fillId="0" fontId="2" numFmtId="165" xfId="0" applyFont="1" applyNumberFormat="1"/>
    <xf borderId="4" fillId="3" fontId="1" numFmtId="166" xfId="0" applyBorder="1" applyFont="1" applyNumberFormat="1"/>
    <xf borderId="4" fillId="0" fontId="2" numFmtId="166" xfId="0" applyBorder="1" applyFont="1" applyNumberFormat="1"/>
    <xf borderId="5" fillId="0" fontId="2" numFmtId="3" xfId="0" applyBorder="1" applyFont="1" applyNumberFormat="1"/>
    <xf borderId="5" fillId="0" fontId="2" numFmtId="166" xfId="0" applyBorder="1" applyFont="1" applyNumberFormat="1"/>
    <xf borderId="1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3.71"/>
    <col customWidth="1" min="7" max="7" width="21.0"/>
  </cols>
  <sheetData>
    <row r="1">
      <c r="A1" s="1" t="str">
        <f>IFERROR(__xludf.DUMMYFUNCTION("IMPORTRANGE(""1eMftxpV3sSmt0rrC9BXYUAP0edF9YBeo604hFErqBIM"",""USA - Segments!A1:C9999"")"),"USA - Audience Segments")</f>
        <v>USA - Audience Segments</v>
      </c>
      <c r="B1" s="2"/>
      <c r="C1" s="3"/>
      <c r="D1" s="5" t="str">
        <f>IFERROR(__xludf.DUMMYFUNCTION("IMPORTRANGE(""1eMftxpV3sSmt0rrC9BXYUAP0edF9YBeo604hFErqBIM"",""USA - Segments!E1:E9999"")"),"Ad IDs")</f>
        <v>Ad IDs</v>
      </c>
      <c r="E1" s="1" t="str">
        <f>IFERROR(__xludf.DUMMYFUNCTION("IMPORTRANGE(""1eMftxpV3sSmt0rrC9BXYUAP0edF9YBeo604hFErqBIM"",""USA - Segments!H1:I9999"")"),"DBM")</f>
        <v>DBM</v>
      </c>
      <c r="F1" s="2"/>
      <c r="G1" s="3"/>
      <c r="H1" s="1" t="str">
        <f>IFERROR(__xludf.DUMMYFUNCTION("IMPORTRANGE(""1eMftxpV3sSmt0rrC9BXYUAP0edF9YBeo604hFErqBIM"",""USA - Segments!K1:L9999"")"),"Adform")</f>
        <v>Adform</v>
      </c>
      <c r="I1" s="3"/>
      <c r="J1" s="1" t="str">
        <f>IFERROR(__xludf.DUMMYFUNCTION("IMPORTRANGE(""1eMftxpV3sSmt0rrC9BXYUAP0edF9YBeo604hFErqBIM"",""USA - Segments!N1:O9999"")"),"TTD")</f>
        <v>TTD</v>
      </c>
      <c r="K1" s="3"/>
    </row>
    <row r="2">
      <c r="A2" s="6" t="s">
        <v>1</v>
      </c>
      <c r="B2" s="6" t="s">
        <v>2</v>
      </c>
      <c r="C2" s="6" t="s">
        <v>3</v>
      </c>
      <c r="D2" s="10" t="s">
        <v>4</v>
      </c>
      <c r="E2" s="6" t="s">
        <v>5</v>
      </c>
      <c r="F2" s="7" t="s">
        <v>6</v>
      </c>
      <c r="G2" s="12" t="s">
        <v>10</v>
      </c>
      <c r="H2" s="6" t="s">
        <v>5</v>
      </c>
      <c r="I2" s="7" t="s">
        <v>6</v>
      </c>
      <c r="J2" s="6" t="s">
        <v>5</v>
      </c>
      <c r="K2" s="7" t="s">
        <v>6</v>
      </c>
    </row>
    <row r="3">
      <c r="A3" s="8" t="s">
        <v>7</v>
      </c>
      <c r="B3" s="8" t="s">
        <v>8</v>
      </c>
      <c r="C3" s="8"/>
      <c r="D3" s="9"/>
      <c r="E3" s="9"/>
      <c r="F3" s="9"/>
      <c r="G3" s="9"/>
      <c r="H3" s="9"/>
      <c r="I3" s="9"/>
      <c r="J3" s="9"/>
      <c r="K3" s="9"/>
    </row>
    <row r="4">
      <c r="A4" s="8" t="s">
        <v>7</v>
      </c>
      <c r="B4" s="8" t="s">
        <v>8</v>
      </c>
      <c r="C4" s="8" t="s">
        <v>11</v>
      </c>
      <c r="D4" s="11">
        <v>1.8079592E7</v>
      </c>
      <c r="E4" s="9">
        <v>4.77413299E8</v>
      </c>
      <c r="F4" s="13">
        <v>0.9</v>
      </c>
      <c r="G4" s="11">
        <f>IFERROR(__xludf.DUMMYFUNCTION("IMPORTRANGE(""1eMftxpV3sSmt0rrC9BXYUAP0edF9YBeo604hFErqBIM"",""USA - Segments!Q4:Q9999"")"),"4,000,000")</f>
        <v>4000000</v>
      </c>
      <c r="H4" s="9">
        <v>695795.0</v>
      </c>
      <c r="I4" s="15">
        <v>0.85</v>
      </c>
      <c r="J4" s="9">
        <v>100008.0</v>
      </c>
      <c r="K4" s="13">
        <v>0.9</v>
      </c>
    </row>
    <row r="5">
      <c r="A5" s="8" t="s">
        <v>7</v>
      </c>
      <c r="B5" s="8" t="s">
        <v>8</v>
      </c>
      <c r="C5" s="8" t="s">
        <v>21</v>
      </c>
      <c r="D5" s="11">
        <v>4.0876058E7</v>
      </c>
      <c r="E5" s="9">
        <v>4.77413302E8</v>
      </c>
      <c r="F5" s="13">
        <v>0.9</v>
      </c>
      <c r="G5" s="11">
        <v>1.12E7</v>
      </c>
      <c r="H5" s="9">
        <v>695796.0</v>
      </c>
      <c r="I5" s="15">
        <v>0.85</v>
      </c>
      <c r="J5" s="9">
        <v>100009.0</v>
      </c>
      <c r="K5" s="13">
        <v>0.9</v>
      </c>
    </row>
    <row r="6">
      <c r="A6" s="8" t="s">
        <v>7</v>
      </c>
      <c r="B6" s="8" t="s">
        <v>8</v>
      </c>
      <c r="C6" s="8" t="s">
        <v>22</v>
      </c>
      <c r="D6" s="11">
        <v>5.3932573E7</v>
      </c>
      <c r="E6" s="9">
        <v>4.77413305E8</v>
      </c>
      <c r="F6" s="13">
        <v>0.9</v>
      </c>
      <c r="G6" s="11">
        <v>1.48E7</v>
      </c>
      <c r="H6" s="9">
        <v>695797.0</v>
      </c>
      <c r="I6" s="15">
        <v>0.85</v>
      </c>
      <c r="J6" s="9">
        <v>100010.0</v>
      </c>
      <c r="K6" s="13">
        <v>0.9</v>
      </c>
    </row>
    <row r="7">
      <c r="A7" s="8" t="s">
        <v>7</v>
      </c>
      <c r="B7" s="8" t="s">
        <v>8</v>
      </c>
      <c r="C7" s="8" t="s">
        <v>24</v>
      </c>
      <c r="D7" s="11">
        <v>4.3193242E7</v>
      </c>
      <c r="E7" s="9">
        <v>4.77413308E8</v>
      </c>
      <c r="F7" s="13">
        <v>0.9</v>
      </c>
      <c r="G7" s="11">
        <v>1.16E7</v>
      </c>
      <c r="H7" s="9">
        <v>695798.0</v>
      </c>
      <c r="I7" s="15">
        <v>0.85</v>
      </c>
      <c r="J7" s="9">
        <v>100011.0</v>
      </c>
      <c r="K7" s="13">
        <v>0.9</v>
      </c>
    </row>
    <row r="8">
      <c r="A8" s="8" t="s">
        <v>7</v>
      </c>
      <c r="B8" s="8" t="s">
        <v>8</v>
      </c>
      <c r="C8" s="8" t="s">
        <v>27</v>
      </c>
      <c r="D8" s="11">
        <v>4.0911179E7</v>
      </c>
      <c r="E8" s="9">
        <v>4.77413311E8</v>
      </c>
      <c r="F8" s="13">
        <v>0.9</v>
      </c>
      <c r="G8" s="11">
        <v>1.04E7</v>
      </c>
      <c r="H8" s="9">
        <v>695799.0</v>
      </c>
      <c r="I8" s="15">
        <v>0.85</v>
      </c>
      <c r="J8" s="9">
        <v>100012.0</v>
      </c>
      <c r="K8" s="13">
        <v>0.9</v>
      </c>
    </row>
    <row r="9">
      <c r="A9" s="8" t="s">
        <v>7</v>
      </c>
      <c r="B9" s="8" t="s">
        <v>8</v>
      </c>
      <c r="C9" s="8" t="s">
        <v>31</v>
      </c>
      <c r="D9" s="11">
        <v>3.8733384E7</v>
      </c>
      <c r="E9" s="9">
        <v>4.77413314E8</v>
      </c>
      <c r="F9" s="13">
        <v>0.9</v>
      </c>
      <c r="G9" s="11">
        <v>9600000.0</v>
      </c>
      <c r="H9" s="9">
        <v>695800.0</v>
      </c>
      <c r="I9" s="15">
        <v>0.85</v>
      </c>
      <c r="J9" s="9">
        <v>100013.0</v>
      </c>
      <c r="K9" s="13">
        <v>0.9</v>
      </c>
    </row>
    <row r="10">
      <c r="A10" s="8" t="s">
        <v>7</v>
      </c>
      <c r="B10" s="8" t="s">
        <v>35</v>
      </c>
      <c r="C10" s="8"/>
      <c r="D10" s="9"/>
      <c r="E10" s="9"/>
      <c r="F10" s="9"/>
      <c r="G10" s="9"/>
      <c r="H10" s="9"/>
      <c r="I10" s="9"/>
      <c r="J10" s="9"/>
      <c r="K10" s="9"/>
    </row>
    <row r="11">
      <c r="A11" s="8" t="s">
        <v>7</v>
      </c>
      <c r="B11" s="8" t="s">
        <v>35</v>
      </c>
      <c r="C11" s="8" t="s">
        <v>38</v>
      </c>
      <c r="D11" s="11">
        <v>3.5138525E7</v>
      </c>
      <c r="E11" s="9">
        <v>4.81017711E8</v>
      </c>
      <c r="F11" s="13">
        <v>0.85</v>
      </c>
      <c r="G11" s="11">
        <v>8800000.0</v>
      </c>
      <c r="H11" s="9">
        <v>871089.0</v>
      </c>
      <c r="I11" s="15">
        <v>0.8</v>
      </c>
      <c r="J11" s="9">
        <v>100161.0</v>
      </c>
      <c r="K11" s="13">
        <v>0.85</v>
      </c>
    </row>
    <row r="12">
      <c r="A12" s="8" t="s">
        <v>7</v>
      </c>
      <c r="B12" s="8" t="s">
        <v>35</v>
      </c>
      <c r="C12" s="8" t="s">
        <v>43</v>
      </c>
      <c r="D12" s="11">
        <v>1348502.0</v>
      </c>
      <c r="E12" s="9">
        <v>4.81017714E8</v>
      </c>
      <c r="F12" s="13">
        <v>0.85</v>
      </c>
      <c r="G12" s="11">
        <v>360000.0</v>
      </c>
      <c r="H12" s="9">
        <v>871206.0</v>
      </c>
      <c r="I12" s="15">
        <v>0.8</v>
      </c>
      <c r="J12" s="9">
        <v>100162.0</v>
      </c>
      <c r="K12" s="13">
        <v>0.85</v>
      </c>
    </row>
    <row r="13">
      <c r="A13" s="8" t="s">
        <v>7</v>
      </c>
      <c r="B13" s="8" t="s">
        <v>35</v>
      </c>
      <c r="C13" s="8" t="s">
        <v>49</v>
      </c>
      <c r="D13" s="11">
        <v>7.9277261E7</v>
      </c>
      <c r="E13" s="9">
        <v>4.81017717E8</v>
      </c>
      <c r="F13" s="13">
        <v>0.85</v>
      </c>
      <c r="G13" s="11">
        <v>2.08E7</v>
      </c>
      <c r="H13" s="9">
        <v>871300.0</v>
      </c>
      <c r="I13" s="15">
        <v>0.8</v>
      </c>
      <c r="J13" s="9">
        <v>100163.0</v>
      </c>
      <c r="K13" s="13">
        <v>0.85</v>
      </c>
    </row>
    <row r="14">
      <c r="A14" s="8" t="s">
        <v>7</v>
      </c>
      <c r="B14" s="8" t="s">
        <v>35</v>
      </c>
      <c r="C14" s="8" t="s">
        <v>61</v>
      </c>
      <c r="D14" s="11">
        <v>2.672878E7</v>
      </c>
      <c r="E14" s="9">
        <v>4.8101772E8</v>
      </c>
      <c r="F14" s="13">
        <v>0.85</v>
      </c>
      <c r="G14" s="11">
        <v>6400000.0</v>
      </c>
      <c r="H14" s="9">
        <v>871363.0</v>
      </c>
      <c r="I14" s="15">
        <v>0.8</v>
      </c>
      <c r="J14" s="9">
        <v>100164.0</v>
      </c>
      <c r="K14" s="13">
        <v>0.85</v>
      </c>
    </row>
    <row r="15">
      <c r="A15" s="8" t="s">
        <v>7</v>
      </c>
      <c r="B15" s="8" t="s">
        <v>35</v>
      </c>
      <c r="C15" s="8" t="s">
        <v>67</v>
      </c>
      <c r="D15" s="11">
        <v>1.29327582E8</v>
      </c>
      <c r="E15" s="9">
        <v>4.81017723E8</v>
      </c>
      <c r="F15" s="13">
        <v>0.85</v>
      </c>
      <c r="G15" s="11">
        <v>3.52E7</v>
      </c>
      <c r="H15" s="9">
        <v>871434.0</v>
      </c>
      <c r="I15" s="15">
        <v>0.8</v>
      </c>
      <c r="J15" s="9">
        <v>100165.0</v>
      </c>
      <c r="K15" s="13">
        <v>0.85</v>
      </c>
    </row>
    <row r="16">
      <c r="A16" s="8" t="s">
        <v>7</v>
      </c>
      <c r="B16" s="8" t="s">
        <v>74</v>
      </c>
      <c r="C16" s="8"/>
      <c r="D16" s="9"/>
      <c r="E16" s="9"/>
      <c r="F16" s="9"/>
      <c r="G16" s="9"/>
      <c r="H16" s="9"/>
      <c r="I16" s="9"/>
      <c r="J16" s="9"/>
      <c r="K16" s="9"/>
    </row>
    <row r="17">
      <c r="A17" s="8" t="s">
        <v>7</v>
      </c>
      <c r="B17" s="8" t="s">
        <v>74</v>
      </c>
      <c r="C17" s="8" t="s">
        <v>75</v>
      </c>
      <c r="D17" s="11">
        <v>2.303197E7</v>
      </c>
      <c r="E17" s="9" t="s">
        <v>78</v>
      </c>
      <c r="F17" s="13">
        <v>0.85</v>
      </c>
      <c r="G17" s="11">
        <v>0.0</v>
      </c>
      <c r="H17" s="9">
        <v>871561.0</v>
      </c>
      <c r="I17" s="15">
        <v>0.8</v>
      </c>
      <c r="J17" s="9">
        <v>100139.0</v>
      </c>
      <c r="K17" s="13">
        <v>0.85</v>
      </c>
    </row>
    <row r="18">
      <c r="A18" s="8" t="s">
        <v>7</v>
      </c>
      <c r="B18" s="8" t="s">
        <v>74</v>
      </c>
      <c r="C18" s="8" t="s">
        <v>82</v>
      </c>
      <c r="D18" s="11">
        <v>1577752.0</v>
      </c>
      <c r="E18" s="9" t="s">
        <v>78</v>
      </c>
      <c r="F18" s="13">
        <v>0.85</v>
      </c>
      <c r="G18" s="11">
        <v>0.0</v>
      </c>
      <c r="H18" s="9">
        <v>871637.0</v>
      </c>
      <c r="I18" s="15">
        <v>0.8</v>
      </c>
      <c r="J18" s="9">
        <v>100140.0</v>
      </c>
      <c r="K18" s="13">
        <v>0.85</v>
      </c>
    </row>
    <row r="19">
      <c r="A19" s="8" t="s">
        <v>7</v>
      </c>
      <c r="B19" s="8" t="s">
        <v>74</v>
      </c>
      <c r="C19" s="8" t="s">
        <v>89</v>
      </c>
      <c r="D19" s="11">
        <v>3087832.0</v>
      </c>
      <c r="E19" s="9" t="s">
        <v>78</v>
      </c>
      <c r="F19" s="13">
        <v>0.85</v>
      </c>
      <c r="G19" s="11">
        <v>0.0</v>
      </c>
      <c r="H19" s="9">
        <v>871702.0</v>
      </c>
      <c r="I19" s="15">
        <v>0.8</v>
      </c>
      <c r="J19" s="9">
        <v>100141.0</v>
      </c>
      <c r="K19" s="13">
        <v>0.85</v>
      </c>
    </row>
    <row r="20">
      <c r="A20" s="8" t="s">
        <v>7</v>
      </c>
      <c r="B20" s="8" t="s">
        <v>74</v>
      </c>
      <c r="C20" s="8" t="s">
        <v>93</v>
      </c>
      <c r="D20" s="11">
        <v>1.036997E7</v>
      </c>
      <c r="E20" s="9" t="s">
        <v>78</v>
      </c>
      <c r="F20" s="13">
        <v>0.85</v>
      </c>
      <c r="G20" s="11">
        <v>0.0</v>
      </c>
      <c r="H20" s="9">
        <v>871753.0</v>
      </c>
      <c r="I20" s="15">
        <v>0.8</v>
      </c>
      <c r="J20" s="9">
        <v>100142.0</v>
      </c>
      <c r="K20" s="13">
        <v>0.85</v>
      </c>
    </row>
    <row r="21">
      <c r="A21" s="8" t="s">
        <v>7</v>
      </c>
      <c r="B21" s="8" t="s">
        <v>74</v>
      </c>
      <c r="C21" s="8" t="s">
        <v>96</v>
      </c>
      <c r="D21" s="11">
        <v>1.80829645E8</v>
      </c>
      <c r="E21" s="9" t="s">
        <v>78</v>
      </c>
      <c r="F21" s="13">
        <v>0.85</v>
      </c>
      <c r="G21" s="11">
        <v>0.0</v>
      </c>
      <c r="H21" s="9">
        <v>871850.0</v>
      </c>
      <c r="I21" s="15">
        <v>0.8</v>
      </c>
      <c r="J21" s="9">
        <v>100143.0</v>
      </c>
      <c r="K21" s="13">
        <v>0.85</v>
      </c>
    </row>
    <row r="22">
      <c r="A22" s="8" t="s">
        <v>7</v>
      </c>
      <c r="B22" s="8" t="s">
        <v>74</v>
      </c>
      <c r="C22" s="8" t="s">
        <v>99</v>
      </c>
      <c r="D22" s="11">
        <v>2506.0</v>
      </c>
      <c r="E22" s="9" t="s">
        <v>78</v>
      </c>
      <c r="F22" s="13">
        <v>0.85</v>
      </c>
      <c r="G22" s="11">
        <v>0.0</v>
      </c>
      <c r="H22" s="9">
        <v>871909.0</v>
      </c>
      <c r="I22" s="15">
        <v>0.8</v>
      </c>
      <c r="J22" s="9">
        <v>100144.0</v>
      </c>
      <c r="K22" s="13">
        <v>0.85</v>
      </c>
    </row>
    <row r="23">
      <c r="A23" s="8" t="s">
        <v>7</v>
      </c>
      <c r="B23" s="8" t="s">
        <v>74</v>
      </c>
      <c r="C23" s="8" t="s">
        <v>102</v>
      </c>
      <c r="D23" s="11">
        <v>8088.0</v>
      </c>
      <c r="E23" s="9" t="s">
        <v>78</v>
      </c>
      <c r="F23" s="13">
        <v>0.85</v>
      </c>
      <c r="G23" s="11">
        <v>0.0</v>
      </c>
      <c r="H23" s="9">
        <v>871988.0</v>
      </c>
      <c r="I23" s="15">
        <v>0.8</v>
      </c>
      <c r="J23" s="9">
        <v>100145.0</v>
      </c>
      <c r="K23" s="13">
        <v>0.85</v>
      </c>
    </row>
    <row r="24">
      <c r="A24" s="8" t="s">
        <v>7</v>
      </c>
      <c r="B24" s="8" t="s">
        <v>74</v>
      </c>
      <c r="C24" s="8" t="s">
        <v>103</v>
      </c>
      <c r="D24" s="11">
        <v>22090.0</v>
      </c>
      <c r="E24" s="9" t="s">
        <v>78</v>
      </c>
      <c r="F24" s="13">
        <v>0.85</v>
      </c>
      <c r="G24" s="11">
        <v>0.0</v>
      </c>
      <c r="H24" s="9">
        <v>872053.0</v>
      </c>
      <c r="I24" s="15">
        <v>0.8</v>
      </c>
      <c r="J24" s="9">
        <v>100146.0</v>
      </c>
      <c r="K24" s="13">
        <v>0.85</v>
      </c>
    </row>
    <row r="25">
      <c r="A25" s="8" t="s">
        <v>7</v>
      </c>
      <c r="B25" s="8" t="s">
        <v>74</v>
      </c>
      <c r="C25" s="8" t="s">
        <v>105</v>
      </c>
      <c r="D25" s="11">
        <v>4.4351834E7</v>
      </c>
      <c r="E25" s="9" t="s">
        <v>78</v>
      </c>
      <c r="F25" s="13">
        <v>0.85</v>
      </c>
      <c r="G25" s="11">
        <v>0.0</v>
      </c>
      <c r="H25" s="9">
        <v>872141.0</v>
      </c>
      <c r="I25" s="15">
        <v>0.8</v>
      </c>
      <c r="J25" s="9">
        <v>100147.0</v>
      </c>
      <c r="K25" s="13">
        <v>0.85</v>
      </c>
    </row>
    <row r="26">
      <c r="A26" s="8" t="s">
        <v>7</v>
      </c>
      <c r="B26" s="8" t="s">
        <v>74</v>
      </c>
      <c r="C26" s="8" t="s">
        <v>107</v>
      </c>
      <c r="D26" s="11">
        <v>961902.0</v>
      </c>
      <c r="E26" s="9" t="s">
        <v>78</v>
      </c>
      <c r="F26" s="13">
        <v>0.85</v>
      </c>
      <c r="G26" s="11">
        <v>0.0</v>
      </c>
      <c r="H26" s="9">
        <v>872199.0</v>
      </c>
      <c r="I26" s="15">
        <v>0.8</v>
      </c>
      <c r="J26" s="9">
        <v>100148.0</v>
      </c>
      <c r="K26" s="13">
        <v>0.85</v>
      </c>
    </row>
    <row r="27">
      <c r="A27" s="8" t="s">
        <v>7</v>
      </c>
      <c r="B27" s="8" t="s">
        <v>74</v>
      </c>
      <c r="C27" s="8" t="s">
        <v>109</v>
      </c>
      <c r="D27" s="11">
        <v>5286.0</v>
      </c>
      <c r="E27" s="9" t="s">
        <v>78</v>
      </c>
      <c r="F27" s="13">
        <v>0.85</v>
      </c>
      <c r="G27" s="11">
        <v>0.0</v>
      </c>
      <c r="H27" s="9">
        <v>872254.0</v>
      </c>
      <c r="I27" s="15">
        <v>0.8</v>
      </c>
      <c r="J27" s="9">
        <v>100149.0</v>
      </c>
      <c r="K27" s="13">
        <v>0.85</v>
      </c>
    </row>
    <row r="28">
      <c r="A28" s="8" t="s">
        <v>7</v>
      </c>
      <c r="B28" s="8" t="s">
        <v>74</v>
      </c>
      <c r="C28" s="8" t="s">
        <v>111</v>
      </c>
      <c r="D28" s="11">
        <v>1666.0</v>
      </c>
      <c r="E28" s="9" t="s">
        <v>78</v>
      </c>
      <c r="F28" s="13">
        <v>0.85</v>
      </c>
      <c r="G28" s="11">
        <v>0.0</v>
      </c>
      <c r="H28" s="9">
        <v>872318.0</v>
      </c>
      <c r="I28" s="15">
        <v>0.8</v>
      </c>
      <c r="J28" s="9">
        <v>100150.0</v>
      </c>
      <c r="K28" s="13">
        <v>0.85</v>
      </c>
    </row>
    <row r="29">
      <c r="A29" s="8" t="s">
        <v>7</v>
      </c>
      <c r="B29" s="8" t="s">
        <v>74</v>
      </c>
      <c r="C29" s="8" t="s">
        <v>114</v>
      </c>
      <c r="D29" s="11">
        <v>2190731.0</v>
      </c>
      <c r="E29" s="9" t="s">
        <v>78</v>
      </c>
      <c r="F29" s="13">
        <v>0.85</v>
      </c>
      <c r="G29" s="11">
        <v>0.0</v>
      </c>
      <c r="H29" s="9">
        <v>872383.0</v>
      </c>
      <c r="I29" s="15">
        <v>0.8</v>
      </c>
      <c r="J29" s="9">
        <v>100151.0</v>
      </c>
      <c r="K29" s="13">
        <v>0.85</v>
      </c>
    </row>
    <row r="30">
      <c r="A30" s="8" t="s">
        <v>7</v>
      </c>
      <c r="B30" s="8" t="s">
        <v>74</v>
      </c>
      <c r="C30" s="8" t="s">
        <v>116</v>
      </c>
      <c r="D30" s="11">
        <v>1459.0</v>
      </c>
      <c r="E30" s="9" t="s">
        <v>78</v>
      </c>
      <c r="F30" s="13">
        <v>0.85</v>
      </c>
      <c r="G30" s="11">
        <v>0.0</v>
      </c>
      <c r="H30" s="9">
        <v>872434.0</v>
      </c>
      <c r="I30" s="15">
        <v>0.8</v>
      </c>
      <c r="J30" s="9">
        <v>100152.0</v>
      </c>
      <c r="K30" s="13">
        <v>0.85</v>
      </c>
    </row>
    <row r="31">
      <c r="A31" s="8" t="s">
        <v>7</v>
      </c>
      <c r="B31" s="8" t="s">
        <v>74</v>
      </c>
      <c r="C31" s="8" t="s">
        <v>118</v>
      </c>
      <c r="D31" s="11">
        <v>701588.0</v>
      </c>
      <c r="E31" s="9" t="s">
        <v>78</v>
      </c>
      <c r="F31" s="13">
        <v>0.85</v>
      </c>
      <c r="G31" s="11">
        <v>0.0</v>
      </c>
      <c r="H31" s="9">
        <v>872498.0</v>
      </c>
      <c r="I31" s="15">
        <v>0.8</v>
      </c>
      <c r="J31" s="9">
        <v>100153.0</v>
      </c>
      <c r="K31" s="13">
        <v>0.85</v>
      </c>
    </row>
    <row r="32">
      <c r="A32" s="8" t="s">
        <v>7</v>
      </c>
      <c r="B32" s="8" t="s">
        <v>74</v>
      </c>
      <c r="C32" s="8" t="s">
        <v>120</v>
      </c>
      <c r="D32" s="11">
        <v>1810345.0</v>
      </c>
      <c r="E32" s="9" t="s">
        <v>78</v>
      </c>
      <c r="F32" s="13">
        <v>0.85</v>
      </c>
      <c r="G32" s="11">
        <v>0.0</v>
      </c>
      <c r="H32" s="9">
        <v>872584.0</v>
      </c>
      <c r="I32" s="15">
        <v>0.8</v>
      </c>
      <c r="J32" s="9">
        <v>100154.0</v>
      </c>
      <c r="K32" s="13">
        <v>0.85</v>
      </c>
    </row>
    <row r="33">
      <c r="A33" s="8" t="s">
        <v>7</v>
      </c>
      <c r="B33" s="8" t="s">
        <v>74</v>
      </c>
      <c r="C33" s="8" t="s">
        <v>124</v>
      </c>
      <c r="D33" s="11">
        <v>313706.0</v>
      </c>
      <c r="E33" s="9" t="s">
        <v>78</v>
      </c>
      <c r="F33" s="13">
        <v>0.85</v>
      </c>
      <c r="G33" s="11">
        <v>0.0</v>
      </c>
      <c r="H33" s="9">
        <v>872650.0</v>
      </c>
      <c r="I33" s="15">
        <v>0.8</v>
      </c>
      <c r="J33" s="9">
        <v>100155.0</v>
      </c>
      <c r="K33" s="13">
        <v>0.85</v>
      </c>
    </row>
    <row r="34">
      <c r="A34" s="8" t="s">
        <v>7</v>
      </c>
      <c r="B34" s="8" t="s">
        <v>74</v>
      </c>
      <c r="C34" s="8" t="s">
        <v>126</v>
      </c>
      <c r="D34" s="11">
        <v>35.0</v>
      </c>
      <c r="E34" s="9" t="s">
        <v>78</v>
      </c>
      <c r="F34" s="13">
        <v>0.85</v>
      </c>
      <c r="G34" s="11">
        <v>0.0</v>
      </c>
      <c r="H34" s="9">
        <v>872758.0</v>
      </c>
      <c r="I34" s="15">
        <v>0.8</v>
      </c>
      <c r="J34" s="9">
        <v>100156.0</v>
      </c>
      <c r="K34" s="13">
        <v>0.85</v>
      </c>
    </row>
    <row r="35">
      <c r="A35" s="8" t="s">
        <v>7</v>
      </c>
      <c r="B35" s="8" t="s">
        <v>74</v>
      </c>
      <c r="C35" s="8" t="s">
        <v>128</v>
      </c>
      <c r="D35" s="11">
        <v>48239.0</v>
      </c>
      <c r="E35" s="9" t="s">
        <v>78</v>
      </c>
      <c r="F35" s="13">
        <v>0.85</v>
      </c>
      <c r="G35" s="11">
        <v>0.0</v>
      </c>
      <c r="H35" s="9">
        <v>872844.0</v>
      </c>
      <c r="I35" s="15">
        <v>0.8</v>
      </c>
      <c r="J35" s="9">
        <v>100157.0</v>
      </c>
      <c r="K35" s="13">
        <v>0.85</v>
      </c>
    </row>
    <row r="36">
      <c r="A36" s="8" t="s">
        <v>7</v>
      </c>
      <c r="B36" s="8" t="s">
        <v>74</v>
      </c>
      <c r="C36" s="8" t="s">
        <v>132</v>
      </c>
      <c r="D36" s="11">
        <v>3653931.0</v>
      </c>
      <c r="E36" s="9" t="s">
        <v>78</v>
      </c>
      <c r="F36" s="13">
        <v>0.85</v>
      </c>
      <c r="G36" s="11">
        <v>0.0</v>
      </c>
      <c r="H36" s="9">
        <v>872918.0</v>
      </c>
      <c r="I36" s="15">
        <v>0.8</v>
      </c>
      <c r="J36" s="9">
        <v>100158.0</v>
      </c>
      <c r="K36" s="13">
        <v>0.85</v>
      </c>
    </row>
    <row r="37">
      <c r="A37" s="8" t="s">
        <v>7</v>
      </c>
      <c r="B37" s="8" t="s">
        <v>74</v>
      </c>
      <c r="C37" s="8" t="s">
        <v>134</v>
      </c>
      <c r="D37" s="11">
        <v>1097.0</v>
      </c>
      <c r="E37" s="9" t="s">
        <v>78</v>
      </c>
      <c r="F37" s="13">
        <v>0.85</v>
      </c>
      <c r="G37" s="11">
        <v>0.0</v>
      </c>
      <c r="H37" s="9">
        <v>873047.0</v>
      </c>
      <c r="I37" s="15">
        <v>0.8</v>
      </c>
      <c r="J37" s="9">
        <v>100159.0</v>
      </c>
      <c r="K37" s="13">
        <v>0.85</v>
      </c>
    </row>
    <row r="38">
      <c r="A38" s="8" t="s">
        <v>7</v>
      </c>
      <c r="B38" s="8" t="s">
        <v>136</v>
      </c>
      <c r="C38" s="8"/>
      <c r="D38" s="9"/>
      <c r="E38" s="9"/>
      <c r="F38" s="9"/>
      <c r="G38" s="9"/>
      <c r="H38" s="9"/>
      <c r="I38" s="9"/>
      <c r="J38" s="9"/>
      <c r="K38" s="9"/>
    </row>
    <row r="39">
      <c r="A39" s="8" t="s">
        <v>7</v>
      </c>
      <c r="B39" s="8" t="s">
        <v>136</v>
      </c>
      <c r="C39" s="8" t="s">
        <v>138</v>
      </c>
      <c r="D39" s="11">
        <v>3.3320566E7</v>
      </c>
      <c r="E39" s="9" t="s">
        <v>91</v>
      </c>
      <c r="F39" s="13">
        <v>0.85</v>
      </c>
      <c r="G39" s="11">
        <v>0.0</v>
      </c>
      <c r="H39" s="9" t="s">
        <v>91</v>
      </c>
      <c r="I39" s="15">
        <v>0.8</v>
      </c>
      <c r="J39" s="9">
        <v>100265.0</v>
      </c>
      <c r="K39" s="9"/>
    </row>
    <row r="40">
      <c r="A40" s="8" t="s">
        <v>7</v>
      </c>
      <c r="B40" s="8" t="s">
        <v>136</v>
      </c>
      <c r="C40" s="8" t="s">
        <v>139</v>
      </c>
      <c r="D40" s="11">
        <v>7.421275E7</v>
      </c>
      <c r="E40" s="9" t="s">
        <v>91</v>
      </c>
      <c r="F40" s="13">
        <v>0.85</v>
      </c>
      <c r="G40" s="11">
        <v>0.0</v>
      </c>
      <c r="H40" s="9" t="s">
        <v>91</v>
      </c>
      <c r="I40" s="15">
        <v>0.8</v>
      </c>
      <c r="J40" s="9">
        <v>100266.0</v>
      </c>
      <c r="K40" s="9"/>
    </row>
    <row r="41">
      <c r="A41" s="8" t="s">
        <v>7</v>
      </c>
      <c r="B41" s="8" t="s">
        <v>136</v>
      </c>
      <c r="C41" s="8" t="s">
        <v>141</v>
      </c>
      <c r="D41" s="11">
        <v>1269043.0</v>
      </c>
      <c r="E41" s="9" t="s">
        <v>91</v>
      </c>
      <c r="F41" s="13">
        <v>0.85</v>
      </c>
      <c r="G41" s="11">
        <v>0.0</v>
      </c>
      <c r="H41" s="9" t="s">
        <v>91</v>
      </c>
      <c r="I41" s="15">
        <v>0.8</v>
      </c>
      <c r="J41" s="9">
        <v>100267.0</v>
      </c>
      <c r="K41" s="9"/>
    </row>
    <row r="42">
      <c r="A42" s="8" t="s">
        <v>7</v>
      </c>
      <c r="B42" s="8" t="s">
        <v>136</v>
      </c>
      <c r="C42" s="8" t="s">
        <v>143</v>
      </c>
      <c r="D42" s="11">
        <v>2470715.0</v>
      </c>
      <c r="E42" s="9" t="s">
        <v>91</v>
      </c>
      <c r="F42" s="13">
        <v>0.85</v>
      </c>
      <c r="G42" s="11">
        <v>0.0</v>
      </c>
      <c r="H42" s="9" t="s">
        <v>91</v>
      </c>
      <c r="I42" s="15">
        <v>0.8</v>
      </c>
      <c r="J42" s="9">
        <v>100268.0</v>
      </c>
      <c r="K42" s="9"/>
    </row>
    <row r="43">
      <c r="A43" s="8" t="s">
        <v>7</v>
      </c>
      <c r="B43" s="8" t="s">
        <v>136</v>
      </c>
      <c r="C43" s="8" t="s">
        <v>145</v>
      </c>
      <c r="D43" s="11">
        <v>3555814.0</v>
      </c>
      <c r="E43" s="9" t="s">
        <v>91</v>
      </c>
      <c r="F43" s="13">
        <v>0.85</v>
      </c>
      <c r="G43" s="11">
        <v>0.0</v>
      </c>
      <c r="H43" s="9" t="s">
        <v>91</v>
      </c>
      <c r="I43" s="15">
        <v>0.8</v>
      </c>
      <c r="J43" s="9">
        <v>100269.0</v>
      </c>
      <c r="K43" s="9"/>
    </row>
    <row r="44">
      <c r="A44" s="8" t="s">
        <v>7</v>
      </c>
      <c r="B44" s="8" t="s">
        <v>136</v>
      </c>
      <c r="C44" s="8" t="s">
        <v>146</v>
      </c>
      <c r="D44" s="11">
        <v>504836.0</v>
      </c>
      <c r="E44" s="9" t="s">
        <v>91</v>
      </c>
      <c r="F44" s="13">
        <v>0.85</v>
      </c>
      <c r="G44" s="11">
        <v>0.0</v>
      </c>
      <c r="H44" s="9" t="s">
        <v>91</v>
      </c>
      <c r="I44" s="15">
        <v>0.8</v>
      </c>
      <c r="J44" s="9">
        <v>100270.0</v>
      </c>
      <c r="K44" s="9"/>
    </row>
    <row r="45">
      <c r="A45" s="8" t="s">
        <v>7</v>
      </c>
      <c r="B45" s="8" t="s">
        <v>136</v>
      </c>
      <c r="C45" s="8" t="s">
        <v>147</v>
      </c>
      <c r="D45" s="11">
        <v>1200353.0</v>
      </c>
      <c r="E45" s="9" t="s">
        <v>91</v>
      </c>
      <c r="F45" s="13">
        <v>0.85</v>
      </c>
      <c r="G45" s="11">
        <v>0.0</v>
      </c>
      <c r="H45" s="9" t="s">
        <v>91</v>
      </c>
      <c r="I45" s="15">
        <v>0.8</v>
      </c>
      <c r="J45" s="9">
        <v>100271.0</v>
      </c>
      <c r="K45" s="9"/>
    </row>
    <row r="46">
      <c r="A46" s="8" t="s">
        <v>7</v>
      </c>
      <c r="B46" s="8" t="s">
        <v>136</v>
      </c>
      <c r="C46" s="8" t="s">
        <v>148</v>
      </c>
      <c r="D46" s="11">
        <v>383276.0</v>
      </c>
      <c r="E46" s="9" t="s">
        <v>91</v>
      </c>
      <c r="F46" s="13">
        <v>0.85</v>
      </c>
      <c r="G46" s="11">
        <v>0.0</v>
      </c>
      <c r="H46" s="9" t="s">
        <v>91</v>
      </c>
      <c r="I46" s="15">
        <v>0.8</v>
      </c>
      <c r="J46" s="9">
        <v>100272.0</v>
      </c>
      <c r="K46" s="9"/>
    </row>
    <row r="47">
      <c r="A47" s="8" t="s">
        <v>7</v>
      </c>
      <c r="B47" s="8" t="s">
        <v>136</v>
      </c>
      <c r="C47" s="8" t="s">
        <v>149</v>
      </c>
      <c r="D47" s="11">
        <v>1428810.0</v>
      </c>
      <c r="E47" s="9" t="s">
        <v>91</v>
      </c>
      <c r="F47" s="13">
        <v>0.85</v>
      </c>
      <c r="G47" s="11">
        <v>0.0</v>
      </c>
      <c r="H47" s="9" t="s">
        <v>91</v>
      </c>
      <c r="I47" s="15">
        <v>0.8</v>
      </c>
      <c r="J47" s="9">
        <v>100273.0</v>
      </c>
      <c r="K47" s="9"/>
    </row>
    <row r="48">
      <c r="A48" s="8" t="s">
        <v>7</v>
      </c>
      <c r="B48" s="8" t="s">
        <v>136</v>
      </c>
      <c r="C48" s="8" t="s">
        <v>150</v>
      </c>
      <c r="D48" s="11">
        <v>59620.0</v>
      </c>
      <c r="E48" s="9" t="s">
        <v>91</v>
      </c>
      <c r="F48" s="13">
        <v>0.85</v>
      </c>
      <c r="G48" s="11">
        <v>0.0</v>
      </c>
      <c r="H48" s="9" t="s">
        <v>91</v>
      </c>
      <c r="I48" s="15">
        <v>0.8</v>
      </c>
      <c r="J48" s="9">
        <v>100274.0</v>
      </c>
      <c r="K48" s="9"/>
    </row>
    <row r="49">
      <c r="A49" s="8" t="s">
        <v>7</v>
      </c>
      <c r="B49" s="8" t="s">
        <v>17</v>
      </c>
      <c r="C49" s="8"/>
      <c r="D49" s="9"/>
      <c r="E49" s="9"/>
      <c r="F49" s="9"/>
      <c r="G49" s="9"/>
      <c r="H49" s="9"/>
      <c r="I49" s="9"/>
      <c r="J49" s="9"/>
      <c r="K49" s="9"/>
    </row>
    <row r="50">
      <c r="A50" s="8" t="s">
        <v>7</v>
      </c>
      <c r="B50" s="8" t="s">
        <v>17</v>
      </c>
      <c r="C50" s="8" t="s">
        <v>151</v>
      </c>
      <c r="D50" s="11">
        <v>7.7494896E7</v>
      </c>
      <c r="E50" s="9">
        <v>4.69692923E8</v>
      </c>
      <c r="F50" s="13">
        <v>0.85</v>
      </c>
      <c r="G50" s="11">
        <v>3.4E7</v>
      </c>
      <c r="H50" s="9">
        <v>695794.0</v>
      </c>
      <c r="I50" s="15">
        <v>0.8</v>
      </c>
      <c r="J50" s="9">
        <v>100005.0</v>
      </c>
      <c r="K50" s="13">
        <v>0.85</v>
      </c>
    </row>
    <row r="51">
      <c r="A51" s="8" t="s">
        <v>7</v>
      </c>
      <c r="B51" s="8" t="s">
        <v>17</v>
      </c>
      <c r="C51" s="8" t="s">
        <v>152</v>
      </c>
      <c r="D51" s="11">
        <v>8.0198507E7</v>
      </c>
      <c r="E51" s="9">
        <v>4.72721046E8</v>
      </c>
      <c r="F51" s="13">
        <v>0.85</v>
      </c>
      <c r="G51" s="11">
        <v>3.16E7</v>
      </c>
      <c r="H51" s="9">
        <v>695793.0</v>
      </c>
      <c r="I51" s="15">
        <v>0.8</v>
      </c>
      <c r="J51" s="9">
        <v>100006.0</v>
      </c>
      <c r="K51" s="13">
        <v>0.85</v>
      </c>
    </row>
    <row r="52">
      <c r="A52" s="8" t="s">
        <v>7</v>
      </c>
      <c r="B52" s="8" t="s">
        <v>153</v>
      </c>
      <c r="C52" s="8"/>
      <c r="D52" s="9"/>
      <c r="E52" s="9"/>
      <c r="F52" s="9"/>
      <c r="G52" s="9"/>
      <c r="H52" s="9"/>
      <c r="I52" s="9"/>
      <c r="J52" s="9"/>
      <c r="K52" s="9"/>
    </row>
    <row r="53">
      <c r="A53" s="8" t="s">
        <v>7</v>
      </c>
      <c r="B53" s="8" t="s">
        <v>153</v>
      </c>
      <c r="C53" s="8" t="s">
        <v>154</v>
      </c>
      <c r="D53" s="11">
        <v>722541.0</v>
      </c>
      <c r="E53" s="9">
        <v>4.80575271E8</v>
      </c>
      <c r="F53" s="13">
        <v>0.85</v>
      </c>
      <c r="G53" s="11">
        <v>176000.0</v>
      </c>
      <c r="H53" s="9">
        <v>950642.0</v>
      </c>
      <c r="I53" s="15">
        <v>0.8</v>
      </c>
      <c r="J53" s="9">
        <v>100018.0</v>
      </c>
      <c r="K53" s="13">
        <v>0.85</v>
      </c>
    </row>
    <row r="54">
      <c r="A54" s="8" t="s">
        <v>7</v>
      </c>
      <c r="B54" s="8" t="s">
        <v>153</v>
      </c>
      <c r="C54" s="8" t="s">
        <v>155</v>
      </c>
      <c r="D54" s="11">
        <v>2.43947526E8</v>
      </c>
      <c r="E54" s="9">
        <v>4.80575274E8</v>
      </c>
      <c r="F54" s="13">
        <v>0.85</v>
      </c>
      <c r="G54" s="11">
        <v>5.6E7</v>
      </c>
      <c r="H54" s="9">
        <v>950641.0</v>
      </c>
      <c r="I54" s="15">
        <v>0.8</v>
      </c>
      <c r="J54" s="9">
        <v>100019.0</v>
      </c>
      <c r="K54" s="13">
        <v>0.85</v>
      </c>
    </row>
    <row r="55">
      <c r="A55" s="8" t="s">
        <v>7</v>
      </c>
      <c r="B55" s="8" t="s">
        <v>153</v>
      </c>
      <c r="C55" s="8" t="s">
        <v>156</v>
      </c>
      <c r="D55" s="11">
        <v>3.990907E7</v>
      </c>
      <c r="E55" s="9">
        <v>4.80575268E8</v>
      </c>
      <c r="F55" s="13">
        <v>0.85</v>
      </c>
      <c r="G55" s="11">
        <v>1.08E7</v>
      </c>
      <c r="H55" s="9">
        <v>950647.0</v>
      </c>
      <c r="I55" s="15">
        <v>0.8</v>
      </c>
      <c r="J55" s="9">
        <v>100020.0</v>
      </c>
      <c r="K55" s="13">
        <v>0.85</v>
      </c>
    </row>
    <row r="56">
      <c r="A56" s="8" t="s">
        <v>7</v>
      </c>
      <c r="B56" s="8" t="s">
        <v>157</v>
      </c>
      <c r="C56" s="8"/>
      <c r="D56" s="9"/>
      <c r="E56" s="9"/>
      <c r="F56" s="9"/>
      <c r="G56" s="9"/>
      <c r="H56" s="9"/>
      <c r="I56" s="9"/>
      <c r="J56" s="9"/>
      <c r="K56" s="9"/>
    </row>
    <row r="57">
      <c r="A57" s="8" t="s">
        <v>7</v>
      </c>
      <c r="B57" s="8" t="s">
        <v>157</v>
      </c>
      <c r="C57" s="8" t="s">
        <v>158</v>
      </c>
      <c r="D57" s="11">
        <v>3.4873389E7</v>
      </c>
      <c r="E57" s="9">
        <v>4.81017855E8</v>
      </c>
      <c r="F57" s="13">
        <v>0.85</v>
      </c>
      <c r="G57" s="11">
        <v>8800000.0</v>
      </c>
      <c r="H57" s="9">
        <v>869975.0</v>
      </c>
      <c r="I57" s="15">
        <v>0.8</v>
      </c>
      <c r="J57" s="9">
        <v>100211.0</v>
      </c>
      <c r="K57" s="13">
        <v>0.85</v>
      </c>
    </row>
    <row r="58">
      <c r="A58" s="8" t="s">
        <v>7</v>
      </c>
      <c r="B58" s="8" t="s">
        <v>157</v>
      </c>
      <c r="C58" s="8" t="s">
        <v>159</v>
      </c>
      <c r="D58" s="11">
        <v>2.73360229E8</v>
      </c>
      <c r="E58" s="9">
        <v>4.81017858E8</v>
      </c>
      <c r="F58" s="13">
        <v>0.85</v>
      </c>
      <c r="G58" s="11">
        <v>6.8E7</v>
      </c>
      <c r="H58" s="9">
        <v>870031.0</v>
      </c>
      <c r="I58" s="15">
        <v>0.8</v>
      </c>
      <c r="J58" s="9">
        <v>100212.0</v>
      </c>
      <c r="K58" s="13">
        <v>0.85</v>
      </c>
    </row>
    <row r="59">
      <c r="A59" s="8" t="s">
        <v>7</v>
      </c>
      <c r="B59" s="8" t="s">
        <v>160</v>
      </c>
      <c r="C59" s="8"/>
      <c r="D59" s="9"/>
      <c r="E59" s="9"/>
      <c r="F59" s="9"/>
      <c r="G59" s="9"/>
      <c r="H59" s="9"/>
      <c r="I59" s="9"/>
      <c r="J59" s="9"/>
      <c r="K59" s="9"/>
    </row>
    <row r="60">
      <c r="A60" s="8" t="s">
        <v>7</v>
      </c>
      <c r="B60" s="8" t="s">
        <v>160</v>
      </c>
      <c r="C60" s="8" t="s">
        <v>161</v>
      </c>
      <c r="D60" s="11">
        <v>5.5065704E7</v>
      </c>
      <c r="E60" s="9">
        <v>4.81017861E8</v>
      </c>
      <c r="F60" s="13">
        <v>0.85</v>
      </c>
      <c r="G60" s="11">
        <v>1.44E7</v>
      </c>
      <c r="H60" s="9">
        <v>950748.0</v>
      </c>
      <c r="I60" s="15">
        <v>0.8</v>
      </c>
      <c r="J60" s="9">
        <v>100214.0</v>
      </c>
      <c r="K60" s="13">
        <v>0.85</v>
      </c>
    </row>
    <row r="61">
      <c r="A61" s="8" t="s">
        <v>7</v>
      </c>
      <c r="B61" s="8" t="s">
        <v>160</v>
      </c>
      <c r="C61" s="8" t="s">
        <v>162</v>
      </c>
      <c r="D61" s="11">
        <v>2.6225863E7</v>
      </c>
      <c r="E61" s="9">
        <v>4.81017864E8</v>
      </c>
      <c r="F61" s="13">
        <v>0.85</v>
      </c>
      <c r="G61" s="11">
        <v>6800000.0</v>
      </c>
      <c r="H61" s="9">
        <v>950749.0</v>
      </c>
      <c r="I61" s="15">
        <v>0.8</v>
      </c>
      <c r="J61" s="9">
        <v>100215.0</v>
      </c>
      <c r="K61" s="13">
        <v>0.85</v>
      </c>
    </row>
    <row r="62">
      <c r="A62" s="8" t="s">
        <v>7</v>
      </c>
      <c r="B62" s="8" t="s">
        <v>160</v>
      </c>
      <c r="C62" s="8" t="s">
        <v>163</v>
      </c>
      <c r="D62" s="11">
        <v>4.2548512E7</v>
      </c>
      <c r="E62" s="9">
        <v>4.81017867E8</v>
      </c>
      <c r="F62" s="13">
        <v>0.85</v>
      </c>
      <c r="G62" s="11">
        <v>1.08E7</v>
      </c>
      <c r="H62" s="9">
        <v>950750.0</v>
      </c>
      <c r="I62" s="15">
        <v>0.8</v>
      </c>
      <c r="J62" s="9">
        <v>100216.0</v>
      </c>
      <c r="K62" s="13">
        <v>0.85</v>
      </c>
    </row>
    <row r="63">
      <c r="A63" s="8" t="s">
        <v>7</v>
      </c>
      <c r="B63" s="8" t="s">
        <v>160</v>
      </c>
      <c r="C63" s="8" t="s">
        <v>164</v>
      </c>
      <c r="D63" s="11">
        <v>4.7389905E7</v>
      </c>
      <c r="E63" s="9">
        <v>4.8101787E8</v>
      </c>
      <c r="F63" s="13">
        <v>0.85</v>
      </c>
      <c r="G63" s="11">
        <v>1.2E7</v>
      </c>
      <c r="H63" s="9">
        <v>950751.0</v>
      </c>
      <c r="I63" s="15">
        <v>0.8</v>
      </c>
      <c r="J63" s="9">
        <v>100217.0</v>
      </c>
      <c r="K63" s="13">
        <v>0.85</v>
      </c>
    </row>
    <row r="64">
      <c r="A64" s="8" t="s">
        <v>7</v>
      </c>
      <c r="B64" s="8" t="s">
        <v>160</v>
      </c>
      <c r="C64" s="8" t="s">
        <v>165</v>
      </c>
      <c r="D64" s="11">
        <v>1.17757398E8</v>
      </c>
      <c r="E64" s="9">
        <v>4.81017873E8</v>
      </c>
      <c r="F64" s="13">
        <v>0.85</v>
      </c>
      <c r="G64" s="11">
        <v>3.04E7</v>
      </c>
      <c r="H64" s="9">
        <v>950752.0</v>
      </c>
      <c r="I64" s="15">
        <v>0.8</v>
      </c>
      <c r="J64" s="9">
        <v>100218.0</v>
      </c>
      <c r="K64" s="13">
        <v>0.85</v>
      </c>
    </row>
    <row r="65">
      <c r="A65" s="8" t="s">
        <v>7</v>
      </c>
      <c r="B65" s="8" t="s">
        <v>20</v>
      </c>
      <c r="C65" s="8"/>
      <c r="D65" s="9"/>
      <c r="E65" s="9"/>
      <c r="F65" s="9"/>
      <c r="G65" s="9"/>
      <c r="H65" s="9"/>
      <c r="I65" s="9"/>
      <c r="J65" s="9"/>
      <c r="K65" s="9"/>
    </row>
    <row r="66">
      <c r="A66" s="8" t="s">
        <v>7</v>
      </c>
      <c r="B66" s="8" t="s">
        <v>20</v>
      </c>
      <c r="C66" s="8" t="s">
        <v>166</v>
      </c>
      <c r="D66" s="11">
        <v>3.5701612E7</v>
      </c>
      <c r="E66" s="9">
        <v>4.80575253E8</v>
      </c>
      <c r="F66" s="13">
        <v>0.75</v>
      </c>
      <c r="G66" s="11">
        <v>9600000.0</v>
      </c>
      <c r="H66" s="9">
        <v>950699.0</v>
      </c>
      <c r="I66" s="15">
        <v>0.7</v>
      </c>
      <c r="J66" s="9">
        <v>100022.0</v>
      </c>
      <c r="K66" s="13">
        <v>0.75</v>
      </c>
    </row>
    <row r="67">
      <c r="A67" s="8" t="s">
        <v>7</v>
      </c>
      <c r="B67" s="8" t="s">
        <v>20</v>
      </c>
      <c r="C67" s="8" t="s">
        <v>167</v>
      </c>
      <c r="D67" s="11">
        <v>9.7017473E7</v>
      </c>
      <c r="E67" s="9">
        <v>4.80575256E8</v>
      </c>
      <c r="F67" s="13">
        <v>0.75</v>
      </c>
      <c r="G67" s="11">
        <v>1.96E7</v>
      </c>
      <c r="H67" s="9">
        <v>950700.0</v>
      </c>
      <c r="I67" s="15">
        <v>0.7</v>
      </c>
      <c r="J67" s="9">
        <v>100023.0</v>
      </c>
      <c r="K67" s="13">
        <v>0.75</v>
      </c>
    </row>
    <row r="68">
      <c r="A68" s="8" t="s">
        <v>7</v>
      </c>
      <c r="B68" s="8" t="s">
        <v>20</v>
      </c>
      <c r="C68" s="8" t="s">
        <v>168</v>
      </c>
      <c r="D68" s="11">
        <v>1.09719085E8</v>
      </c>
      <c r="E68" s="9">
        <v>4.80575259E8</v>
      </c>
      <c r="F68" s="13">
        <v>0.75</v>
      </c>
      <c r="G68" s="11">
        <v>1.8E7</v>
      </c>
      <c r="H68" s="9">
        <v>950702.0</v>
      </c>
      <c r="I68" s="15">
        <v>0.7</v>
      </c>
      <c r="J68" s="9">
        <v>100024.0</v>
      </c>
      <c r="K68" s="13">
        <v>0.75</v>
      </c>
    </row>
    <row r="69">
      <c r="A69" s="8" t="s">
        <v>7</v>
      </c>
      <c r="B69" s="8" t="s">
        <v>20</v>
      </c>
      <c r="C69" s="8" t="s">
        <v>169</v>
      </c>
      <c r="D69" s="11">
        <v>7242315.0</v>
      </c>
      <c r="E69" s="9" t="s">
        <v>91</v>
      </c>
      <c r="F69" s="13">
        <v>0.75</v>
      </c>
      <c r="G69" s="11">
        <v>0.0</v>
      </c>
      <c r="H69" s="9" t="s">
        <v>91</v>
      </c>
      <c r="I69" s="9"/>
      <c r="J69" s="9" t="s">
        <v>91</v>
      </c>
      <c r="K69" s="9"/>
    </row>
    <row r="70">
      <c r="A70" s="8" t="s">
        <v>7</v>
      </c>
      <c r="B70" s="8" t="s">
        <v>170</v>
      </c>
      <c r="C70" s="8"/>
      <c r="D70" s="9"/>
      <c r="E70" s="9"/>
      <c r="F70" s="9"/>
      <c r="G70" s="9"/>
      <c r="H70" s="9"/>
      <c r="I70" s="9"/>
      <c r="J70" s="9"/>
      <c r="K70" s="9"/>
    </row>
    <row r="71">
      <c r="A71" s="8" t="s">
        <v>7</v>
      </c>
      <c r="B71" s="8" t="s">
        <v>170</v>
      </c>
      <c r="C71" s="8" t="s">
        <v>171</v>
      </c>
      <c r="D71" s="11">
        <v>7581193.0</v>
      </c>
      <c r="E71" s="9">
        <v>4.81017561E8</v>
      </c>
      <c r="F71" s="13">
        <v>0.75</v>
      </c>
      <c r="G71" s="11">
        <v>1400000.0</v>
      </c>
      <c r="H71" s="9">
        <v>950648.0</v>
      </c>
      <c r="I71" s="15">
        <v>0.7</v>
      </c>
      <c r="J71" s="9">
        <v>100026.0</v>
      </c>
      <c r="K71" s="13">
        <v>0.75</v>
      </c>
    </row>
    <row r="72">
      <c r="A72" s="8" t="s">
        <v>7</v>
      </c>
      <c r="B72" s="8" t="s">
        <v>170</v>
      </c>
      <c r="C72" s="8" t="s">
        <v>172</v>
      </c>
      <c r="D72" s="11">
        <v>844558.0</v>
      </c>
      <c r="E72" s="9">
        <v>4.81017564E8</v>
      </c>
      <c r="F72" s="13">
        <v>0.75</v>
      </c>
      <c r="G72" s="11">
        <v>168000.0</v>
      </c>
      <c r="H72" s="9">
        <v>950649.0</v>
      </c>
      <c r="I72" s="15">
        <v>0.7</v>
      </c>
      <c r="J72" s="9">
        <v>100027.0</v>
      </c>
      <c r="K72" s="13">
        <v>0.75</v>
      </c>
    </row>
    <row r="73">
      <c r="A73" s="8" t="s">
        <v>7</v>
      </c>
      <c r="B73" s="8" t="s">
        <v>170</v>
      </c>
      <c r="C73" s="8" t="s">
        <v>173</v>
      </c>
      <c r="D73" s="11">
        <v>9207508.0</v>
      </c>
      <c r="E73" s="9">
        <v>4.81017567E8</v>
      </c>
      <c r="F73" s="13">
        <v>0.75</v>
      </c>
      <c r="G73" s="11">
        <v>1760000.0</v>
      </c>
      <c r="H73" s="9">
        <v>950650.0</v>
      </c>
      <c r="I73" s="15">
        <v>0.7</v>
      </c>
      <c r="J73" s="9">
        <v>100028.0</v>
      </c>
      <c r="K73" s="13">
        <v>0.75</v>
      </c>
    </row>
    <row r="74">
      <c r="A74" s="8" t="s">
        <v>7</v>
      </c>
      <c r="B74" s="8" t="s">
        <v>170</v>
      </c>
      <c r="C74" s="8" t="s">
        <v>174</v>
      </c>
      <c r="D74" s="11">
        <v>3502507.0</v>
      </c>
      <c r="E74" s="9">
        <v>4.8101757E8</v>
      </c>
      <c r="F74" s="13">
        <v>0.75</v>
      </c>
      <c r="G74" s="11">
        <v>680000.0</v>
      </c>
      <c r="H74" s="9">
        <v>950651.0</v>
      </c>
      <c r="I74" s="15">
        <v>0.7</v>
      </c>
      <c r="J74" s="9">
        <v>100029.0</v>
      </c>
      <c r="K74" s="13">
        <v>0.75</v>
      </c>
    </row>
    <row r="75">
      <c r="A75" s="8" t="s">
        <v>7</v>
      </c>
      <c r="B75" s="8" t="s">
        <v>170</v>
      </c>
      <c r="C75" s="8" t="s">
        <v>175</v>
      </c>
      <c r="D75" s="11">
        <v>5.5049533E7</v>
      </c>
      <c r="E75" s="9">
        <v>4.81017573E8</v>
      </c>
      <c r="F75" s="13">
        <v>0.75</v>
      </c>
      <c r="G75" s="11">
        <v>1.08E7</v>
      </c>
      <c r="H75" s="9">
        <v>950652.0</v>
      </c>
      <c r="I75" s="15">
        <v>0.7</v>
      </c>
      <c r="J75" s="9">
        <v>100030.0</v>
      </c>
      <c r="K75" s="13">
        <v>0.75</v>
      </c>
    </row>
    <row r="76">
      <c r="A76" s="8" t="s">
        <v>7</v>
      </c>
      <c r="B76" s="8" t="s">
        <v>170</v>
      </c>
      <c r="C76" s="8" t="s">
        <v>176</v>
      </c>
      <c r="D76" s="11">
        <v>8393518.0</v>
      </c>
      <c r="E76" s="9">
        <v>4.81017576E8</v>
      </c>
      <c r="F76" s="13">
        <v>0.75</v>
      </c>
      <c r="G76" s="11">
        <v>1600000.0</v>
      </c>
      <c r="H76" s="9">
        <v>950653.0</v>
      </c>
      <c r="I76" s="15">
        <v>0.7</v>
      </c>
      <c r="J76" s="9">
        <v>100031.0</v>
      </c>
      <c r="K76" s="13">
        <v>0.75</v>
      </c>
    </row>
    <row r="77">
      <c r="A77" s="8" t="s">
        <v>7</v>
      </c>
      <c r="B77" s="8" t="s">
        <v>170</v>
      </c>
      <c r="C77" s="8" t="s">
        <v>177</v>
      </c>
      <c r="D77" s="11">
        <v>4927170.0</v>
      </c>
      <c r="E77" s="9">
        <v>4.81017579E8</v>
      </c>
      <c r="F77" s="13">
        <v>0.75</v>
      </c>
      <c r="G77" s="11">
        <v>960000.0</v>
      </c>
      <c r="H77" s="9">
        <v>950654.0</v>
      </c>
      <c r="I77" s="15">
        <v>0.7</v>
      </c>
      <c r="J77" s="9">
        <v>100032.0</v>
      </c>
      <c r="K77" s="13">
        <v>0.75</v>
      </c>
    </row>
    <row r="78">
      <c r="A78" s="8" t="s">
        <v>7</v>
      </c>
      <c r="B78" s="8" t="s">
        <v>170</v>
      </c>
      <c r="C78" s="8" t="s">
        <v>178</v>
      </c>
      <c r="D78" s="11">
        <v>2621756.0</v>
      </c>
      <c r="E78" s="9">
        <v>4.81017582E8</v>
      </c>
      <c r="F78" s="13">
        <v>0.75</v>
      </c>
      <c r="G78" s="11">
        <v>480000.0</v>
      </c>
      <c r="H78" s="9">
        <v>950656.0</v>
      </c>
      <c r="I78" s="15">
        <v>0.7</v>
      </c>
      <c r="J78" s="9">
        <v>100033.0</v>
      </c>
      <c r="K78" s="13">
        <v>0.75</v>
      </c>
    </row>
    <row r="79">
      <c r="A79" s="8" t="s">
        <v>7</v>
      </c>
      <c r="B79" s="8" t="s">
        <v>170</v>
      </c>
      <c r="C79" s="8" t="s">
        <v>179</v>
      </c>
      <c r="D79" s="11">
        <v>3.5798516E7</v>
      </c>
      <c r="E79" s="9">
        <v>4.81017585E8</v>
      </c>
      <c r="F79" s="13">
        <v>0.75</v>
      </c>
      <c r="G79" s="11">
        <v>6800000.0</v>
      </c>
      <c r="H79" s="9">
        <v>950657.0</v>
      </c>
      <c r="I79" s="15">
        <v>0.7</v>
      </c>
      <c r="J79" s="9">
        <v>100034.0</v>
      </c>
      <c r="K79" s="13">
        <v>0.75</v>
      </c>
    </row>
    <row r="80">
      <c r="A80" s="8" t="s">
        <v>7</v>
      </c>
      <c r="B80" s="8" t="s">
        <v>170</v>
      </c>
      <c r="C80" s="8" t="s">
        <v>180</v>
      </c>
      <c r="D80" s="11">
        <v>1.8538412E7</v>
      </c>
      <c r="E80" s="9">
        <v>4.81017588E8</v>
      </c>
      <c r="F80" s="13">
        <v>0.75</v>
      </c>
      <c r="G80" s="11">
        <v>3480000.0</v>
      </c>
      <c r="H80" s="9">
        <v>950658.0</v>
      </c>
      <c r="I80" s="15">
        <v>0.7</v>
      </c>
      <c r="J80" s="9">
        <v>100035.0</v>
      </c>
      <c r="K80" s="13">
        <v>0.75</v>
      </c>
    </row>
    <row r="81">
      <c r="A81" s="8" t="s">
        <v>7</v>
      </c>
      <c r="B81" s="8" t="s">
        <v>170</v>
      </c>
      <c r="C81" s="8" t="s">
        <v>181</v>
      </c>
      <c r="D81" s="11">
        <v>1695036.0</v>
      </c>
      <c r="E81" s="9">
        <v>4.81017591E8</v>
      </c>
      <c r="F81" s="13">
        <v>0.75</v>
      </c>
      <c r="G81" s="11">
        <v>344000.0</v>
      </c>
      <c r="H81" s="9">
        <v>950659.0</v>
      </c>
      <c r="I81" s="15">
        <v>0.7</v>
      </c>
      <c r="J81" s="9">
        <v>100036.0</v>
      </c>
      <c r="K81" s="13">
        <v>0.75</v>
      </c>
    </row>
    <row r="82">
      <c r="A82" s="8" t="s">
        <v>7</v>
      </c>
      <c r="B82" s="8" t="s">
        <v>170</v>
      </c>
      <c r="C82" s="8" t="s">
        <v>182</v>
      </c>
      <c r="D82" s="11">
        <v>2151984.0</v>
      </c>
      <c r="E82" s="9">
        <v>4.81017594E8</v>
      </c>
      <c r="F82" s="13">
        <v>0.75</v>
      </c>
      <c r="G82" s="11">
        <v>400000.0</v>
      </c>
      <c r="H82" s="9">
        <v>950660.0</v>
      </c>
      <c r="I82" s="15">
        <v>0.7</v>
      </c>
      <c r="J82" s="9">
        <v>100037.0</v>
      </c>
      <c r="K82" s="13">
        <v>0.75</v>
      </c>
    </row>
    <row r="83">
      <c r="A83" s="8" t="s">
        <v>7</v>
      </c>
      <c r="B83" s="8" t="s">
        <v>170</v>
      </c>
      <c r="C83" s="8" t="s">
        <v>183</v>
      </c>
      <c r="D83" s="11">
        <v>2.0462223E7</v>
      </c>
      <c r="E83" s="9">
        <v>4.81017597E8</v>
      </c>
      <c r="F83" s="13">
        <v>0.75</v>
      </c>
      <c r="G83" s="11">
        <v>4000000.0</v>
      </c>
      <c r="H83" s="9">
        <v>950661.0</v>
      </c>
      <c r="I83" s="15">
        <v>0.7</v>
      </c>
      <c r="J83" s="9">
        <v>100038.0</v>
      </c>
      <c r="K83" s="13">
        <v>0.75</v>
      </c>
    </row>
    <row r="84">
      <c r="A84" s="8" t="s">
        <v>7</v>
      </c>
      <c r="B84" s="8" t="s">
        <v>170</v>
      </c>
      <c r="C84" s="8" t="s">
        <v>184</v>
      </c>
      <c r="D84" s="11">
        <v>9016861.0</v>
      </c>
      <c r="E84" s="9">
        <v>4.810176E8</v>
      </c>
      <c r="F84" s="13">
        <v>0.75</v>
      </c>
      <c r="G84" s="11">
        <v>1680000.0</v>
      </c>
      <c r="H84" s="9">
        <v>950662.0</v>
      </c>
      <c r="I84" s="15">
        <v>0.7</v>
      </c>
      <c r="J84" s="9">
        <v>100039.0</v>
      </c>
      <c r="K84" s="13">
        <v>0.75</v>
      </c>
    </row>
    <row r="85">
      <c r="A85" s="8" t="s">
        <v>7</v>
      </c>
      <c r="B85" s="8" t="s">
        <v>170</v>
      </c>
      <c r="C85" s="8" t="s">
        <v>185</v>
      </c>
      <c r="D85" s="11">
        <v>4265915.0</v>
      </c>
      <c r="E85" s="9">
        <v>4.81017603E8</v>
      </c>
      <c r="F85" s="13">
        <v>0.75</v>
      </c>
      <c r="G85" s="11">
        <v>800000.0</v>
      </c>
      <c r="H85" s="9">
        <v>950663.0</v>
      </c>
      <c r="I85" s="15">
        <v>0.7</v>
      </c>
      <c r="J85" s="9">
        <v>100040.0</v>
      </c>
      <c r="K85" s="13">
        <v>0.75</v>
      </c>
    </row>
    <row r="86">
      <c r="A86" s="8" t="s">
        <v>7</v>
      </c>
      <c r="B86" s="8" t="s">
        <v>170</v>
      </c>
      <c r="C86" s="8" t="s">
        <v>186</v>
      </c>
      <c r="D86" s="11">
        <v>4215054.0</v>
      </c>
      <c r="E86" s="9">
        <v>4.81017606E8</v>
      </c>
      <c r="F86" s="13">
        <v>0.75</v>
      </c>
      <c r="G86" s="11">
        <v>760000.0</v>
      </c>
      <c r="H86" s="9">
        <v>950664.0</v>
      </c>
      <c r="I86" s="15">
        <v>0.7</v>
      </c>
      <c r="J86" s="9">
        <v>100041.0</v>
      </c>
      <c r="K86" s="13">
        <v>0.75</v>
      </c>
    </row>
    <row r="87">
      <c r="A87" s="8" t="s">
        <v>7</v>
      </c>
      <c r="B87" s="8" t="s">
        <v>170</v>
      </c>
      <c r="C87" s="8" t="s">
        <v>187</v>
      </c>
      <c r="D87" s="11">
        <v>5840148.0</v>
      </c>
      <c r="E87" s="9">
        <v>4.81017609E8</v>
      </c>
      <c r="F87" s="13">
        <v>0.75</v>
      </c>
      <c r="G87" s="11">
        <v>1080000.0</v>
      </c>
      <c r="H87" s="9">
        <v>950665.0</v>
      </c>
      <c r="I87" s="15">
        <v>0.7</v>
      </c>
      <c r="J87" s="9">
        <v>100042.0</v>
      </c>
      <c r="K87" s="13">
        <v>0.75</v>
      </c>
    </row>
    <row r="88">
      <c r="A88" s="8" t="s">
        <v>7</v>
      </c>
      <c r="B88" s="8" t="s">
        <v>170</v>
      </c>
      <c r="C88" s="8" t="s">
        <v>188</v>
      </c>
      <c r="D88" s="11">
        <v>6117771.0</v>
      </c>
      <c r="E88" s="9">
        <v>4.81017612E8</v>
      </c>
      <c r="F88" s="13">
        <v>0.75</v>
      </c>
      <c r="G88" s="11">
        <v>1160000.0</v>
      </c>
      <c r="H88" s="9">
        <v>950666.0</v>
      </c>
      <c r="I88" s="15">
        <v>0.7</v>
      </c>
      <c r="J88" s="9">
        <v>100043.0</v>
      </c>
      <c r="K88" s="13">
        <v>0.75</v>
      </c>
    </row>
    <row r="89">
      <c r="A89" s="8" t="s">
        <v>7</v>
      </c>
      <c r="B89" s="8" t="s">
        <v>170</v>
      </c>
      <c r="C89" s="8" t="s">
        <v>189</v>
      </c>
      <c r="D89" s="11">
        <v>1692288.0</v>
      </c>
      <c r="E89" s="9">
        <v>4.81017615E8</v>
      </c>
      <c r="F89" s="13">
        <v>0.75</v>
      </c>
      <c r="G89" s="11">
        <v>316000.0</v>
      </c>
      <c r="H89" s="9">
        <v>950667.0</v>
      </c>
      <c r="I89" s="15">
        <v>0.7</v>
      </c>
      <c r="J89" s="9">
        <v>100044.0</v>
      </c>
      <c r="K89" s="13">
        <v>0.75</v>
      </c>
    </row>
    <row r="90">
      <c r="A90" s="8" t="s">
        <v>7</v>
      </c>
      <c r="B90" s="8" t="s">
        <v>170</v>
      </c>
      <c r="C90" s="8" t="s">
        <v>190</v>
      </c>
      <c r="D90" s="11">
        <v>2100000.0</v>
      </c>
      <c r="E90" s="9">
        <v>4.81017618E8</v>
      </c>
      <c r="F90" s="13">
        <v>0.75</v>
      </c>
      <c r="G90" s="11">
        <v>1840000.0</v>
      </c>
      <c r="H90" s="9">
        <v>950668.0</v>
      </c>
      <c r="I90" s="15">
        <v>0.7</v>
      </c>
      <c r="J90" s="9">
        <v>100045.0</v>
      </c>
      <c r="K90" s="13">
        <v>0.75</v>
      </c>
    </row>
    <row r="91">
      <c r="A91" s="8" t="s">
        <v>7</v>
      </c>
      <c r="B91" s="8" t="s">
        <v>170</v>
      </c>
      <c r="C91" s="8" t="s">
        <v>191</v>
      </c>
      <c r="D91" s="11">
        <v>1.0405979E7</v>
      </c>
      <c r="E91" s="9">
        <v>4.81017621E8</v>
      </c>
      <c r="F91" s="13">
        <v>0.75</v>
      </c>
      <c r="G91" s="11">
        <v>2000000.0</v>
      </c>
      <c r="H91" s="9">
        <v>950669.0</v>
      </c>
      <c r="I91" s="15">
        <v>0.7</v>
      </c>
      <c r="J91" s="9">
        <v>100046.0</v>
      </c>
      <c r="K91" s="13">
        <v>0.75</v>
      </c>
    </row>
    <row r="92">
      <c r="A92" s="8" t="s">
        <v>7</v>
      </c>
      <c r="B92" s="8" t="s">
        <v>170</v>
      </c>
      <c r="C92" s="8" t="s">
        <v>192</v>
      </c>
      <c r="D92" s="11">
        <v>1.6933368E7</v>
      </c>
      <c r="E92" s="9">
        <v>4.81017624E8</v>
      </c>
      <c r="F92" s="13">
        <v>0.75</v>
      </c>
      <c r="G92" s="11">
        <v>3080000.0</v>
      </c>
      <c r="H92" s="9">
        <v>950670.0</v>
      </c>
      <c r="I92" s="15">
        <v>0.7</v>
      </c>
      <c r="J92" s="9">
        <v>100047.0</v>
      </c>
      <c r="K92" s="13">
        <v>0.75</v>
      </c>
    </row>
    <row r="93">
      <c r="A93" s="8" t="s">
        <v>7</v>
      </c>
      <c r="B93" s="8" t="s">
        <v>170</v>
      </c>
      <c r="C93" s="8" t="s">
        <v>193</v>
      </c>
      <c r="D93" s="11">
        <v>8497250.0</v>
      </c>
      <c r="E93" s="9">
        <v>4.81017627E8</v>
      </c>
      <c r="F93" s="13">
        <v>0.75</v>
      </c>
      <c r="G93" s="11">
        <v>1560000.0</v>
      </c>
      <c r="H93" s="9">
        <v>950671.0</v>
      </c>
      <c r="I93" s="15">
        <v>0.7</v>
      </c>
      <c r="J93" s="9">
        <v>100048.0</v>
      </c>
      <c r="K93" s="13">
        <v>0.75</v>
      </c>
    </row>
    <row r="94">
      <c r="A94" s="8" t="s">
        <v>7</v>
      </c>
      <c r="B94" s="8" t="s">
        <v>170</v>
      </c>
      <c r="C94" s="8" t="s">
        <v>194</v>
      </c>
      <c r="D94" s="11">
        <v>3295801.0</v>
      </c>
      <c r="E94" s="9">
        <v>4.8101763E8</v>
      </c>
      <c r="F94" s="13">
        <v>0.75</v>
      </c>
      <c r="G94" s="11">
        <v>640000.0</v>
      </c>
      <c r="H94" s="9">
        <v>950672.0</v>
      </c>
      <c r="I94" s="15">
        <v>0.7</v>
      </c>
      <c r="J94" s="9">
        <v>100049.0</v>
      </c>
      <c r="K94" s="13">
        <v>0.75</v>
      </c>
    </row>
    <row r="95">
      <c r="A95" s="8" t="s">
        <v>7</v>
      </c>
      <c r="B95" s="8" t="s">
        <v>170</v>
      </c>
      <c r="C95" s="8" t="s">
        <v>195</v>
      </c>
      <c r="D95" s="11">
        <v>1.034482E7</v>
      </c>
      <c r="E95" s="9">
        <v>4.81017633E8</v>
      </c>
      <c r="F95" s="13">
        <v>0.75</v>
      </c>
      <c r="G95" s="11">
        <v>1920000.0</v>
      </c>
      <c r="H95" s="9">
        <v>950673.0</v>
      </c>
      <c r="I95" s="15">
        <v>0.7</v>
      </c>
      <c r="J95" s="9">
        <v>100050.0</v>
      </c>
      <c r="K95" s="13">
        <v>0.75</v>
      </c>
    </row>
    <row r="96">
      <c r="A96" s="8" t="s">
        <v>7</v>
      </c>
      <c r="B96" s="8" t="s">
        <v>170</v>
      </c>
      <c r="C96" s="8" t="s">
        <v>196</v>
      </c>
      <c r="D96" s="11">
        <v>1235094.0</v>
      </c>
      <c r="E96" s="9">
        <v>4.81017636E8</v>
      </c>
      <c r="F96" s="13">
        <v>0.75</v>
      </c>
      <c r="G96" s="11">
        <v>236000.0</v>
      </c>
      <c r="H96" s="9">
        <v>950674.0</v>
      </c>
      <c r="I96" s="15">
        <v>0.7</v>
      </c>
      <c r="J96" s="9">
        <v>100051.0</v>
      </c>
      <c r="K96" s="13">
        <v>0.75</v>
      </c>
    </row>
    <row r="97">
      <c r="A97" s="8" t="s">
        <v>7</v>
      </c>
      <c r="B97" s="8" t="s">
        <v>170</v>
      </c>
      <c r="C97" s="8" t="s">
        <v>197</v>
      </c>
      <c r="D97" s="11">
        <v>3220134.0</v>
      </c>
      <c r="E97" s="9">
        <v>4.81017639E8</v>
      </c>
      <c r="F97" s="13">
        <v>0.75</v>
      </c>
      <c r="G97" s="11">
        <v>600000.0</v>
      </c>
      <c r="H97" s="9">
        <v>950675.0</v>
      </c>
      <c r="I97" s="15">
        <v>0.7</v>
      </c>
      <c r="J97" s="9">
        <v>100052.0</v>
      </c>
      <c r="K97" s="13">
        <v>0.75</v>
      </c>
    </row>
    <row r="98">
      <c r="A98" s="8" t="s">
        <v>7</v>
      </c>
      <c r="B98" s="8" t="s">
        <v>170</v>
      </c>
      <c r="C98" s="8" t="s">
        <v>198</v>
      </c>
      <c r="D98" s="11">
        <v>4508962.0</v>
      </c>
      <c r="E98" s="9">
        <v>4.81017642E8</v>
      </c>
      <c r="F98" s="13">
        <v>0.75</v>
      </c>
      <c r="G98" s="11">
        <v>880000.0</v>
      </c>
      <c r="H98" s="9">
        <v>950676.0</v>
      </c>
      <c r="I98" s="15">
        <v>0.7</v>
      </c>
      <c r="J98" s="9">
        <v>100053.0</v>
      </c>
      <c r="K98" s="13">
        <v>0.75</v>
      </c>
    </row>
    <row r="99">
      <c r="A99" s="8" t="s">
        <v>7</v>
      </c>
      <c r="B99" s="8" t="s">
        <v>170</v>
      </c>
      <c r="C99" s="8" t="s">
        <v>199</v>
      </c>
      <c r="D99" s="11">
        <v>1905714.0</v>
      </c>
      <c r="E99" s="9">
        <v>4.81017645E8</v>
      </c>
      <c r="F99" s="13">
        <v>0.75</v>
      </c>
      <c r="G99" s="11">
        <v>348000.0</v>
      </c>
      <c r="H99" s="9">
        <v>950677.0</v>
      </c>
      <c r="I99" s="15">
        <v>0.7</v>
      </c>
      <c r="J99" s="9">
        <v>100054.0</v>
      </c>
      <c r="K99" s="13">
        <v>0.75</v>
      </c>
    </row>
    <row r="100">
      <c r="A100" s="8" t="s">
        <v>7</v>
      </c>
      <c r="B100" s="8" t="s">
        <v>170</v>
      </c>
      <c r="C100" s="8" t="s">
        <v>200</v>
      </c>
      <c r="D100" s="11">
        <v>1.3791485E7</v>
      </c>
      <c r="E100" s="9">
        <v>4.81017648E8</v>
      </c>
      <c r="F100" s="13">
        <v>0.75</v>
      </c>
      <c r="G100" s="11">
        <v>2680000.0</v>
      </c>
      <c r="H100" s="9">
        <v>950678.0</v>
      </c>
      <c r="I100" s="15">
        <v>0.7</v>
      </c>
      <c r="J100" s="9">
        <v>100055.0</v>
      </c>
      <c r="K100" s="13">
        <v>0.75</v>
      </c>
    </row>
    <row r="101">
      <c r="A101" s="8" t="s">
        <v>7</v>
      </c>
      <c r="B101" s="8" t="s">
        <v>170</v>
      </c>
      <c r="C101" s="8" t="s">
        <v>201</v>
      </c>
      <c r="D101" s="11">
        <v>2189983.0</v>
      </c>
      <c r="E101" s="9">
        <v>4.81017651E8</v>
      </c>
      <c r="F101" s="13">
        <v>0.75</v>
      </c>
      <c r="G101" s="11">
        <v>440000.0</v>
      </c>
      <c r="H101" s="9">
        <v>950679.0</v>
      </c>
      <c r="I101" s="15">
        <v>0.7</v>
      </c>
      <c r="J101" s="9">
        <v>100056.0</v>
      </c>
      <c r="K101" s="13">
        <v>0.75</v>
      </c>
    </row>
    <row r="102">
      <c r="A102" s="8" t="s">
        <v>7</v>
      </c>
      <c r="B102" s="8" t="s">
        <v>170</v>
      </c>
      <c r="C102" s="8" t="s">
        <v>202</v>
      </c>
      <c r="D102" s="11">
        <v>3.1216016E7</v>
      </c>
      <c r="E102" s="9">
        <v>4.81017654E8</v>
      </c>
      <c r="F102" s="13">
        <v>0.75</v>
      </c>
      <c r="G102" s="11">
        <v>6000000.0</v>
      </c>
      <c r="H102" s="9">
        <v>950680.0</v>
      </c>
      <c r="I102" s="15">
        <v>0.7</v>
      </c>
      <c r="J102" s="9">
        <v>100057.0</v>
      </c>
      <c r="K102" s="13">
        <v>0.75</v>
      </c>
    </row>
    <row r="103">
      <c r="A103" s="8" t="s">
        <v>7</v>
      </c>
      <c r="B103" s="8" t="s">
        <v>170</v>
      </c>
      <c r="C103" s="8" t="s">
        <v>203</v>
      </c>
      <c r="D103" s="11">
        <v>1.6075014E7</v>
      </c>
      <c r="E103" s="9">
        <v>4.81017657E8</v>
      </c>
      <c r="F103" s="13">
        <v>0.75</v>
      </c>
      <c r="G103" s="11">
        <v>2920000.0</v>
      </c>
      <c r="H103" s="9">
        <v>950681.0</v>
      </c>
      <c r="I103" s="15">
        <v>0.7</v>
      </c>
      <c r="J103" s="9">
        <v>100058.0</v>
      </c>
      <c r="K103" s="13">
        <v>0.75</v>
      </c>
    </row>
    <row r="104">
      <c r="A104" s="8" t="s">
        <v>7</v>
      </c>
      <c r="B104" s="8" t="s">
        <v>170</v>
      </c>
      <c r="C104" s="8" t="s">
        <v>204</v>
      </c>
      <c r="D104" s="11">
        <v>1049501.0</v>
      </c>
      <c r="E104" s="9">
        <v>4.8101766E8</v>
      </c>
      <c r="F104" s="13">
        <v>0.75</v>
      </c>
      <c r="G104" s="11">
        <v>196000.0</v>
      </c>
      <c r="H104" s="9">
        <v>950682.0</v>
      </c>
      <c r="I104" s="15">
        <v>0.7</v>
      </c>
      <c r="J104" s="9">
        <v>100059.0</v>
      </c>
      <c r="K104" s="13">
        <v>0.75</v>
      </c>
    </row>
    <row r="105">
      <c r="A105" s="8" t="s">
        <v>7</v>
      </c>
      <c r="B105" s="8" t="s">
        <v>170</v>
      </c>
      <c r="C105" s="8" t="s">
        <v>205</v>
      </c>
      <c r="D105" s="11">
        <v>1.7635581E7</v>
      </c>
      <c r="E105" s="9">
        <v>4.81017663E8</v>
      </c>
      <c r="F105" s="13">
        <v>0.75</v>
      </c>
      <c r="G105" s="11">
        <v>3280000.0</v>
      </c>
      <c r="H105" s="9">
        <v>950683.0</v>
      </c>
      <c r="I105" s="15">
        <v>0.7</v>
      </c>
      <c r="J105" s="9">
        <v>100060.0</v>
      </c>
      <c r="K105" s="13">
        <v>0.75</v>
      </c>
    </row>
    <row r="106">
      <c r="A106" s="8" t="s">
        <v>7</v>
      </c>
      <c r="B106" s="8" t="s">
        <v>170</v>
      </c>
      <c r="C106" s="8" t="s">
        <v>206</v>
      </c>
      <c r="D106" s="11">
        <v>5048795.0</v>
      </c>
      <c r="E106" s="9">
        <v>4.81017666E8</v>
      </c>
      <c r="F106" s="13">
        <v>0.75</v>
      </c>
      <c r="G106" s="11">
        <v>920000.0</v>
      </c>
      <c r="H106" s="9">
        <v>950684.0</v>
      </c>
      <c r="I106" s="15">
        <v>0.7</v>
      </c>
      <c r="J106" s="9">
        <v>100061.0</v>
      </c>
      <c r="K106" s="13">
        <v>0.75</v>
      </c>
    </row>
    <row r="107">
      <c r="A107" s="8" t="s">
        <v>7</v>
      </c>
      <c r="B107" s="8" t="s">
        <v>170</v>
      </c>
      <c r="C107" s="8" t="s">
        <v>207</v>
      </c>
      <c r="D107" s="11">
        <v>5707232.0</v>
      </c>
      <c r="E107" s="9">
        <v>4.81017669E8</v>
      </c>
      <c r="F107" s="13">
        <v>0.75</v>
      </c>
      <c r="G107" s="11">
        <v>1040000.0</v>
      </c>
      <c r="H107" s="9">
        <v>950685.0</v>
      </c>
      <c r="I107" s="15">
        <v>0.7</v>
      </c>
      <c r="J107" s="9">
        <v>100062.0</v>
      </c>
      <c r="K107" s="13">
        <v>0.75</v>
      </c>
    </row>
    <row r="108">
      <c r="A108" s="8" t="s">
        <v>7</v>
      </c>
      <c r="B108" s="8" t="s">
        <v>170</v>
      </c>
      <c r="C108" s="8" t="s">
        <v>208</v>
      </c>
      <c r="D108" s="11">
        <v>1.9108653E7</v>
      </c>
      <c r="E108" s="9">
        <v>4.81017672E8</v>
      </c>
      <c r="F108" s="13">
        <v>0.75</v>
      </c>
      <c r="G108" s="11">
        <v>3520000.0</v>
      </c>
      <c r="H108" s="9">
        <v>950686.0</v>
      </c>
      <c r="I108" s="15">
        <v>0.7</v>
      </c>
      <c r="J108" s="9">
        <v>100063.0</v>
      </c>
      <c r="K108" s="13">
        <v>0.75</v>
      </c>
    </row>
    <row r="109">
      <c r="A109" s="8" t="s">
        <v>7</v>
      </c>
      <c r="B109" s="8" t="s">
        <v>170</v>
      </c>
      <c r="C109" s="8" t="s">
        <v>209</v>
      </c>
      <c r="D109" s="11">
        <v>360000.0</v>
      </c>
      <c r="E109" s="9">
        <v>4.81017675E8</v>
      </c>
      <c r="F109" s="13">
        <v>0.75</v>
      </c>
      <c r="G109" s="11">
        <v>344000.0</v>
      </c>
      <c r="H109" s="9">
        <v>950687.0</v>
      </c>
      <c r="I109" s="15">
        <v>0.7</v>
      </c>
      <c r="J109" s="9">
        <v>100064.0</v>
      </c>
      <c r="K109" s="13">
        <v>0.75</v>
      </c>
    </row>
    <row r="110">
      <c r="A110" s="8" t="s">
        <v>7</v>
      </c>
      <c r="B110" s="8" t="s">
        <v>170</v>
      </c>
      <c r="C110" s="8" t="s">
        <v>210</v>
      </c>
      <c r="D110" s="11">
        <v>6367579.0</v>
      </c>
      <c r="E110" s="9">
        <v>4.81017678E8</v>
      </c>
      <c r="F110" s="13">
        <v>0.75</v>
      </c>
      <c r="G110" s="11">
        <v>1200000.0</v>
      </c>
      <c r="H110" s="9">
        <v>950688.0</v>
      </c>
      <c r="I110" s="15">
        <v>0.7</v>
      </c>
      <c r="J110" s="9">
        <v>100065.0</v>
      </c>
      <c r="K110" s="13">
        <v>0.75</v>
      </c>
    </row>
    <row r="111">
      <c r="A111" s="8" t="s">
        <v>7</v>
      </c>
      <c r="B111" s="8" t="s">
        <v>170</v>
      </c>
      <c r="C111" s="8" t="s">
        <v>211</v>
      </c>
      <c r="D111" s="11">
        <v>1091815.0</v>
      </c>
      <c r="E111" s="9">
        <v>4.81017681E8</v>
      </c>
      <c r="F111" s="13">
        <v>0.75</v>
      </c>
      <c r="G111" s="11">
        <v>208000.0</v>
      </c>
      <c r="H111" s="9">
        <v>950689.0</v>
      </c>
      <c r="I111" s="15">
        <v>0.7</v>
      </c>
      <c r="J111" s="9">
        <v>100066.0</v>
      </c>
      <c r="K111" s="13">
        <v>0.75</v>
      </c>
    </row>
    <row r="112">
      <c r="A112" s="8" t="s">
        <v>7</v>
      </c>
      <c r="B112" s="8" t="s">
        <v>170</v>
      </c>
      <c r="C112" s="8" t="s">
        <v>212</v>
      </c>
      <c r="D112" s="11">
        <v>9044584.0</v>
      </c>
      <c r="E112" s="9">
        <v>4.81017684E8</v>
      </c>
      <c r="F112" s="13">
        <v>0.75</v>
      </c>
      <c r="G112" s="11">
        <v>1720000.0</v>
      </c>
      <c r="H112" s="9">
        <v>950690.0</v>
      </c>
      <c r="I112" s="15">
        <v>0.7</v>
      </c>
      <c r="J112" s="9">
        <v>100067.0</v>
      </c>
      <c r="K112" s="13">
        <v>0.75</v>
      </c>
    </row>
    <row r="113">
      <c r="A113" s="8" t="s">
        <v>7</v>
      </c>
      <c r="B113" s="8" t="s">
        <v>170</v>
      </c>
      <c r="C113" s="8" t="s">
        <v>213</v>
      </c>
      <c r="D113" s="11">
        <v>4.2229624E7</v>
      </c>
      <c r="E113" s="9">
        <v>4.81017687E8</v>
      </c>
      <c r="F113" s="13">
        <v>0.75</v>
      </c>
      <c r="G113" s="11">
        <v>8000000.0</v>
      </c>
      <c r="H113" s="9">
        <v>950691.0</v>
      </c>
      <c r="I113" s="15">
        <v>0.7</v>
      </c>
      <c r="J113" s="9">
        <v>100068.0</v>
      </c>
      <c r="K113" s="13">
        <v>0.75</v>
      </c>
    </row>
    <row r="114">
      <c r="A114" s="8" t="s">
        <v>7</v>
      </c>
      <c r="B114" s="8" t="s">
        <v>170</v>
      </c>
      <c r="C114" s="8" t="s">
        <v>214</v>
      </c>
      <c r="D114" s="11">
        <v>4495517.0</v>
      </c>
      <c r="E114" s="9">
        <v>4.8101769E8</v>
      </c>
      <c r="F114" s="13">
        <v>0.75</v>
      </c>
      <c r="G114" s="11">
        <v>800000.0</v>
      </c>
      <c r="H114" s="9">
        <v>950692.0</v>
      </c>
      <c r="I114" s="15">
        <v>0.7</v>
      </c>
      <c r="J114" s="9">
        <v>100069.0</v>
      </c>
      <c r="K114" s="13">
        <v>0.75</v>
      </c>
    </row>
    <row r="115">
      <c r="A115" s="8" t="s">
        <v>7</v>
      </c>
      <c r="B115" s="8" t="s">
        <v>170</v>
      </c>
      <c r="C115" s="8" t="s">
        <v>216</v>
      </c>
      <c r="D115" s="11">
        <v>768093.0</v>
      </c>
      <c r="E115" s="9">
        <v>4.81017693E8</v>
      </c>
      <c r="F115" s="13">
        <v>0.75</v>
      </c>
      <c r="G115" s="11">
        <v>144000.0</v>
      </c>
      <c r="H115" s="9">
        <v>950693.0</v>
      </c>
      <c r="I115" s="15">
        <v>0.7</v>
      </c>
      <c r="J115" s="9">
        <v>100070.0</v>
      </c>
      <c r="K115" s="13">
        <v>0.75</v>
      </c>
    </row>
    <row r="116">
      <c r="A116" s="8" t="s">
        <v>7</v>
      </c>
      <c r="B116" s="8" t="s">
        <v>170</v>
      </c>
      <c r="C116" s="8" t="s">
        <v>218</v>
      </c>
      <c r="D116" s="11">
        <v>1.2063105E7</v>
      </c>
      <c r="E116" s="9">
        <v>4.81017696E8</v>
      </c>
      <c r="F116" s="13">
        <v>0.75</v>
      </c>
      <c r="G116" s="11">
        <v>2280000.0</v>
      </c>
      <c r="H116" s="9">
        <v>950694.0</v>
      </c>
      <c r="I116" s="15">
        <v>0.7</v>
      </c>
      <c r="J116" s="9">
        <v>100071.0</v>
      </c>
      <c r="K116" s="13">
        <v>0.75</v>
      </c>
    </row>
    <row r="117">
      <c r="A117" s="8" t="s">
        <v>7</v>
      </c>
      <c r="B117" s="8" t="s">
        <v>170</v>
      </c>
      <c r="C117" s="8" t="s">
        <v>219</v>
      </c>
      <c r="D117" s="11">
        <v>1.0493459E7</v>
      </c>
      <c r="E117" s="9">
        <v>4.81017699E8</v>
      </c>
      <c r="F117" s="13">
        <v>0.75</v>
      </c>
      <c r="G117" s="11">
        <v>1960000.0</v>
      </c>
      <c r="H117" s="9">
        <v>950695.0</v>
      </c>
      <c r="I117" s="15">
        <v>0.7</v>
      </c>
      <c r="J117" s="9">
        <v>100072.0</v>
      </c>
      <c r="K117" s="13">
        <v>0.75</v>
      </c>
    </row>
    <row r="118">
      <c r="A118" s="8" t="s">
        <v>7</v>
      </c>
      <c r="B118" s="8" t="s">
        <v>170</v>
      </c>
      <c r="C118" s="8" t="s">
        <v>221</v>
      </c>
      <c r="D118" s="11">
        <v>2087416.0</v>
      </c>
      <c r="E118" s="9">
        <v>4.81017702E8</v>
      </c>
      <c r="F118" s="13">
        <v>0.75</v>
      </c>
      <c r="G118" s="11">
        <v>400000.0</v>
      </c>
      <c r="H118" s="9">
        <v>950696.0</v>
      </c>
      <c r="I118" s="15">
        <v>0.7</v>
      </c>
      <c r="J118" s="9">
        <v>100073.0</v>
      </c>
      <c r="K118" s="13">
        <v>0.75</v>
      </c>
    </row>
    <row r="119">
      <c r="A119" s="8" t="s">
        <v>7</v>
      </c>
      <c r="B119" s="8" t="s">
        <v>170</v>
      </c>
      <c r="C119" s="8" t="s">
        <v>225</v>
      </c>
      <c r="D119" s="11">
        <v>7952454.0</v>
      </c>
      <c r="E119" s="9">
        <v>4.81017705E8</v>
      </c>
      <c r="F119" s="13">
        <v>0.75</v>
      </c>
      <c r="G119" s="11">
        <v>1480000.0</v>
      </c>
      <c r="H119" s="9">
        <v>950697.0</v>
      </c>
      <c r="I119" s="15">
        <v>0.7</v>
      </c>
      <c r="J119" s="9">
        <v>100074.0</v>
      </c>
      <c r="K119" s="13">
        <v>0.75</v>
      </c>
    </row>
    <row r="120">
      <c r="A120" s="8" t="s">
        <v>7</v>
      </c>
      <c r="B120" s="8" t="s">
        <v>170</v>
      </c>
      <c r="C120" s="8" t="s">
        <v>228</v>
      </c>
      <c r="D120" s="11">
        <v>747795.0</v>
      </c>
      <c r="E120" s="9">
        <v>4.81017708E8</v>
      </c>
      <c r="F120" s="13">
        <v>0.75</v>
      </c>
      <c r="G120" s="11">
        <v>144000.0</v>
      </c>
      <c r="H120" s="9">
        <v>950698.0</v>
      </c>
      <c r="I120" s="15">
        <v>0.7</v>
      </c>
      <c r="J120" s="9">
        <v>100075.0</v>
      </c>
      <c r="K120" s="13">
        <v>0.75</v>
      </c>
    </row>
    <row r="121">
      <c r="A121" s="8" t="s">
        <v>7</v>
      </c>
      <c r="B121" s="8" t="s">
        <v>231</v>
      </c>
      <c r="C121" s="8"/>
      <c r="D121" s="9"/>
      <c r="E121" s="9"/>
      <c r="F121" s="9"/>
      <c r="G121" s="9"/>
      <c r="H121" s="9"/>
      <c r="I121" s="9"/>
      <c r="J121" s="9"/>
      <c r="K121" s="9"/>
    </row>
    <row r="122">
      <c r="A122" s="8" t="s">
        <v>7</v>
      </c>
      <c r="B122" s="8" t="s">
        <v>231</v>
      </c>
      <c r="C122" s="8" t="s">
        <v>234</v>
      </c>
      <c r="D122" s="11">
        <v>1348569.0</v>
      </c>
      <c r="E122" s="9">
        <v>4.81017729E8</v>
      </c>
      <c r="F122" s="13">
        <v>0.85</v>
      </c>
      <c r="G122" s="11">
        <v>368000.0</v>
      </c>
      <c r="H122" s="9">
        <v>950704.0</v>
      </c>
      <c r="I122" s="15">
        <v>0.8</v>
      </c>
      <c r="J122" s="9">
        <v>100168.0</v>
      </c>
      <c r="K122" s="13">
        <v>0.85</v>
      </c>
    </row>
    <row r="123">
      <c r="A123" s="8" t="s">
        <v>7</v>
      </c>
      <c r="B123" s="8" t="s">
        <v>231</v>
      </c>
      <c r="C123" s="8" t="s">
        <v>236</v>
      </c>
      <c r="D123" s="11">
        <v>2358393.0</v>
      </c>
      <c r="E123" s="9">
        <v>4.81017744E8</v>
      </c>
      <c r="F123" s="13">
        <v>0.85</v>
      </c>
      <c r="G123" s="11">
        <v>560000.0</v>
      </c>
      <c r="H123" s="9">
        <v>950709.0</v>
      </c>
      <c r="I123" s="15">
        <v>0.8</v>
      </c>
      <c r="J123" s="9">
        <v>100173.0</v>
      </c>
      <c r="K123" s="13">
        <v>0.85</v>
      </c>
    </row>
    <row r="124">
      <c r="A124" s="8" t="s">
        <v>7</v>
      </c>
      <c r="B124" s="8" t="s">
        <v>231</v>
      </c>
      <c r="C124" s="8" t="s">
        <v>238</v>
      </c>
      <c r="D124" s="11">
        <v>20335.0</v>
      </c>
      <c r="E124" s="9">
        <v>4.81017762E8</v>
      </c>
      <c r="F124" s="13">
        <v>0.85</v>
      </c>
      <c r="G124" s="11">
        <v>5600.0</v>
      </c>
      <c r="H124" s="9">
        <v>950715.0</v>
      </c>
      <c r="I124" s="15">
        <v>0.8</v>
      </c>
      <c r="J124" s="9">
        <v>100179.0</v>
      </c>
      <c r="K124" s="13">
        <v>0.85</v>
      </c>
    </row>
    <row r="125">
      <c r="A125" s="8" t="s">
        <v>7</v>
      </c>
      <c r="B125" s="8" t="s">
        <v>231</v>
      </c>
      <c r="C125" s="8" t="s">
        <v>241</v>
      </c>
      <c r="D125" s="11">
        <v>837404.0</v>
      </c>
      <c r="E125" s="9">
        <v>4.81017768E8</v>
      </c>
      <c r="F125" s="13">
        <v>0.85</v>
      </c>
      <c r="G125" s="11">
        <v>228000.0</v>
      </c>
      <c r="H125" s="9">
        <v>950717.0</v>
      </c>
      <c r="I125" s="15">
        <v>0.8</v>
      </c>
      <c r="J125" s="9">
        <v>100181.0</v>
      </c>
      <c r="K125" s="13">
        <v>0.85</v>
      </c>
    </row>
    <row r="126">
      <c r="A126" s="8" t="s">
        <v>7</v>
      </c>
      <c r="B126" s="8" t="s">
        <v>231</v>
      </c>
      <c r="C126" s="8" t="s">
        <v>243</v>
      </c>
      <c r="D126" s="11">
        <v>763985.0</v>
      </c>
      <c r="E126" s="9">
        <v>4.81017771E8</v>
      </c>
      <c r="F126" s="13">
        <v>0.85</v>
      </c>
      <c r="G126" s="11">
        <v>208000.0</v>
      </c>
      <c r="H126" s="9">
        <v>950718.0</v>
      </c>
      <c r="I126" s="15">
        <v>0.8</v>
      </c>
      <c r="J126" s="9">
        <v>100182.0</v>
      </c>
      <c r="K126" s="13">
        <v>0.85</v>
      </c>
    </row>
    <row r="127">
      <c r="A127" s="8" t="s">
        <v>7</v>
      </c>
      <c r="B127" s="8" t="s">
        <v>231</v>
      </c>
      <c r="C127" s="8" t="s">
        <v>245</v>
      </c>
      <c r="D127" s="11">
        <v>287977.0</v>
      </c>
      <c r="E127" s="9">
        <v>4.81017777E8</v>
      </c>
      <c r="F127" s="13">
        <v>0.85</v>
      </c>
      <c r="G127" s="11">
        <v>76000.0</v>
      </c>
      <c r="H127" s="9">
        <v>950721.0</v>
      </c>
      <c r="I127" s="15">
        <v>0.8</v>
      </c>
      <c r="J127" s="9">
        <v>100184.0</v>
      </c>
      <c r="K127" s="13">
        <v>0.85</v>
      </c>
    </row>
    <row r="128">
      <c r="A128" s="8" t="s">
        <v>7</v>
      </c>
      <c r="B128" s="8" t="s">
        <v>231</v>
      </c>
      <c r="C128" s="8" t="s">
        <v>248</v>
      </c>
      <c r="D128" s="11">
        <v>2069585.0</v>
      </c>
      <c r="E128" s="9">
        <v>4.8101778E8</v>
      </c>
      <c r="F128" s="13">
        <v>0.85</v>
      </c>
      <c r="G128" s="11">
        <v>520000.0</v>
      </c>
      <c r="H128" s="9">
        <v>950722.0</v>
      </c>
      <c r="I128" s="15">
        <v>0.8</v>
      </c>
      <c r="J128" s="9">
        <v>100185.0</v>
      </c>
      <c r="K128" s="13">
        <v>0.85</v>
      </c>
    </row>
    <row r="129">
      <c r="A129" s="8" t="s">
        <v>7</v>
      </c>
      <c r="B129" s="8" t="s">
        <v>231</v>
      </c>
      <c r="C129" s="8" t="s">
        <v>250</v>
      </c>
      <c r="D129" s="11">
        <v>1280893.0</v>
      </c>
      <c r="E129" s="9">
        <v>4.81017792E8</v>
      </c>
      <c r="F129" s="13">
        <v>0.85</v>
      </c>
      <c r="G129" s="11">
        <v>352000.0</v>
      </c>
      <c r="H129" s="9">
        <v>950726.0</v>
      </c>
      <c r="I129" s="15">
        <v>0.8</v>
      </c>
      <c r="J129" s="9">
        <v>100189.0</v>
      </c>
      <c r="K129" s="13">
        <v>0.85</v>
      </c>
    </row>
    <row r="130">
      <c r="A130" s="8" t="s">
        <v>7</v>
      </c>
      <c r="B130" s="8" t="s">
        <v>231</v>
      </c>
      <c r="C130" s="8" t="s">
        <v>253</v>
      </c>
      <c r="D130" s="11">
        <v>384550.0</v>
      </c>
      <c r="E130" s="9">
        <v>4.81017795E8</v>
      </c>
      <c r="F130" s="13">
        <v>0.85</v>
      </c>
      <c r="G130" s="11">
        <v>88000.0</v>
      </c>
      <c r="H130" s="9">
        <v>950727.0</v>
      </c>
      <c r="I130" s="15">
        <v>0.8</v>
      </c>
      <c r="J130" s="9">
        <v>100190.0</v>
      </c>
      <c r="K130" s="13">
        <v>0.85</v>
      </c>
    </row>
    <row r="131">
      <c r="A131" s="8" t="s">
        <v>7</v>
      </c>
      <c r="B131" s="8" t="s">
        <v>231</v>
      </c>
      <c r="C131" s="8" t="s">
        <v>255</v>
      </c>
      <c r="D131" s="11">
        <v>899526.0</v>
      </c>
      <c r="E131" s="9">
        <v>4.81017798E8</v>
      </c>
      <c r="F131" s="13">
        <v>0.85</v>
      </c>
      <c r="G131" s="11">
        <v>204000.0</v>
      </c>
      <c r="H131" s="9">
        <v>950728.0</v>
      </c>
      <c r="I131" s="15">
        <v>0.8</v>
      </c>
      <c r="J131" s="9">
        <v>100191.0</v>
      </c>
      <c r="K131" s="13">
        <v>0.85</v>
      </c>
    </row>
    <row r="132">
      <c r="A132" s="8" t="s">
        <v>7</v>
      </c>
      <c r="B132" s="8" t="s">
        <v>231</v>
      </c>
      <c r="C132" s="8" t="s">
        <v>258</v>
      </c>
      <c r="D132" s="11">
        <v>40033.0</v>
      </c>
      <c r="E132" s="9">
        <v>4.81017807E8</v>
      </c>
      <c r="F132" s="13">
        <v>0.85</v>
      </c>
      <c r="G132" s="11">
        <v>10400.0</v>
      </c>
      <c r="H132" s="9">
        <v>950731.0</v>
      </c>
      <c r="I132" s="15">
        <v>0.8</v>
      </c>
      <c r="J132" s="9">
        <v>100194.0</v>
      </c>
      <c r="K132" s="13">
        <v>0.85</v>
      </c>
    </row>
    <row r="133">
      <c r="A133" s="8" t="s">
        <v>7</v>
      </c>
      <c r="B133" s="8" t="s">
        <v>231</v>
      </c>
      <c r="C133" s="8" t="s">
        <v>260</v>
      </c>
      <c r="D133" s="11">
        <v>346010.0</v>
      </c>
      <c r="E133" s="9">
        <v>4.8101781E8</v>
      </c>
      <c r="F133" s="13">
        <v>0.85</v>
      </c>
      <c r="G133" s="11">
        <v>88000.0</v>
      </c>
      <c r="H133" s="9">
        <v>950732.0</v>
      </c>
      <c r="I133" s="15">
        <v>0.8</v>
      </c>
      <c r="J133" s="9">
        <v>100195.0</v>
      </c>
      <c r="K133" s="13">
        <v>0.85</v>
      </c>
    </row>
    <row r="134">
      <c r="A134" s="8" t="s">
        <v>7</v>
      </c>
      <c r="B134" s="8" t="s">
        <v>231</v>
      </c>
      <c r="C134" s="8" t="s">
        <v>262</v>
      </c>
      <c r="D134" s="11">
        <v>1320663.0</v>
      </c>
      <c r="E134" s="9">
        <v>4.81017813E8</v>
      </c>
      <c r="F134" s="13">
        <v>0.85</v>
      </c>
      <c r="G134" s="11">
        <v>376000.0</v>
      </c>
      <c r="H134" s="9">
        <v>950733.0</v>
      </c>
      <c r="I134" s="15">
        <v>0.8</v>
      </c>
      <c r="J134" s="9">
        <v>100196.0</v>
      </c>
      <c r="K134" s="13">
        <v>0.85</v>
      </c>
    </row>
    <row r="135">
      <c r="A135" s="8" t="s">
        <v>7</v>
      </c>
      <c r="B135" s="8" t="s">
        <v>231</v>
      </c>
      <c r="C135" s="8" t="s">
        <v>264</v>
      </c>
      <c r="D135" s="11">
        <v>480044.0</v>
      </c>
      <c r="E135" s="9">
        <v>4.81017819E8</v>
      </c>
      <c r="F135" s="13">
        <v>0.85</v>
      </c>
      <c r="G135" s="11">
        <v>124000.0</v>
      </c>
      <c r="H135" s="9">
        <v>950735.0</v>
      </c>
      <c r="I135" s="15">
        <v>0.8</v>
      </c>
      <c r="J135" s="9">
        <v>100198.0</v>
      </c>
      <c r="K135" s="13">
        <v>0.85</v>
      </c>
    </row>
    <row r="136">
      <c r="A136" s="8" t="s">
        <v>7</v>
      </c>
      <c r="B136" s="8" t="s">
        <v>231</v>
      </c>
      <c r="C136" s="8" t="s">
        <v>266</v>
      </c>
      <c r="D136" s="11">
        <v>3.1090784E7</v>
      </c>
      <c r="E136" s="9">
        <v>4.81017831E8</v>
      </c>
      <c r="F136" s="13">
        <v>0.85</v>
      </c>
      <c r="G136" s="11">
        <v>8800000.0</v>
      </c>
      <c r="H136" s="9">
        <v>950740.0</v>
      </c>
      <c r="I136" s="15">
        <v>0.8</v>
      </c>
      <c r="J136" s="9">
        <v>100202.0</v>
      </c>
      <c r="K136" s="13">
        <v>0.85</v>
      </c>
    </row>
    <row r="137">
      <c r="A137" s="8" t="s">
        <v>7</v>
      </c>
      <c r="B137" s="8" t="s">
        <v>231</v>
      </c>
      <c r="C137" s="8" t="s">
        <v>268</v>
      </c>
      <c r="D137" s="11">
        <v>56458.0</v>
      </c>
      <c r="E137" s="9">
        <v>4.81017849E8</v>
      </c>
      <c r="F137" s="13">
        <v>0.85</v>
      </c>
      <c r="G137" s="11">
        <v>15600.0</v>
      </c>
      <c r="H137" s="9">
        <v>950746.0</v>
      </c>
      <c r="I137" s="15">
        <v>0.8</v>
      </c>
      <c r="J137" s="9">
        <v>100208.0</v>
      </c>
      <c r="K137" s="13">
        <v>0.85</v>
      </c>
    </row>
    <row r="138">
      <c r="A138" s="8" t="s">
        <v>7</v>
      </c>
      <c r="B138" s="8" t="s">
        <v>231</v>
      </c>
      <c r="C138" s="8" t="s">
        <v>270</v>
      </c>
      <c r="D138" s="11">
        <v>1568501.0</v>
      </c>
      <c r="E138" s="9">
        <v>4.81017852E8</v>
      </c>
      <c r="F138" s="13">
        <v>0.85</v>
      </c>
      <c r="G138" s="11">
        <v>400000.0</v>
      </c>
      <c r="H138" s="9">
        <v>950747.0</v>
      </c>
      <c r="I138" s="15">
        <v>0.8</v>
      </c>
      <c r="J138" s="9">
        <v>100209.0</v>
      </c>
      <c r="K138" s="13">
        <v>0.85</v>
      </c>
    </row>
    <row r="139">
      <c r="A139" s="8" t="s">
        <v>7</v>
      </c>
      <c r="B139" s="8" t="s">
        <v>272</v>
      </c>
      <c r="C139" s="8"/>
      <c r="D139" s="9"/>
      <c r="E139" s="9"/>
      <c r="F139" s="9"/>
      <c r="G139" s="9"/>
      <c r="H139" s="9"/>
      <c r="I139" s="9"/>
      <c r="J139" s="9"/>
      <c r="K139" s="9"/>
    </row>
    <row r="140">
      <c r="A140" s="8" t="s">
        <v>7</v>
      </c>
      <c r="B140" s="8" t="s">
        <v>272</v>
      </c>
      <c r="C140" s="8" t="s">
        <v>273</v>
      </c>
      <c r="D140" s="11">
        <v>1.43137746E8</v>
      </c>
      <c r="E140" s="9">
        <v>4.80575262E8</v>
      </c>
      <c r="F140" s="13">
        <v>0.95</v>
      </c>
      <c r="G140" s="11">
        <v>4.0E7</v>
      </c>
      <c r="H140" s="9">
        <v>950753.0</v>
      </c>
      <c r="I140" s="15">
        <v>0.85</v>
      </c>
      <c r="J140" s="9">
        <v>100015.0</v>
      </c>
      <c r="K140" s="13">
        <v>0.95</v>
      </c>
    </row>
    <row r="141">
      <c r="A141" s="8" t="s">
        <v>7</v>
      </c>
      <c r="B141" s="8" t="s">
        <v>272</v>
      </c>
      <c r="C141" s="8" t="s">
        <v>275</v>
      </c>
      <c r="D141" s="11">
        <v>8.5214186E7</v>
      </c>
      <c r="E141" s="9">
        <v>4.80575265E8</v>
      </c>
      <c r="F141" s="13">
        <v>0.95</v>
      </c>
      <c r="G141" s="11">
        <v>2.32E7</v>
      </c>
      <c r="H141" s="9">
        <v>950754.0</v>
      </c>
      <c r="I141" s="15">
        <v>0.85</v>
      </c>
      <c r="J141" s="9">
        <v>100016.0</v>
      </c>
      <c r="K141" s="13">
        <v>0.95</v>
      </c>
    </row>
    <row r="142">
      <c r="A142" s="8" t="s">
        <v>277</v>
      </c>
      <c r="B142" s="8" t="s">
        <v>278</v>
      </c>
      <c r="C142" s="8"/>
      <c r="D142" s="9"/>
      <c r="E142" s="9"/>
      <c r="F142" s="9"/>
      <c r="G142" s="9"/>
      <c r="H142" s="9"/>
      <c r="I142" s="9"/>
      <c r="J142" s="9"/>
      <c r="K142" s="9"/>
    </row>
    <row r="143">
      <c r="A143" s="8" t="s">
        <v>277</v>
      </c>
      <c r="B143" s="8" t="s">
        <v>278</v>
      </c>
      <c r="C143" s="8" t="s">
        <v>280</v>
      </c>
      <c r="D143" s="11">
        <v>84142.0</v>
      </c>
      <c r="E143" s="9">
        <v>4.80575286E8</v>
      </c>
      <c r="F143" s="13">
        <v>1.25</v>
      </c>
      <c r="G143" s="11">
        <v>30400.0</v>
      </c>
      <c r="H143" s="9">
        <v>868112.0</v>
      </c>
      <c r="I143" s="15">
        <v>1.1</v>
      </c>
      <c r="J143" s="9">
        <v>100078.0</v>
      </c>
      <c r="K143" s="13">
        <v>1.25</v>
      </c>
    </row>
    <row r="144">
      <c r="A144" s="8" t="s">
        <v>277</v>
      </c>
      <c r="B144" s="8" t="s">
        <v>278</v>
      </c>
      <c r="C144" s="8" t="s">
        <v>283</v>
      </c>
      <c r="D144" s="11">
        <v>4337158.0</v>
      </c>
      <c r="E144" s="9">
        <v>4.80575289E8</v>
      </c>
      <c r="F144" s="13">
        <v>1.25</v>
      </c>
      <c r="G144" s="11">
        <v>1200000.0</v>
      </c>
      <c r="H144" s="9">
        <v>868427.0</v>
      </c>
      <c r="I144" s="15">
        <v>1.1</v>
      </c>
      <c r="J144" s="9">
        <v>100079.0</v>
      </c>
      <c r="K144" s="13">
        <v>1.25</v>
      </c>
    </row>
    <row r="145">
      <c r="A145" s="8" t="s">
        <v>277</v>
      </c>
      <c r="B145" s="8" t="s">
        <v>278</v>
      </c>
      <c r="C145" s="8" t="s">
        <v>285</v>
      </c>
      <c r="D145" s="11">
        <v>7622647.0</v>
      </c>
      <c r="E145" s="9">
        <v>4.80575292E8</v>
      </c>
      <c r="F145" s="13">
        <v>1.25</v>
      </c>
      <c r="G145" s="11">
        <v>2120000.0</v>
      </c>
      <c r="H145" s="9">
        <v>868479.0</v>
      </c>
      <c r="I145" s="15">
        <v>1.1</v>
      </c>
      <c r="J145" s="9">
        <v>100080.0</v>
      </c>
      <c r="K145" s="13">
        <v>1.25</v>
      </c>
    </row>
    <row r="146">
      <c r="A146" s="8" t="s">
        <v>277</v>
      </c>
      <c r="B146" s="8" t="s">
        <v>278</v>
      </c>
      <c r="C146" s="8" t="s">
        <v>288</v>
      </c>
      <c r="D146" s="11">
        <v>9879515.0</v>
      </c>
      <c r="E146" s="9">
        <v>4.80575295E8</v>
      </c>
      <c r="F146" s="13">
        <v>1.25</v>
      </c>
      <c r="G146" s="11">
        <v>2800000.0</v>
      </c>
      <c r="H146" s="9">
        <v>868514.0</v>
      </c>
      <c r="I146" s="15">
        <v>1.1</v>
      </c>
      <c r="J146" s="9">
        <v>100081.0</v>
      </c>
      <c r="K146" s="13">
        <v>1.25</v>
      </c>
    </row>
    <row r="147">
      <c r="A147" s="8" t="s">
        <v>277</v>
      </c>
      <c r="B147" s="8" t="s">
        <v>278</v>
      </c>
      <c r="C147" s="8" t="s">
        <v>290</v>
      </c>
      <c r="D147" s="11">
        <v>417470.0</v>
      </c>
      <c r="E147" s="9">
        <v>4.80575298E8</v>
      </c>
      <c r="F147" s="13">
        <v>1.25</v>
      </c>
      <c r="G147" s="11">
        <v>112000.0</v>
      </c>
      <c r="H147" s="9">
        <v>868548.0</v>
      </c>
      <c r="I147" s="15">
        <v>1.1</v>
      </c>
      <c r="J147" s="9">
        <v>100082.0</v>
      </c>
      <c r="K147" s="13">
        <v>1.25</v>
      </c>
    </row>
    <row r="148">
      <c r="A148" s="8" t="s">
        <v>277</v>
      </c>
      <c r="B148" s="8" t="s">
        <v>278</v>
      </c>
      <c r="C148" s="8" t="s">
        <v>292</v>
      </c>
      <c r="D148" s="11">
        <v>161390.0</v>
      </c>
      <c r="E148" s="9">
        <v>4.80575301E8</v>
      </c>
      <c r="F148" s="13">
        <v>1.25</v>
      </c>
      <c r="G148" s="11">
        <v>40000.0</v>
      </c>
      <c r="H148" s="9">
        <v>868586.0</v>
      </c>
      <c r="I148" s="15">
        <v>1.1</v>
      </c>
      <c r="J148" s="9">
        <v>100083.0</v>
      </c>
      <c r="K148" s="13">
        <v>1.25</v>
      </c>
    </row>
    <row r="149">
      <c r="A149" s="8" t="s">
        <v>277</v>
      </c>
      <c r="B149" s="8" t="s">
        <v>278</v>
      </c>
      <c r="C149" s="8" t="s">
        <v>293</v>
      </c>
      <c r="D149" s="11">
        <v>4470456.0</v>
      </c>
      <c r="E149" s="9">
        <v>4.80575304E8</v>
      </c>
      <c r="F149" s="13">
        <v>1.25</v>
      </c>
      <c r="G149" s="11">
        <v>1200000.0</v>
      </c>
      <c r="H149" s="9">
        <v>868619.0</v>
      </c>
      <c r="I149" s="15">
        <v>1.1</v>
      </c>
      <c r="J149" s="9">
        <v>100084.0</v>
      </c>
      <c r="K149" s="13">
        <v>1.25</v>
      </c>
    </row>
    <row r="150">
      <c r="A150" s="8" t="s">
        <v>277</v>
      </c>
      <c r="B150" s="8" t="s">
        <v>278</v>
      </c>
      <c r="C150" s="8" t="s">
        <v>294</v>
      </c>
      <c r="D150" s="11">
        <v>2.8168615E7</v>
      </c>
      <c r="E150" s="9">
        <v>4.80575307E8</v>
      </c>
      <c r="F150" s="13">
        <v>1.25</v>
      </c>
      <c r="G150" s="11">
        <v>7600000.0</v>
      </c>
      <c r="H150" s="9">
        <v>868681.0</v>
      </c>
      <c r="I150" s="15">
        <v>1.1</v>
      </c>
      <c r="J150" s="9">
        <v>100085.0</v>
      </c>
      <c r="K150" s="13">
        <v>1.25</v>
      </c>
    </row>
    <row r="151">
      <c r="A151" s="8" t="s">
        <v>277</v>
      </c>
      <c r="B151" s="8" t="s">
        <v>278</v>
      </c>
      <c r="C151" s="8" t="s">
        <v>295</v>
      </c>
      <c r="D151" s="11">
        <v>3166023.0</v>
      </c>
      <c r="E151" s="9">
        <v>4.8057531E8</v>
      </c>
      <c r="F151" s="13">
        <v>1.25</v>
      </c>
      <c r="G151" s="11">
        <v>840000.0</v>
      </c>
      <c r="H151" s="9">
        <v>868713.0</v>
      </c>
      <c r="I151" s="15">
        <v>1.1</v>
      </c>
      <c r="J151" s="9">
        <v>100086.0</v>
      </c>
      <c r="K151" s="13">
        <v>1.25</v>
      </c>
    </row>
    <row r="152">
      <c r="A152" s="8" t="s">
        <v>277</v>
      </c>
      <c r="B152" s="8" t="s">
        <v>278</v>
      </c>
      <c r="C152" s="8" t="s">
        <v>297</v>
      </c>
      <c r="D152" s="11">
        <v>9615713.0</v>
      </c>
      <c r="E152" s="9">
        <v>4.80575313E8</v>
      </c>
      <c r="F152" s="13">
        <v>1.25</v>
      </c>
      <c r="G152" s="11">
        <v>2600000.0</v>
      </c>
      <c r="H152" s="9">
        <v>868762.0</v>
      </c>
      <c r="I152" s="15">
        <v>1.1</v>
      </c>
      <c r="J152" s="9">
        <v>100087.0</v>
      </c>
      <c r="K152" s="13">
        <v>1.25</v>
      </c>
    </row>
    <row r="153">
      <c r="A153" s="8" t="s">
        <v>277</v>
      </c>
      <c r="B153" s="8" t="s">
        <v>278</v>
      </c>
      <c r="C153" s="8" t="s">
        <v>300</v>
      </c>
      <c r="D153" s="11">
        <v>3.4937411E7</v>
      </c>
      <c r="E153" s="9">
        <v>4.80575316E8</v>
      </c>
      <c r="F153" s="13">
        <v>1.25</v>
      </c>
      <c r="G153" s="11">
        <v>9200000.0</v>
      </c>
      <c r="H153" s="9">
        <v>868806.0</v>
      </c>
      <c r="I153" s="15">
        <v>1.1</v>
      </c>
      <c r="J153" s="9">
        <v>100088.0</v>
      </c>
      <c r="K153" s="13">
        <v>1.25</v>
      </c>
    </row>
    <row r="154">
      <c r="A154" s="8" t="s">
        <v>277</v>
      </c>
      <c r="B154" s="8" t="s">
        <v>278</v>
      </c>
      <c r="C154" s="8" t="s">
        <v>303</v>
      </c>
      <c r="D154" s="11">
        <v>3.6135756E7</v>
      </c>
      <c r="E154" s="9">
        <v>4.80575319E8</v>
      </c>
      <c r="F154" s="13">
        <v>1.25</v>
      </c>
      <c r="G154" s="11">
        <v>9600000.0</v>
      </c>
      <c r="H154" s="9">
        <v>868849.0</v>
      </c>
      <c r="I154" s="15">
        <v>1.1</v>
      </c>
      <c r="J154" s="9">
        <v>100089.0</v>
      </c>
      <c r="K154" s="13">
        <v>1.25</v>
      </c>
    </row>
    <row r="155">
      <c r="A155" s="8" t="s">
        <v>277</v>
      </c>
      <c r="B155" s="8" t="s">
        <v>278</v>
      </c>
      <c r="C155" s="8" t="s">
        <v>306</v>
      </c>
      <c r="D155" s="11">
        <v>2643609.0</v>
      </c>
      <c r="E155" s="9">
        <v>4.80575322E8</v>
      </c>
      <c r="F155" s="13">
        <v>1.25</v>
      </c>
      <c r="G155" s="11">
        <v>720000.0</v>
      </c>
      <c r="H155" s="9">
        <v>869015.0</v>
      </c>
      <c r="I155" s="15">
        <v>1.1</v>
      </c>
      <c r="J155" s="9">
        <v>100090.0</v>
      </c>
      <c r="K155" s="13">
        <v>1.25</v>
      </c>
    </row>
    <row r="156">
      <c r="A156" s="8" t="s">
        <v>277</v>
      </c>
      <c r="B156" s="8" t="s">
        <v>309</v>
      </c>
      <c r="C156" s="8"/>
      <c r="D156" s="9"/>
      <c r="E156" s="9"/>
      <c r="F156" s="9"/>
      <c r="G156" s="9"/>
      <c r="H156" s="9"/>
      <c r="I156" s="9"/>
      <c r="J156" s="9"/>
      <c r="K156" s="9"/>
    </row>
    <row r="157">
      <c r="A157" s="8" t="s">
        <v>277</v>
      </c>
      <c r="B157" s="8" t="s">
        <v>309</v>
      </c>
      <c r="C157" s="8" t="s">
        <v>310</v>
      </c>
      <c r="D157" s="11">
        <v>1.9103688E7</v>
      </c>
      <c r="E157" s="9">
        <v>4.80575277E8</v>
      </c>
      <c r="F157" s="13">
        <v>1.25</v>
      </c>
      <c r="G157" s="11">
        <v>5200000.0</v>
      </c>
      <c r="H157" s="9">
        <v>845773.0</v>
      </c>
      <c r="I157" s="15">
        <v>1.1</v>
      </c>
      <c r="J157" s="9">
        <v>100092.0</v>
      </c>
      <c r="K157" s="13">
        <v>1.25</v>
      </c>
    </row>
    <row r="158">
      <c r="A158" s="8" t="s">
        <v>277</v>
      </c>
      <c r="B158" s="8" t="s">
        <v>309</v>
      </c>
      <c r="C158" s="8" t="s">
        <v>312</v>
      </c>
      <c r="D158" s="11">
        <v>1.0345912E7</v>
      </c>
      <c r="E158" s="9">
        <v>4.8057528E8</v>
      </c>
      <c r="F158" s="13">
        <v>1.25</v>
      </c>
      <c r="G158" s="11">
        <v>2840000.0</v>
      </c>
      <c r="H158" s="9">
        <v>867072.0</v>
      </c>
      <c r="I158" s="15">
        <v>1.1</v>
      </c>
      <c r="J158" s="9">
        <v>100093.0</v>
      </c>
      <c r="K158" s="13">
        <v>1.25</v>
      </c>
    </row>
    <row r="159">
      <c r="A159" s="8" t="s">
        <v>277</v>
      </c>
      <c r="B159" s="8" t="s">
        <v>309</v>
      </c>
      <c r="C159" s="8" t="s">
        <v>315</v>
      </c>
      <c r="D159" s="11">
        <v>1.08062174E8</v>
      </c>
      <c r="E159" s="9">
        <v>4.80575283E8</v>
      </c>
      <c r="F159" s="13">
        <v>1.25</v>
      </c>
      <c r="G159" s="11">
        <v>2.96E7</v>
      </c>
      <c r="H159" s="9">
        <v>867210.0</v>
      </c>
      <c r="I159" s="15">
        <v>1.1</v>
      </c>
      <c r="J159" s="9">
        <v>100094.0</v>
      </c>
      <c r="K159" s="13">
        <v>1.25</v>
      </c>
    </row>
    <row r="160">
      <c r="A160" s="8" t="s">
        <v>277</v>
      </c>
      <c r="B160" s="8" t="s">
        <v>318</v>
      </c>
      <c r="C160" s="8"/>
      <c r="D160" s="9"/>
      <c r="E160" s="9"/>
      <c r="F160" s="9"/>
      <c r="G160" s="9"/>
      <c r="H160" s="9"/>
      <c r="I160" s="9"/>
      <c r="J160" s="9"/>
      <c r="K160" s="9"/>
    </row>
    <row r="161">
      <c r="A161" s="8" t="s">
        <v>277</v>
      </c>
      <c r="B161" s="8" t="s">
        <v>318</v>
      </c>
      <c r="C161" s="8" t="s">
        <v>320</v>
      </c>
      <c r="D161" s="11">
        <v>1737973.0</v>
      </c>
      <c r="E161" s="9">
        <v>4.8090903E8</v>
      </c>
      <c r="F161" s="13">
        <v>1.25</v>
      </c>
      <c r="G161" s="11">
        <v>480000.0</v>
      </c>
      <c r="H161" s="9">
        <v>869061.0</v>
      </c>
      <c r="I161" s="15">
        <v>1.1</v>
      </c>
      <c r="J161" s="9">
        <v>100096.0</v>
      </c>
      <c r="K161" s="13">
        <v>1.25</v>
      </c>
    </row>
    <row r="162">
      <c r="A162" s="8" t="s">
        <v>277</v>
      </c>
      <c r="B162" s="8" t="s">
        <v>318</v>
      </c>
      <c r="C162" s="8" t="s">
        <v>323</v>
      </c>
      <c r="D162" s="11">
        <v>1357050.0</v>
      </c>
      <c r="E162" s="9">
        <v>4.78077484E8</v>
      </c>
      <c r="F162" s="13">
        <v>1.25</v>
      </c>
      <c r="G162" s="11">
        <v>400000.0</v>
      </c>
      <c r="H162" s="9">
        <v>869095.0</v>
      </c>
      <c r="I162" s="15">
        <v>1.1</v>
      </c>
      <c r="J162" s="9">
        <v>100097.0</v>
      </c>
      <c r="K162" s="13">
        <v>1.25</v>
      </c>
    </row>
    <row r="163">
      <c r="A163" s="8" t="s">
        <v>277</v>
      </c>
      <c r="B163" s="8" t="s">
        <v>318</v>
      </c>
      <c r="C163" s="8" t="s">
        <v>327</v>
      </c>
      <c r="D163" s="11">
        <v>1754588.0</v>
      </c>
      <c r="E163" s="9">
        <v>4.81017381E8</v>
      </c>
      <c r="F163" s="13">
        <v>1.25</v>
      </c>
      <c r="G163" s="11">
        <v>520000.0</v>
      </c>
      <c r="H163" s="9">
        <v>869132.0</v>
      </c>
      <c r="I163" s="15">
        <v>1.1</v>
      </c>
      <c r="J163" s="9">
        <v>100098.0</v>
      </c>
      <c r="K163" s="13">
        <v>1.25</v>
      </c>
    </row>
    <row r="164">
      <c r="A164" s="8" t="s">
        <v>277</v>
      </c>
      <c r="B164" s="8" t="s">
        <v>330</v>
      </c>
      <c r="C164" s="8"/>
      <c r="D164" s="9"/>
      <c r="E164" s="9"/>
      <c r="F164" s="9"/>
      <c r="G164" s="9"/>
      <c r="H164" s="9"/>
      <c r="I164" s="9"/>
      <c r="J164" s="9"/>
      <c r="K164" s="9"/>
    </row>
    <row r="165">
      <c r="A165" s="8" t="s">
        <v>277</v>
      </c>
      <c r="B165" s="8" t="s">
        <v>330</v>
      </c>
      <c r="C165" s="8" t="s">
        <v>332</v>
      </c>
      <c r="D165" s="11">
        <v>2240276.0</v>
      </c>
      <c r="E165" s="9">
        <v>4.81017384E8</v>
      </c>
      <c r="F165" s="13">
        <v>1.25</v>
      </c>
      <c r="G165" s="11">
        <v>600000.0</v>
      </c>
      <c r="H165" s="9">
        <v>867483.0</v>
      </c>
      <c r="I165" s="15">
        <v>1.1</v>
      </c>
      <c r="J165" s="9">
        <v>100100.0</v>
      </c>
      <c r="K165" s="13">
        <v>1.25</v>
      </c>
    </row>
    <row r="166">
      <c r="A166" s="8" t="s">
        <v>277</v>
      </c>
      <c r="B166" s="8" t="s">
        <v>330</v>
      </c>
      <c r="C166" s="8" t="s">
        <v>335</v>
      </c>
      <c r="D166" s="11">
        <v>9295309.0</v>
      </c>
      <c r="E166" s="9">
        <v>4.81017387E8</v>
      </c>
      <c r="F166" s="13">
        <v>1.25</v>
      </c>
      <c r="G166" s="11">
        <v>2440000.0</v>
      </c>
      <c r="H166" s="9">
        <v>867574.0</v>
      </c>
      <c r="I166" s="15">
        <v>1.1</v>
      </c>
      <c r="J166" s="9">
        <v>100101.0</v>
      </c>
      <c r="K166" s="13">
        <v>1.25</v>
      </c>
    </row>
    <row r="167">
      <c r="A167" s="8" t="s">
        <v>277</v>
      </c>
      <c r="B167" s="8" t="s">
        <v>330</v>
      </c>
      <c r="C167" s="8" t="s">
        <v>338</v>
      </c>
      <c r="D167" s="11">
        <v>1915700.0</v>
      </c>
      <c r="E167" s="9">
        <v>4.8101739E8</v>
      </c>
      <c r="F167" s="13">
        <v>1.25</v>
      </c>
      <c r="G167" s="11">
        <v>480000.0</v>
      </c>
      <c r="H167" s="9">
        <v>867677.0</v>
      </c>
      <c r="I167" s="15">
        <v>1.1</v>
      </c>
      <c r="J167" s="9">
        <v>100102.0</v>
      </c>
      <c r="K167" s="13">
        <v>1.25</v>
      </c>
    </row>
    <row r="168">
      <c r="A168" s="8" t="s">
        <v>277</v>
      </c>
      <c r="B168" s="8" t="s">
        <v>330</v>
      </c>
      <c r="C168" s="8" t="s">
        <v>341</v>
      </c>
      <c r="D168" s="11">
        <v>6146522.0</v>
      </c>
      <c r="E168" s="9">
        <v>4.81017393E8</v>
      </c>
      <c r="F168" s="13">
        <v>1.25</v>
      </c>
      <c r="G168" s="11">
        <v>1640000.0</v>
      </c>
      <c r="H168" s="9">
        <v>867747.0</v>
      </c>
      <c r="I168" s="15">
        <v>1.1</v>
      </c>
      <c r="J168" s="9">
        <v>100103.0</v>
      </c>
      <c r="K168" s="13">
        <v>1.25</v>
      </c>
    </row>
    <row r="169">
      <c r="A169" s="8" t="s">
        <v>277</v>
      </c>
      <c r="B169" s="8" t="s">
        <v>330</v>
      </c>
      <c r="C169" s="8" t="s">
        <v>344</v>
      </c>
      <c r="D169" s="11">
        <v>1607294.0</v>
      </c>
      <c r="E169" s="9">
        <v>4.81017396E8</v>
      </c>
      <c r="F169" s="13">
        <v>1.25</v>
      </c>
      <c r="G169" s="11">
        <v>400000.0</v>
      </c>
      <c r="H169" s="9">
        <v>867811.0</v>
      </c>
      <c r="I169" s="15">
        <v>1.1</v>
      </c>
      <c r="J169" s="9">
        <v>100104.0</v>
      </c>
      <c r="K169" s="13">
        <v>1.25</v>
      </c>
    </row>
    <row r="170">
      <c r="A170" s="8" t="s">
        <v>277</v>
      </c>
      <c r="B170" s="8" t="s">
        <v>330</v>
      </c>
      <c r="C170" s="8" t="s">
        <v>346</v>
      </c>
      <c r="D170" s="11">
        <v>6218650.0</v>
      </c>
      <c r="E170" s="9">
        <v>4.81017399E8</v>
      </c>
      <c r="F170" s="13">
        <v>1.25</v>
      </c>
      <c r="G170" s="11">
        <v>1720000.0</v>
      </c>
      <c r="H170" s="9">
        <v>867812.0</v>
      </c>
      <c r="I170" s="15">
        <v>1.1</v>
      </c>
      <c r="J170" s="9">
        <v>100105.0</v>
      </c>
      <c r="K170" s="13">
        <v>1.25</v>
      </c>
    </row>
    <row r="171">
      <c r="A171" s="8" t="s">
        <v>277</v>
      </c>
      <c r="B171" s="8" t="s">
        <v>330</v>
      </c>
      <c r="C171" s="8" t="s">
        <v>347</v>
      </c>
      <c r="D171" s="11">
        <v>2814326.0</v>
      </c>
      <c r="E171" s="9">
        <v>4.81017402E8</v>
      </c>
      <c r="F171" s="13">
        <v>1.25</v>
      </c>
      <c r="G171" s="11">
        <v>760000.0</v>
      </c>
      <c r="H171" s="9">
        <v>867813.0</v>
      </c>
      <c r="I171" s="15">
        <v>1.1</v>
      </c>
      <c r="J171" s="9">
        <v>100106.0</v>
      </c>
      <c r="K171" s="13">
        <v>1.25</v>
      </c>
    </row>
    <row r="172">
      <c r="A172" s="8" t="s">
        <v>277</v>
      </c>
      <c r="B172" s="8" t="s">
        <v>330</v>
      </c>
      <c r="C172" s="8" t="s">
        <v>348</v>
      </c>
      <c r="D172" s="11">
        <v>5428283.0</v>
      </c>
      <c r="E172" s="9">
        <v>4.81017405E8</v>
      </c>
      <c r="F172" s="13">
        <v>1.25</v>
      </c>
      <c r="G172" s="11">
        <v>1520000.0</v>
      </c>
      <c r="H172" s="9">
        <v>867814.0</v>
      </c>
      <c r="I172" s="15">
        <v>1.1</v>
      </c>
      <c r="J172" s="9">
        <v>100107.0</v>
      </c>
      <c r="K172" s="13">
        <v>1.25</v>
      </c>
    </row>
    <row r="173">
      <c r="A173" s="8" t="s">
        <v>277</v>
      </c>
      <c r="B173" s="8" t="s">
        <v>330</v>
      </c>
      <c r="C173" s="8" t="s">
        <v>352</v>
      </c>
      <c r="D173" s="11">
        <v>6687759.0</v>
      </c>
      <c r="E173" s="9">
        <v>4.81017408E8</v>
      </c>
      <c r="F173" s="13">
        <v>1.25</v>
      </c>
      <c r="G173" s="11">
        <v>1800000.0</v>
      </c>
      <c r="H173" s="9">
        <v>867815.0</v>
      </c>
      <c r="I173" s="15">
        <v>1.1</v>
      </c>
      <c r="J173" s="9">
        <v>100108.0</v>
      </c>
      <c r="K173" s="13">
        <v>1.25</v>
      </c>
    </row>
    <row r="174">
      <c r="A174" s="8" t="s">
        <v>277</v>
      </c>
      <c r="B174" s="8" t="s">
        <v>330</v>
      </c>
      <c r="C174" s="8" t="s">
        <v>354</v>
      </c>
      <c r="D174" s="11">
        <v>8759533.0</v>
      </c>
      <c r="E174" s="9">
        <v>4.81017411E8</v>
      </c>
      <c r="F174" s="13">
        <v>1.25</v>
      </c>
      <c r="G174" s="11">
        <v>2440000.0</v>
      </c>
      <c r="H174" s="9">
        <v>867816.0</v>
      </c>
      <c r="I174" s="15">
        <v>1.1</v>
      </c>
      <c r="J174" s="9">
        <v>100109.0</v>
      </c>
      <c r="K174" s="13">
        <v>1.25</v>
      </c>
    </row>
    <row r="175">
      <c r="A175" s="8" t="s">
        <v>277</v>
      </c>
      <c r="B175" s="8" t="s">
        <v>330</v>
      </c>
      <c r="C175" s="8" t="s">
        <v>357</v>
      </c>
      <c r="D175" s="11">
        <v>1.5551672E7</v>
      </c>
      <c r="E175" s="9">
        <v>4.81017414E8</v>
      </c>
      <c r="F175" s="13">
        <v>1.25</v>
      </c>
      <c r="G175" s="11">
        <v>4000000.0</v>
      </c>
      <c r="H175" s="9">
        <v>867817.0</v>
      </c>
      <c r="I175" s="15">
        <v>1.1</v>
      </c>
      <c r="J175" s="9">
        <v>100110.0</v>
      </c>
      <c r="K175" s="13">
        <v>1.25</v>
      </c>
    </row>
    <row r="176">
      <c r="A176" s="8" t="s">
        <v>277</v>
      </c>
      <c r="B176" s="8" t="s">
        <v>330</v>
      </c>
      <c r="C176" s="8" t="s">
        <v>360</v>
      </c>
      <c r="D176" s="11">
        <v>147614.0</v>
      </c>
      <c r="E176" s="9">
        <v>4.81017417E8</v>
      </c>
      <c r="F176" s="13">
        <v>1.25</v>
      </c>
      <c r="G176" s="11">
        <v>40000.0</v>
      </c>
      <c r="H176" s="9">
        <v>867818.0</v>
      </c>
      <c r="I176" s="15">
        <v>1.1</v>
      </c>
      <c r="J176" s="9">
        <v>100111.0</v>
      </c>
      <c r="K176" s="13">
        <v>1.25</v>
      </c>
    </row>
    <row r="177">
      <c r="A177" s="8" t="s">
        <v>277</v>
      </c>
      <c r="B177" s="8" t="s">
        <v>330</v>
      </c>
      <c r="C177" s="8" t="s">
        <v>362</v>
      </c>
      <c r="D177" s="11">
        <v>1.1463108E7</v>
      </c>
      <c r="E177" s="9">
        <v>4.8101742E8</v>
      </c>
      <c r="F177" s="13">
        <v>1.25</v>
      </c>
      <c r="G177" s="11">
        <v>3120000.0</v>
      </c>
      <c r="H177" s="9">
        <v>867819.0</v>
      </c>
      <c r="I177" s="15">
        <v>1.1</v>
      </c>
      <c r="J177" s="9">
        <v>100112.0</v>
      </c>
      <c r="K177" s="13">
        <v>1.25</v>
      </c>
    </row>
    <row r="178">
      <c r="A178" s="8" t="s">
        <v>277</v>
      </c>
      <c r="B178" s="8" t="s">
        <v>330</v>
      </c>
      <c r="C178" s="8" t="s">
        <v>368</v>
      </c>
      <c r="D178" s="11">
        <v>4219853.0</v>
      </c>
      <c r="E178" s="9">
        <v>4.81017423E8</v>
      </c>
      <c r="F178" s="13">
        <v>1.25</v>
      </c>
      <c r="G178" s="11">
        <v>1120000.0</v>
      </c>
      <c r="H178" s="9">
        <v>867820.0</v>
      </c>
      <c r="I178" s="15">
        <v>1.1</v>
      </c>
      <c r="J178" s="9">
        <v>100113.0</v>
      </c>
      <c r="K178" s="13">
        <v>1.25</v>
      </c>
    </row>
    <row r="179">
      <c r="A179" s="8" t="s">
        <v>277</v>
      </c>
      <c r="B179" s="8" t="s">
        <v>330</v>
      </c>
      <c r="C179" s="8" t="s">
        <v>371</v>
      </c>
      <c r="D179" s="11">
        <v>312432.0</v>
      </c>
      <c r="E179" s="9">
        <v>4.81017426E8</v>
      </c>
      <c r="F179" s="13">
        <v>1.25</v>
      </c>
      <c r="G179" s="11">
        <v>84000.0</v>
      </c>
      <c r="H179" s="9">
        <v>867821.0</v>
      </c>
      <c r="I179" s="15">
        <v>1.1</v>
      </c>
      <c r="J179" s="9">
        <v>100114.0</v>
      </c>
      <c r="K179" s="13">
        <v>1.25</v>
      </c>
    </row>
    <row r="180">
      <c r="A180" s="8" t="s">
        <v>277</v>
      </c>
      <c r="B180" s="8" t="s">
        <v>330</v>
      </c>
      <c r="C180" s="8" t="s">
        <v>374</v>
      </c>
      <c r="D180" s="11">
        <v>157327.0</v>
      </c>
      <c r="E180" s="9">
        <v>4.81017429E8</v>
      </c>
      <c r="F180" s="13">
        <v>1.25</v>
      </c>
      <c r="G180" s="11">
        <v>40000.0</v>
      </c>
      <c r="H180" s="9">
        <v>867822.0</v>
      </c>
      <c r="I180" s="15">
        <v>1.1</v>
      </c>
      <c r="J180" s="9">
        <v>100115.0</v>
      </c>
      <c r="K180" s="13">
        <v>1.25</v>
      </c>
    </row>
    <row r="181">
      <c r="A181" s="8" t="s">
        <v>277</v>
      </c>
      <c r="B181" s="8" t="s">
        <v>330</v>
      </c>
      <c r="C181" s="8" t="s">
        <v>377</v>
      </c>
      <c r="D181" s="11">
        <v>5505397.0</v>
      </c>
      <c r="E181" s="9">
        <v>4.81017432E8</v>
      </c>
      <c r="F181" s="13">
        <v>1.25</v>
      </c>
      <c r="G181" s="11">
        <v>1480000.0</v>
      </c>
      <c r="H181" s="9">
        <v>867823.0</v>
      </c>
      <c r="I181" s="15">
        <v>1.1</v>
      </c>
      <c r="J181" s="9">
        <v>100116.0</v>
      </c>
      <c r="K181" s="13">
        <v>1.25</v>
      </c>
    </row>
    <row r="182">
      <c r="A182" s="8" t="s">
        <v>277</v>
      </c>
      <c r="B182" s="8" t="s">
        <v>330</v>
      </c>
      <c r="C182" s="8" t="s">
        <v>380</v>
      </c>
      <c r="D182" s="11">
        <v>1.138705E7</v>
      </c>
      <c r="E182" s="9">
        <v>4.81017435E8</v>
      </c>
      <c r="F182" s="13">
        <v>1.25</v>
      </c>
      <c r="G182" s="11">
        <v>3200000.0</v>
      </c>
      <c r="H182" s="9">
        <v>867824.0</v>
      </c>
      <c r="I182" s="15">
        <v>1.1</v>
      </c>
      <c r="J182" s="9">
        <v>100117.0</v>
      </c>
      <c r="K182" s="13">
        <v>1.25</v>
      </c>
    </row>
    <row r="183">
      <c r="A183" s="8" t="s">
        <v>277</v>
      </c>
      <c r="B183" s="8" t="s">
        <v>330</v>
      </c>
      <c r="C183" s="8" t="s">
        <v>383</v>
      </c>
      <c r="D183" s="11">
        <v>193897.0</v>
      </c>
      <c r="E183" s="9">
        <v>4.81017438E8</v>
      </c>
      <c r="F183" s="13">
        <v>1.25</v>
      </c>
      <c r="G183" s="11">
        <v>48000.0</v>
      </c>
      <c r="H183" s="9">
        <v>867825.0</v>
      </c>
      <c r="I183" s="15">
        <v>1.1</v>
      </c>
      <c r="J183" s="9">
        <v>100118.0</v>
      </c>
      <c r="K183" s="13">
        <v>1.25</v>
      </c>
    </row>
    <row r="184">
      <c r="A184" s="8" t="s">
        <v>277</v>
      </c>
      <c r="B184" s="8" t="s">
        <v>330</v>
      </c>
      <c r="C184" s="8" t="s">
        <v>385</v>
      </c>
      <c r="D184" s="11">
        <v>1941461.0</v>
      </c>
      <c r="E184" s="9">
        <v>4.81017441E8</v>
      </c>
      <c r="F184" s="13">
        <v>1.25</v>
      </c>
      <c r="G184" s="11">
        <v>480000.0</v>
      </c>
      <c r="H184" s="9">
        <v>867826.0</v>
      </c>
      <c r="I184" s="15">
        <v>1.1</v>
      </c>
      <c r="J184" s="9">
        <v>100119.0</v>
      </c>
      <c r="K184" s="13">
        <v>1.25</v>
      </c>
    </row>
    <row r="185">
      <c r="A185" s="8" t="s">
        <v>277</v>
      </c>
      <c r="B185" s="8" t="s">
        <v>330</v>
      </c>
      <c r="C185" s="8" t="s">
        <v>388</v>
      </c>
      <c r="D185" s="11">
        <v>3772604.0</v>
      </c>
      <c r="E185" s="9">
        <v>4.81017444E8</v>
      </c>
      <c r="F185" s="13">
        <v>1.25</v>
      </c>
      <c r="G185" s="11">
        <v>1000000.0</v>
      </c>
      <c r="H185" s="9">
        <v>867827.0</v>
      </c>
      <c r="I185" s="15">
        <v>1.1</v>
      </c>
      <c r="J185" s="9">
        <v>100120.0</v>
      </c>
      <c r="K185" s="13">
        <v>1.25</v>
      </c>
    </row>
    <row r="186">
      <c r="A186" s="8" t="s">
        <v>277</v>
      </c>
      <c r="B186" s="8" t="s">
        <v>330</v>
      </c>
      <c r="C186" s="8" t="s">
        <v>390</v>
      </c>
      <c r="D186" s="11">
        <v>6433692.0</v>
      </c>
      <c r="E186" s="9">
        <v>4.81017447E8</v>
      </c>
      <c r="F186" s="13">
        <v>1.25</v>
      </c>
      <c r="G186" s="11">
        <v>1760000.0</v>
      </c>
      <c r="H186" s="9">
        <v>867828.0</v>
      </c>
      <c r="I186" s="15">
        <v>1.1</v>
      </c>
      <c r="J186" s="9">
        <v>100121.0</v>
      </c>
      <c r="K186" s="13">
        <v>1.25</v>
      </c>
    </row>
    <row r="187">
      <c r="A187" s="8" t="s">
        <v>277</v>
      </c>
      <c r="B187" s="8" t="s">
        <v>330</v>
      </c>
      <c r="C187" s="8" t="s">
        <v>392</v>
      </c>
      <c r="D187" s="11">
        <v>2414960.0</v>
      </c>
      <c r="E187" s="9">
        <v>4.8101745E8</v>
      </c>
      <c r="F187" s="13">
        <v>1.25</v>
      </c>
      <c r="G187" s="11">
        <v>600000.0</v>
      </c>
      <c r="H187" s="9">
        <v>867829.0</v>
      </c>
      <c r="I187" s="15">
        <v>1.1</v>
      </c>
      <c r="J187" s="9">
        <v>100122.0</v>
      </c>
      <c r="K187" s="13">
        <v>1.25</v>
      </c>
    </row>
    <row r="188">
      <c r="A188" s="8" t="s">
        <v>277</v>
      </c>
      <c r="B188" s="8" t="s">
        <v>330</v>
      </c>
      <c r="C188" s="8" t="s">
        <v>393</v>
      </c>
      <c r="D188" s="11">
        <v>1713867.0</v>
      </c>
      <c r="E188" s="9">
        <v>4.81017453E8</v>
      </c>
      <c r="F188" s="13">
        <v>1.25</v>
      </c>
      <c r="G188" s="11">
        <v>440000.0</v>
      </c>
      <c r="H188" s="9">
        <v>867830.0</v>
      </c>
      <c r="I188" s="15">
        <v>1.1</v>
      </c>
      <c r="J188" s="9">
        <v>100123.0</v>
      </c>
      <c r="K188" s="13">
        <v>1.25</v>
      </c>
    </row>
    <row r="189">
      <c r="A189" s="8" t="s">
        <v>277</v>
      </c>
      <c r="B189" s="8" t="s">
        <v>330</v>
      </c>
      <c r="C189" s="8" t="s">
        <v>394</v>
      </c>
      <c r="D189" s="11">
        <v>288347.0</v>
      </c>
      <c r="E189" s="9">
        <v>4.81017456E8</v>
      </c>
      <c r="F189" s="13">
        <v>1.25</v>
      </c>
      <c r="G189" s="11">
        <v>72000.0</v>
      </c>
      <c r="H189" s="9">
        <v>867831.0</v>
      </c>
      <c r="I189" s="15">
        <v>1.1</v>
      </c>
      <c r="J189" s="9">
        <v>100124.0</v>
      </c>
      <c r="K189" s="13">
        <v>1.25</v>
      </c>
    </row>
    <row r="190">
      <c r="A190" s="8" t="s">
        <v>277</v>
      </c>
      <c r="B190" s="8" t="s">
        <v>330</v>
      </c>
      <c r="C190" s="8" t="s">
        <v>395</v>
      </c>
      <c r="D190" s="11">
        <v>3694982.0</v>
      </c>
      <c r="E190" s="9">
        <v>4.81017459E8</v>
      </c>
      <c r="F190" s="13">
        <v>1.25</v>
      </c>
      <c r="G190" s="11">
        <v>1000000.0</v>
      </c>
      <c r="H190" s="9">
        <v>867832.0</v>
      </c>
      <c r="I190" s="15">
        <v>1.1</v>
      </c>
      <c r="J190" s="9">
        <v>100125.0</v>
      </c>
      <c r="K190" s="13">
        <v>1.25</v>
      </c>
    </row>
    <row r="191">
      <c r="A191" s="8" t="s">
        <v>277</v>
      </c>
      <c r="B191" s="8" t="s">
        <v>330</v>
      </c>
      <c r="C191" s="8" t="s">
        <v>396</v>
      </c>
      <c r="D191" s="11">
        <v>8800264.0</v>
      </c>
      <c r="E191" s="9">
        <v>4.81017462E8</v>
      </c>
      <c r="F191" s="13">
        <v>1.25</v>
      </c>
      <c r="G191" s="11">
        <v>2400000.0</v>
      </c>
      <c r="H191" s="9">
        <v>867833.0</v>
      </c>
      <c r="I191" s="15">
        <v>1.1</v>
      </c>
      <c r="J191" s="9">
        <v>100126.0</v>
      </c>
      <c r="K191" s="13">
        <v>1.25</v>
      </c>
    </row>
    <row r="192">
      <c r="A192" s="8" t="s">
        <v>277</v>
      </c>
      <c r="B192" s="8" t="s">
        <v>330</v>
      </c>
      <c r="C192" s="8" t="s">
        <v>397</v>
      </c>
      <c r="D192" s="11">
        <v>1403426.0</v>
      </c>
      <c r="E192" s="9">
        <v>4.81017465E8</v>
      </c>
      <c r="F192" s="13">
        <v>1.25</v>
      </c>
      <c r="G192" s="11">
        <v>380000.0</v>
      </c>
      <c r="H192" s="9">
        <v>867834.0</v>
      </c>
      <c r="I192" s="15">
        <v>1.1</v>
      </c>
      <c r="J192" s="9">
        <v>100127.0</v>
      </c>
      <c r="K192" s="13">
        <v>1.25</v>
      </c>
    </row>
    <row r="193">
      <c r="A193" s="8" t="s">
        <v>277</v>
      </c>
      <c r="B193" s="8" t="s">
        <v>330</v>
      </c>
      <c r="C193" s="8" t="s">
        <v>398</v>
      </c>
      <c r="D193" s="11">
        <v>874843.0</v>
      </c>
      <c r="E193" s="9">
        <v>4.81017468E8</v>
      </c>
      <c r="F193" s="13">
        <v>1.25</v>
      </c>
      <c r="G193" s="11">
        <v>236000.0</v>
      </c>
      <c r="H193" s="9">
        <v>867835.0</v>
      </c>
      <c r="I193" s="15">
        <v>1.1</v>
      </c>
      <c r="J193" s="9">
        <v>100128.0</v>
      </c>
      <c r="K193" s="13">
        <v>1.25</v>
      </c>
    </row>
    <row r="194">
      <c r="A194" s="8" t="s">
        <v>277</v>
      </c>
      <c r="B194" s="8" t="s">
        <v>330</v>
      </c>
      <c r="C194" s="8" t="s">
        <v>399</v>
      </c>
      <c r="D194" s="11">
        <v>3661551.0</v>
      </c>
      <c r="E194" s="9">
        <v>4.81017471E8</v>
      </c>
      <c r="F194" s="13">
        <v>1.25</v>
      </c>
      <c r="G194" s="11">
        <v>1000000.0</v>
      </c>
      <c r="H194" s="9">
        <v>867836.0</v>
      </c>
      <c r="I194" s="15">
        <v>1.1</v>
      </c>
      <c r="J194" s="9">
        <v>100129.0</v>
      </c>
      <c r="K194" s="13">
        <v>1.25</v>
      </c>
    </row>
    <row r="195">
      <c r="A195" s="8" t="s">
        <v>277</v>
      </c>
      <c r="B195" s="8" t="s">
        <v>330</v>
      </c>
      <c r="C195" s="8" t="s">
        <v>400</v>
      </c>
      <c r="D195" s="11">
        <v>205901.0</v>
      </c>
      <c r="E195" s="9">
        <v>4.81017474E8</v>
      </c>
      <c r="F195" s="13">
        <v>1.25</v>
      </c>
      <c r="G195" s="11">
        <v>48000.0</v>
      </c>
      <c r="H195" s="9">
        <v>867837.0</v>
      </c>
      <c r="I195" s="15">
        <v>1.1</v>
      </c>
      <c r="J195" s="9">
        <v>100130.0</v>
      </c>
      <c r="K195" s="13">
        <v>1.25</v>
      </c>
    </row>
    <row r="196">
      <c r="A196" s="8" t="s">
        <v>277</v>
      </c>
      <c r="B196" s="8" t="s">
        <v>330</v>
      </c>
      <c r="C196" s="8" t="s">
        <v>401</v>
      </c>
      <c r="D196" s="11">
        <v>263049.0</v>
      </c>
      <c r="E196" s="9">
        <v>4.81017477E8</v>
      </c>
      <c r="F196" s="13">
        <v>1.25</v>
      </c>
      <c r="G196" s="11">
        <v>68000.0</v>
      </c>
      <c r="H196" s="9">
        <v>867839.0</v>
      </c>
      <c r="I196" s="15">
        <v>1.1</v>
      </c>
      <c r="J196" s="9">
        <v>100131.0</v>
      </c>
      <c r="K196" s="13">
        <v>1.25</v>
      </c>
    </row>
    <row r="197">
      <c r="A197" s="8" t="s">
        <v>277</v>
      </c>
      <c r="B197" s="8" t="s">
        <v>330</v>
      </c>
      <c r="C197" s="8" t="s">
        <v>402</v>
      </c>
      <c r="D197" s="11">
        <v>1717920.0</v>
      </c>
      <c r="E197" s="9">
        <v>4.8101748E8</v>
      </c>
      <c r="F197" s="13">
        <v>1.25</v>
      </c>
      <c r="G197" s="11">
        <v>440000.0</v>
      </c>
      <c r="H197" s="9">
        <v>867840.0</v>
      </c>
      <c r="I197" s="15">
        <v>1.1</v>
      </c>
      <c r="J197" s="9">
        <v>100132.0</v>
      </c>
      <c r="K197" s="13">
        <v>1.25</v>
      </c>
    </row>
    <row r="198">
      <c r="A198" s="8" t="s">
        <v>277</v>
      </c>
      <c r="B198" s="8" t="s">
        <v>330</v>
      </c>
      <c r="C198" s="8" t="s">
        <v>403</v>
      </c>
      <c r="D198" s="11">
        <v>2439130.0</v>
      </c>
      <c r="E198" s="9">
        <v>4.81017483E8</v>
      </c>
      <c r="F198" s="13">
        <v>1.25</v>
      </c>
      <c r="G198" s="11">
        <v>640000.0</v>
      </c>
      <c r="H198" s="9">
        <v>867841.0</v>
      </c>
      <c r="I198" s="15">
        <v>1.1</v>
      </c>
      <c r="J198" s="9">
        <v>100133.0</v>
      </c>
      <c r="K198" s="13">
        <v>1.25</v>
      </c>
    </row>
    <row r="199">
      <c r="A199" s="8" t="s">
        <v>277</v>
      </c>
      <c r="B199" s="8" t="s">
        <v>330</v>
      </c>
      <c r="C199" s="8" t="s">
        <v>404</v>
      </c>
      <c r="D199" s="11">
        <v>428323.0</v>
      </c>
      <c r="E199" s="9">
        <v>4.81017486E8</v>
      </c>
      <c r="F199" s="13">
        <v>1.25</v>
      </c>
      <c r="G199" s="11">
        <v>116000.0</v>
      </c>
      <c r="H199" s="9">
        <v>867842.0</v>
      </c>
      <c r="I199" s="15">
        <v>1.1</v>
      </c>
      <c r="J199" s="9">
        <v>100134.0</v>
      </c>
      <c r="K199" s="13">
        <v>1.25</v>
      </c>
    </row>
    <row r="200">
      <c r="A200" s="8" t="s">
        <v>277</v>
      </c>
      <c r="B200" s="8" t="s">
        <v>330</v>
      </c>
      <c r="C200" s="8" t="s">
        <v>405</v>
      </c>
      <c r="D200" s="11">
        <v>1.3795102E7</v>
      </c>
      <c r="E200" s="9">
        <v>4.81017489E8</v>
      </c>
      <c r="F200" s="13">
        <v>1.25</v>
      </c>
      <c r="G200" s="11">
        <v>3640000.0</v>
      </c>
      <c r="H200" s="9">
        <v>867843.0</v>
      </c>
      <c r="I200" s="15">
        <v>1.1</v>
      </c>
      <c r="J200" s="9">
        <v>100135.0</v>
      </c>
      <c r="K200" s="13">
        <v>1.25</v>
      </c>
    </row>
    <row r="201">
      <c r="A201" s="8" t="s">
        <v>277</v>
      </c>
      <c r="B201" s="8" t="s">
        <v>330</v>
      </c>
      <c r="C201" s="8" t="s">
        <v>406</v>
      </c>
      <c r="D201" s="11">
        <v>1.3838914E7</v>
      </c>
      <c r="E201" s="9">
        <v>4.81017492E8</v>
      </c>
      <c r="F201" s="13">
        <v>1.25</v>
      </c>
      <c r="G201" s="11">
        <v>3720000.0</v>
      </c>
      <c r="H201" s="9">
        <v>867996.0</v>
      </c>
      <c r="I201" s="15">
        <v>1.1</v>
      </c>
      <c r="J201" s="9">
        <v>100136.0</v>
      </c>
      <c r="K201" s="13">
        <v>1.25</v>
      </c>
    </row>
    <row r="202">
      <c r="A202" s="8" t="s">
        <v>277</v>
      </c>
      <c r="B202" s="8" t="s">
        <v>330</v>
      </c>
      <c r="C202" s="8" t="s">
        <v>407</v>
      </c>
      <c r="D202" s="11">
        <v>2423987.0</v>
      </c>
      <c r="E202" s="9">
        <v>4.81017495E8</v>
      </c>
      <c r="F202" s="13">
        <v>1.25</v>
      </c>
      <c r="G202" s="11">
        <v>640000.0</v>
      </c>
      <c r="H202" s="9">
        <v>868033.0</v>
      </c>
      <c r="I202" s="15">
        <v>1.1</v>
      </c>
      <c r="J202" s="9">
        <v>100137.0</v>
      </c>
      <c r="K202" s="13">
        <v>1.25</v>
      </c>
    </row>
    <row r="203">
      <c r="A203" s="8" t="s">
        <v>42</v>
      </c>
      <c r="B203" s="8" t="s">
        <v>44</v>
      </c>
      <c r="C203" s="8"/>
      <c r="D203" s="9"/>
      <c r="E203" s="9"/>
      <c r="F203" s="9"/>
      <c r="G203" s="9"/>
      <c r="H203" s="9"/>
      <c r="I203" s="9"/>
      <c r="J203" s="9"/>
      <c r="K203" s="9"/>
    </row>
    <row r="204">
      <c r="A204" s="8" t="s">
        <v>42</v>
      </c>
      <c r="B204" s="8" t="s">
        <v>44</v>
      </c>
      <c r="C204" s="8" t="s">
        <v>408</v>
      </c>
      <c r="D204" s="11">
        <v>1.55058225E8</v>
      </c>
      <c r="E204" s="9">
        <v>4.78134374E8</v>
      </c>
      <c r="F204" s="13">
        <v>1.0</v>
      </c>
      <c r="G204" s="11">
        <v>3.36E7</v>
      </c>
      <c r="H204" s="9">
        <v>950755.0</v>
      </c>
      <c r="I204" s="15">
        <v>0.9</v>
      </c>
      <c r="J204" s="9">
        <v>100276.0</v>
      </c>
      <c r="K204" s="13">
        <v>1.0</v>
      </c>
    </row>
    <row r="205">
      <c r="A205" s="8" t="s">
        <v>42</v>
      </c>
      <c r="B205" s="8" t="s">
        <v>44</v>
      </c>
      <c r="C205" s="8" t="s">
        <v>409</v>
      </c>
      <c r="D205" s="11">
        <v>9.5707891E7</v>
      </c>
      <c r="E205" s="9">
        <v>4.78134404E8</v>
      </c>
      <c r="F205" s="13">
        <v>1.0</v>
      </c>
      <c r="G205" s="11">
        <v>2.16E7</v>
      </c>
      <c r="H205" s="9" t="s">
        <v>91</v>
      </c>
      <c r="I205" s="15">
        <v>0.9</v>
      </c>
      <c r="J205" s="9">
        <v>100277.0</v>
      </c>
      <c r="K205" s="13">
        <v>1.0</v>
      </c>
    </row>
    <row r="206">
      <c r="A206" s="8" t="s">
        <v>42</v>
      </c>
      <c r="B206" s="8" t="s">
        <v>44</v>
      </c>
      <c r="C206" s="8" t="s">
        <v>410</v>
      </c>
      <c r="D206" s="11">
        <v>3454022.0</v>
      </c>
      <c r="E206" s="9">
        <v>4.71897469E8</v>
      </c>
      <c r="F206" s="13">
        <v>1.0</v>
      </c>
      <c r="G206" s="11">
        <v>960000.0</v>
      </c>
      <c r="H206" s="9">
        <v>950756.0</v>
      </c>
      <c r="I206" s="15">
        <v>0.9</v>
      </c>
      <c r="J206" s="9">
        <v>100280.0</v>
      </c>
      <c r="K206" s="13">
        <v>1.0</v>
      </c>
    </row>
    <row r="207">
      <c r="A207" s="8" t="s">
        <v>42</v>
      </c>
      <c r="B207" s="8" t="s">
        <v>44</v>
      </c>
      <c r="C207" s="8" t="s">
        <v>411</v>
      </c>
      <c r="D207" s="11">
        <v>4.6074227E7</v>
      </c>
      <c r="E207" s="9">
        <v>4.78134407E8</v>
      </c>
      <c r="F207" s="13">
        <v>1.0</v>
      </c>
      <c r="G207" s="11">
        <v>1.12E7</v>
      </c>
      <c r="H207" s="9" t="s">
        <v>91</v>
      </c>
      <c r="I207" s="15">
        <v>0.9</v>
      </c>
      <c r="J207" s="9">
        <v>100282.0</v>
      </c>
      <c r="K207" s="13">
        <v>1.0</v>
      </c>
    </row>
    <row r="208">
      <c r="A208" s="8" t="s">
        <v>42</v>
      </c>
      <c r="B208" s="8" t="s">
        <v>44</v>
      </c>
      <c r="C208" s="8" t="s">
        <v>412</v>
      </c>
      <c r="D208" s="11">
        <v>1.37660782E8</v>
      </c>
      <c r="E208" s="9">
        <v>4.78134371E8</v>
      </c>
      <c r="F208" s="13">
        <v>1.0</v>
      </c>
      <c r="G208" s="11">
        <v>3.12E7</v>
      </c>
      <c r="H208" s="9">
        <v>950757.0</v>
      </c>
      <c r="I208" s="15">
        <v>0.9</v>
      </c>
      <c r="J208" s="9">
        <v>100281.0</v>
      </c>
      <c r="K208" s="13">
        <v>1.0</v>
      </c>
    </row>
    <row r="209">
      <c r="A209" s="8" t="s">
        <v>42</v>
      </c>
      <c r="B209" s="8" t="s">
        <v>44</v>
      </c>
      <c r="C209" s="8" t="s">
        <v>413</v>
      </c>
      <c r="D209" s="11">
        <v>532699.0</v>
      </c>
      <c r="E209" s="9" t="s">
        <v>91</v>
      </c>
      <c r="F209" s="13">
        <v>1.0</v>
      </c>
      <c r="G209" s="11">
        <v>0.0</v>
      </c>
      <c r="H209" s="9" t="s">
        <v>91</v>
      </c>
      <c r="I209" s="15">
        <v>0.9</v>
      </c>
      <c r="J209" s="9" t="s">
        <v>91</v>
      </c>
      <c r="K209" s="13">
        <v>1.0</v>
      </c>
    </row>
    <row r="210">
      <c r="A210" s="8" t="s">
        <v>42</v>
      </c>
      <c r="B210" s="8" t="s">
        <v>44</v>
      </c>
      <c r="C210" s="8" t="s">
        <v>414</v>
      </c>
      <c r="D210" s="11">
        <v>2.0640664E7</v>
      </c>
      <c r="E210" s="9">
        <v>4.78134785E8</v>
      </c>
      <c r="F210" s="13">
        <v>1.0</v>
      </c>
      <c r="G210" s="11">
        <v>5200000.0</v>
      </c>
      <c r="H210" s="9" t="s">
        <v>91</v>
      </c>
      <c r="I210" s="15">
        <v>0.9</v>
      </c>
      <c r="J210" s="9" t="s">
        <v>91</v>
      </c>
      <c r="K210" s="13">
        <v>1.0</v>
      </c>
    </row>
    <row r="211">
      <c r="A211" s="8" t="s">
        <v>42</v>
      </c>
      <c r="B211" s="8" t="s">
        <v>415</v>
      </c>
      <c r="C211" s="8"/>
      <c r="D211" s="9"/>
      <c r="E211" s="9"/>
      <c r="F211" s="9"/>
      <c r="G211" s="9"/>
      <c r="H211" s="9"/>
      <c r="I211" s="9"/>
      <c r="J211" s="9"/>
      <c r="K211" s="9"/>
    </row>
    <row r="212">
      <c r="A212" s="8" t="s">
        <v>42</v>
      </c>
      <c r="B212" s="8" t="s">
        <v>415</v>
      </c>
      <c r="C212" s="8" t="s">
        <v>416</v>
      </c>
      <c r="D212" s="11">
        <v>1.1713742E7</v>
      </c>
      <c r="E212" s="9">
        <v>4.78134413E8</v>
      </c>
      <c r="F212" s="13">
        <v>1.0</v>
      </c>
      <c r="G212" s="11">
        <v>3040000.0</v>
      </c>
      <c r="H212" s="9">
        <v>950789.0</v>
      </c>
      <c r="I212" s="15">
        <v>0.9</v>
      </c>
      <c r="J212" s="9">
        <v>100486.0</v>
      </c>
      <c r="K212" s="13">
        <v>1.0</v>
      </c>
    </row>
    <row r="213">
      <c r="A213" s="8" t="s">
        <v>42</v>
      </c>
      <c r="B213" s="8" t="s">
        <v>415</v>
      </c>
      <c r="C213" s="8" t="s">
        <v>417</v>
      </c>
      <c r="D213" s="11">
        <v>111791.0</v>
      </c>
      <c r="E213" s="9" t="s">
        <v>91</v>
      </c>
      <c r="F213" s="13">
        <v>1.0</v>
      </c>
      <c r="G213" s="11">
        <v>0.0</v>
      </c>
      <c r="H213" s="9" t="s">
        <v>91</v>
      </c>
      <c r="I213" s="15">
        <v>0.9</v>
      </c>
      <c r="J213" s="9" t="s">
        <v>91</v>
      </c>
      <c r="K213" s="13">
        <v>1.0</v>
      </c>
    </row>
    <row r="214">
      <c r="A214" s="8" t="s">
        <v>42</v>
      </c>
      <c r="B214" s="8" t="s">
        <v>415</v>
      </c>
      <c r="C214" s="8" t="s">
        <v>418</v>
      </c>
      <c r="D214" s="11">
        <v>1.1167884E7</v>
      </c>
      <c r="E214" s="9">
        <v>4.7813441E8</v>
      </c>
      <c r="F214" s="13">
        <v>1.0</v>
      </c>
      <c r="G214" s="11">
        <v>2880000.0</v>
      </c>
      <c r="H214" s="9">
        <v>950790.0</v>
      </c>
      <c r="I214" s="15">
        <v>0.9</v>
      </c>
      <c r="J214" s="9">
        <v>100491.0</v>
      </c>
      <c r="K214" s="13">
        <v>1.0</v>
      </c>
    </row>
    <row r="215">
      <c r="A215" s="8" t="s">
        <v>42</v>
      </c>
      <c r="B215" s="8" t="s">
        <v>122</v>
      </c>
      <c r="C215" s="8"/>
      <c r="D215" s="9"/>
      <c r="E215" s="9"/>
      <c r="F215" s="9"/>
      <c r="G215" s="9"/>
      <c r="H215" s="9"/>
      <c r="I215" s="9"/>
      <c r="J215" s="9"/>
      <c r="K215" s="9"/>
    </row>
    <row r="216">
      <c r="A216" s="8" t="s">
        <v>42</v>
      </c>
      <c r="B216" s="8" t="s">
        <v>122</v>
      </c>
      <c r="C216" s="8" t="s">
        <v>419</v>
      </c>
      <c r="D216" s="11">
        <v>7.7228487E7</v>
      </c>
      <c r="E216" s="9">
        <v>4.73054592E8</v>
      </c>
      <c r="F216" s="13">
        <v>1.0</v>
      </c>
      <c r="G216" s="11">
        <v>1.96E7</v>
      </c>
      <c r="H216" s="9" t="s">
        <v>91</v>
      </c>
      <c r="I216" s="15">
        <v>0.9</v>
      </c>
      <c r="J216" s="9">
        <v>100502.0</v>
      </c>
      <c r="K216" s="13">
        <v>1.0</v>
      </c>
    </row>
    <row r="217">
      <c r="A217" s="8" t="s">
        <v>42</v>
      </c>
      <c r="B217" s="8" t="s">
        <v>122</v>
      </c>
      <c r="C217" s="8" t="s">
        <v>420</v>
      </c>
      <c r="D217" s="11">
        <v>2.4102814E7</v>
      </c>
      <c r="E217" s="9">
        <v>4.78134416E8</v>
      </c>
      <c r="F217" s="13">
        <v>1.0</v>
      </c>
      <c r="G217" s="11">
        <v>6000000.0</v>
      </c>
      <c r="H217" s="9" t="s">
        <v>91</v>
      </c>
      <c r="I217" s="15">
        <v>0.9</v>
      </c>
      <c r="J217" s="9">
        <v>100503.0</v>
      </c>
      <c r="K217" s="13">
        <v>1.0</v>
      </c>
    </row>
    <row r="218">
      <c r="A218" s="8" t="s">
        <v>42</v>
      </c>
      <c r="B218" s="8" t="s">
        <v>421</v>
      </c>
      <c r="C218" s="8"/>
      <c r="D218" s="9"/>
      <c r="E218" s="9"/>
      <c r="F218" s="9"/>
      <c r="G218" s="9"/>
      <c r="H218" s="9"/>
      <c r="I218" s="9"/>
      <c r="J218" s="9"/>
      <c r="K218" s="9"/>
    </row>
    <row r="219">
      <c r="A219" s="8" t="s">
        <v>42</v>
      </c>
      <c r="B219" s="8" t="s">
        <v>421</v>
      </c>
      <c r="C219" s="8" t="s">
        <v>422</v>
      </c>
      <c r="D219" s="11">
        <v>8.4505398E7</v>
      </c>
      <c r="E219" s="9">
        <v>4.78134377E8</v>
      </c>
      <c r="F219" s="13">
        <v>1.0</v>
      </c>
      <c r="G219" s="11">
        <v>2.08E7</v>
      </c>
      <c r="H219" s="9">
        <v>950791.0</v>
      </c>
      <c r="I219" s="15">
        <v>0.9</v>
      </c>
      <c r="J219" s="9">
        <v>100507.0</v>
      </c>
      <c r="K219" s="13">
        <v>1.0</v>
      </c>
    </row>
    <row r="220">
      <c r="A220" s="8" t="s">
        <v>42</v>
      </c>
      <c r="B220" s="8" t="s">
        <v>421</v>
      </c>
      <c r="C220" s="8" t="s">
        <v>423</v>
      </c>
      <c r="D220" s="11">
        <v>3353427.0</v>
      </c>
      <c r="E220" s="9">
        <v>4.78134425E8</v>
      </c>
      <c r="F220" s="13">
        <v>1.0</v>
      </c>
      <c r="G220" s="11">
        <v>840000.0</v>
      </c>
      <c r="H220" s="9">
        <v>950792.0</v>
      </c>
      <c r="I220" s="15">
        <v>0.9</v>
      </c>
      <c r="J220" s="9">
        <v>100508.0</v>
      </c>
      <c r="K220" s="13">
        <v>1.0</v>
      </c>
    </row>
    <row r="221">
      <c r="A221" s="8" t="s">
        <v>42</v>
      </c>
      <c r="B221" s="8" t="s">
        <v>421</v>
      </c>
      <c r="C221" s="8" t="s">
        <v>424</v>
      </c>
      <c r="D221" s="11">
        <v>2.6180727E7</v>
      </c>
      <c r="E221" s="9">
        <v>4.78134428E8</v>
      </c>
      <c r="F221" s="13">
        <v>1.0</v>
      </c>
      <c r="G221" s="11">
        <v>5600000.0</v>
      </c>
      <c r="H221" s="9" t="s">
        <v>91</v>
      </c>
      <c r="I221" s="15">
        <v>0.9</v>
      </c>
      <c r="J221" s="9">
        <v>100509.0</v>
      </c>
      <c r="K221" s="13">
        <v>1.0</v>
      </c>
    </row>
    <row r="222">
      <c r="A222" s="8" t="s">
        <v>42</v>
      </c>
      <c r="B222" s="8" t="s">
        <v>421</v>
      </c>
      <c r="C222" s="8" t="s">
        <v>425</v>
      </c>
      <c r="D222" s="11">
        <v>7914501.0</v>
      </c>
      <c r="E222" s="9">
        <v>4.78134419E8</v>
      </c>
      <c r="F222" s="13">
        <v>1.0</v>
      </c>
      <c r="G222" s="11">
        <v>2040000.0</v>
      </c>
      <c r="H222" s="9">
        <v>950793.0</v>
      </c>
      <c r="I222" s="15">
        <v>0.9</v>
      </c>
      <c r="J222" s="9">
        <v>100513.0</v>
      </c>
      <c r="K222" s="13">
        <v>1.0</v>
      </c>
    </row>
    <row r="223">
      <c r="A223" s="8" t="s">
        <v>42</v>
      </c>
      <c r="B223" s="8" t="s">
        <v>421</v>
      </c>
      <c r="C223" s="8" t="s">
        <v>426</v>
      </c>
      <c r="D223" s="11">
        <v>1.1093859E7</v>
      </c>
      <c r="E223" s="9">
        <v>4.78134422E8</v>
      </c>
      <c r="F223" s="13">
        <v>1.0</v>
      </c>
      <c r="G223" s="11">
        <v>2880000.0</v>
      </c>
      <c r="H223" s="9">
        <v>950794.0</v>
      </c>
      <c r="I223" s="15">
        <v>0.9</v>
      </c>
      <c r="J223" s="9">
        <v>100517.0</v>
      </c>
      <c r="K223" s="13">
        <v>1.0</v>
      </c>
    </row>
    <row r="224">
      <c r="A224" s="8" t="s">
        <v>42</v>
      </c>
      <c r="B224" s="8" t="s">
        <v>421</v>
      </c>
      <c r="C224" s="8" t="s">
        <v>427</v>
      </c>
      <c r="D224" s="11">
        <v>1077588.0</v>
      </c>
      <c r="E224" s="9" t="s">
        <v>91</v>
      </c>
      <c r="F224" s="13">
        <v>1.0</v>
      </c>
      <c r="G224" s="11">
        <v>0.0</v>
      </c>
      <c r="H224" s="9" t="s">
        <v>91</v>
      </c>
      <c r="I224" s="15">
        <v>0.9</v>
      </c>
      <c r="J224" s="9" t="s">
        <v>91</v>
      </c>
      <c r="K224" s="13">
        <v>1.0</v>
      </c>
    </row>
    <row r="225">
      <c r="A225" s="8" t="s">
        <v>42</v>
      </c>
      <c r="B225" s="8" t="s">
        <v>421</v>
      </c>
      <c r="C225" s="8" t="s">
        <v>428</v>
      </c>
      <c r="D225" s="11">
        <v>3.138346E7</v>
      </c>
      <c r="E225" s="9">
        <v>4.78134431E8</v>
      </c>
      <c r="F225" s="13">
        <v>1.0</v>
      </c>
      <c r="G225" s="11">
        <v>6800000.0</v>
      </c>
      <c r="H225" s="9" t="s">
        <v>91</v>
      </c>
      <c r="I225" s="15">
        <v>0.9</v>
      </c>
      <c r="J225" s="9">
        <v>100518.0</v>
      </c>
      <c r="K225" s="13">
        <v>1.0</v>
      </c>
    </row>
    <row r="226">
      <c r="A226" s="8" t="s">
        <v>42</v>
      </c>
      <c r="B226" s="8" t="s">
        <v>429</v>
      </c>
      <c r="C226" s="8"/>
      <c r="D226" s="9"/>
      <c r="E226" s="9"/>
      <c r="F226" s="9"/>
      <c r="G226" s="9"/>
      <c r="H226" s="9"/>
      <c r="I226" s="9"/>
      <c r="J226" s="9"/>
      <c r="K226" s="9"/>
    </row>
    <row r="227">
      <c r="A227" s="8" t="s">
        <v>42</v>
      </c>
      <c r="B227" s="8" t="s">
        <v>429</v>
      </c>
      <c r="C227" s="8" t="s">
        <v>430</v>
      </c>
      <c r="D227" s="11">
        <v>2.9121681E7</v>
      </c>
      <c r="E227" s="9">
        <v>4.78134434E8</v>
      </c>
      <c r="F227" s="13">
        <v>1.0</v>
      </c>
      <c r="G227" s="11">
        <v>6400000.0</v>
      </c>
      <c r="H227" s="9" t="s">
        <v>91</v>
      </c>
      <c r="I227" s="15">
        <v>0.9</v>
      </c>
      <c r="J227" s="9">
        <v>100525.0</v>
      </c>
      <c r="K227" s="13">
        <v>1.0</v>
      </c>
    </row>
    <row r="228">
      <c r="A228" s="8" t="s">
        <v>42</v>
      </c>
      <c r="B228" s="8" t="s">
        <v>429</v>
      </c>
      <c r="C228" s="8" t="s">
        <v>431</v>
      </c>
      <c r="D228" s="11">
        <v>713507.0</v>
      </c>
      <c r="E228" s="9" t="s">
        <v>91</v>
      </c>
      <c r="F228" s="13">
        <v>1.0</v>
      </c>
      <c r="G228" s="11">
        <v>0.0</v>
      </c>
      <c r="H228" s="9" t="s">
        <v>91</v>
      </c>
      <c r="I228" s="15">
        <v>0.9</v>
      </c>
      <c r="J228" s="9" t="s">
        <v>91</v>
      </c>
      <c r="K228" s="13">
        <v>1.0</v>
      </c>
    </row>
    <row r="229">
      <c r="A229" s="8" t="s">
        <v>42</v>
      </c>
      <c r="B229" s="8" t="s">
        <v>429</v>
      </c>
      <c r="C229" s="8" t="s">
        <v>432</v>
      </c>
      <c r="D229" s="11">
        <v>548188.0</v>
      </c>
      <c r="E229" s="9" t="s">
        <v>91</v>
      </c>
      <c r="F229" s="13">
        <v>1.0</v>
      </c>
      <c r="G229" s="11">
        <v>0.0</v>
      </c>
      <c r="H229" s="9" t="s">
        <v>91</v>
      </c>
      <c r="I229" s="15">
        <v>0.9</v>
      </c>
      <c r="J229" s="9" t="s">
        <v>91</v>
      </c>
      <c r="K229" s="13">
        <v>1.0</v>
      </c>
    </row>
    <row r="230">
      <c r="A230" s="8" t="s">
        <v>42</v>
      </c>
      <c r="B230" s="8" t="s">
        <v>429</v>
      </c>
      <c r="C230" s="8" t="s">
        <v>433</v>
      </c>
      <c r="D230" s="11">
        <v>1272430.0</v>
      </c>
      <c r="E230" s="9" t="s">
        <v>91</v>
      </c>
      <c r="F230" s="13">
        <v>1.0</v>
      </c>
      <c r="G230" s="11">
        <v>0.0</v>
      </c>
      <c r="H230" s="9" t="s">
        <v>91</v>
      </c>
      <c r="I230" s="15">
        <v>0.9</v>
      </c>
      <c r="J230" s="9" t="s">
        <v>91</v>
      </c>
      <c r="K230" s="13">
        <v>1.0</v>
      </c>
    </row>
    <row r="231">
      <c r="A231" s="8" t="s">
        <v>42</v>
      </c>
      <c r="B231" s="8" t="s">
        <v>434</v>
      </c>
      <c r="C231" s="8"/>
      <c r="D231" s="9"/>
      <c r="E231" s="9"/>
      <c r="F231" s="9"/>
      <c r="G231" s="9"/>
      <c r="H231" s="9"/>
      <c r="I231" s="9"/>
      <c r="J231" s="9"/>
      <c r="K231" s="9"/>
    </row>
    <row r="232">
      <c r="A232" s="8" t="s">
        <v>42</v>
      </c>
      <c r="B232" s="8" t="s">
        <v>434</v>
      </c>
      <c r="C232" s="8" t="s">
        <v>435</v>
      </c>
      <c r="D232" s="11">
        <v>4317783.0</v>
      </c>
      <c r="E232" s="9">
        <v>4.70042746E8</v>
      </c>
      <c r="F232" s="13">
        <v>1.0</v>
      </c>
      <c r="G232" s="11">
        <v>1200000.0</v>
      </c>
      <c r="H232" s="9">
        <v>950795.0</v>
      </c>
      <c r="I232" s="15">
        <v>0.9</v>
      </c>
      <c r="J232" s="9">
        <v>100547.0</v>
      </c>
      <c r="K232" s="13">
        <v>1.0</v>
      </c>
    </row>
    <row r="233">
      <c r="A233" s="8" t="s">
        <v>42</v>
      </c>
      <c r="B233" s="8" t="s">
        <v>434</v>
      </c>
      <c r="C233" s="8" t="s">
        <v>436</v>
      </c>
      <c r="D233" s="11">
        <v>4197395.0</v>
      </c>
      <c r="E233" s="9">
        <v>4.78134437E8</v>
      </c>
      <c r="F233" s="13">
        <v>1.0</v>
      </c>
      <c r="G233" s="11">
        <v>1160000.0</v>
      </c>
      <c r="H233" s="9">
        <v>950796.0</v>
      </c>
      <c r="I233" s="15">
        <v>0.9</v>
      </c>
      <c r="J233" s="9">
        <v>100551.0</v>
      </c>
      <c r="K233" s="13">
        <v>1.0</v>
      </c>
    </row>
    <row r="234">
      <c r="A234" s="8" t="s">
        <v>42</v>
      </c>
      <c r="B234" s="8" t="s">
        <v>51</v>
      </c>
      <c r="C234" s="8"/>
      <c r="D234" s="9"/>
      <c r="E234" s="9"/>
      <c r="F234" s="9"/>
      <c r="G234" s="9"/>
      <c r="H234" s="9"/>
      <c r="I234" s="9"/>
      <c r="J234" s="9"/>
      <c r="K234" s="9"/>
    </row>
    <row r="235">
      <c r="A235" s="8" t="s">
        <v>42</v>
      </c>
      <c r="B235" s="8" t="s">
        <v>51</v>
      </c>
      <c r="C235" s="8" t="s">
        <v>437</v>
      </c>
      <c r="D235" s="11">
        <v>9.7162756E7</v>
      </c>
      <c r="E235" s="9">
        <v>4.7813438E8</v>
      </c>
      <c r="F235" s="13">
        <v>1.0</v>
      </c>
      <c r="G235" s="11">
        <v>2.32E7</v>
      </c>
      <c r="H235" s="9">
        <v>950856.0</v>
      </c>
      <c r="I235" s="15">
        <v>0.9</v>
      </c>
      <c r="J235" s="9">
        <v>100555.0</v>
      </c>
      <c r="K235" s="13">
        <v>1.0</v>
      </c>
    </row>
    <row r="236">
      <c r="A236" s="8" t="s">
        <v>42</v>
      </c>
      <c r="B236" s="8" t="s">
        <v>51</v>
      </c>
      <c r="C236" s="8" t="s">
        <v>438</v>
      </c>
      <c r="D236" s="11">
        <v>3734847.0</v>
      </c>
      <c r="E236" s="9">
        <v>4.71898006E8</v>
      </c>
      <c r="F236" s="13">
        <v>1.0</v>
      </c>
      <c r="G236" s="11">
        <v>1080000.0</v>
      </c>
      <c r="H236" s="9" t="s">
        <v>91</v>
      </c>
      <c r="I236" s="15">
        <v>0.9</v>
      </c>
      <c r="J236" s="9">
        <v>100573.0</v>
      </c>
      <c r="K236" s="13">
        <v>1.0</v>
      </c>
    </row>
    <row r="237">
      <c r="A237" s="8" t="s">
        <v>42</v>
      </c>
      <c r="B237" s="8" t="s">
        <v>51</v>
      </c>
      <c r="C237" s="8" t="s">
        <v>439</v>
      </c>
      <c r="D237" s="11">
        <v>188490.0</v>
      </c>
      <c r="E237" s="9" t="s">
        <v>91</v>
      </c>
      <c r="F237" s="13">
        <v>1.0</v>
      </c>
      <c r="G237" s="11">
        <v>0.0</v>
      </c>
      <c r="H237" s="9" t="s">
        <v>91</v>
      </c>
      <c r="I237" s="15">
        <v>0.9</v>
      </c>
      <c r="J237" s="9" t="s">
        <v>91</v>
      </c>
      <c r="K237" s="13">
        <v>1.0</v>
      </c>
    </row>
    <row r="238">
      <c r="A238" s="8" t="s">
        <v>42</v>
      </c>
      <c r="B238" s="8" t="s">
        <v>51</v>
      </c>
      <c r="C238" s="8" t="s">
        <v>440</v>
      </c>
      <c r="D238" s="11">
        <v>3819050.0</v>
      </c>
      <c r="E238" s="9">
        <v>4.78134455E8</v>
      </c>
      <c r="F238" s="13">
        <v>1.0</v>
      </c>
      <c r="G238" s="11">
        <v>1000000.0</v>
      </c>
      <c r="H238" s="9">
        <v>950860.0</v>
      </c>
      <c r="I238" s="15">
        <v>0.9</v>
      </c>
      <c r="J238" s="9">
        <v>100564.0</v>
      </c>
      <c r="K238" s="13">
        <v>1.0</v>
      </c>
    </row>
    <row r="239">
      <c r="A239" s="8" t="s">
        <v>42</v>
      </c>
      <c r="B239" s="8" t="s">
        <v>51</v>
      </c>
      <c r="C239" s="8" t="s">
        <v>441</v>
      </c>
      <c r="D239" s="11">
        <v>2.4460032E7</v>
      </c>
      <c r="E239" s="9">
        <v>4.7813444E8</v>
      </c>
      <c r="F239" s="13">
        <v>1.0</v>
      </c>
      <c r="G239" s="11">
        <v>4800000.0</v>
      </c>
      <c r="H239" s="9">
        <v>950862.0</v>
      </c>
      <c r="I239" s="15">
        <v>0.9</v>
      </c>
      <c r="J239" s="9">
        <v>100570.0</v>
      </c>
      <c r="K239" s="13">
        <v>1.0</v>
      </c>
    </row>
    <row r="240">
      <c r="A240" s="8" t="s">
        <v>42</v>
      </c>
      <c r="B240" s="8" t="s">
        <v>51</v>
      </c>
      <c r="C240" s="8" t="s">
        <v>442</v>
      </c>
      <c r="D240" s="11">
        <v>1.6592312E7</v>
      </c>
      <c r="E240" s="9">
        <v>4.78134458E8</v>
      </c>
      <c r="F240" s="13">
        <v>1.0</v>
      </c>
      <c r="G240" s="11">
        <v>4400000.0</v>
      </c>
      <c r="H240" s="9">
        <v>950859.0</v>
      </c>
      <c r="I240" s="15">
        <v>0.9</v>
      </c>
      <c r="J240" s="9">
        <v>100563.0</v>
      </c>
      <c r="K240" s="13">
        <v>1.0</v>
      </c>
    </row>
    <row r="241">
      <c r="A241" s="8" t="s">
        <v>42</v>
      </c>
      <c r="B241" s="8" t="s">
        <v>51</v>
      </c>
      <c r="C241" s="8" t="s">
        <v>443</v>
      </c>
      <c r="D241" s="11">
        <v>5776057.0</v>
      </c>
      <c r="E241" s="9">
        <v>4.78134461E8</v>
      </c>
      <c r="F241" s="13">
        <v>1.0</v>
      </c>
      <c r="G241" s="11">
        <v>1480000.0</v>
      </c>
      <c r="H241" s="9">
        <v>950861.0</v>
      </c>
      <c r="I241" s="15">
        <v>0.9</v>
      </c>
      <c r="J241" s="9">
        <v>100567.0</v>
      </c>
      <c r="K241" s="13">
        <v>1.0</v>
      </c>
    </row>
    <row r="242">
      <c r="A242" s="8" t="s">
        <v>42</v>
      </c>
      <c r="B242" s="8" t="s">
        <v>51</v>
      </c>
      <c r="C242" s="8" t="s">
        <v>444</v>
      </c>
      <c r="D242" s="11">
        <v>1.6913674E7</v>
      </c>
      <c r="E242" s="9">
        <v>4.78134464E8</v>
      </c>
      <c r="F242" s="13">
        <v>1.0</v>
      </c>
      <c r="G242" s="11">
        <v>4000000.0</v>
      </c>
      <c r="H242" s="9">
        <v>950863.0</v>
      </c>
      <c r="I242" s="15">
        <v>0.9</v>
      </c>
      <c r="J242" s="9">
        <v>100582.0</v>
      </c>
      <c r="K242" s="13">
        <v>1.0</v>
      </c>
    </row>
    <row r="243">
      <c r="A243" s="8" t="s">
        <v>42</v>
      </c>
      <c r="B243" s="8" t="s">
        <v>51</v>
      </c>
      <c r="C243" s="8" t="s">
        <v>445</v>
      </c>
      <c r="D243" s="11">
        <v>7356348.0</v>
      </c>
      <c r="E243" s="9">
        <v>4.78134443E8</v>
      </c>
      <c r="F243" s="13">
        <v>1.0</v>
      </c>
      <c r="G243" s="11">
        <v>1680000.0</v>
      </c>
      <c r="H243" s="9">
        <v>950857.0</v>
      </c>
      <c r="I243" s="15">
        <v>0.9</v>
      </c>
      <c r="J243" s="9">
        <v>100557.0</v>
      </c>
      <c r="K243" s="13">
        <v>1.0</v>
      </c>
    </row>
    <row r="244">
      <c r="A244" s="8" t="s">
        <v>42</v>
      </c>
      <c r="B244" s="8" t="s">
        <v>51</v>
      </c>
      <c r="C244" s="8" t="s">
        <v>446</v>
      </c>
      <c r="D244" s="11">
        <v>5816697.0</v>
      </c>
      <c r="E244" s="9">
        <v>4.78134452E8</v>
      </c>
      <c r="F244" s="13">
        <v>1.0</v>
      </c>
      <c r="G244" s="11">
        <v>1520000.0</v>
      </c>
      <c r="H244" s="9">
        <v>950858.0</v>
      </c>
      <c r="I244" s="15">
        <v>0.9</v>
      </c>
      <c r="J244" s="9">
        <v>100558.0</v>
      </c>
      <c r="K244" s="13">
        <v>1.0</v>
      </c>
    </row>
    <row r="245">
      <c r="A245" s="8" t="s">
        <v>42</v>
      </c>
      <c r="B245" s="8" t="s">
        <v>51</v>
      </c>
      <c r="C245" s="8" t="s">
        <v>447</v>
      </c>
      <c r="D245" s="11">
        <v>1.3680433E7</v>
      </c>
      <c r="E245" s="9">
        <v>4.78134446E8</v>
      </c>
      <c r="F245" s="13">
        <v>1.0</v>
      </c>
      <c r="G245" s="11">
        <v>2960000.0</v>
      </c>
      <c r="H245" s="9">
        <v>950864.0</v>
      </c>
      <c r="I245" s="15">
        <v>0.9</v>
      </c>
      <c r="J245" s="9">
        <v>100585.0</v>
      </c>
      <c r="K245" s="13">
        <v>1.0</v>
      </c>
    </row>
    <row r="246">
      <c r="A246" s="8" t="s">
        <v>42</v>
      </c>
      <c r="B246" s="8" t="s">
        <v>51</v>
      </c>
      <c r="C246" s="8" t="s">
        <v>448</v>
      </c>
      <c r="D246" s="11">
        <v>2566903.0</v>
      </c>
      <c r="E246" s="9">
        <v>4.78134449E8</v>
      </c>
      <c r="F246" s="13">
        <v>1.0</v>
      </c>
      <c r="G246" s="11">
        <v>600000.0</v>
      </c>
      <c r="H246" s="9">
        <v>950865.0</v>
      </c>
      <c r="I246" s="15">
        <v>0.9</v>
      </c>
      <c r="J246" s="9">
        <v>100586.0</v>
      </c>
      <c r="K246" s="13">
        <v>1.0</v>
      </c>
    </row>
    <row r="247">
      <c r="A247" s="8" t="s">
        <v>42</v>
      </c>
      <c r="B247" s="8" t="s">
        <v>51</v>
      </c>
      <c r="C247" s="8" t="s">
        <v>449</v>
      </c>
      <c r="D247" s="11">
        <v>5137616.0</v>
      </c>
      <c r="E247" s="9">
        <v>4.71898066E8</v>
      </c>
      <c r="F247" s="13">
        <v>1.0</v>
      </c>
      <c r="G247" s="11">
        <v>1440000.0</v>
      </c>
      <c r="H247" s="9">
        <v>950866.0</v>
      </c>
      <c r="I247" s="15">
        <v>0.9</v>
      </c>
      <c r="J247" s="9">
        <v>100594.0</v>
      </c>
      <c r="K247" s="13">
        <v>1.0</v>
      </c>
    </row>
    <row r="248">
      <c r="A248" s="8" t="s">
        <v>42</v>
      </c>
      <c r="B248" s="8" t="s">
        <v>450</v>
      </c>
      <c r="C248" s="8"/>
      <c r="D248" s="9"/>
      <c r="E248" s="9"/>
      <c r="F248" s="9"/>
      <c r="G248" s="9"/>
      <c r="H248" s="9"/>
      <c r="I248" s="9"/>
      <c r="J248" s="9"/>
      <c r="K248" s="9"/>
    </row>
    <row r="249">
      <c r="A249" s="8" t="s">
        <v>42</v>
      </c>
      <c r="B249" s="8" t="s">
        <v>450</v>
      </c>
      <c r="C249" s="8" t="s">
        <v>451</v>
      </c>
      <c r="D249" s="11">
        <v>6745074.0</v>
      </c>
      <c r="E249" s="9">
        <v>4.78134476E8</v>
      </c>
      <c r="F249" s="13">
        <v>1.0</v>
      </c>
      <c r="G249" s="11">
        <v>1800000.0</v>
      </c>
      <c r="H249" s="9">
        <v>950867.0</v>
      </c>
      <c r="I249" s="15">
        <v>0.9</v>
      </c>
      <c r="J249" s="9">
        <v>100604.0</v>
      </c>
      <c r="K249" s="13">
        <v>1.0</v>
      </c>
    </row>
    <row r="250">
      <c r="A250" s="8" t="s">
        <v>42</v>
      </c>
      <c r="B250" s="8" t="s">
        <v>450</v>
      </c>
      <c r="C250" s="8" t="s">
        <v>452</v>
      </c>
      <c r="D250" s="11">
        <v>7853555.0</v>
      </c>
      <c r="E250" s="9">
        <v>4.78134467E8</v>
      </c>
      <c r="F250" s="13">
        <v>1.0</v>
      </c>
      <c r="G250" s="11">
        <v>2120000.0</v>
      </c>
      <c r="H250" s="9">
        <v>950869.0</v>
      </c>
      <c r="I250" s="15">
        <v>0.9</v>
      </c>
      <c r="J250" s="9">
        <v>100608.0</v>
      </c>
      <c r="K250" s="13">
        <v>1.0</v>
      </c>
    </row>
    <row r="251">
      <c r="A251" s="8" t="s">
        <v>42</v>
      </c>
      <c r="B251" s="8" t="s">
        <v>450</v>
      </c>
      <c r="C251" s="8" t="s">
        <v>453</v>
      </c>
      <c r="D251" s="11">
        <v>1426815.0</v>
      </c>
      <c r="E251" s="9">
        <v>4.7813447E8</v>
      </c>
      <c r="F251" s="13">
        <v>1.0</v>
      </c>
      <c r="G251" s="11">
        <v>392000.0</v>
      </c>
      <c r="H251" s="9">
        <v>950870.0</v>
      </c>
      <c r="I251" s="15">
        <v>0.9</v>
      </c>
      <c r="J251" s="9">
        <v>100609.0</v>
      </c>
      <c r="K251" s="13">
        <v>1.0</v>
      </c>
    </row>
    <row r="252">
      <c r="A252" s="8" t="s">
        <v>42</v>
      </c>
      <c r="B252" s="8" t="s">
        <v>450</v>
      </c>
      <c r="C252" s="8" t="s">
        <v>454</v>
      </c>
      <c r="D252" s="11">
        <v>3408816.0</v>
      </c>
      <c r="E252" s="9">
        <v>4.71663026E8</v>
      </c>
      <c r="F252" s="13">
        <v>1.0</v>
      </c>
      <c r="G252" s="11">
        <v>880000.0</v>
      </c>
      <c r="H252" s="9">
        <v>950871.0</v>
      </c>
      <c r="I252" s="15">
        <v>0.9</v>
      </c>
      <c r="J252" s="9">
        <v>100610.0</v>
      </c>
      <c r="K252" s="13">
        <v>1.0</v>
      </c>
    </row>
    <row r="253">
      <c r="A253" s="8" t="s">
        <v>42</v>
      </c>
      <c r="B253" s="8" t="s">
        <v>450</v>
      </c>
      <c r="C253" s="8" t="s">
        <v>455</v>
      </c>
      <c r="D253" s="11">
        <v>200000.0</v>
      </c>
      <c r="E253" s="9" t="s">
        <v>91</v>
      </c>
      <c r="F253" s="13">
        <v>1.0</v>
      </c>
      <c r="G253" s="11">
        <v>0.0</v>
      </c>
      <c r="H253" s="9" t="s">
        <v>91</v>
      </c>
      <c r="I253" s="15">
        <v>0.9</v>
      </c>
      <c r="J253" s="9" t="s">
        <v>91</v>
      </c>
      <c r="K253" s="13">
        <v>1.0</v>
      </c>
    </row>
    <row r="254">
      <c r="A254" s="8" t="s">
        <v>42</v>
      </c>
      <c r="B254" s="8" t="s">
        <v>450</v>
      </c>
      <c r="C254" s="8" t="s">
        <v>456</v>
      </c>
      <c r="D254" s="11">
        <v>2218397.0</v>
      </c>
      <c r="E254" s="9">
        <v>4.78134473E8</v>
      </c>
      <c r="F254" s="13">
        <v>1.0</v>
      </c>
      <c r="G254" s="11">
        <v>600000.0</v>
      </c>
      <c r="H254" s="9">
        <v>950868.0</v>
      </c>
      <c r="I254" s="15">
        <v>0.9</v>
      </c>
      <c r="J254" s="9">
        <v>100614.0</v>
      </c>
      <c r="K254" s="13">
        <v>1.0</v>
      </c>
    </row>
    <row r="255">
      <c r="A255" s="8" t="s">
        <v>42</v>
      </c>
      <c r="B255" s="8" t="s">
        <v>56</v>
      </c>
      <c r="C255" s="8"/>
      <c r="D255" s="9"/>
      <c r="E255" s="9"/>
      <c r="F255" s="9"/>
      <c r="G255" s="9"/>
      <c r="H255" s="9"/>
      <c r="I255" s="9"/>
      <c r="J255" s="9"/>
      <c r="K255" s="9"/>
    </row>
    <row r="256">
      <c r="A256" s="8" t="s">
        <v>42</v>
      </c>
      <c r="B256" s="8" t="s">
        <v>56</v>
      </c>
      <c r="C256" s="8" t="s">
        <v>457</v>
      </c>
      <c r="D256" s="11">
        <v>3.1239813E7</v>
      </c>
      <c r="E256" s="9">
        <v>4.78134524E8</v>
      </c>
      <c r="F256" s="13">
        <v>1.0</v>
      </c>
      <c r="G256" s="11">
        <v>8000000.0</v>
      </c>
      <c r="H256" s="9" t="s">
        <v>91</v>
      </c>
      <c r="I256" s="15">
        <v>0.9</v>
      </c>
      <c r="J256" s="9">
        <v>100615.0</v>
      </c>
      <c r="K256" s="13">
        <v>1.0</v>
      </c>
    </row>
    <row r="257">
      <c r="A257" s="8" t="s">
        <v>42</v>
      </c>
      <c r="B257" s="8" t="s">
        <v>56</v>
      </c>
      <c r="C257" s="8" t="s">
        <v>458</v>
      </c>
      <c r="D257" s="11">
        <v>2532773.0</v>
      </c>
      <c r="E257" s="9">
        <v>4.78134479E8</v>
      </c>
      <c r="F257" s="13">
        <v>1.0</v>
      </c>
      <c r="G257" s="11">
        <v>640000.0</v>
      </c>
      <c r="H257" s="9">
        <v>950876.0</v>
      </c>
      <c r="I257" s="15">
        <v>0.9</v>
      </c>
      <c r="J257" s="9">
        <v>100637.0</v>
      </c>
      <c r="K257" s="13">
        <v>1.0</v>
      </c>
    </row>
    <row r="258">
      <c r="A258" s="8" t="s">
        <v>42</v>
      </c>
      <c r="B258" s="8" t="s">
        <v>56</v>
      </c>
      <c r="C258" s="8" t="s">
        <v>459</v>
      </c>
      <c r="D258" s="11">
        <v>4.2649688E7</v>
      </c>
      <c r="E258" s="9">
        <v>4.78134482E8</v>
      </c>
      <c r="F258" s="13">
        <v>1.0</v>
      </c>
      <c r="G258" s="11">
        <v>1.04E7</v>
      </c>
      <c r="H258" s="9" t="s">
        <v>91</v>
      </c>
      <c r="I258" s="15">
        <v>0.9</v>
      </c>
      <c r="J258" s="9">
        <v>100638.0</v>
      </c>
      <c r="K258" s="13">
        <v>1.0</v>
      </c>
    </row>
    <row r="259">
      <c r="A259" s="8" t="s">
        <v>42</v>
      </c>
      <c r="B259" s="8" t="s">
        <v>56</v>
      </c>
      <c r="C259" s="8" t="s">
        <v>460</v>
      </c>
      <c r="D259" s="11">
        <v>4.1464946E7</v>
      </c>
      <c r="E259" s="9">
        <v>4.78134485E8</v>
      </c>
      <c r="F259" s="13">
        <v>1.0</v>
      </c>
      <c r="G259" s="11">
        <v>1.0E7</v>
      </c>
      <c r="H259" s="9" t="s">
        <v>91</v>
      </c>
      <c r="I259" s="15">
        <v>0.9</v>
      </c>
      <c r="J259" s="9">
        <v>100639.0</v>
      </c>
      <c r="K259" s="13">
        <v>1.0</v>
      </c>
    </row>
    <row r="260">
      <c r="A260" s="8" t="s">
        <v>42</v>
      </c>
      <c r="B260" s="8" t="s">
        <v>56</v>
      </c>
      <c r="C260" s="8" t="s">
        <v>461</v>
      </c>
      <c r="D260" s="11">
        <v>1.57127202E8</v>
      </c>
      <c r="E260" s="9">
        <v>4.72392516E8</v>
      </c>
      <c r="F260" s="13">
        <v>1.0</v>
      </c>
      <c r="G260" s="11">
        <v>3.64E7</v>
      </c>
      <c r="H260" s="9" t="s">
        <v>91</v>
      </c>
      <c r="I260" s="15">
        <v>0.9</v>
      </c>
      <c r="J260" s="9">
        <v>100636.0</v>
      </c>
      <c r="K260" s="13">
        <v>1.0</v>
      </c>
    </row>
    <row r="261">
      <c r="A261" s="8" t="s">
        <v>42</v>
      </c>
      <c r="B261" s="8" t="s">
        <v>56</v>
      </c>
      <c r="C261" s="8" t="s">
        <v>462</v>
      </c>
      <c r="D261" s="11">
        <v>7493873.0</v>
      </c>
      <c r="E261" s="9">
        <v>4.78134488E8</v>
      </c>
      <c r="F261" s="13">
        <v>1.0</v>
      </c>
      <c r="G261" s="11">
        <v>1920000.0</v>
      </c>
      <c r="H261" s="9">
        <v>950874.0</v>
      </c>
      <c r="I261" s="15">
        <v>0.9</v>
      </c>
      <c r="J261" s="9">
        <v>100651.0</v>
      </c>
      <c r="K261" s="13">
        <v>1.0</v>
      </c>
    </row>
    <row r="262">
      <c r="A262" s="8" t="s">
        <v>42</v>
      </c>
      <c r="B262" s="8" t="s">
        <v>56</v>
      </c>
      <c r="C262" s="8" t="s">
        <v>463</v>
      </c>
      <c r="D262" s="11">
        <v>7.2275551E7</v>
      </c>
      <c r="E262" s="9">
        <v>4.71892207E8</v>
      </c>
      <c r="F262" s="13">
        <v>1.0</v>
      </c>
      <c r="G262" s="11">
        <v>1.88E7</v>
      </c>
      <c r="H262" s="9">
        <v>950875.0</v>
      </c>
      <c r="I262" s="15">
        <v>0.9</v>
      </c>
      <c r="J262" s="9">
        <v>100633.0</v>
      </c>
      <c r="K262" s="13">
        <v>1.0</v>
      </c>
    </row>
    <row r="263">
      <c r="A263" s="8" t="s">
        <v>42</v>
      </c>
      <c r="B263" s="8" t="s">
        <v>56</v>
      </c>
      <c r="C263" s="8" t="s">
        <v>464</v>
      </c>
      <c r="D263" s="11">
        <v>1.3968544E7</v>
      </c>
      <c r="E263" s="9">
        <v>4.78134491E8</v>
      </c>
      <c r="F263" s="13">
        <v>1.0</v>
      </c>
      <c r="G263" s="11">
        <v>3760000.0</v>
      </c>
      <c r="H263" s="9">
        <v>950872.0</v>
      </c>
      <c r="I263" s="15">
        <v>0.9</v>
      </c>
      <c r="J263" s="9">
        <v>100621.0</v>
      </c>
      <c r="K263" s="13">
        <v>1.0</v>
      </c>
    </row>
    <row r="264">
      <c r="A264" s="8" t="s">
        <v>42</v>
      </c>
      <c r="B264" s="8" t="s">
        <v>56</v>
      </c>
      <c r="C264" s="8" t="s">
        <v>465</v>
      </c>
      <c r="D264" s="11">
        <v>1.4085603E7</v>
      </c>
      <c r="E264" s="9">
        <v>4.72965804E8</v>
      </c>
      <c r="F264" s="13">
        <v>1.0</v>
      </c>
      <c r="G264" s="11">
        <v>3800000.0</v>
      </c>
      <c r="H264" s="9">
        <v>950873.0</v>
      </c>
      <c r="I264" s="15">
        <v>0.9</v>
      </c>
      <c r="J264" s="9">
        <v>100622.0</v>
      </c>
      <c r="K264" s="13">
        <v>1.0</v>
      </c>
    </row>
    <row r="265">
      <c r="A265" s="8" t="s">
        <v>42</v>
      </c>
      <c r="B265" s="8" t="s">
        <v>56</v>
      </c>
      <c r="C265" s="8" t="s">
        <v>466</v>
      </c>
      <c r="D265" s="11">
        <v>2.0699386E7</v>
      </c>
      <c r="E265" s="9">
        <v>4.78134494E8</v>
      </c>
      <c r="F265" s="13">
        <v>1.0</v>
      </c>
      <c r="G265" s="11">
        <v>4800000.0</v>
      </c>
      <c r="H265" s="9" t="s">
        <v>91</v>
      </c>
      <c r="I265" s="15">
        <v>0.9</v>
      </c>
      <c r="J265" s="9">
        <v>100655.0</v>
      </c>
      <c r="K265" s="13">
        <v>1.0</v>
      </c>
    </row>
    <row r="266">
      <c r="A266" s="8" t="s">
        <v>42</v>
      </c>
      <c r="B266" s="8" t="s">
        <v>56</v>
      </c>
      <c r="C266" s="8" t="s">
        <v>467</v>
      </c>
      <c r="D266" s="11">
        <v>8812047.0</v>
      </c>
      <c r="E266" s="9">
        <v>4.78134497E8</v>
      </c>
      <c r="F266" s="13">
        <v>1.0</v>
      </c>
      <c r="G266" s="11">
        <v>2120000.0</v>
      </c>
      <c r="H266" s="9">
        <v>950877.0</v>
      </c>
      <c r="I266" s="15">
        <v>0.9</v>
      </c>
      <c r="J266" s="9">
        <v>100656.0</v>
      </c>
      <c r="K266" s="13">
        <v>1.0</v>
      </c>
    </row>
    <row r="267">
      <c r="A267" s="8" t="s">
        <v>42</v>
      </c>
      <c r="B267" s="8" t="s">
        <v>56</v>
      </c>
      <c r="C267" s="8" t="s">
        <v>468</v>
      </c>
      <c r="D267" s="11">
        <v>1.8613084E7</v>
      </c>
      <c r="E267" s="9">
        <v>4.781345E8</v>
      </c>
      <c r="F267" s="13">
        <v>1.0</v>
      </c>
      <c r="G267" s="11">
        <v>4400000.0</v>
      </c>
      <c r="H267" s="9">
        <v>950878.0</v>
      </c>
      <c r="I267" s="15">
        <v>0.9</v>
      </c>
      <c r="J267" s="9">
        <v>100657.0</v>
      </c>
      <c r="K267" s="13">
        <v>1.0</v>
      </c>
    </row>
    <row r="268">
      <c r="A268" s="8" t="s">
        <v>42</v>
      </c>
      <c r="B268" s="8" t="s">
        <v>56</v>
      </c>
      <c r="C268" s="8" t="s">
        <v>469</v>
      </c>
      <c r="D268" s="11">
        <v>5.78776E7</v>
      </c>
      <c r="E268" s="9">
        <v>4.78134503E8</v>
      </c>
      <c r="F268" s="13">
        <v>1.0</v>
      </c>
      <c r="G268" s="11">
        <v>1.4E7</v>
      </c>
      <c r="H268" s="9" t="s">
        <v>91</v>
      </c>
      <c r="I268" s="15">
        <v>0.9</v>
      </c>
      <c r="J268" s="9">
        <v>100658.0</v>
      </c>
      <c r="K268" s="13">
        <v>1.0</v>
      </c>
    </row>
    <row r="269">
      <c r="A269" s="8" t="s">
        <v>42</v>
      </c>
      <c r="B269" s="8" t="s">
        <v>56</v>
      </c>
      <c r="C269" s="8" t="s">
        <v>470</v>
      </c>
      <c r="D269" s="11">
        <v>383477.0</v>
      </c>
      <c r="E269" s="9" t="s">
        <v>91</v>
      </c>
      <c r="F269" s="13">
        <v>1.0</v>
      </c>
      <c r="G269" s="11">
        <v>0.0</v>
      </c>
      <c r="H269" s="9" t="s">
        <v>91</v>
      </c>
      <c r="I269" s="15">
        <v>0.9</v>
      </c>
      <c r="J269" s="9" t="s">
        <v>91</v>
      </c>
      <c r="K269" s="13">
        <v>1.0</v>
      </c>
    </row>
    <row r="270">
      <c r="A270" s="8" t="s">
        <v>42</v>
      </c>
      <c r="B270" s="8" t="s">
        <v>56</v>
      </c>
      <c r="C270" s="8" t="s">
        <v>471</v>
      </c>
      <c r="D270" s="11">
        <v>7.6775782E7</v>
      </c>
      <c r="E270" s="9">
        <v>4.78134506E8</v>
      </c>
      <c r="F270" s="13">
        <v>1.0</v>
      </c>
      <c r="G270" s="11">
        <v>1.8E7</v>
      </c>
      <c r="H270" s="9" t="s">
        <v>91</v>
      </c>
      <c r="I270" s="15">
        <v>0.9</v>
      </c>
      <c r="J270" s="9">
        <v>100654.0</v>
      </c>
      <c r="K270" s="13">
        <v>1.0</v>
      </c>
    </row>
    <row r="271">
      <c r="A271" s="8" t="s">
        <v>42</v>
      </c>
      <c r="B271" s="8" t="s">
        <v>56</v>
      </c>
      <c r="C271" s="8" t="s">
        <v>472</v>
      </c>
      <c r="D271" s="11">
        <v>2.728136E7</v>
      </c>
      <c r="E271" s="9">
        <v>4.78134509E8</v>
      </c>
      <c r="F271" s="13">
        <v>1.0</v>
      </c>
      <c r="G271" s="11">
        <v>6800000.0</v>
      </c>
      <c r="H271" s="9" t="s">
        <v>91</v>
      </c>
      <c r="I271" s="15">
        <v>0.9</v>
      </c>
      <c r="J271" s="9">
        <v>100661.0</v>
      </c>
      <c r="K271" s="13">
        <v>1.0</v>
      </c>
    </row>
    <row r="272">
      <c r="A272" s="8" t="s">
        <v>42</v>
      </c>
      <c r="B272" s="8" t="s">
        <v>56</v>
      </c>
      <c r="C272" s="8" t="s">
        <v>473</v>
      </c>
      <c r="D272" s="11">
        <v>1.0215483E7</v>
      </c>
      <c r="E272" s="9">
        <v>4.78134512E8</v>
      </c>
      <c r="F272" s="13">
        <v>1.0</v>
      </c>
      <c r="G272" s="11">
        <v>2560000.0</v>
      </c>
      <c r="H272" s="9">
        <v>950879.0</v>
      </c>
      <c r="I272" s="15">
        <v>0.9</v>
      </c>
      <c r="J272" s="9">
        <v>100662.0</v>
      </c>
      <c r="K272" s="13">
        <v>1.0</v>
      </c>
    </row>
    <row r="273">
      <c r="A273" s="8" t="s">
        <v>42</v>
      </c>
      <c r="B273" s="8" t="s">
        <v>56</v>
      </c>
      <c r="C273" s="8" t="s">
        <v>474</v>
      </c>
      <c r="D273" s="11">
        <v>1.2995807E7</v>
      </c>
      <c r="E273" s="9">
        <v>4.78134515E8</v>
      </c>
      <c r="F273" s="13">
        <v>1.0</v>
      </c>
      <c r="G273" s="11">
        <v>3240000.0</v>
      </c>
      <c r="H273" s="9">
        <v>950880.0</v>
      </c>
      <c r="I273" s="15">
        <v>0.9</v>
      </c>
      <c r="J273" s="9">
        <v>100663.0</v>
      </c>
      <c r="K273" s="13">
        <v>1.0</v>
      </c>
    </row>
    <row r="274">
      <c r="A274" s="8" t="s">
        <v>42</v>
      </c>
      <c r="B274" s="8" t="s">
        <v>56</v>
      </c>
      <c r="C274" s="8" t="s">
        <v>475</v>
      </c>
      <c r="D274" s="11">
        <v>4.147298E7</v>
      </c>
      <c r="E274" s="9">
        <v>4.78134518E8</v>
      </c>
      <c r="F274" s="13">
        <v>1.0</v>
      </c>
      <c r="G274" s="11">
        <v>1.0E7</v>
      </c>
      <c r="H274" s="9" t="s">
        <v>91</v>
      </c>
      <c r="I274" s="15">
        <v>0.9</v>
      </c>
      <c r="J274" s="9">
        <v>100660.0</v>
      </c>
      <c r="K274" s="13">
        <v>1.0</v>
      </c>
    </row>
    <row r="275">
      <c r="A275" s="8" t="s">
        <v>42</v>
      </c>
      <c r="B275" s="8" t="s">
        <v>56</v>
      </c>
      <c r="C275" s="8" t="s">
        <v>476</v>
      </c>
      <c r="D275" s="11">
        <v>9.2916326E7</v>
      </c>
      <c r="E275" s="9">
        <v>4.78134521E8</v>
      </c>
      <c r="F275" s="13">
        <v>1.0</v>
      </c>
      <c r="G275" s="11">
        <v>2.2E7</v>
      </c>
      <c r="H275" s="9" t="s">
        <v>91</v>
      </c>
      <c r="I275" s="15">
        <v>0.9</v>
      </c>
      <c r="J275" s="9">
        <v>100653.0</v>
      </c>
      <c r="K275" s="13">
        <v>1.0</v>
      </c>
    </row>
    <row r="276">
      <c r="A276" s="8" t="s">
        <v>42</v>
      </c>
      <c r="B276" s="8" t="s">
        <v>277</v>
      </c>
      <c r="C276" s="8"/>
      <c r="D276" s="9"/>
      <c r="E276" s="9"/>
      <c r="F276" s="9"/>
      <c r="G276" s="9"/>
      <c r="H276" s="9"/>
      <c r="I276" s="9"/>
      <c r="J276" s="9"/>
      <c r="K276" s="9"/>
    </row>
    <row r="277">
      <c r="A277" s="8" t="s">
        <v>42</v>
      </c>
      <c r="B277" s="8" t="s">
        <v>277</v>
      </c>
      <c r="C277" s="8" t="s">
        <v>477</v>
      </c>
      <c r="D277" s="11">
        <v>2526899.0</v>
      </c>
      <c r="E277" s="9">
        <v>4.78134539E8</v>
      </c>
      <c r="F277" s="13">
        <v>1.0</v>
      </c>
      <c r="G277" s="11">
        <v>640000.0</v>
      </c>
      <c r="H277" s="9">
        <v>950758.0</v>
      </c>
      <c r="I277" s="15">
        <v>0.9</v>
      </c>
      <c r="J277" s="9">
        <v>100284.0</v>
      </c>
      <c r="K277" s="13">
        <v>1.0</v>
      </c>
    </row>
    <row r="278">
      <c r="A278" s="8" t="s">
        <v>42</v>
      </c>
      <c r="B278" s="8" t="s">
        <v>277</v>
      </c>
      <c r="C278" s="8" t="s">
        <v>478</v>
      </c>
      <c r="D278" s="11">
        <v>2530253.0</v>
      </c>
      <c r="E278" s="9">
        <v>4.78134527E8</v>
      </c>
      <c r="F278" s="13">
        <v>1.0</v>
      </c>
      <c r="G278" s="11">
        <v>640000.0</v>
      </c>
      <c r="H278" s="9">
        <v>950759.0</v>
      </c>
      <c r="I278" s="15">
        <v>0.9</v>
      </c>
      <c r="J278" s="9">
        <v>100286.0</v>
      </c>
      <c r="K278" s="13">
        <v>1.0</v>
      </c>
    </row>
    <row r="279">
      <c r="A279" s="8" t="s">
        <v>42</v>
      </c>
      <c r="B279" s="8" t="s">
        <v>277</v>
      </c>
      <c r="C279" s="8" t="s">
        <v>479</v>
      </c>
      <c r="D279" s="11">
        <v>6909760.0</v>
      </c>
      <c r="E279" s="9">
        <v>4.7813453E8</v>
      </c>
      <c r="F279" s="13">
        <v>1.0</v>
      </c>
      <c r="G279" s="11">
        <v>2000000.0</v>
      </c>
      <c r="H279" s="9">
        <v>950761.0</v>
      </c>
      <c r="I279" s="15">
        <v>0.9</v>
      </c>
      <c r="J279" s="9">
        <v>100287.0</v>
      </c>
      <c r="K279" s="13">
        <v>1.0</v>
      </c>
    </row>
    <row r="280">
      <c r="A280" s="8" t="s">
        <v>42</v>
      </c>
      <c r="B280" s="8" t="s">
        <v>277</v>
      </c>
      <c r="C280" s="8" t="s">
        <v>480</v>
      </c>
      <c r="D280" s="11">
        <v>2231074.0</v>
      </c>
      <c r="E280" s="9">
        <v>4.78134533E8</v>
      </c>
      <c r="F280" s="13">
        <v>1.0</v>
      </c>
      <c r="G280" s="11">
        <v>560000.0</v>
      </c>
      <c r="H280" s="9">
        <v>950760.0</v>
      </c>
      <c r="I280" s="15">
        <v>0.9</v>
      </c>
      <c r="J280" s="9">
        <v>100288.0</v>
      </c>
      <c r="K280" s="13">
        <v>1.0</v>
      </c>
    </row>
    <row r="281">
      <c r="A281" s="8" t="s">
        <v>42</v>
      </c>
      <c r="B281" s="8" t="s">
        <v>277</v>
      </c>
      <c r="C281" s="8" t="s">
        <v>481</v>
      </c>
      <c r="D281" s="11">
        <v>3.3268974E7</v>
      </c>
      <c r="E281" s="9">
        <v>4.78134536E8</v>
      </c>
      <c r="F281" s="13">
        <v>1.0</v>
      </c>
      <c r="G281" s="11">
        <v>8000000.0</v>
      </c>
      <c r="H281" s="9" t="s">
        <v>91</v>
      </c>
      <c r="I281" s="15">
        <v>0.9</v>
      </c>
      <c r="J281" s="9" t="s">
        <v>91</v>
      </c>
      <c r="K281" s="13">
        <v>1.0</v>
      </c>
    </row>
    <row r="282">
      <c r="A282" s="8" t="s">
        <v>42</v>
      </c>
      <c r="B282" s="8" t="s">
        <v>482</v>
      </c>
      <c r="C282" s="8"/>
      <c r="D282" s="9"/>
      <c r="E282" s="9"/>
      <c r="F282" s="9"/>
      <c r="G282" s="9"/>
      <c r="H282" s="9"/>
      <c r="I282" s="9"/>
      <c r="J282" s="9"/>
      <c r="K282" s="9"/>
    </row>
    <row r="283">
      <c r="A283" s="8" t="s">
        <v>42</v>
      </c>
      <c r="B283" s="8" t="s">
        <v>482</v>
      </c>
      <c r="C283" s="8" t="s">
        <v>483</v>
      </c>
      <c r="D283" s="11">
        <v>1.20318891E8</v>
      </c>
      <c r="E283" s="9" t="s">
        <v>91</v>
      </c>
      <c r="F283" s="13">
        <v>1.0</v>
      </c>
      <c r="G283" s="11">
        <v>0.0</v>
      </c>
      <c r="H283" s="9" t="s">
        <v>91</v>
      </c>
      <c r="I283" s="15">
        <v>0.9</v>
      </c>
      <c r="J283" s="9">
        <v>100670.0</v>
      </c>
      <c r="K283" s="13">
        <v>1.0</v>
      </c>
    </row>
    <row r="284">
      <c r="A284" s="8" t="s">
        <v>42</v>
      </c>
      <c r="B284" s="8" t="s">
        <v>482</v>
      </c>
      <c r="C284" s="8" t="s">
        <v>484</v>
      </c>
      <c r="D284" s="11">
        <v>3.8683071E7</v>
      </c>
      <c r="E284" s="9">
        <v>4.78134545E8</v>
      </c>
      <c r="F284" s="13">
        <v>1.0</v>
      </c>
      <c r="G284" s="11">
        <v>1.0E7</v>
      </c>
      <c r="H284" s="9">
        <v>950881.0</v>
      </c>
      <c r="I284" s="15">
        <v>0.9</v>
      </c>
      <c r="J284" s="9">
        <v>100673.0</v>
      </c>
      <c r="K284" s="13">
        <v>1.0</v>
      </c>
    </row>
    <row r="285">
      <c r="A285" s="8" t="s">
        <v>42</v>
      </c>
      <c r="B285" s="8" t="s">
        <v>482</v>
      </c>
      <c r="C285" s="8" t="s">
        <v>485</v>
      </c>
      <c r="D285" s="11">
        <v>1571858.0</v>
      </c>
      <c r="E285" s="9">
        <v>4.74828684E8</v>
      </c>
      <c r="F285" s="13">
        <v>1.0</v>
      </c>
      <c r="G285" s="11">
        <v>400000.0</v>
      </c>
      <c r="H285" s="9">
        <v>950884.0</v>
      </c>
      <c r="I285" s="15">
        <v>0.9</v>
      </c>
      <c r="J285" s="9">
        <v>100677.0</v>
      </c>
      <c r="K285" s="13">
        <v>1.0</v>
      </c>
    </row>
    <row r="286">
      <c r="A286" s="8" t="s">
        <v>42</v>
      </c>
      <c r="B286" s="8" t="s">
        <v>482</v>
      </c>
      <c r="C286" s="8" t="s">
        <v>486</v>
      </c>
      <c r="D286" s="11">
        <v>3385763.0</v>
      </c>
      <c r="E286" s="9">
        <v>4.78134548E8</v>
      </c>
      <c r="F286" s="13">
        <v>1.0</v>
      </c>
      <c r="G286" s="11">
        <v>880000.0</v>
      </c>
      <c r="H286" s="9" t="s">
        <v>91</v>
      </c>
      <c r="I286" s="15">
        <v>0.9</v>
      </c>
      <c r="J286" s="9">
        <v>100678.0</v>
      </c>
      <c r="K286" s="13">
        <v>1.0</v>
      </c>
    </row>
    <row r="287">
      <c r="A287" s="8" t="s">
        <v>42</v>
      </c>
      <c r="B287" s="8" t="s">
        <v>482</v>
      </c>
      <c r="C287" s="8" t="s">
        <v>487</v>
      </c>
      <c r="D287" s="11">
        <v>4.1472397E7</v>
      </c>
      <c r="E287" s="9">
        <v>4.76257908E8</v>
      </c>
      <c r="F287" s="13">
        <v>1.0</v>
      </c>
      <c r="G287" s="11">
        <v>1.12E7</v>
      </c>
      <c r="H287" s="9" t="s">
        <v>91</v>
      </c>
      <c r="I287" s="15">
        <v>0.9</v>
      </c>
      <c r="J287" s="9">
        <v>100683.0</v>
      </c>
      <c r="K287" s="13">
        <v>1.0</v>
      </c>
    </row>
    <row r="288">
      <c r="A288" s="8" t="s">
        <v>42</v>
      </c>
      <c r="B288" s="8" t="s">
        <v>482</v>
      </c>
      <c r="C288" s="8" t="s">
        <v>488</v>
      </c>
      <c r="D288" s="11">
        <v>6761038.0</v>
      </c>
      <c r="E288" s="9">
        <v>4.78134551E8</v>
      </c>
      <c r="F288" s="13">
        <v>1.0</v>
      </c>
      <c r="G288" s="11">
        <v>1680000.0</v>
      </c>
      <c r="H288" s="9">
        <v>950882.0</v>
      </c>
      <c r="I288" s="15">
        <v>0.9</v>
      </c>
      <c r="J288" s="9">
        <v>100680.0</v>
      </c>
      <c r="K288" s="13">
        <v>1.0</v>
      </c>
    </row>
    <row r="289">
      <c r="A289" s="8" t="s">
        <v>42</v>
      </c>
      <c r="B289" s="8" t="s">
        <v>482</v>
      </c>
      <c r="C289" s="8" t="s">
        <v>489</v>
      </c>
      <c r="D289" s="11">
        <v>1.9308334E7</v>
      </c>
      <c r="E289" s="9">
        <v>4.78134542E8</v>
      </c>
      <c r="F289" s="13">
        <v>1.0</v>
      </c>
      <c r="G289" s="11">
        <v>4800000.0</v>
      </c>
      <c r="H289" s="9">
        <v>950883.0</v>
      </c>
      <c r="I289" s="15">
        <v>0.9</v>
      </c>
      <c r="J289" s="9">
        <v>100690.0</v>
      </c>
      <c r="K289" s="13">
        <v>1.0</v>
      </c>
    </row>
    <row r="290">
      <c r="A290" s="8" t="s">
        <v>42</v>
      </c>
      <c r="B290" s="8" t="s">
        <v>482</v>
      </c>
      <c r="C290" s="8" t="s">
        <v>490</v>
      </c>
      <c r="D290" s="11">
        <v>864574.0</v>
      </c>
      <c r="E290" s="9" t="s">
        <v>91</v>
      </c>
      <c r="F290" s="13">
        <v>1.0</v>
      </c>
      <c r="G290" s="11">
        <v>0.0</v>
      </c>
      <c r="H290" s="9" t="s">
        <v>91</v>
      </c>
      <c r="I290" s="15">
        <v>0.9</v>
      </c>
      <c r="J290" s="9" t="s">
        <v>91</v>
      </c>
      <c r="K290" s="13">
        <v>1.0</v>
      </c>
    </row>
    <row r="291">
      <c r="A291" s="8" t="s">
        <v>42</v>
      </c>
      <c r="B291" s="8" t="s">
        <v>491</v>
      </c>
      <c r="C291" s="8"/>
      <c r="D291" s="9"/>
      <c r="E291" s="9"/>
      <c r="F291" s="9"/>
      <c r="G291" s="9"/>
      <c r="H291" s="9"/>
      <c r="I291" s="9"/>
      <c r="J291" s="9"/>
      <c r="K291" s="9"/>
    </row>
    <row r="292">
      <c r="A292" s="8" t="s">
        <v>42</v>
      </c>
      <c r="B292" s="8" t="s">
        <v>491</v>
      </c>
      <c r="C292" s="8" t="s">
        <v>492</v>
      </c>
      <c r="D292" s="11">
        <v>5365000.0</v>
      </c>
      <c r="E292" s="9">
        <v>4.78134554E8</v>
      </c>
      <c r="F292" s="13">
        <v>1.0</v>
      </c>
      <c r="G292" s="11">
        <v>1360000.0</v>
      </c>
      <c r="H292" s="9">
        <v>950797.0</v>
      </c>
      <c r="I292" s="15">
        <v>0.9</v>
      </c>
      <c r="J292" s="9">
        <v>100703.0</v>
      </c>
      <c r="K292" s="13">
        <v>1.0</v>
      </c>
    </row>
    <row r="293">
      <c r="A293" s="8" t="s">
        <v>42</v>
      </c>
      <c r="B293" s="8" t="s">
        <v>491</v>
      </c>
      <c r="C293" s="8" t="s">
        <v>493</v>
      </c>
      <c r="D293" s="11">
        <v>1.9562467E7</v>
      </c>
      <c r="E293" s="9">
        <v>4.78134557E8</v>
      </c>
      <c r="F293" s="13">
        <v>1.0</v>
      </c>
      <c r="G293" s="11">
        <v>4800000.0</v>
      </c>
      <c r="H293" s="9" t="s">
        <v>91</v>
      </c>
      <c r="I293" s="15">
        <v>0.9</v>
      </c>
      <c r="J293" s="9">
        <v>100706.0</v>
      </c>
      <c r="K293" s="13">
        <v>1.0</v>
      </c>
    </row>
    <row r="294">
      <c r="A294" s="8" t="s">
        <v>42</v>
      </c>
      <c r="B294" s="8" t="s">
        <v>494</v>
      </c>
      <c r="C294" s="8"/>
      <c r="D294" s="9"/>
      <c r="E294" s="9"/>
      <c r="F294" s="9"/>
      <c r="G294" s="9"/>
      <c r="H294" s="9"/>
      <c r="I294" s="9"/>
      <c r="J294" s="9"/>
      <c r="K294" s="9"/>
    </row>
    <row r="295">
      <c r="A295" s="8" t="s">
        <v>42</v>
      </c>
      <c r="B295" s="8" t="s">
        <v>494</v>
      </c>
      <c r="C295" s="8" t="s">
        <v>495</v>
      </c>
      <c r="D295" s="11">
        <v>3.4375172E7</v>
      </c>
      <c r="E295" s="9">
        <v>4.78134569E8</v>
      </c>
      <c r="F295" s="13">
        <v>1.0</v>
      </c>
      <c r="G295" s="11">
        <v>8400000.0</v>
      </c>
      <c r="H295" s="9" t="s">
        <v>91</v>
      </c>
      <c r="I295" s="15">
        <v>0.9</v>
      </c>
      <c r="J295" s="9">
        <v>100708.0</v>
      </c>
      <c r="K295" s="13">
        <v>1.0</v>
      </c>
    </row>
    <row r="296">
      <c r="A296" s="8" t="s">
        <v>42</v>
      </c>
      <c r="B296" s="8" t="s">
        <v>494</v>
      </c>
      <c r="C296" s="8" t="s">
        <v>496</v>
      </c>
      <c r="D296" s="11">
        <v>6.6787034E7</v>
      </c>
      <c r="E296" s="9">
        <v>4.78134563E8</v>
      </c>
      <c r="F296" s="13">
        <v>1.0</v>
      </c>
      <c r="G296" s="11">
        <v>1.68E7</v>
      </c>
      <c r="H296" s="9">
        <v>950798.0</v>
      </c>
      <c r="I296" s="15">
        <v>0.9</v>
      </c>
      <c r="J296" s="9">
        <v>100711.0</v>
      </c>
      <c r="K296" s="13">
        <v>1.0</v>
      </c>
    </row>
    <row r="297">
      <c r="A297" s="8" t="s">
        <v>42</v>
      </c>
      <c r="B297" s="8" t="s">
        <v>494</v>
      </c>
      <c r="C297" s="8" t="s">
        <v>497</v>
      </c>
      <c r="D297" s="11">
        <v>3.5774586E7</v>
      </c>
      <c r="E297" s="9">
        <v>4.7813456E8</v>
      </c>
      <c r="F297" s="13">
        <v>1.0</v>
      </c>
      <c r="G297" s="11">
        <v>9200000.0</v>
      </c>
      <c r="H297" s="9">
        <v>950799.0</v>
      </c>
      <c r="I297" s="15">
        <v>0.9</v>
      </c>
      <c r="J297" s="9">
        <v>100710.0</v>
      </c>
      <c r="K297" s="13">
        <v>1.0</v>
      </c>
    </row>
    <row r="298">
      <c r="A298" s="8" t="s">
        <v>42</v>
      </c>
      <c r="B298" s="8" t="s">
        <v>494</v>
      </c>
      <c r="C298" s="8" t="s">
        <v>498</v>
      </c>
      <c r="D298" s="11">
        <v>3033361.0</v>
      </c>
      <c r="E298" s="9">
        <v>4.78134605E8</v>
      </c>
      <c r="F298" s="13">
        <v>1.0</v>
      </c>
      <c r="G298" s="11">
        <v>760000.0</v>
      </c>
      <c r="H298" s="9">
        <v>950800.0</v>
      </c>
      <c r="I298" s="15">
        <v>0.9</v>
      </c>
      <c r="J298" s="9">
        <v>100713.0</v>
      </c>
      <c r="K298" s="13">
        <v>1.0</v>
      </c>
    </row>
    <row r="299">
      <c r="A299" s="8" t="s">
        <v>42</v>
      </c>
      <c r="B299" s="8" t="s">
        <v>494</v>
      </c>
      <c r="C299" s="8" t="s">
        <v>499</v>
      </c>
      <c r="D299" s="11">
        <v>6.5831277E7</v>
      </c>
      <c r="E299" s="9">
        <v>4.78134602E8</v>
      </c>
      <c r="F299" s="13">
        <v>1.0</v>
      </c>
      <c r="G299" s="11">
        <v>1.64E7</v>
      </c>
      <c r="H299" s="9">
        <v>950801.0</v>
      </c>
      <c r="I299" s="15">
        <v>0.9</v>
      </c>
      <c r="J299" s="9">
        <v>100714.0</v>
      </c>
      <c r="K299" s="13">
        <v>1.0</v>
      </c>
    </row>
    <row r="300">
      <c r="A300" s="8" t="s">
        <v>42</v>
      </c>
      <c r="B300" s="8" t="s">
        <v>494</v>
      </c>
      <c r="C300" s="8" t="s">
        <v>500</v>
      </c>
      <c r="D300" s="11">
        <v>2036536.0</v>
      </c>
      <c r="E300" s="9">
        <v>4.78134587E8</v>
      </c>
      <c r="F300" s="13">
        <v>1.0</v>
      </c>
      <c r="G300" s="11">
        <v>720000.0</v>
      </c>
      <c r="H300" s="9">
        <v>950802.0</v>
      </c>
      <c r="I300" s="15">
        <v>0.9</v>
      </c>
      <c r="J300" s="9">
        <v>100716.0</v>
      </c>
      <c r="K300" s="13">
        <v>1.0</v>
      </c>
    </row>
    <row r="301">
      <c r="A301" s="8" t="s">
        <v>42</v>
      </c>
      <c r="B301" s="8" t="s">
        <v>494</v>
      </c>
      <c r="C301" s="8" t="s">
        <v>501</v>
      </c>
      <c r="D301" s="11">
        <v>1535589.0</v>
      </c>
      <c r="E301" s="9">
        <v>4.78134575E8</v>
      </c>
      <c r="F301" s="13">
        <v>1.0</v>
      </c>
      <c r="G301" s="11">
        <v>520000.0</v>
      </c>
      <c r="H301" s="9">
        <v>950803.0</v>
      </c>
      <c r="I301" s="15">
        <v>0.9</v>
      </c>
      <c r="J301" s="9">
        <v>100718.0</v>
      </c>
      <c r="K301" s="13">
        <v>1.0</v>
      </c>
    </row>
    <row r="302">
      <c r="A302" s="8" t="s">
        <v>42</v>
      </c>
      <c r="B302" s="8" t="s">
        <v>494</v>
      </c>
      <c r="C302" s="8" t="s">
        <v>502</v>
      </c>
      <c r="D302" s="11">
        <v>1490098.0</v>
      </c>
      <c r="E302" s="9">
        <v>4.7813459E8</v>
      </c>
      <c r="F302" s="13">
        <v>1.0</v>
      </c>
      <c r="G302" s="11">
        <v>520000.0</v>
      </c>
      <c r="H302" s="9">
        <v>950804.0</v>
      </c>
      <c r="I302" s="15">
        <v>0.9</v>
      </c>
      <c r="J302" s="9">
        <v>100720.0</v>
      </c>
      <c r="K302" s="13">
        <v>1.0</v>
      </c>
    </row>
    <row r="303">
      <c r="A303" s="8" t="s">
        <v>42</v>
      </c>
      <c r="B303" s="8" t="s">
        <v>494</v>
      </c>
      <c r="C303" s="8" t="s">
        <v>503</v>
      </c>
      <c r="D303" s="11">
        <v>1390160.0</v>
      </c>
      <c r="E303" s="9">
        <v>4.78134572E8</v>
      </c>
      <c r="F303" s="13">
        <v>1.0</v>
      </c>
      <c r="G303" s="11">
        <v>480000.0</v>
      </c>
      <c r="H303" s="9">
        <v>950805.0</v>
      </c>
      <c r="I303" s="15">
        <v>0.9</v>
      </c>
      <c r="J303" s="9">
        <v>100722.0</v>
      </c>
      <c r="K303" s="13">
        <v>1.0</v>
      </c>
    </row>
    <row r="304">
      <c r="A304" s="8" t="s">
        <v>42</v>
      </c>
      <c r="B304" s="8" t="s">
        <v>494</v>
      </c>
      <c r="C304" s="8" t="s">
        <v>504</v>
      </c>
      <c r="D304" s="11">
        <v>1562718.0</v>
      </c>
      <c r="E304" s="9">
        <v>4.78134584E8</v>
      </c>
      <c r="F304" s="13">
        <v>1.0</v>
      </c>
      <c r="G304" s="11">
        <v>560000.0</v>
      </c>
      <c r="H304" s="9">
        <v>950806.0</v>
      </c>
      <c r="I304" s="15">
        <v>0.9</v>
      </c>
      <c r="J304" s="9">
        <v>100724.0</v>
      </c>
      <c r="K304" s="13">
        <v>1.0</v>
      </c>
    </row>
    <row r="305">
      <c r="A305" s="8" t="s">
        <v>42</v>
      </c>
      <c r="B305" s="8" t="s">
        <v>494</v>
      </c>
      <c r="C305" s="8" t="s">
        <v>505</v>
      </c>
      <c r="D305" s="11">
        <v>1729074.0</v>
      </c>
      <c r="E305" s="9">
        <v>4.78134593E8</v>
      </c>
      <c r="F305" s="13">
        <v>1.0</v>
      </c>
      <c r="G305" s="11">
        <v>600000.0</v>
      </c>
      <c r="H305" s="9">
        <v>950807.0</v>
      </c>
      <c r="I305" s="15">
        <v>0.9</v>
      </c>
      <c r="J305" s="9">
        <v>100726.0</v>
      </c>
      <c r="K305" s="13">
        <v>1.0</v>
      </c>
    </row>
    <row r="306">
      <c r="A306" s="8" t="s">
        <v>42</v>
      </c>
      <c r="B306" s="8" t="s">
        <v>494</v>
      </c>
      <c r="C306" s="8" t="s">
        <v>506</v>
      </c>
      <c r="D306" s="11">
        <v>1573142.0</v>
      </c>
      <c r="E306" s="9">
        <v>4.78134596E8</v>
      </c>
      <c r="F306" s="13">
        <v>1.0</v>
      </c>
      <c r="G306" s="11">
        <v>560000.0</v>
      </c>
      <c r="H306" s="9">
        <v>950808.0</v>
      </c>
      <c r="I306" s="15">
        <v>0.9</v>
      </c>
      <c r="J306" s="9">
        <v>100727.0</v>
      </c>
      <c r="K306" s="13">
        <v>1.0</v>
      </c>
    </row>
    <row r="307">
      <c r="A307" s="8" t="s">
        <v>42</v>
      </c>
      <c r="B307" s="8" t="s">
        <v>494</v>
      </c>
      <c r="C307" s="8" t="s">
        <v>507</v>
      </c>
      <c r="D307" s="11">
        <v>1941412.0</v>
      </c>
      <c r="E307" s="9">
        <v>4.78134599E8</v>
      </c>
      <c r="F307" s="13">
        <v>1.0</v>
      </c>
      <c r="G307" s="11">
        <v>680000.0</v>
      </c>
      <c r="H307" s="9">
        <v>950809.0</v>
      </c>
      <c r="I307" s="15">
        <v>0.9</v>
      </c>
      <c r="J307" s="9">
        <v>100728.0</v>
      </c>
      <c r="K307" s="13">
        <v>1.0</v>
      </c>
    </row>
    <row r="308">
      <c r="A308" s="8" t="s">
        <v>42</v>
      </c>
      <c r="B308" s="8" t="s">
        <v>494</v>
      </c>
      <c r="C308" s="8" t="s">
        <v>508</v>
      </c>
      <c r="D308" s="11">
        <v>2179814.0</v>
      </c>
      <c r="E308" s="9">
        <v>4.78134578E8</v>
      </c>
      <c r="F308" s="13">
        <v>1.0</v>
      </c>
      <c r="G308" s="11">
        <v>760000.0</v>
      </c>
      <c r="H308" s="9">
        <v>950810.0</v>
      </c>
      <c r="I308" s="15">
        <v>0.9</v>
      </c>
      <c r="J308" s="9">
        <v>100730.0</v>
      </c>
      <c r="K308" s="13">
        <v>1.0</v>
      </c>
    </row>
    <row r="309">
      <c r="A309" s="8" t="s">
        <v>42</v>
      </c>
      <c r="B309" s="8" t="s">
        <v>494</v>
      </c>
      <c r="C309" s="8" t="s">
        <v>509</v>
      </c>
      <c r="D309" s="11">
        <v>1906230.0</v>
      </c>
      <c r="E309" s="9">
        <v>4.78134581E8</v>
      </c>
      <c r="F309" s="13">
        <v>1.0</v>
      </c>
      <c r="G309" s="11">
        <v>680000.0</v>
      </c>
      <c r="H309" s="9">
        <v>950811.0</v>
      </c>
      <c r="I309" s="15">
        <v>0.9</v>
      </c>
      <c r="J309" s="9">
        <v>100731.0</v>
      </c>
      <c r="K309" s="13">
        <v>1.0</v>
      </c>
    </row>
    <row r="310">
      <c r="A310" s="8" t="s">
        <v>42</v>
      </c>
      <c r="B310" s="8" t="s">
        <v>494</v>
      </c>
      <c r="C310" s="8" t="s">
        <v>510</v>
      </c>
      <c r="D310" s="11">
        <v>7.4053778E7</v>
      </c>
      <c r="E310" s="9">
        <v>4.78134608E8</v>
      </c>
      <c r="F310" s="13">
        <v>1.0</v>
      </c>
      <c r="G310" s="11">
        <v>1.84E7</v>
      </c>
      <c r="H310" s="9">
        <v>950812.0</v>
      </c>
      <c r="I310" s="15">
        <v>0.9</v>
      </c>
      <c r="J310" s="9">
        <v>100732.0</v>
      </c>
      <c r="K310" s="13">
        <v>1.0</v>
      </c>
    </row>
    <row r="311">
      <c r="A311" s="8" t="s">
        <v>42</v>
      </c>
      <c r="B311" s="8" t="s">
        <v>494</v>
      </c>
      <c r="C311" s="8" t="s">
        <v>511</v>
      </c>
      <c r="D311" s="11">
        <v>5.1765894E7</v>
      </c>
      <c r="E311" s="9">
        <v>4.78134626E8</v>
      </c>
      <c r="F311" s="13">
        <v>1.0</v>
      </c>
      <c r="G311" s="11">
        <v>1.28E7</v>
      </c>
      <c r="H311" s="9">
        <v>950813.0</v>
      </c>
      <c r="I311" s="15">
        <v>0.9</v>
      </c>
      <c r="J311" s="9">
        <v>100733.0</v>
      </c>
      <c r="K311" s="13">
        <v>1.0</v>
      </c>
    </row>
    <row r="312">
      <c r="A312" s="8" t="s">
        <v>42</v>
      </c>
      <c r="B312" s="8" t="s">
        <v>494</v>
      </c>
      <c r="C312" s="8" t="s">
        <v>512</v>
      </c>
      <c r="D312" s="11">
        <v>4348400.0</v>
      </c>
      <c r="E312" s="9">
        <v>4.78134623E8</v>
      </c>
      <c r="F312" s="13">
        <v>1.0</v>
      </c>
      <c r="G312" s="11">
        <v>1200000.0</v>
      </c>
      <c r="H312" s="9">
        <v>950814.0</v>
      </c>
      <c r="I312" s="15">
        <v>0.9</v>
      </c>
      <c r="J312" s="9">
        <v>100734.0</v>
      </c>
      <c r="K312" s="13">
        <v>1.0</v>
      </c>
    </row>
    <row r="313">
      <c r="A313" s="8" t="s">
        <v>42</v>
      </c>
      <c r="B313" s="8" t="s">
        <v>494</v>
      </c>
      <c r="C313" s="8" t="s">
        <v>513</v>
      </c>
      <c r="D313" s="11">
        <v>4654210.0</v>
      </c>
      <c r="E313" s="9">
        <v>4.7813462E8</v>
      </c>
      <c r="F313" s="13">
        <v>1.0</v>
      </c>
      <c r="G313" s="11">
        <v>1320000.0</v>
      </c>
      <c r="H313" s="9">
        <v>950815.0</v>
      </c>
      <c r="I313" s="15">
        <v>0.9</v>
      </c>
      <c r="J313" s="9">
        <v>100735.0</v>
      </c>
      <c r="K313" s="13">
        <v>1.0</v>
      </c>
    </row>
    <row r="314">
      <c r="A314" s="8" t="s">
        <v>42</v>
      </c>
      <c r="B314" s="8" t="s">
        <v>494</v>
      </c>
      <c r="C314" s="8" t="s">
        <v>514</v>
      </c>
      <c r="D314" s="11">
        <v>4.5290108E7</v>
      </c>
      <c r="E314" s="9">
        <v>4.78134611E8</v>
      </c>
      <c r="F314" s="13">
        <v>1.0</v>
      </c>
      <c r="G314" s="11">
        <v>1.12E7</v>
      </c>
      <c r="H314" s="9">
        <v>950816.0</v>
      </c>
      <c r="I314" s="15">
        <v>0.9</v>
      </c>
      <c r="J314" s="9">
        <v>100736.0</v>
      </c>
      <c r="K314" s="13">
        <v>1.0</v>
      </c>
    </row>
    <row r="315">
      <c r="A315" s="8" t="s">
        <v>42</v>
      </c>
      <c r="B315" s="8" t="s">
        <v>494</v>
      </c>
      <c r="C315" s="8" t="s">
        <v>515</v>
      </c>
      <c r="D315" s="11">
        <v>1.0494721E7</v>
      </c>
      <c r="E315" s="9">
        <v>4.78134617E8</v>
      </c>
      <c r="F315" s="13">
        <v>1.0</v>
      </c>
      <c r="G315" s="11">
        <v>2720000.0</v>
      </c>
      <c r="H315" s="9">
        <v>950817.0</v>
      </c>
      <c r="I315" s="15">
        <v>0.9</v>
      </c>
      <c r="J315" s="9">
        <v>100737.0</v>
      </c>
      <c r="K315" s="13">
        <v>1.0</v>
      </c>
    </row>
    <row r="316">
      <c r="A316" s="8" t="s">
        <v>42</v>
      </c>
      <c r="B316" s="8" t="s">
        <v>494</v>
      </c>
      <c r="C316" s="8" t="s">
        <v>516</v>
      </c>
      <c r="D316" s="11">
        <v>5801606.0</v>
      </c>
      <c r="E316" s="9">
        <v>4.78134614E8</v>
      </c>
      <c r="F316" s="13">
        <v>1.0</v>
      </c>
      <c r="G316" s="11">
        <v>1520000.0</v>
      </c>
      <c r="H316" s="9">
        <v>950818.0</v>
      </c>
      <c r="I316" s="15">
        <v>0.9</v>
      </c>
      <c r="J316" s="9">
        <v>100738.0</v>
      </c>
      <c r="K316" s="13">
        <v>1.0</v>
      </c>
    </row>
    <row r="317">
      <c r="A317" s="8" t="s">
        <v>42</v>
      </c>
      <c r="B317" s="8" t="s">
        <v>494</v>
      </c>
      <c r="C317" s="8" t="s">
        <v>517</v>
      </c>
      <c r="D317" s="11">
        <v>2552368.0</v>
      </c>
      <c r="E317" s="9">
        <v>4.78134728E8</v>
      </c>
      <c r="F317" s="13">
        <v>1.0</v>
      </c>
      <c r="G317" s="11">
        <v>640000.0</v>
      </c>
      <c r="H317" s="9">
        <v>950819.0</v>
      </c>
      <c r="I317" s="15">
        <v>0.9</v>
      </c>
      <c r="J317" s="9">
        <v>100739.0</v>
      </c>
      <c r="K317" s="13">
        <v>1.0</v>
      </c>
    </row>
    <row r="318">
      <c r="A318" s="8" t="s">
        <v>42</v>
      </c>
      <c r="B318" s="8" t="s">
        <v>494</v>
      </c>
      <c r="C318" s="8" t="s">
        <v>518</v>
      </c>
      <c r="D318" s="11">
        <v>1.108473E7</v>
      </c>
      <c r="E318" s="9">
        <v>4.78134665E8</v>
      </c>
      <c r="F318" s="13">
        <v>1.0</v>
      </c>
      <c r="G318" s="11">
        <v>3080000.0</v>
      </c>
      <c r="H318" s="9">
        <v>950820.0</v>
      </c>
      <c r="I318" s="15">
        <v>0.9</v>
      </c>
      <c r="J318" s="9">
        <v>100741.0</v>
      </c>
      <c r="K318" s="13">
        <v>1.0</v>
      </c>
    </row>
    <row r="319">
      <c r="A319" s="8" t="s">
        <v>42</v>
      </c>
      <c r="B319" s="8" t="s">
        <v>494</v>
      </c>
      <c r="C319" s="8" t="s">
        <v>519</v>
      </c>
      <c r="D319" s="11">
        <v>3033541.0</v>
      </c>
      <c r="E319" s="9">
        <v>4.78134662E8</v>
      </c>
      <c r="F319" s="13">
        <v>1.0</v>
      </c>
      <c r="G319" s="11">
        <v>760000.0</v>
      </c>
      <c r="H319" s="9">
        <v>950821.0</v>
      </c>
      <c r="I319" s="15">
        <v>0.9</v>
      </c>
      <c r="J319" s="9">
        <v>100742.0</v>
      </c>
      <c r="K319" s="13">
        <v>1.0</v>
      </c>
    </row>
    <row r="320">
      <c r="A320" s="8" t="s">
        <v>42</v>
      </c>
      <c r="B320" s="8" t="s">
        <v>494</v>
      </c>
      <c r="C320" s="8" t="s">
        <v>520</v>
      </c>
      <c r="D320" s="11">
        <v>4.1681393E7</v>
      </c>
      <c r="E320" s="9">
        <v>4.78134653E8</v>
      </c>
      <c r="F320" s="13">
        <v>1.0</v>
      </c>
      <c r="G320" s="11">
        <v>1.04E7</v>
      </c>
      <c r="H320" s="9">
        <v>950822.0</v>
      </c>
      <c r="I320" s="15">
        <v>0.9</v>
      </c>
      <c r="J320" s="9">
        <v>100744.0</v>
      </c>
      <c r="K320" s="13">
        <v>1.0</v>
      </c>
    </row>
    <row r="321">
      <c r="A321" s="8" t="s">
        <v>42</v>
      </c>
      <c r="B321" s="8" t="s">
        <v>494</v>
      </c>
      <c r="C321" s="8" t="s">
        <v>521</v>
      </c>
      <c r="D321" s="11">
        <v>1.3908949E7</v>
      </c>
      <c r="E321" s="9">
        <v>4.78134647E8</v>
      </c>
      <c r="F321" s="13">
        <v>1.0</v>
      </c>
      <c r="G321" s="11">
        <v>3760000.0</v>
      </c>
      <c r="H321" s="9">
        <v>950823.0</v>
      </c>
      <c r="I321" s="15">
        <v>0.9</v>
      </c>
      <c r="J321" s="9">
        <v>100746.0</v>
      </c>
      <c r="K321" s="13">
        <v>1.0</v>
      </c>
    </row>
    <row r="322">
      <c r="A322" s="8" t="s">
        <v>42</v>
      </c>
      <c r="B322" s="8" t="s">
        <v>494</v>
      </c>
      <c r="C322" s="8" t="s">
        <v>522</v>
      </c>
      <c r="D322" s="11">
        <v>3408801.0</v>
      </c>
      <c r="E322" s="9">
        <v>4.7813465E8</v>
      </c>
      <c r="F322" s="13">
        <v>1.0</v>
      </c>
      <c r="G322" s="11">
        <v>880000.0</v>
      </c>
      <c r="H322" s="9">
        <v>950824.0</v>
      </c>
      <c r="I322" s="15">
        <v>0.9</v>
      </c>
      <c r="J322" s="9">
        <v>100747.0</v>
      </c>
      <c r="K322" s="13">
        <v>1.0</v>
      </c>
    </row>
    <row r="323">
      <c r="A323" s="8" t="s">
        <v>42</v>
      </c>
      <c r="B323" s="8" t="s">
        <v>494</v>
      </c>
      <c r="C323" s="8" t="s">
        <v>523</v>
      </c>
      <c r="D323" s="11">
        <v>3661480.0</v>
      </c>
      <c r="E323" s="9">
        <v>4.78134659E8</v>
      </c>
      <c r="F323" s="13">
        <v>1.0</v>
      </c>
      <c r="G323" s="11">
        <v>920000.0</v>
      </c>
      <c r="H323" s="9">
        <v>950825.0</v>
      </c>
      <c r="I323" s="15">
        <v>0.9</v>
      </c>
      <c r="J323" s="9">
        <v>100748.0</v>
      </c>
      <c r="K323" s="13">
        <v>1.0</v>
      </c>
    </row>
    <row r="324">
      <c r="A324" s="8" t="s">
        <v>42</v>
      </c>
      <c r="B324" s="8" t="s">
        <v>494</v>
      </c>
      <c r="C324" s="8" t="s">
        <v>524</v>
      </c>
      <c r="D324" s="11">
        <v>2218553.0</v>
      </c>
      <c r="E324" s="9">
        <v>4.78134656E8</v>
      </c>
      <c r="F324" s="13">
        <v>1.0</v>
      </c>
      <c r="G324" s="11">
        <v>600000.0</v>
      </c>
      <c r="H324" s="9">
        <v>950826.0</v>
      </c>
      <c r="I324" s="15">
        <v>0.9</v>
      </c>
      <c r="J324" s="9">
        <v>100749.0</v>
      </c>
      <c r="K324" s="13">
        <v>1.0</v>
      </c>
    </row>
    <row r="325">
      <c r="A325" s="8" t="s">
        <v>42</v>
      </c>
      <c r="B325" s="8" t="s">
        <v>494</v>
      </c>
      <c r="C325" s="8" t="s">
        <v>525</v>
      </c>
      <c r="D325" s="11">
        <v>1.0411988E7</v>
      </c>
      <c r="E325" s="9">
        <v>4.78134671E8</v>
      </c>
      <c r="F325" s="13">
        <v>1.0</v>
      </c>
      <c r="G325" s="11">
        <v>2680000.0</v>
      </c>
      <c r="H325" s="9">
        <v>950827.0</v>
      </c>
      <c r="I325" s="15">
        <v>0.9</v>
      </c>
      <c r="J325" s="9">
        <v>100751.0</v>
      </c>
      <c r="K325" s="13">
        <v>1.0</v>
      </c>
    </row>
    <row r="326">
      <c r="A326" s="8" t="s">
        <v>42</v>
      </c>
      <c r="B326" s="8" t="s">
        <v>494</v>
      </c>
      <c r="C326" s="8" t="s">
        <v>526</v>
      </c>
      <c r="D326" s="11">
        <v>7494343.0</v>
      </c>
      <c r="E326" s="9">
        <v>4.78134674E8</v>
      </c>
      <c r="F326" s="13">
        <v>1.0</v>
      </c>
      <c r="G326" s="11">
        <v>1920000.0</v>
      </c>
      <c r="H326" s="9">
        <v>950828.0</v>
      </c>
      <c r="I326" s="15">
        <v>0.9</v>
      </c>
      <c r="J326" s="9">
        <v>100753.0</v>
      </c>
      <c r="K326" s="13">
        <v>1.0</v>
      </c>
    </row>
    <row r="327">
      <c r="A327" s="8" t="s">
        <v>42</v>
      </c>
      <c r="B327" s="8" t="s">
        <v>494</v>
      </c>
      <c r="C327" s="8" t="s">
        <v>527</v>
      </c>
      <c r="D327" s="11">
        <v>1.8847573E7</v>
      </c>
      <c r="E327" s="9">
        <v>4.78134668E8</v>
      </c>
      <c r="F327" s="13">
        <v>1.0</v>
      </c>
      <c r="G327" s="11">
        <v>4800000.0</v>
      </c>
      <c r="H327" s="9">
        <v>950829.0</v>
      </c>
      <c r="I327" s="15">
        <v>0.9</v>
      </c>
      <c r="J327" s="9">
        <v>100754.0</v>
      </c>
      <c r="K327" s="13">
        <v>1.0</v>
      </c>
    </row>
    <row r="328">
      <c r="A328" s="8" t="s">
        <v>42</v>
      </c>
      <c r="B328" s="8" t="s">
        <v>494</v>
      </c>
      <c r="C328" s="8" t="s">
        <v>528</v>
      </c>
      <c r="D328" s="11">
        <v>1.1735247E7</v>
      </c>
      <c r="E328" s="9">
        <v>4.78134644E8</v>
      </c>
      <c r="F328" s="13">
        <v>1.0</v>
      </c>
      <c r="G328" s="11">
        <v>3160000.0</v>
      </c>
      <c r="H328" s="9">
        <v>950830.0</v>
      </c>
      <c r="I328" s="15">
        <v>0.9</v>
      </c>
      <c r="J328" s="9">
        <v>100755.0</v>
      </c>
      <c r="K328" s="13">
        <v>1.0</v>
      </c>
    </row>
    <row r="329">
      <c r="A329" s="8" t="s">
        <v>42</v>
      </c>
      <c r="B329" s="8" t="s">
        <v>494</v>
      </c>
      <c r="C329" s="8" t="s">
        <v>529</v>
      </c>
      <c r="D329" s="11">
        <v>1.1831723E7</v>
      </c>
      <c r="E329" s="9">
        <v>4.78134713E8</v>
      </c>
      <c r="F329" s="13">
        <v>1.0</v>
      </c>
      <c r="G329" s="11">
        <v>3040000.0</v>
      </c>
      <c r="H329" s="9">
        <v>950831.0</v>
      </c>
      <c r="I329" s="15">
        <v>0.9</v>
      </c>
      <c r="J329" s="9">
        <v>100757.0</v>
      </c>
      <c r="K329" s="13">
        <v>1.0</v>
      </c>
    </row>
    <row r="330">
      <c r="A330" s="8" t="s">
        <v>42</v>
      </c>
      <c r="B330" s="8" t="s">
        <v>494</v>
      </c>
      <c r="C330" s="8" t="s">
        <v>530</v>
      </c>
      <c r="D330" s="11">
        <v>6.9559097E7</v>
      </c>
      <c r="E330" s="9">
        <v>4.7813471E8</v>
      </c>
      <c r="F330" s="13">
        <v>1.0</v>
      </c>
      <c r="G330" s="11">
        <v>1.76E7</v>
      </c>
      <c r="H330" s="9">
        <v>950832.0</v>
      </c>
      <c r="I330" s="15">
        <v>0.9</v>
      </c>
      <c r="J330" s="9">
        <v>100758.0</v>
      </c>
      <c r="K330" s="13">
        <v>1.0</v>
      </c>
    </row>
    <row r="331">
      <c r="A331" s="8" t="s">
        <v>42</v>
      </c>
      <c r="B331" s="8" t="s">
        <v>494</v>
      </c>
      <c r="C331" s="8" t="s">
        <v>531</v>
      </c>
      <c r="D331" s="11">
        <v>4.8141183E7</v>
      </c>
      <c r="E331" s="9">
        <v>4.78134641E8</v>
      </c>
      <c r="F331" s="13">
        <v>1.0</v>
      </c>
      <c r="G331" s="11">
        <v>1.2E7</v>
      </c>
      <c r="H331" s="9">
        <v>950833.0</v>
      </c>
      <c r="I331" s="15">
        <v>0.9</v>
      </c>
      <c r="J331" s="9">
        <v>100759.0</v>
      </c>
      <c r="K331" s="13">
        <v>1.0</v>
      </c>
    </row>
    <row r="332">
      <c r="A332" s="8" t="s">
        <v>42</v>
      </c>
      <c r="B332" s="8" t="s">
        <v>494</v>
      </c>
      <c r="C332" s="8" t="s">
        <v>532</v>
      </c>
      <c r="D332" s="11">
        <v>2.1599894E7</v>
      </c>
      <c r="E332" s="9">
        <v>4.78134635E8</v>
      </c>
      <c r="F332" s="13">
        <v>1.0</v>
      </c>
      <c r="G332" s="11">
        <v>5600000.0</v>
      </c>
      <c r="H332" s="9">
        <v>950834.0</v>
      </c>
      <c r="I332" s="15">
        <v>0.9</v>
      </c>
      <c r="J332" s="9">
        <v>100760.0</v>
      </c>
      <c r="K332" s="13">
        <v>1.0</v>
      </c>
    </row>
    <row r="333">
      <c r="A333" s="8" t="s">
        <v>42</v>
      </c>
      <c r="B333" s="8" t="s">
        <v>494</v>
      </c>
      <c r="C333" s="8" t="s">
        <v>533</v>
      </c>
      <c r="D333" s="11">
        <v>1621166.0</v>
      </c>
      <c r="E333" s="9">
        <v>4.78134638E8</v>
      </c>
      <c r="F333" s="13">
        <v>1.0</v>
      </c>
      <c r="G333" s="11">
        <v>480000.0</v>
      </c>
      <c r="H333" s="9">
        <v>950835.0</v>
      </c>
      <c r="I333" s="15">
        <v>0.9</v>
      </c>
      <c r="J333" s="9">
        <v>100761.0</v>
      </c>
      <c r="K333" s="13">
        <v>1.0</v>
      </c>
    </row>
    <row r="334">
      <c r="A334" s="8" t="s">
        <v>42</v>
      </c>
      <c r="B334" s="8" t="s">
        <v>494</v>
      </c>
      <c r="C334" s="8" t="s">
        <v>534</v>
      </c>
      <c r="D334" s="11">
        <v>1.1167878E7</v>
      </c>
      <c r="E334" s="9">
        <v>4.78134629E8</v>
      </c>
      <c r="F334" s="13">
        <v>1.0</v>
      </c>
      <c r="G334" s="11">
        <v>2880000.0</v>
      </c>
      <c r="H334" s="9">
        <v>950836.0</v>
      </c>
      <c r="I334" s="15">
        <v>0.9</v>
      </c>
      <c r="J334" s="9">
        <v>100762.0</v>
      </c>
      <c r="K334" s="13">
        <v>1.0</v>
      </c>
    </row>
    <row r="335">
      <c r="A335" s="8" t="s">
        <v>42</v>
      </c>
      <c r="B335" s="8" t="s">
        <v>494</v>
      </c>
      <c r="C335" s="8" t="s">
        <v>535</v>
      </c>
      <c r="D335" s="11">
        <v>5488730.0</v>
      </c>
      <c r="E335" s="9">
        <v>4.78134632E8</v>
      </c>
      <c r="F335" s="13">
        <v>1.0</v>
      </c>
      <c r="G335" s="11">
        <v>1440000.0</v>
      </c>
      <c r="H335" s="9">
        <v>950837.0</v>
      </c>
      <c r="I335" s="15">
        <v>0.9</v>
      </c>
      <c r="J335" s="9">
        <v>100763.0</v>
      </c>
      <c r="K335" s="13">
        <v>1.0</v>
      </c>
    </row>
    <row r="336">
      <c r="A336" s="8" t="s">
        <v>42</v>
      </c>
      <c r="B336" s="8" t="s">
        <v>494</v>
      </c>
      <c r="C336" s="8" t="s">
        <v>536</v>
      </c>
      <c r="D336" s="11">
        <v>2112705.0</v>
      </c>
      <c r="E336" s="9">
        <v>4.78134725E8</v>
      </c>
      <c r="F336" s="13">
        <v>1.0</v>
      </c>
      <c r="G336" s="11">
        <v>520000.0</v>
      </c>
      <c r="H336" s="9">
        <v>950838.0</v>
      </c>
      <c r="I336" s="15">
        <v>0.9</v>
      </c>
      <c r="J336" s="9">
        <v>100764.0</v>
      </c>
      <c r="K336" s="13">
        <v>1.0</v>
      </c>
    </row>
    <row r="337">
      <c r="A337" s="8" t="s">
        <v>42</v>
      </c>
      <c r="B337" s="8" t="s">
        <v>494</v>
      </c>
      <c r="C337" s="8" t="s">
        <v>537</v>
      </c>
      <c r="D337" s="11">
        <v>1.53250972E8</v>
      </c>
      <c r="E337" s="9">
        <v>4.69610567E8</v>
      </c>
      <c r="F337" s="13">
        <v>1.0</v>
      </c>
      <c r="G337" s="11">
        <v>3.56E7</v>
      </c>
      <c r="H337" s="9">
        <v>950839.0</v>
      </c>
      <c r="I337" s="15">
        <v>0.9</v>
      </c>
      <c r="J337" s="9">
        <v>100765.0</v>
      </c>
      <c r="K337" s="13">
        <v>1.0</v>
      </c>
    </row>
    <row r="338">
      <c r="A338" s="8" t="s">
        <v>42</v>
      </c>
      <c r="B338" s="8" t="s">
        <v>494</v>
      </c>
      <c r="C338" s="8" t="s">
        <v>538</v>
      </c>
      <c r="D338" s="11">
        <v>4.6073924E7</v>
      </c>
      <c r="E338" s="9">
        <v>4.78134716E8</v>
      </c>
      <c r="F338" s="13">
        <v>1.0</v>
      </c>
      <c r="G338" s="11">
        <v>1.12E7</v>
      </c>
      <c r="H338" s="9">
        <v>950840.0</v>
      </c>
      <c r="I338" s="15">
        <v>0.9</v>
      </c>
      <c r="J338" s="9">
        <v>100766.0</v>
      </c>
      <c r="K338" s="13">
        <v>1.0</v>
      </c>
    </row>
    <row r="339">
      <c r="A339" s="8" t="s">
        <v>42</v>
      </c>
      <c r="B339" s="8" t="s">
        <v>494</v>
      </c>
      <c r="C339" s="8" t="s">
        <v>539</v>
      </c>
      <c r="D339" s="11">
        <v>1.37522828E8</v>
      </c>
      <c r="E339" s="9">
        <v>4.80388386E8</v>
      </c>
      <c r="F339" s="13">
        <v>1.0</v>
      </c>
      <c r="G339" s="11">
        <v>3.16E7</v>
      </c>
      <c r="H339" s="9">
        <v>950841.0</v>
      </c>
      <c r="I339" s="15">
        <v>0.9</v>
      </c>
      <c r="J339" s="9">
        <v>100767.0</v>
      </c>
      <c r="K339" s="13">
        <v>1.0</v>
      </c>
    </row>
    <row r="340">
      <c r="A340" s="8" t="s">
        <v>42</v>
      </c>
      <c r="B340" s="8" t="s">
        <v>494</v>
      </c>
      <c r="C340" s="8" t="s">
        <v>540</v>
      </c>
      <c r="D340" s="11">
        <v>4.2461597E7</v>
      </c>
      <c r="E340" s="9">
        <v>4.78134722E8</v>
      </c>
      <c r="F340" s="13">
        <v>1.0</v>
      </c>
      <c r="G340" s="11">
        <v>1.04E7</v>
      </c>
      <c r="H340" s="9">
        <v>950842.0</v>
      </c>
      <c r="I340" s="15">
        <v>0.9</v>
      </c>
      <c r="J340" s="9">
        <v>100768.0</v>
      </c>
      <c r="K340" s="13">
        <v>1.0</v>
      </c>
    </row>
    <row r="341">
      <c r="A341" s="8" t="s">
        <v>42</v>
      </c>
      <c r="B341" s="8" t="s">
        <v>494</v>
      </c>
      <c r="C341" s="8" t="s">
        <v>541</v>
      </c>
      <c r="D341" s="11">
        <v>2.3434618E7</v>
      </c>
      <c r="E341" s="9">
        <v>4.78134719E8</v>
      </c>
      <c r="F341" s="13">
        <v>1.0</v>
      </c>
      <c r="G341" s="11">
        <v>6000000.0</v>
      </c>
      <c r="H341" s="9">
        <v>950843.0</v>
      </c>
      <c r="I341" s="15">
        <v>0.9</v>
      </c>
      <c r="J341" s="9">
        <v>100769.0</v>
      </c>
      <c r="K341" s="13">
        <v>1.0</v>
      </c>
    </row>
    <row r="342">
      <c r="A342" s="8" t="s">
        <v>42</v>
      </c>
      <c r="B342" s="8" t="s">
        <v>494</v>
      </c>
      <c r="C342" s="8" t="s">
        <v>542</v>
      </c>
      <c r="D342" s="11">
        <v>5816656.0</v>
      </c>
      <c r="E342" s="9">
        <v>4.78134677E8</v>
      </c>
      <c r="F342" s="13">
        <v>1.0</v>
      </c>
      <c r="G342" s="11">
        <v>1520000.0</v>
      </c>
      <c r="H342" s="9">
        <v>950844.0</v>
      </c>
      <c r="I342" s="15">
        <v>0.9</v>
      </c>
      <c r="J342" s="9">
        <v>100771.0</v>
      </c>
      <c r="K342" s="13">
        <v>1.0</v>
      </c>
    </row>
    <row r="343">
      <c r="A343" s="8" t="s">
        <v>42</v>
      </c>
      <c r="B343" s="8" t="s">
        <v>494</v>
      </c>
      <c r="C343" s="8" t="s">
        <v>543</v>
      </c>
      <c r="D343" s="11">
        <v>1947867.0</v>
      </c>
      <c r="E343" s="9">
        <v>4.78134707E8</v>
      </c>
      <c r="F343" s="13">
        <v>1.0</v>
      </c>
      <c r="G343" s="11">
        <v>480000.0</v>
      </c>
      <c r="H343" s="9">
        <v>950845.0</v>
      </c>
      <c r="I343" s="15">
        <v>0.9</v>
      </c>
      <c r="J343" s="9">
        <v>100772.0</v>
      </c>
      <c r="K343" s="13">
        <v>1.0</v>
      </c>
    </row>
    <row r="344">
      <c r="A344" s="8" t="s">
        <v>42</v>
      </c>
      <c r="B344" s="8" t="s">
        <v>494</v>
      </c>
      <c r="C344" s="8" t="s">
        <v>544</v>
      </c>
      <c r="D344" s="11">
        <v>5775963.0</v>
      </c>
      <c r="E344" s="9">
        <v>4.78134689E8</v>
      </c>
      <c r="F344" s="13">
        <v>1.0</v>
      </c>
      <c r="G344" s="11">
        <v>1480000.0</v>
      </c>
      <c r="H344" s="9">
        <v>950846.0</v>
      </c>
      <c r="I344" s="15">
        <v>0.9</v>
      </c>
      <c r="J344" s="9">
        <v>100773.0</v>
      </c>
      <c r="K344" s="13">
        <v>1.0</v>
      </c>
    </row>
    <row r="345">
      <c r="A345" s="8" t="s">
        <v>42</v>
      </c>
      <c r="B345" s="8" t="s">
        <v>494</v>
      </c>
      <c r="C345" s="8" t="s">
        <v>545</v>
      </c>
      <c r="D345" s="11">
        <v>7356297.0</v>
      </c>
      <c r="E345" s="9">
        <v>4.78134683E8</v>
      </c>
      <c r="F345" s="13">
        <v>1.0</v>
      </c>
      <c r="G345" s="11">
        <v>1880000.0</v>
      </c>
      <c r="H345" s="9">
        <v>950847.0</v>
      </c>
      <c r="I345" s="15">
        <v>0.9</v>
      </c>
      <c r="J345" s="9">
        <v>100775.0</v>
      </c>
      <c r="K345" s="13">
        <v>1.0</v>
      </c>
    </row>
    <row r="346">
      <c r="A346" s="8" t="s">
        <v>42</v>
      </c>
      <c r="B346" s="8" t="s">
        <v>494</v>
      </c>
      <c r="C346" s="8" t="s">
        <v>546</v>
      </c>
      <c r="D346" s="11">
        <v>3819093.0</v>
      </c>
      <c r="E346" s="9">
        <v>4.7813468E8</v>
      </c>
      <c r="F346" s="13">
        <v>1.0</v>
      </c>
      <c r="G346" s="11">
        <v>1000000.0</v>
      </c>
      <c r="H346" s="9">
        <v>950848.0</v>
      </c>
      <c r="I346" s="15">
        <v>0.9</v>
      </c>
      <c r="J346" s="9">
        <v>100776.0</v>
      </c>
      <c r="K346" s="13">
        <v>1.0</v>
      </c>
    </row>
    <row r="347">
      <c r="A347" s="8" t="s">
        <v>42</v>
      </c>
      <c r="B347" s="8" t="s">
        <v>494</v>
      </c>
      <c r="C347" s="8" t="s">
        <v>547</v>
      </c>
      <c r="D347" s="11">
        <v>2566914.0</v>
      </c>
      <c r="E347" s="9">
        <v>4.78134686E8</v>
      </c>
      <c r="F347" s="13">
        <v>1.0</v>
      </c>
      <c r="G347" s="11">
        <v>720000.0</v>
      </c>
      <c r="H347" s="9">
        <v>950849.0</v>
      </c>
      <c r="I347" s="15">
        <v>0.9</v>
      </c>
      <c r="J347" s="9">
        <v>100777.0</v>
      </c>
      <c r="K347" s="13">
        <v>1.0</v>
      </c>
    </row>
    <row r="348">
      <c r="A348" s="8" t="s">
        <v>42</v>
      </c>
      <c r="B348" s="8" t="s">
        <v>494</v>
      </c>
      <c r="C348" s="8" t="s">
        <v>548</v>
      </c>
      <c r="D348" s="11">
        <v>3734749.0</v>
      </c>
      <c r="E348" s="9">
        <v>4.78134692E8</v>
      </c>
      <c r="F348" s="13">
        <v>1.0</v>
      </c>
      <c r="G348" s="11">
        <v>1000000.0</v>
      </c>
      <c r="H348" s="9">
        <v>950850.0</v>
      </c>
      <c r="I348" s="15">
        <v>0.9</v>
      </c>
      <c r="J348" s="9">
        <v>100778.0</v>
      </c>
      <c r="K348" s="13">
        <v>1.0</v>
      </c>
    </row>
    <row r="349">
      <c r="A349" s="8" t="s">
        <v>42</v>
      </c>
      <c r="B349" s="8" t="s">
        <v>494</v>
      </c>
      <c r="C349" s="8" t="s">
        <v>549</v>
      </c>
      <c r="D349" s="11">
        <v>7.4047675E7</v>
      </c>
      <c r="E349" s="9">
        <v>4.78134704E8</v>
      </c>
      <c r="F349" s="13">
        <v>1.0</v>
      </c>
      <c r="G349" s="11">
        <v>1.84E7</v>
      </c>
      <c r="H349" s="9">
        <v>950851.0</v>
      </c>
      <c r="I349" s="15">
        <v>0.9</v>
      </c>
      <c r="J349" s="9">
        <v>100779.0</v>
      </c>
      <c r="K349" s="13">
        <v>1.0</v>
      </c>
    </row>
    <row r="350">
      <c r="A350" s="8" t="s">
        <v>42</v>
      </c>
      <c r="B350" s="8" t="s">
        <v>494</v>
      </c>
      <c r="C350" s="8" t="s">
        <v>550</v>
      </c>
      <c r="D350" s="11">
        <v>5638752.0</v>
      </c>
      <c r="E350" s="9">
        <v>4.78134695E8</v>
      </c>
      <c r="F350" s="13">
        <v>1.0</v>
      </c>
      <c r="G350" s="11">
        <v>1400000.0</v>
      </c>
      <c r="H350" s="9">
        <v>950852.0</v>
      </c>
      <c r="I350" s="15">
        <v>0.9</v>
      </c>
      <c r="J350" s="9">
        <v>100780.0</v>
      </c>
      <c r="K350" s="13">
        <v>1.0</v>
      </c>
    </row>
    <row r="351">
      <c r="A351" s="8" t="s">
        <v>42</v>
      </c>
      <c r="B351" s="8" t="s">
        <v>494</v>
      </c>
      <c r="C351" s="8" t="s">
        <v>551</v>
      </c>
      <c r="D351" s="11">
        <v>1.8234604E7</v>
      </c>
      <c r="E351" s="9">
        <v>4.78134698E8</v>
      </c>
      <c r="F351" s="13">
        <v>1.0</v>
      </c>
      <c r="G351" s="11">
        <v>4400000.0</v>
      </c>
      <c r="H351" s="9">
        <v>950853.0</v>
      </c>
      <c r="I351" s="15">
        <v>0.9</v>
      </c>
      <c r="J351" s="9">
        <v>100781.0</v>
      </c>
      <c r="K351" s="13">
        <v>1.0</v>
      </c>
    </row>
    <row r="352">
      <c r="A352" s="8" t="s">
        <v>42</v>
      </c>
      <c r="B352" s="8" t="s">
        <v>494</v>
      </c>
      <c r="C352" s="8" t="s">
        <v>552</v>
      </c>
      <c r="D352" s="11">
        <v>5137704.0</v>
      </c>
      <c r="E352" s="9">
        <v>4.78134701E8</v>
      </c>
      <c r="F352" s="13">
        <v>1.0</v>
      </c>
      <c r="G352" s="11">
        <v>1360000.0</v>
      </c>
      <c r="H352" s="9">
        <v>950854.0</v>
      </c>
      <c r="I352" s="15">
        <v>0.9</v>
      </c>
      <c r="J352" s="9">
        <v>100782.0</v>
      </c>
      <c r="K352" s="13">
        <v>1.0</v>
      </c>
    </row>
    <row r="353">
      <c r="A353" s="8" t="s">
        <v>42</v>
      </c>
      <c r="B353" s="8" t="s">
        <v>494</v>
      </c>
      <c r="C353" s="8" t="s">
        <v>553</v>
      </c>
      <c r="D353" s="11">
        <v>3.1680032E7</v>
      </c>
      <c r="E353" s="9">
        <v>4.78134731E8</v>
      </c>
      <c r="F353" s="13">
        <v>1.0</v>
      </c>
      <c r="G353" s="11">
        <v>8000000.0</v>
      </c>
      <c r="H353" s="9" t="s">
        <v>91</v>
      </c>
      <c r="I353" s="15">
        <v>0.9</v>
      </c>
      <c r="J353" s="9">
        <v>100783.0</v>
      </c>
      <c r="K353" s="13">
        <v>1.0</v>
      </c>
    </row>
    <row r="354">
      <c r="A354" s="8" t="s">
        <v>42</v>
      </c>
      <c r="B354" s="8" t="s">
        <v>494</v>
      </c>
      <c r="C354" s="8" t="s">
        <v>554</v>
      </c>
      <c r="D354" s="11">
        <v>3361632.0</v>
      </c>
      <c r="E354" s="9">
        <v>4.78134566E8</v>
      </c>
      <c r="F354" s="13">
        <v>1.0</v>
      </c>
      <c r="G354" s="11">
        <v>880000.0</v>
      </c>
      <c r="H354" s="9">
        <v>950855.0</v>
      </c>
      <c r="I354" s="15">
        <v>0.9</v>
      </c>
      <c r="J354" s="9">
        <v>100784.0</v>
      </c>
      <c r="K354" s="13">
        <v>1.0</v>
      </c>
    </row>
    <row r="355">
      <c r="A355" s="8" t="s">
        <v>42</v>
      </c>
      <c r="B355" s="8" t="s">
        <v>494</v>
      </c>
      <c r="C355" s="8" t="s">
        <v>555</v>
      </c>
      <c r="D355" s="11">
        <v>1.47479217E8</v>
      </c>
      <c r="E355" s="9">
        <v>4.69693115E8</v>
      </c>
      <c r="F355" s="13">
        <v>1.0</v>
      </c>
      <c r="G355" s="11">
        <v>3.52E7</v>
      </c>
      <c r="H355" s="9" t="s">
        <v>91</v>
      </c>
      <c r="I355" s="15">
        <v>0.9</v>
      </c>
      <c r="J355" s="9">
        <v>100707.0</v>
      </c>
      <c r="K355" s="13">
        <v>1.0</v>
      </c>
    </row>
    <row r="356">
      <c r="A356" s="8" t="s">
        <v>42</v>
      </c>
      <c r="B356" s="8" t="s">
        <v>556</v>
      </c>
      <c r="C356" s="8"/>
      <c r="D356" s="9"/>
      <c r="E356" s="9"/>
      <c r="F356" s="9"/>
      <c r="G356" s="9"/>
      <c r="H356" s="9"/>
      <c r="I356" s="9"/>
      <c r="J356" s="9"/>
      <c r="K356" s="9"/>
    </row>
    <row r="357">
      <c r="A357" s="8" t="s">
        <v>42</v>
      </c>
      <c r="B357" s="8" t="s">
        <v>556</v>
      </c>
      <c r="C357" s="8" t="s">
        <v>557</v>
      </c>
      <c r="D357" s="11">
        <v>2090178.0</v>
      </c>
      <c r="E357" s="9" t="s">
        <v>91</v>
      </c>
      <c r="F357" s="13">
        <v>1.0</v>
      </c>
      <c r="G357" s="11">
        <v>0.0</v>
      </c>
      <c r="H357" s="9" t="s">
        <v>91</v>
      </c>
      <c r="I357" s="15">
        <v>0.9</v>
      </c>
      <c r="J357" s="9" t="s">
        <v>91</v>
      </c>
      <c r="K357" s="13">
        <v>1.0</v>
      </c>
    </row>
    <row r="358">
      <c r="A358" s="8" t="s">
        <v>42</v>
      </c>
      <c r="B358" s="8" t="s">
        <v>60</v>
      </c>
      <c r="C358" s="8"/>
      <c r="D358" s="9"/>
      <c r="E358" s="9"/>
      <c r="F358" s="9"/>
      <c r="G358" s="9"/>
      <c r="H358" s="9"/>
      <c r="I358" s="9"/>
      <c r="J358" s="9"/>
      <c r="K358" s="9"/>
    </row>
    <row r="359">
      <c r="A359" s="8" t="s">
        <v>42</v>
      </c>
      <c r="B359" s="8" t="s">
        <v>60</v>
      </c>
      <c r="C359" s="8" t="s">
        <v>558</v>
      </c>
      <c r="D359" s="11">
        <v>8.7135449E7</v>
      </c>
      <c r="E359" s="9">
        <v>4.68850904E8</v>
      </c>
      <c r="F359" s="13">
        <v>1.0</v>
      </c>
      <c r="G359" s="11">
        <v>2.4E7</v>
      </c>
      <c r="H359" s="9">
        <v>950762.0</v>
      </c>
      <c r="I359" s="15">
        <v>0.9</v>
      </c>
      <c r="J359" s="9">
        <v>100308.0</v>
      </c>
      <c r="K359" s="13">
        <v>1.0</v>
      </c>
    </row>
    <row r="360">
      <c r="A360" s="8" t="s">
        <v>42</v>
      </c>
      <c r="B360" s="8" t="s">
        <v>60</v>
      </c>
      <c r="C360" s="8" t="s">
        <v>559</v>
      </c>
      <c r="D360" s="11">
        <v>5.0611781E7</v>
      </c>
      <c r="E360" s="9">
        <v>4.78134749E8</v>
      </c>
      <c r="F360" s="13">
        <v>1.0</v>
      </c>
      <c r="G360" s="11">
        <v>1.24E7</v>
      </c>
      <c r="H360" s="9" t="s">
        <v>91</v>
      </c>
      <c r="I360" s="15">
        <v>0.9</v>
      </c>
      <c r="J360" s="9">
        <v>100321.0</v>
      </c>
      <c r="K360" s="13">
        <v>1.0</v>
      </c>
    </row>
    <row r="361">
      <c r="A361" s="8" t="s">
        <v>42</v>
      </c>
      <c r="B361" s="8" t="s">
        <v>60</v>
      </c>
      <c r="C361" s="8" t="s">
        <v>560</v>
      </c>
      <c r="D361" s="11">
        <v>1.053012E7</v>
      </c>
      <c r="E361" s="9">
        <v>4.78134746E8</v>
      </c>
      <c r="F361" s="13">
        <v>1.0</v>
      </c>
      <c r="G361" s="11">
        <v>2720000.0</v>
      </c>
      <c r="H361" s="9">
        <v>950763.0</v>
      </c>
      <c r="I361" s="15">
        <v>0.9</v>
      </c>
      <c r="J361" s="9">
        <v>100322.0</v>
      </c>
      <c r="K361" s="13">
        <v>1.0</v>
      </c>
    </row>
    <row r="362">
      <c r="A362" s="8" t="s">
        <v>42</v>
      </c>
      <c r="B362" s="8" t="s">
        <v>561</v>
      </c>
      <c r="C362" s="8"/>
      <c r="D362" s="9"/>
      <c r="E362" s="9"/>
      <c r="F362" s="9"/>
      <c r="G362" s="9"/>
      <c r="H362" s="9"/>
      <c r="I362" s="9"/>
      <c r="J362" s="9"/>
      <c r="K362" s="9"/>
    </row>
    <row r="363">
      <c r="A363" s="8" t="s">
        <v>42</v>
      </c>
      <c r="B363" s="8" t="s">
        <v>561</v>
      </c>
      <c r="C363" s="8" t="s">
        <v>562</v>
      </c>
      <c r="D363" s="11">
        <v>5803731.0</v>
      </c>
      <c r="E363" s="9">
        <v>4.71663803E8</v>
      </c>
      <c r="F363" s="13">
        <v>1.0</v>
      </c>
      <c r="G363" s="11">
        <v>1680000.0</v>
      </c>
      <c r="H363" s="9">
        <v>950764.0</v>
      </c>
      <c r="I363" s="15">
        <v>0.9</v>
      </c>
      <c r="J363" s="9">
        <v>100323.0</v>
      </c>
      <c r="K363" s="13">
        <v>1.0</v>
      </c>
    </row>
    <row r="364">
      <c r="A364" s="8" t="s">
        <v>42</v>
      </c>
      <c r="B364" s="8" t="s">
        <v>561</v>
      </c>
      <c r="C364" s="8" t="s">
        <v>563</v>
      </c>
      <c r="D364" s="11">
        <v>5803739.0</v>
      </c>
      <c r="E364" s="9" t="s">
        <v>91</v>
      </c>
      <c r="F364" s="13">
        <v>1.0</v>
      </c>
      <c r="G364" s="11">
        <v>0.0</v>
      </c>
      <c r="H364" s="9" t="s">
        <v>91</v>
      </c>
      <c r="I364" s="15">
        <v>0.9</v>
      </c>
      <c r="J364" s="9" t="s">
        <v>91</v>
      </c>
      <c r="K364" s="13">
        <v>1.0</v>
      </c>
    </row>
    <row r="365">
      <c r="A365" s="8" t="s">
        <v>42</v>
      </c>
      <c r="B365" s="8" t="s">
        <v>561</v>
      </c>
      <c r="C365" s="8" t="s">
        <v>564</v>
      </c>
      <c r="D365" s="11">
        <v>1.1901578E7</v>
      </c>
      <c r="E365" s="9">
        <v>4.78134752E8</v>
      </c>
      <c r="F365" s="13">
        <v>1.0</v>
      </c>
      <c r="G365" s="11">
        <v>3080000.0</v>
      </c>
      <c r="H365" s="9">
        <v>950765.0</v>
      </c>
      <c r="I365" s="15">
        <v>0.9</v>
      </c>
      <c r="J365" s="9">
        <v>100335.0</v>
      </c>
      <c r="K365" s="13">
        <v>1.0</v>
      </c>
    </row>
    <row r="366">
      <c r="A366" s="8" t="s">
        <v>42</v>
      </c>
      <c r="B366" s="8" t="s">
        <v>565</v>
      </c>
      <c r="C366" s="8"/>
      <c r="D366" s="9"/>
      <c r="E366" s="9"/>
      <c r="F366" s="9"/>
      <c r="G366" s="9"/>
      <c r="H366" s="9"/>
      <c r="I366" s="9"/>
      <c r="J366" s="9"/>
      <c r="K366" s="9"/>
    </row>
    <row r="367">
      <c r="A367" s="8" t="s">
        <v>42</v>
      </c>
      <c r="B367" s="8" t="s">
        <v>565</v>
      </c>
      <c r="C367" s="8" t="s">
        <v>566</v>
      </c>
      <c r="D367" s="11">
        <v>4.1975013E7</v>
      </c>
      <c r="E367" s="9">
        <v>4.78134386E8</v>
      </c>
      <c r="F367" s="13">
        <v>1.0</v>
      </c>
      <c r="G367" s="11">
        <v>1.04E7</v>
      </c>
      <c r="H367" s="9">
        <v>950771.0</v>
      </c>
      <c r="I367" s="15">
        <v>0.9</v>
      </c>
      <c r="J367" s="9">
        <v>100352.0</v>
      </c>
      <c r="K367" s="13">
        <v>1.0</v>
      </c>
    </row>
    <row r="368">
      <c r="A368" s="8" t="s">
        <v>42</v>
      </c>
      <c r="B368" s="8" t="s">
        <v>565</v>
      </c>
      <c r="C368" s="8" t="s">
        <v>567</v>
      </c>
      <c r="D368" s="11">
        <v>794552.0</v>
      </c>
      <c r="E368" s="9" t="s">
        <v>91</v>
      </c>
      <c r="F368" s="13">
        <v>1.0</v>
      </c>
      <c r="G368" s="11">
        <v>0.0</v>
      </c>
      <c r="H368" s="9" t="s">
        <v>91</v>
      </c>
      <c r="I368" s="15">
        <v>0.9</v>
      </c>
      <c r="J368" s="9" t="s">
        <v>91</v>
      </c>
      <c r="K368" s="13">
        <v>1.0</v>
      </c>
    </row>
    <row r="369">
      <c r="A369" s="8" t="s">
        <v>42</v>
      </c>
      <c r="B369" s="8" t="s">
        <v>565</v>
      </c>
      <c r="C369" s="8" t="s">
        <v>568</v>
      </c>
      <c r="D369" s="11">
        <v>2324237.0</v>
      </c>
      <c r="E369" s="9">
        <v>4.78134755E8</v>
      </c>
      <c r="F369" s="13">
        <v>1.0</v>
      </c>
      <c r="G369" s="11">
        <v>600000.0</v>
      </c>
      <c r="H369" s="9">
        <v>950772.0</v>
      </c>
      <c r="I369" s="15">
        <v>0.9</v>
      </c>
      <c r="J369" s="9">
        <v>100359.0</v>
      </c>
      <c r="K369" s="13">
        <v>1.0</v>
      </c>
    </row>
    <row r="370">
      <c r="A370" s="8" t="s">
        <v>42</v>
      </c>
      <c r="B370" s="8" t="s">
        <v>565</v>
      </c>
      <c r="C370" s="8" t="s">
        <v>569</v>
      </c>
      <c r="D370" s="11">
        <v>1471313.0</v>
      </c>
      <c r="E370" s="9">
        <v>4.71662975E8</v>
      </c>
      <c r="F370" s="13">
        <v>1.0</v>
      </c>
      <c r="G370" s="11">
        <v>7200.0</v>
      </c>
      <c r="H370" s="9" t="s">
        <v>91</v>
      </c>
      <c r="I370" s="15">
        <v>0.9</v>
      </c>
      <c r="J370" s="9" t="s">
        <v>91</v>
      </c>
      <c r="K370" s="13">
        <v>1.0</v>
      </c>
    </row>
    <row r="371">
      <c r="A371" s="8" t="s">
        <v>42</v>
      </c>
      <c r="B371" s="8" t="s">
        <v>565</v>
      </c>
      <c r="C371" s="8" t="s">
        <v>570</v>
      </c>
      <c r="D371" s="11">
        <v>405844.0</v>
      </c>
      <c r="E371" s="9" t="s">
        <v>91</v>
      </c>
      <c r="F371" s="13">
        <v>1.0</v>
      </c>
      <c r="G371" s="11">
        <v>0.0</v>
      </c>
      <c r="H371" s="9" t="s">
        <v>91</v>
      </c>
      <c r="I371" s="15">
        <v>0.9</v>
      </c>
      <c r="J371" s="9" t="s">
        <v>91</v>
      </c>
      <c r="K371" s="13">
        <v>1.0</v>
      </c>
    </row>
    <row r="372">
      <c r="A372" s="8" t="s">
        <v>42</v>
      </c>
      <c r="B372" s="8" t="s">
        <v>565</v>
      </c>
      <c r="C372" s="8" t="s">
        <v>571</v>
      </c>
      <c r="D372" s="11">
        <v>390101.0</v>
      </c>
      <c r="E372" s="9" t="s">
        <v>91</v>
      </c>
      <c r="F372" s="13">
        <v>1.0</v>
      </c>
      <c r="G372" s="11">
        <v>0.0</v>
      </c>
      <c r="H372" s="9" t="s">
        <v>91</v>
      </c>
      <c r="I372" s="15">
        <v>0.9</v>
      </c>
      <c r="J372" s="9" t="s">
        <v>91</v>
      </c>
      <c r="K372" s="13">
        <v>1.0</v>
      </c>
    </row>
    <row r="373">
      <c r="A373" s="8" t="s">
        <v>42</v>
      </c>
      <c r="B373" s="8" t="s">
        <v>65</v>
      </c>
      <c r="C373" s="8"/>
      <c r="D373" s="9"/>
      <c r="E373" s="9"/>
      <c r="F373" s="9"/>
      <c r="G373" s="9"/>
      <c r="H373" s="9"/>
      <c r="I373" s="9"/>
      <c r="J373" s="9"/>
      <c r="K373" s="9"/>
    </row>
    <row r="374">
      <c r="A374" s="8" t="s">
        <v>42</v>
      </c>
      <c r="B374" s="8" t="s">
        <v>65</v>
      </c>
      <c r="C374" s="8" t="s">
        <v>572</v>
      </c>
      <c r="D374" s="11">
        <v>7.6536298E7</v>
      </c>
      <c r="E374" s="9">
        <v>4.78134389E8</v>
      </c>
      <c r="F374" s="13">
        <v>1.0</v>
      </c>
      <c r="G374" s="11">
        <v>1.92E7</v>
      </c>
      <c r="H374" s="9">
        <v>950776.0</v>
      </c>
      <c r="I374" s="15">
        <v>0.9</v>
      </c>
      <c r="J374" s="9">
        <v>100363.0</v>
      </c>
      <c r="K374" s="13">
        <v>1.0</v>
      </c>
    </row>
    <row r="375">
      <c r="A375" s="8" t="s">
        <v>42</v>
      </c>
      <c r="B375" s="8" t="s">
        <v>65</v>
      </c>
      <c r="C375" s="8" t="s">
        <v>573</v>
      </c>
      <c r="D375" s="11">
        <v>1.884719E7</v>
      </c>
      <c r="E375" s="9">
        <v>4.78134758E8</v>
      </c>
      <c r="F375" s="13">
        <v>1.0</v>
      </c>
      <c r="G375" s="11">
        <v>4800000.0</v>
      </c>
      <c r="H375" s="9" t="s">
        <v>91</v>
      </c>
      <c r="I375" s="15">
        <v>0.9</v>
      </c>
      <c r="J375" s="9">
        <v>100365.0</v>
      </c>
      <c r="K375" s="13">
        <v>1.0</v>
      </c>
    </row>
    <row r="376">
      <c r="A376" s="8" t="s">
        <v>42</v>
      </c>
      <c r="B376" s="8" t="s">
        <v>65</v>
      </c>
      <c r="C376" s="8" t="s">
        <v>574</v>
      </c>
      <c r="D376" s="11">
        <v>5638916.0</v>
      </c>
      <c r="E376" s="9">
        <v>4.78134761E8</v>
      </c>
      <c r="F376" s="13">
        <v>1.0</v>
      </c>
      <c r="G376" s="11">
        <v>1400000.0</v>
      </c>
      <c r="H376" s="9">
        <v>950777.0</v>
      </c>
      <c r="I376" s="15">
        <v>0.9</v>
      </c>
      <c r="J376" s="9">
        <v>100366.0</v>
      </c>
      <c r="K376" s="13">
        <v>1.0</v>
      </c>
    </row>
    <row r="377">
      <c r="A377" s="8" t="s">
        <v>42</v>
      </c>
      <c r="B377" s="8" t="s">
        <v>65</v>
      </c>
      <c r="C377" s="8" t="s">
        <v>575</v>
      </c>
      <c r="D377" s="11">
        <v>1.8234762E7</v>
      </c>
      <c r="E377" s="9">
        <v>4.78134764E8</v>
      </c>
      <c r="F377" s="13">
        <v>1.0</v>
      </c>
      <c r="G377" s="11">
        <v>4400000.0</v>
      </c>
      <c r="H377" s="9" t="s">
        <v>91</v>
      </c>
      <c r="I377" s="15">
        <v>0.9</v>
      </c>
      <c r="J377" s="9">
        <v>100367.0</v>
      </c>
      <c r="K377" s="13">
        <v>1.0</v>
      </c>
    </row>
    <row r="378">
      <c r="A378" s="8" t="s">
        <v>42</v>
      </c>
      <c r="B378" s="8" t="s">
        <v>65</v>
      </c>
      <c r="C378" s="8" t="s">
        <v>576</v>
      </c>
      <c r="D378" s="11">
        <v>1.7179424E7</v>
      </c>
      <c r="E378" s="9">
        <v>4.7813477E8</v>
      </c>
      <c r="F378" s="13">
        <v>1.0</v>
      </c>
      <c r="G378" s="11">
        <v>4000000.0</v>
      </c>
      <c r="H378" s="9">
        <v>950778.0</v>
      </c>
      <c r="I378" s="15">
        <v>0.9</v>
      </c>
      <c r="J378" s="9">
        <v>100402.0</v>
      </c>
      <c r="K378" s="13">
        <v>1.0</v>
      </c>
    </row>
    <row r="379">
      <c r="A379" s="8" t="s">
        <v>42</v>
      </c>
      <c r="B379" s="8" t="s">
        <v>65</v>
      </c>
      <c r="C379" s="8" t="s">
        <v>577</v>
      </c>
      <c r="D379" s="11">
        <v>2.0607635E7</v>
      </c>
      <c r="E379" s="9">
        <v>4.78134767E8</v>
      </c>
      <c r="F379" s="13">
        <v>1.0</v>
      </c>
      <c r="G379" s="11">
        <v>4800000.0</v>
      </c>
      <c r="H379" s="9">
        <v>950779.0</v>
      </c>
      <c r="I379" s="15">
        <v>0.9</v>
      </c>
      <c r="J379" s="9">
        <v>100411.0</v>
      </c>
      <c r="K379" s="13">
        <v>1.0</v>
      </c>
    </row>
    <row r="380">
      <c r="A380" s="8" t="s">
        <v>42</v>
      </c>
      <c r="B380" s="8" t="s">
        <v>578</v>
      </c>
      <c r="C380" s="8"/>
      <c r="D380" s="9"/>
      <c r="E380" s="9"/>
      <c r="F380" s="9"/>
      <c r="G380" s="9"/>
      <c r="H380" s="9"/>
      <c r="I380" s="9"/>
      <c r="J380" s="9"/>
      <c r="K380" s="9"/>
    </row>
    <row r="381">
      <c r="A381" s="8" t="s">
        <v>42</v>
      </c>
      <c r="B381" s="8" t="s">
        <v>578</v>
      </c>
      <c r="C381" s="8" t="s">
        <v>579</v>
      </c>
      <c r="D381" s="11">
        <v>6.0684387E7</v>
      </c>
      <c r="E381" s="9">
        <v>4.78134392E8</v>
      </c>
      <c r="F381" s="13">
        <v>1.0</v>
      </c>
      <c r="G381" s="11">
        <v>1.52E7</v>
      </c>
      <c r="H381" s="9">
        <v>950773.0</v>
      </c>
      <c r="I381" s="15">
        <v>0.9</v>
      </c>
      <c r="J381" s="9">
        <v>100413.0</v>
      </c>
      <c r="K381" s="13">
        <v>1.0</v>
      </c>
    </row>
    <row r="382">
      <c r="A382" s="8" t="s">
        <v>42</v>
      </c>
      <c r="B382" s="8" t="s">
        <v>578</v>
      </c>
      <c r="C382" s="8" t="s">
        <v>580</v>
      </c>
      <c r="D382" s="11">
        <v>4453435.0</v>
      </c>
      <c r="E382" s="9">
        <v>4.78134776E8</v>
      </c>
      <c r="F382" s="13">
        <v>1.0</v>
      </c>
      <c r="G382" s="11">
        <v>1120000.0</v>
      </c>
      <c r="H382" s="9">
        <v>950774.0</v>
      </c>
      <c r="I382" s="15">
        <v>0.9</v>
      </c>
      <c r="J382" s="9">
        <v>100422.0</v>
      </c>
      <c r="K382" s="13">
        <v>1.0</v>
      </c>
    </row>
    <row r="383">
      <c r="A383" s="8" t="s">
        <v>42</v>
      </c>
      <c r="B383" s="8" t="s">
        <v>578</v>
      </c>
      <c r="C383" s="8" t="s">
        <v>581</v>
      </c>
      <c r="D383" s="11">
        <v>4.7401553E7</v>
      </c>
      <c r="E383" s="9">
        <v>4.78134773E8</v>
      </c>
      <c r="F383" s="13">
        <v>1.0</v>
      </c>
      <c r="G383" s="11">
        <v>1.2E7</v>
      </c>
      <c r="H383" s="9" t="s">
        <v>91</v>
      </c>
      <c r="I383" s="15">
        <v>0.9</v>
      </c>
      <c r="J383" s="9">
        <v>100423.0</v>
      </c>
      <c r="K383" s="13">
        <v>1.0</v>
      </c>
    </row>
    <row r="384">
      <c r="A384" s="8" t="s">
        <v>42</v>
      </c>
      <c r="B384" s="8" t="s">
        <v>578</v>
      </c>
      <c r="C384" s="8" t="s">
        <v>582</v>
      </c>
      <c r="D384" s="11">
        <v>1.5175951E7</v>
      </c>
      <c r="E384" s="9">
        <v>4.78134779E8</v>
      </c>
      <c r="F384" s="13">
        <v>1.0</v>
      </c>
      <c r="G384" s="11">
        <v>3840000.0</v>
      </c>
      <c r="H384" s="9">
        <v>950775.0</v>
      </c>
      <c r="I384" s="15">
        <v>0.9</v>
      </c>
      <c r="J384" s="9">
        <v>100424.0</v>
      </c>
      <c r="K384" s="13">
        <v>1.0</v>
      </c>
    </row>
    <row r="385">
      <c r="A385" s="8" t="s">
        <v>42</v>
      </c>
      <c r="B385" s="8" t="s">
        <v>578</v>
      </c>
      <c r="C385" s="8" t="s">
        <v>583</v>
      </c>
      <c r="D385" s="11">
        <v>5.4401318E7</v>
      </c>
      <c r="E385" s="9">
        <v>4.78134782E8</v>
      </c>
      <c r="F385" s="13">
        <v>1.0</v>
      </c>
      <c r="G385" s="11">
        <v>1.36E7</v>
      </c>
      <c r="H385" s="9" t="s">
        <v>91</v>
      </c>
      <c r="I385" s="15">
        <v>0.9</v>
      </c>
      <c r="J385" s="9">
        <v>100426.0</v>
      </c>
      <c r="K385" s="13">
        <v>1.0</v>
      </c>
    </row>
    <row r="386">
      <c r="A386" s="8" t="s">
        <v>42</v>
      </c>
      <c r="B386" s="8" t="s">
        <v>584</v>
      </c>
      <c r="C386" s="8"/>
      <c r="D386" s="9"/>
      <c r="E386" s="9"/>
      <c r="F386" s="9"/>
      <c r="G386" s="9"/>
      <c r="H386" s="9"/>
      <c r="I386" s="9"/>
      <c r="J386" s="9"/>
      <c r="K386" s="9"/>
    </row>
    <row r="387">
      <c r="A387" s="8" t="s">
        <v>42</v>
      </c>
      <c r="B387" s="8" t="s">
        <v>584</v>
      </c>
      <c r="C387" s="8" t="s">
        <v>585</v>
      </c>
      <c r="D387" s="11">
        <v>1.1831811E7</v>
      </c>
      <c r="E387" s="9">
        <v>4.78134788E8</v>
      </c>
      <c r="F387" s="13">
        <v>1.0</v>
      </c>
      <c r="G387" s="11">
        <v>3040000.0</v>
      </c>
      <c r="H387" s="9">
        <v>950780.0</v>
      </c>
      <c r="I387" s="15">
        <v>0.9</v>
      </c>
      <c r="J387" s="9">
        <v>100437.0</v>
      </c>
      <c r="K387" s="13">
        <v>1.0</v>
      </c>
    </row>
    <row r="388">
      <c r="A388" s="8" t="s">
        <v>42</v>
      </c>
      <c r="B388" s="8" t="s">
        <v>584</v>
      </c>
      <c r="C388" s="8" t="s">
        <v>586</v>
      </c>
      <c r="D388" s="11">
        <v>7.1578889E7</v>
      </c>
      <c r="E388" s="9">
        <v>4.78134791E8</v>
      </c>
      <c r="F388" s="13">
        <v>1.0</v>
      </c>
      <c r="G388" s="11">
        <v>1.72E7</v>
      </c>
      <c r="H388" s="9" t="s">
        <v>91</v>
      </c>
      <c r="I388" s="15">
        <v>0.9</v>
      </c>
      <c r="J388" s="9">
        <v>100476.0</v>
      </c>
      <c r="K388" s="13">
        <v>1.0</v>
      </c>
    </row>
    <row r="389">
      <c r="A389" s="8" t="s">
        <v>42</v>
      </c>
      <c r="B389" s="8" t="s">
        <v>70</v>
      </c>
      <c r="C389" s="8"/>
      <c r="D389" s="9"/>
      <c r="E389" s="9"/>
      <c r="F389" s="9"/>
      <c r="G389" s="9"/>
      <c r="H389" s="9"/>
      <c r="I389" s="9"/>
      <c r="J389" s="9"/>
      <c r="K389" s="9"/>
    </row>
    <row r="390">
      <c r="A390" s="8" t="s">
        <v>42</v>
      </c>
      <c r="B390" s="8" t="s">
        <v>70</v>
      </c>
      <c r="C390" s="8" t="s">
        <v>587</v>
      </c>
      <c r="D390" s="11">
        <v>4146632.0</v>
      </c>
      <c r="E390" s="9" t="s">
        <v>91</v>
      </c>
      <c r="F390" s="13">
        <v>1.0</v>
      </c>
      <c r="G390" s="11">
        <v>0.0</v>
      </c>
      <c r="H390" s="9" t="s">
        <v>91</v>
      </c>
      <c r="I390" s="15">
        <v>0.9</v>
      </c>
      <c r="J390" s="9" t="s">
        <v>91</v>
      </c>
      <c r="K390" s="13">
        <v>1.0</v>
      </c>
    </row>
    <row r="391">
      <c r="A391" s="8" t="s">
        <v>42</v>
      </c>
      <c r="B391" s="8" t="s">
        <v>70</v>
      </c>
      <c r="C391" s="8" t="s">
        <v>588</v>
      </c>
      <c r="D391" s="11">
        <v>3.4934863E7</v>
      </c>
      <c r="E391" s="9">
        <v>4.78134395E8</v>
      </c>
      <c r="F391" s="13">
        <v>1.0</v>
      </c>
      <c r="G391" s="11">
        <v>9600000.0</v>
      </c>
      <c r="H391" s="9">
        <v>950788.0</v>
      </c>
      <c r="I391" s="15">
        <v>0.9</v>
      </c>
      <c r="J391" s="9">
        <v>100484.0</v>
      </c>
      <c r="K391" s="13">
        <v>1.0</v>
      </c>
    </row>
    <row r="392">
      <c r="A392" s="8" t="s">
        <v>42</v>
      </c>
      <c r="B392" s="8" t="s">
        <v>70</v>
      </c>
      <c r="C392" s="8" t="s">
        <v>589</v>
      </c>
      <c r="D392" s="11">
        <v>7.1648375E7</v>
      </c>
      <c r="E392" s="9">
        <v>4.78134398E8</v>
      </c>
      <c r="F392" s="13">
        <v>1.0</v>
      </c>
      <c r="G392" s="11">
        <v>1.84E7</v>
      </c>
      <c r="H392" s="9">
        <v>950781.0</v>
      </c>
      <c r="I392" s="15">
        <v>0.9</v>
      </c>
      <c r="J392" s="9">
        <v>100443.0</v>
      </c>
      <c r="K392" s="13">
        <v>1.0</v>
      </c>
    </row>
    <row r="393">
      <c r="A393" s="8" t="s">
        <v>42</v>
      </c>
      <c r="B393" s="8" t="s">
        <v>70</v>
      </c>
      <c r="C393" s="8" t="s">
        <v>590</v>
      </c>
      <c r="D393" s="11">
        <v>1.8344201E7</v>
      </c>
      <c r="E393" s="9">
        <v>4.78134401E8</v>
      </c>
      <c r="F393" s="13">
        <v>1.0</v>
      </c>
      <c r="G393" s="11">
        <v>4800000.0</v>
      </c>
      <c r="H393" s="9">
        <v>950782.0</v>
      </c>
      <c r="I393" s="15">
        <v>0.9</v>
      </c>
      <c r="J393" s="9">
        <v>100445.0</v>
      </c>
      <c r="K393" s="13">
        <v>1.0</v>
      </c>
    </row>
    <row r="394">
      <c r="A394" s="8" t="s">
        <v>42</v>
      </c>
      <c r="B394" s="8" t="s">
        <v>591</v>
      </c>
      <c r="C394" s="8"/>
      <c r="D394" s="9"/>
      <c r="E394" s="9"/>
      <c r="F394" s="9"/>
      <c r="G394" s="9"/>
      <c r="H394" s="9"/>
      <c r="I394" s="9"/>
      <c r="J394" s="9"/>
      <c r="K394" s="9"/>
    </row>
    <row r="395">
      <c r="A395" s="8" t="s">
        <v>42</v>
      </c>
      <c r="B395" s="8" t="s">
        <v>591</v>
      </c>
      <c r="C395" s="8" t="s">
        <v>592</v>
      </c>
      <c r="D395" s="11">
        <v>1.32659378E8</v>
      </c>
      <c r="E395" s="9">
        <v>4.74161397E8</v>
      </c>
      <c r="F395" s="13">
        <v>1.0</v>
      </c>
      <c r="G395" s="11">
        <v>3.04E7</v>
      </c>
      <c r="H395" s="9" t="s">
        <v>91</v>
      </c>
      <c r="I395" s="15">
        <v>0.9</v>
      </c>
      <c r="J395" s="9">
        <v>100460.0</v>
      </c>
      <c r="K395" s="13">
        <v>1.0</v>
      </c>
    </row>
    <row r="396">
      <c r="A396" s="8" t="s">
        <v>42</v>
      </c>
      <c r="B396" s="8" t="s">
        <v>591</v>
      </c>
      <c r="C396" s="8" t="s">
        <v>593</v>
      </c>
      <c r="D396" s="11">
        <v>9368493.0</v>
      </c>
      <c r="E396" s="9">
        <v>4.78134794E8</v>
      </c>
      <c r="F396" s="13">
        <v>1.0</v>
      </c>
      <c r="G396" s="11">
        <v>2400000.0</v>
      </c>
      <c r="H396" s="9">
        <v>950783.0</v>
      </c>
      <c r="I396" s="15">
        <v>0.9</v>
      </c>
      <c r="J396" s="9">
        <v>100461.0</v>
      </c>
      <c r="K396" s="13">
        <v>1.0</v>
      </c>
    </row>
    <row r="397">
      <c r="A397" s="8" t="s">
        <v>42</v>
      </c>
      <c r="B397" s="8" t="s">
        <v>591</v>
      </c>
      <c r="C397" s="8" t="s">
        <v>594</v>
      </c>
      <c r="D397" s="11">
        <v>5.6290566E7</v>
      </c>
      <c r="E397" s="9">
        <v>4.78134797E8</v>
      </c>
      <c r="F397" s="13">
        <v>1.0</v>
      </c>
      <c r="G397" s="11">
        <v>1.44E7</v>
      </c>
      <c r="H397" s="9" t="s">
        <v>91</v>
      </c>
      <c r="I397" s="15">
        <v>0.9</v>
      </c>
      <c r="J397" s="9">
        <v>100462.0</v>
      </c>
      <c r="K397" s="13">
        <v>1.0</v>
      </c>
    </row>
    <row r="398">
      <c r="A398" s="8" t="s">
        <v>42</v>
      </c>
      <c r="B398" s="8" t="s">
        <v>591</v>
      </c>
      <c r="C398" s="8" t="s">
        <v>595</v>
      </c>
      <c r="D398" s="11">
        <v>2896356.0</v>
      </c>
      <c r="E398" s="9">
        <v>4.781348E8</v>
      </c>
      <c r="F398" s="13">
        <v>1.0</v>
      </c>
      <c r="G398" s="11">
        <v>840000.0</v>
      </c>
      <c r="H398" s="9">
        <v>950784.0</v>
      </c>
      <c r="I398" s="15">
        <v>0.9</v>
      </c>
      <c r="J398" s="9">
        <v>100463.0</v>
      </c>
      <c r="K398" s="13">
        <v>1.0</v>
      </c>
    </row>
    <row r="399">
      <c r="A399" s="8" t="s">
        <v>42</v>
      </c>
      <c r="B399" s="8" t="s">
        <v>591</v>
      </c>
      <c r="C399" s="8" t="s">
        <v>596</v>
      </c>
      <c r="D399" s="11">
        <v>2.7634179E7</v>
      </c>
      <c r="E399" s="9">
        <v>4.78134803E8</v>
      </c>
      <c r="F399" s="13">
        <v>1.0</v>
      </c>
      <c r="G399" s="11">
        <v>7200000.0</v>
      </c>
      <c r="H399" s="9" t="s">
        <v>91</v>
      </c>
      <c r="I399" s="15">
        <v>0.9</v>
      </c>
      <c r="J399" s="9">
        <v>100464.0</v>
      </c>
      <c r="K399" s="13">
        <v>1.0</v>
      </c>
    </row>
    <row r="400">
      <c r="A400" s="8" t="s">
        <v>42</v>
      </c>
      <c r="B400" s="8" t="s">
        <v>591</v>
      </c>
      <c r="C400" s="8" t="s">
        <v>597</v>
      </c>
      <c r="D400" s="11">
        <v>698582.0</v>
      </c>
      <c r="E400" s="9" t="s">
        <v>91</v>
      </c>
      <c r="F400" s="13">
        <v>1.0</v>
      </c>
      <c r="G400" s="11">
        <v>0.0</v>
      </c>
      <c r="H400" s="9" t="s">
        <v>91</v>
      </c>
      <c r="I400" s="15">
        <v>0.9</v>
      </c>
      <c r="J400" s="9" t="s">
        <v>91</v>
      </c>
      <c r="K400" s="13">
        <v>1.0</v>
      </c>
    </row>
    <row r="401">
      <c r="A401" s="8" t="s">
        <v>42</v>
      </c>
      <c r="B401" s="8" t="s">
        <v>591</v>
      </c>
      <c r="C401" s="8" t="s">
        <v>598</v>
      </c>
      <c r="D401" s="11">
        <v>1.2075572E7</v>
      </c>
      <c r="E401" s="9">
        <v>4.78134806E8</v>
      </c>
      <c r="F401" s="13">
        <v>1.0</v>
      </c>
      <c r="G401" s="11">
        <v>3200000.0</v>
      </c>
      <c r="H401" s="9">
        <v>950785.0</v>
      </c>
      <c r="I401" s="15">
        <v>0.9</v>
      </c>
      <c r="J401" s="9">
        <v>100466.0</v>
      </c>
      <c r="K401" s="13">
        <v>1.0</v>
      </c>
    </row>
    <row r="402">
      <c r="A402" s="8" t="s">
        <v>42</v>
      </c>
      <c r="B402" s="8" t="s">
        <v>591</v>
      </c>
      <c r="C402" s="8" t="s">
        <v>599</v>
      </c>
      <c r="D402" s="11">
        <v>4146630.0</v>
      </c>
      <c r="E402" s="9">
        <v>4.78134809E8</v>
      </c>
      <c r="F402" s="13">
        <v>1.0</v>
      </c>
      <c r="G402" s="11">
        <v>1120000.0</v>
      </c>
      <c r="H402" s="9">
        <v>950786.0</v>
      </c>
      <c r="I402" s="15">
        <v>0.9</v>
      </c>
      <c r="J402" s="9">
        <v>100467.0</v>
      </c>
      <c r="K402" s="13">
        <v>1.0</v>
      </c>
    </row>
    <row r="403">
      <c r="A403" s="8" t="s">
        <v>42</v>
      </c>
      <c r="B403" s="8" t="s">
        <v>591</v>
      </c>
      <c r="C403" s="8" t="s">
        <v>600</v>
      </c>
      <c r="D403" s="11">
        <v>5.8559925E7</v>
      </c>
      <c r="E403" s="9">
        <v>4.78134812E8</v>
      </c>
      <c r="F403" s="13">
        <v>1.0</v>
      </c>
      <c r="G403" s="11">
        <v>1.2E7</v>
      </c>
      <c r="H403" s="9" t="s">
        <v>91</v>
      </c>
      <c r="I403" s="15">
        <v>0.9</v>
      </c>
      <c r="J403" s="9">
        <v>100468.0</v>
      </c>
      <c r="K403" s="13">
        <v>1.0</v>
      </c>
    </row>
    <row r="404">
      <c r="A404" s="8" t="s">
        <v>42</v>
      </c>
      <c r="B404" s="8" t="s">
        <v>591</v>
      </c>
      <c r="C404" s="8" t="s">
        <v>601</v>
      </c>
      <c r="D404" s="11">
        <v>1.8267002E7</v>
      </c>
      <c r="E404" s="9">
        <v>4.78134815E8</v>
      </c>
      <c r="F404" s="13">
        <v>1.0</v>
      </c>
      <c r="G404" s="11">
        <v>4400000.0</v>
      </c>
      <c r="H404" s="9">
        <v>950787.0</v>
      </c>
      <c r="I404" s="15">
        <v>0.9</v>
      </c>
      <c r="J404" s="9">
        <v>100472.0</v>
      </c>
      <c r="K404" s="13">
        <v>1.0</v>
      </c>
    </row>
    <row r="405">
      <c r="A405" s="8" t="s">
        <v>42</v>
      </c>
      <c r="B405" s="8" t="s">
        <v>591</v>
      </c>
      <c r="C405" s="8" t="s">
        <v>602</v>
      </c>
      <c r="D405" s="11">
        <v>2.3097251E7</v>
      </c>
      <c r="E405" s="9">
        <v>4.78134818E8</v>
      </c>
      <c r="F405" s="13">
        <v>1.0</v>
      </c>
      <c r="G405" s="11">
        <v>6000000.0</v>
      </c>
      <c r="H405" s="9" t="s">
        <v>91</v>
      </c>
      <c r="I405" s="15">
        <v>0.9</v>
      </c>
      <c r="J405" s="9">
        <v>100473.0</v>
      </c>
      <c r="K405" s="13">
        <v>1.0</v>
      </c>
    </row>
    <row r="406">
      <c r="A406" s="8" t="s">
        <v>42</v>
      </c>
      <c r="B406" s="8" t="s">
        <v>591</v>
      </c>
      <c r="C406" s="8" t="s">
        <v>603</v>
      </c>
      <c r="D406" s="11">
        <v>7.4866064E7</v>
      </c>
      <c r="E406" s="9">
        <v>4.78134821E8</v>
      </c>
      <c r="F406" s="13">
        <v>1.0</v>
      </c>
      <c r="G406" s="11">
        <v>1.76E7</v>
      </c>
      <c r="H406" s="9" t="s">
        <v>91</v>
      </c>
      <c r="I406" s="15">
        <v>0.9</v>
      </c>
      <c r="J406" s="9">
        <v>100471.0</v>
      </c>
      <c r="K406" s="13">
        <v>1.0</v>
      </c>
    </row>
    <row r="407">
      <c r="A407" s="8" t="s">
        <v>42</v>
      </c>
      <c r="B407" s="8" t="s">
        <v>591</v>
      </c>
      <c r="C407" s="8" t="s">
        <v>604</v>
      </c>
      <c r="D407" s="11">
        <v>1.9687927E7</v>
      </c>
      <c r="E407" s="9">
        <v>4.78134824E8</v>
      </c>
      <c r="F407" s="13">
        <v>1.0</v>
      </c>
      <c r="G407" s="11">
        <v>5200000.0</v>
      </c>
      <c r="H407" s="9" t="s">
        <v>91</v>
      </c>
      <c r="I407" s="15">
        <v>0.9</v>
      </c>
      <c r="J407" s="9">
        <v>100469.0</v>
      </c>
      <c r="K407" s="13">
        <v>1.0</v>
      </c>
    </row>
    <row r="408">
      <c r="A408" s="8" t="s">
        <v>42</v>
      </c>
      <c r="B408" s="8" t="s">
        <v>591</v>
      </c>
      <c r="C408" s="8" t="s">
        <v>605</v>
      </c>
      <c r="D408" s="11">
        <v>2.0739595E7</v>
      </c>
      <c r="E408" s="9">
        <v>4.78134827E8</v>
      </c>
      <c r="F408" s="13">
        <v>1.0</v>
      </c>
      <c r="G408" s="11">
        <v>5200000.0</v>
      </c>
      <c r="H408" s="9" t="s">
        <v>91</v>
      </c>
      <c r="I408" s="15">
        <v>0.9</v>
      </c>
      <c r="J408" s="9">
        <v>100470.0</v>
      </c>
      <c r="K408" s="13">
        <v>1.0</v>
      </c>
    </row>
    <row r="409">
      <c r="A409" s="8" t="s">
        <v>42</v>
      </c>
      <c r="B409" s="8" t="s">
        <v>591</v>
      </c>
      <c r="C409" s="8" t="s">
        <v>606</v>
      </c>
      <c r="D409" s="11">
        <v>2.4125512E7</v>
      </c>
      <c r="E409" s="9">
        <v>4.7813483E8</v>
      </c>
      <c r="F409" s="13">
        <v>1.0</v>
      </c>
      <c r="G409" s="11">
        <v>6000000.0</v>
      </c>
      <c r="H409" s="9" t="s">
        <v>91</v>
      </c>
      <c r="I409" s="15">
        <v>0.9</v>
      </c>
      <c r="J409" s="9">
        <v>100459.0</v>
      </c>
      <c r="K409" s="13">
        <v>1.0</v>
      </c>
    </row>
    <row r="410">
      <c r="A410" s="8" t="s">
        <v>42</v>
      </c>
      <c r="B410" s="8" t="s">
        <v>591</v>
      </c>
      <c r="C410" s="8" t="s">
        <v>607</v>
      </c>
      <c r="D410" s="11">
        <v>1.09556551E8</v>
      </c>
      <c r="E410" s="9">
        <v>4.78134833E8</v>
      </c>
      <c r="F410" s="13">
        <v>1.0</v>
      </c>
      <c r="G410" s="11">
        <v>2.68E7</v>
      </c>
      <c r="H410" s="9" t="s">
        <v>91</v>
      </c>
      <c r="I410" s="15">
        <v>0.9</v>
      </c>
      <c r="J410" s="9">
        <v>100477.0</v>
      </c>
      <c r="K410" s="13">
        <v>1.0</v>
      </c>
    </row>
    <row r="411">
      <c r="A411" s="8" t="s">
        <v>42</v>
      </c>
      <c r="B411" s="8" t="s">
        <v>35</v>
      </c>
      <c r="C411" s="8"/>
      <c r="D411" s="9"/>
      <c r="E411" s="9"/>
      <c r="F411" s="9"/>
      <c r="G411" s="9"/>
      <c r="H411" s="9"/>
      <c r="I411" s="9"/>
      <c r="J411" s="9"/>
      <c r="K411" s="9"/>
    </row>
    <row r="412">
      <c r="A412" s="8" t="s">
        <v>42</v>
      </c>
      <c r="B412" s="8" t="s">
        <v>35</v>
      </c>
      <c r="C412" s="8" t="s">
        <v>608</v>
      </c>
      <c r="D412" s="11">
        <v>1.24564178E8</v>
      </c>
      <c r="E412" s="9">
        <v>4.78134383E8</v>
      </c>
      <c r="F412" s="13">
        <v>1.0</v>
      </c>
      <c r="G412" s="11">
        <v>2.6E7</v>
      </c>
      <c r="H412" s="9">
        <v>950770.0</v>
      </c>
      <c r="I412" s="15">
        <v>0.9</v>
      </c>
      <c r="J412" s="9">
        <v>100336.0</v>
      </c>
      <c r="K412" s="13">
        <v>1.0</v>
      </c>
    </row>
    <row r="413">
      <c r="A413" s="8" t="s">
        <v>83</v>
      </c>
      <c r="B413" s="8"/>
      <c r="C413" s="8"/>
      <c r="D413" s="9"/>
      <c r="E413" s="9"/>
      <c r="F413" s="9"/>
      <c r="G413" s="9"/>
      <c r="H413" s="9"/>
      <c r="I413" s="9"/>
      <c r="J413" s="9"/>
      <c r="K413" s="9"/>
    </row>
    <row r="414">
      <c r="A414" s="8" t="s">
        <v>83</v>
      </c>
      <c r="B414" s="8" t="s">
        <v>609</v>
      </c>
      <c r="C414" s="8" t="s">
        <v>610</v>
      </c>
      <c r="D414" s="11">
        <v>2.2822342E7</v>
      </c>
      <c r="E414" s="9">
        <v>4.85553172E8</v>
      </c>
      <c r="F414" s="13">
        <v>1.0</v>
      </c>
      <c r="G414" s="11">
        <v>1800000.0</v>
      </c>
      <c r="H414" s="9" t="s">
        <v>91</v>
      </c>
      <c r="I414" s="15">
        <v>0.9</v>
      </c>
      <c r="J414" s="9">
        <v>100801.0</v>
      </c>
      <c r="K414" s="13">
        <v>1.0</v>
      </c>
    </row>
    <row r="415">
      <c r="A415" s="8" t="s">
        <v>83</v>
      </c>
      <c r="B415" s="8" t="s">
        <v>609</v>
      </c>
      <c r="C415" s="8" t="s">
        <v>611</v>
      </c>
      <c r="D415" s="11">
        <v>9.5879093E7</v>
      </c>
      <c r="E415" s="9">
        <v>4.85623511E8</v>
      </c>
      <c r="F415" s="13">
        <v>1.0</v>
      </c>
      <c r="G415" s="11">
        <v>2.24E7</v>
      </c>
      <c r="H415" s="9" t="s">
        <v>91</v>
      </c>
      <c r="I415" s="15">
        <v>0.9</v>
      </c>
      <c r="J415" s="9">
        <v>100802.0</v>
      </c>
      <c r="K415" s="13">
        <v>1.0</v>
      </c>
    </row>
    <row r="416">
      <c r="A416" s="8" t="s">
        <v>83</v>
      </c>
      <c r="B416" s="8" t="s">
        <v>609</v>
      </c>
      <c r="C416" s="8" t="s">
        <v>612</v>
      </c>
      <c r="D416" s="11">
        <v>3.1910494E7</v>
      </c>
      <c r="E416" s="9">
        <v>4.88817039E8</v>
      </c>
      <c r="F416" s="13">
        <v>1.0</v>
      </c>
      <c r="G416" s="11">
        <v>7600000.0</v>
      </c>
      <c r="H416" s="9" t="s">
        <v>91</v>
      </c>
      <c r="I416" s="15">
        <v>0.9</v>
      </c>
      <c r="J416" s="9">
        <v>100803.0</v>
      </c>
      <c r="K416" s="13">
        <v>1.0</v>
      </c>
    </row>
    <row r="417">
      <c r="A417" s="8" t="s">
        <v>83</v>
      </c>
      <c r="B417" s="8" t="s">
        <v>84</v>
      </c>
      <c r="C417" s="8" t="s">
        <v>613</v>
      </c>
      <c r="D417" s="11" t="s">
        <v>87</v>
      </c>
      <c r="E417" s="9" t="s">
        <v>91</v>
      </c>
      <c r="F417" s="9" t="s">
        <v>92</v>
      </c>
      <c r="G417" s="9"/>
      <c r="H417" s="9" t="s">
        <v>91</v>
      </c>
      <c r="I417" s="15" t="s">
        <v>92</v>
      </c>
      <c r="J417" s="9" t="s">
        <v>91</v>
      </c>
      <c r="K417" s="9" t="s">
        <v>92</v>
      </c>
    </row>
    <row r="418">
      <c r="A418" s="8"/>
      <c r="B418" s="8"/>
      <c r="C418" s="8"/>
      <c r="D418" s="9"/>
      <c r="E418" s="9"/>
      <c r="F418" s="9"/>
      <c r="G418" s="9"/>
      <c r="H418" s="9"/>
      <c r="I418" s="9"/>
      <c r="J418" s="9"/>
      <c r="K418" s="29"/>
    </row>
    <row r="419">
      <c r="A419" s="8"/>
      <c r="B419" s="8"/>
      <c r="C419" s="8"/>
      <c r="D419" s="9"/>
      <c r="E419" s="9"/>
      <c r="F419" s="9"/>
      <c r="G419" s="9"/>
      <c r="H419" s="9"/>
      <c r="I419" s="9"/>
      <c r="J419" s="9"/>
      <c r="K419" s="29"/>
    </row>
    <row r="420">
      <c r="A420" s="8"/>
      <c r="B420" s="8"/>
      <c r="C420" s="8"/>
      <c r="D420" s="9"/>
      <c r="E420" s="9"/>
      <c r="F420" s="9"/>
      <c r="G420" s="9"/>
      <c r="H420" s="9"/>
      <c r="I420" s="9"/>
      <c r="J420" s="9"/>
      <c r="K420" s="29"/>
    </row>
    <row r="421">
      <c r="A421" s="8"/>
      <c r="B421" s="8"/>
      <c r="C421" s="8"/>
      <c r="D421" s="9"/>
      <c r="E421" s="9"/>
      <c r="F421" s="9"/>
      <c r="G421" s="9"/>
      <c r="H421" s="9"/>
      <c r="I421" s="9"/>
      <c r="J421" s="9"/>
      <c r="K421" s="29"/>
    </row>
    <row r="422">
      <c r="A422" s="8"/>
      <c r="B422" s="8"/>
      <c r="C422" s="8"/>
      <c r="D422" s="9"/>
      <c r="E422" s="9"/>
      <c r="F422" s="9"/>
      <c r="G422" s="9"/>
      <c r="H422" s="9"/>
      <c r="I422" s="9"/>
      <c r="J422" s="9"/>
      <c r="K422" s="29"/>
    </row>
    <row r="423">
      <c r="A423" s="8"/>
      <c r="B423" s="8"/>
      <c r="C423" s="8"/>
      <c r="D423" s="9"/>
      <c r="E423" s="9"/>
      <c r="F423" s="9"/>
      <c r="G423" s="9"/>
      <c r="H423" s="9"/>
      <c r="I423" s="9"/>
      <c r="J423" s="9"/>
      <c r="K423" s="29"/>
    </row>
    <row r="424">
      <c r="A424" s="8"/>
      <c r="B424" s="8"/>
      <c r="C424" s="8"/>
      <c r="D424" s="9"/>
      <c r="E424" s="9"/>
      <c r="F424" s="9"/>
      <c r="G424" s="9"/>
      <c r="H424" s="9"/>
      <c r="I424" s="9"/>
      <c r="J424" s="9"/>
      <c r="K424" s="29"/>
    </row>
    <row r="425">
      <c r="A425" s="19"/>
      <c r="B425" s="19"/>
      <c r="C425" s="19"/>
      <c r="D425" s="20"/>
      <c r="E425" s="20"/>
      <c r="F425" s="20"/>
      <c r="G425" s="20"/>
      <c r="H425" s="20"/>
      <c r="I425" s="20"/>
      <c r="J425" s="20"/>
      <c r="K425" s="30"/>
    </row>
  </sheetData>
  <mergeCells count="4">
    <mergeCell ref="H1:I1"/>
    <mergeCell ref="J1:K1"/>
    <mergeCell ref="A1:C1"/>
    <mergeCell ref="E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3.71"/>
    <col customWidth="1" min="4" max="4" width="15.86"/>
    <col customWidth="1" min="6" max="6" width="18.14"/>
  </cols>
  <sheetData>
    <row r="1">
      <c r="A1" s="1" t="str">
        <f>IFERROR(__xludf.DUMMYFUNCTION("IMPORTRANGE(""1eMftxpV3sSmt0rrC9BXYUAP0edF9YBeo604hFErqBIM"",""Italy - Segments!A1:C9999"")"),"Italy - Audience Segments")</f>
        <v>Italy - Audience Segments</v>
      </c>
      <c r="B1" s="2"/>
      <c r="C1" s="3"/>
      <c r="D1" s="5" t="str">
        <f>IFERROR(__xludf.DUMMYFUNCTION("IMPORTRANGE(""1eMftxpV3sSmt0rrC9BXYUAP0edF9YBeo604hFErqBIM"",""Italy - Segments!E1:G9999"")"),"Ad IDs / Cookies")</f>
        <v>Ad IDs / Cookies</v>
      </c>
      <c r="E1" s="1" t="s">
        <v>0</v>
      </c>
      <c r="F1" s="3"/>
      <c r="G1" s="1" t="str">
        <f>IFERROR(__xludf.DUMMYFUNCTION("IMPORTRANGE(""1eMftxpV3sSmt0rrC9BXYUAP0edF9YBeo604hFErqBIM"",""Italy - Segments!I1:J9999"")"),"Adform")</f>
        <v>Adform</v>
      </c>
      <c r="H1" s="3"/>
      <c r="I1" s="1" t="str">
        <f>IFERROR(__xludf.DUMMYFUNCTION("IMPORTRANGE(""1eMftxpV3sSmt0rrC9BXYUAP0edF9YBeo604hFErqBIM"",""Italy - Segments!L1:M9999"")"),"TTD")</f>
        <v>TTD</v>
      </c>
      <c r="J1" s="3"/>
      <c r="K1" s="1" t="str">
        <f>IFERROR(__xludf.DUMMYFUNCTION("IMPORTRANGE(""1eMftxpV3sSmt0rrC9BXYUAP0edF9YBeo604hFErqBIM"",""Italy - Segments!O1:P9999"")"),"Smartclip")</f>
        <v>Smartclip</v>
      </c>
      <c r="L1" s="3"/>
    </row>
    <row r="2">
      <c r="A2" s="6" t="s">
        <v>1</v>
      </c>
      <c r="B2" s="6" t="s">
        <v>2</v>
      </c>
      <c r="C2" s="6" t="s">
        <v>3</v>
      </c>
      <c r="D2" s="10" t="s">
        <v>4</v>
      </c>
      <c r="E2" s="6" t="s">
        <v>5</v>
      </c>
      <c r="F2" s="6" t="s">
        <v>6</v>
      </c>
      <c r="G2" s="6" t="s">
        <v>5</v>
      </c>
      <c r="H2" s="14" t="s">
        <v>6</v>
      </c>
      <c r="I2" s="6" t="s">
        <v>5</v>
      </c>
      <c r="J2" s="16" t="s">
        <v>6</v>
      </c>
      <c r="K2" s="6" t="s">
        <v>5</v>
      </c>
      <c r="L2" s="14" t="s">
        <v>6</v>
      </c>
    </row>
    <row r="3">
      <c r="A3" s="8" t="s">
        <v>7</v>
      </c>
      <c r="B3" s="8" t="s">
        <v>8</v>
      </c>
      <c r="C3" s="8"/>
      <c r="D3" s="9"/>
      <c r="E3" s="9"/>
      <c r="F3" s="9"/>
      <c r="G3" s="9"/>
      <c r="H3" s="9"/>
      <c r="I3" s="9"/>
      <c r="J3" s="9"/>
      <c r="K3" s="9"/>
      <c r="L3" s="15"/>
    </row>
    <row r="4">
      <c r="A4" s="8" t="s">
        <v>7</v>
      </c>
      <c r="B4" s="8" t="s">
        <v>8</v>
      </c>
      <c r="C4" s="8" t="s">
        <v>23</v>
      </c>
      <c r="D4" s="11">
        <v>730086.0</v>
      </c>
      <c r="E4" s="9">
        <v>4.2520966E8</v>
      </c>
      <c r="F4" s="15">
        <v>0.8</v>
      </c>
      <c r="G4" s="9">
        <v>614291.0</v>
      </c>
      <c r="H4" s="15">
        <v>0.95</v>
      </c>
      <c r="I4" s="9">
        <v>100237.0</v>
      </c>
      <c r="J4" s="17">
        <v>1.2</v>
      </c>
      <c r="K4" s="9" t="s">
        <v>29</v>
      </c>
      <c r="L4" s="15">
        <v>0.8</v>
      </c>
    </row>
    <row r="5">
      <c r="A5" s="8" t="s">
        <v>7</v>
      </c>
      <c r="B5" s="8" t="s">
        <v>8</v>
      </c>
      <c r="C5" s="8" t="s">
        <v>30</v>
      </c>
      <c r="D5" s="11">
        <v>2759607.0</v>
      </c>
      <c r="E5" s="9">
        <v>4.25110541E8</v>
      </c>
      <c r="F5" s="15">
        <v>0.8</v>
      </c>
      <c r="G5" s="9">
        <v>658903.0</v>
      </c>
      <c r="H5" s="15">
        <v>0.95</v>
      </c>
      <c r="I5" s="9">
        <v>100238.0</v>
      </c>
      <c r="J5" s="17">
        <v>1.2</v>
      </c>
      <c r="K5" s="9" t="s">
        <v>34</v>
      </c>
      <c r="L5" s="15">
        <v>0.8</v>
      </c>
    </row>
    <row r="6">
      <c r="A6" s="8" t="s">
        <v>7</v>
      </c>
      <c r="B6" s="8" t="s">
        <v>8</v>
      </c>
      <c r="C6" s="8" t="s">
        <v>36</v>
      </c>
      <c r="D6" s="11">
        <v>3139333.0</v>
      </c>
      <c r="E6" s="9">
        <v>4.27252467E8</v>
      </c>
      <c r="F6" s="15">
        <v>0.8</v>
      </c>
      <c r="G6" s="9">
        <v>658905.0</v>
      </c>
      <c r="H6" s="15">
        <v>0.95</v>
      </c>
      <c r="I6" s="9">
        <v>100239.0</v>
      </c>
      <c r="J6" s="17">
        <v>1.2</v>
      </c>
      <c r="K6" s="9" t="s">
        <v>40</v>
      </c>
      <c r="L6" s="15">
        <v>0.8</v>
      </c>
    </row>
    <row r="7">
      <c r="A7" s="8" t="s">
        <v>7</v>
      </c>
      <c r="B7" s="8" t="s">
        <v>8</v>
      </c>
      <c r="C7" s="8" t="s">
        <v>41</v>
      </c>
      <c r="D7" s="11">
        <v>2683010.0</v>
      </c>
      <c r="E7" s="9">
        <v>4.25110406E8</v>
      </c>
      <c r="F7" s="15">
        <v>0.8</v>
      </c>
      <c r="G7" s="9">
        <v>658910.0</v>
      </c>
      <c r="H7" s="15">
        <v>0.95</v>
      </c>
      <c r="I7" s="9">
        <v>100240.0</v>
      </c>
      <c r="J7" s="17">
        <v>1.2</v>
      </c>
      <c r="K7" s="9" t="s">
        <v>45</v>
      </c>
      <c r="L7" s="15">
        <v>0.8</v>
      </c>
    </row>
    <row r="8">
      <c r="A8" s="8" t="s">
        <v>7</v>
      </c>
      <c r="B8" s="8" t="s">
        <v>8</v>
      </c>
      <c r="C8" s="8" t="s">
        <v>47</v>
      </c>
      <c r="D8" s="11">
        <v>1495369.0</v>
      </c>
      <c r="E8" s="9">
        <v>4.65429811E8</v>
      </c>
      <c r="F8" s="15">
        <v>0.8</v>
      </c>
      <c r="G8" s="9">
        <v>658911.0</v>
      </c>
      <c r="H8" s="15">
        <v>0.95</v>
      </c>
      <c r="I8" s="9">
        <v>100241.0</v>
      </c>
      <c r="J8" s="17">
        <v>1.2</v>
      </c>
      <c r="K8" s="9" t="s">
        <v>48</v>
      </c>
      <c r="L8" s="15">
        <v>0.8</v>
      </c>
    </row>
    <row r="9">
      <c r="A9" s="8" t="s">
        <v>7</v>
      </c>
      <c r="B9" s="8" t="s">
        <v>8</v>
      </c>
      <c r="C9" s="8" t="s">
        <v>50</v>
      </c>
      <c r="D9" s="11">
        <v>679015.0</v>
      </c>
      <c r="E9" s="9">
        <v>4.65456275E8</v>
      </c>
      <c r="F9" s="15">
        <v>0.8</v>
      </c>
      <c r="G9" s="9">
        <v>658912.0</v>
      </c>
      <c r="H9" s="15">
        <v>0.95</v>
      </c>
      <c r="I9" s="9">
        <v>100242.0</v>
      </c>
      <c r="J9" s="17">
        <v>1.2</v>
      </c>
      <c r="K9" s="9" t="s">
        <v>52</v>
      </c>
      <c r="L9" s="15">
        <v>0.8</v>
      </c>
    </row>
    <row r="10">
      <c r="A10" s="8" t="s">
        <v>7</v>
      </c>
      <c r="B10" s="8" t="s">
        <v>54</v>
      </c>
      <c r="C10" s="8"/>
      <c r="D10" s="9"/>
      <c r="E10" s="9"/>
      <c r="F10" s="9"/>
      <c r="G10" s="9"/>
      <c r="H10" s="9"/>
      <c r="I10" s="9"/>
      <c r="J10" s="9"/>
      <c r="K10" s="9"/>
      <c r="L10" s="15"/>
    </row>
    <row r="11">
      <c r="A11" s="8" t="s">
        <v>7</v>
      </c>
      <c r="B11" s="8" t="s">
        <v>54</v>
      </c>
      <c r="C11" s="8" t="s">
        <v>55</v>
      </c>
      <c r="D11" s="11">
        <v>5182619.0</v>
      </c>
      <c r="E11" s="9">
        <v>4.25210182E8</v>
      </c>
      <c r="F11" s="15">
        <v>0.8</v>
      </c>
      <c r="G11" s="9">
        <v>658917.0</v>
      </c>
      <c r="H11" s="15">
        <v>0.95</v>
      </c>
      <c r="I11" s="9">
        <v>100244.0</v>
      </c>
      <c r="J11" s="17">
        <v>1.2</v>
      </c>
      <c r="K11" s="9" t="s">
        <v>58</v>
      </c>
      <c r="L11" s="15">
        <v>0.8</v>
      </c>
    </row>
    <row r="12">
      <c r="A12" s="8" t="s">
        <v>7</v>
      </c>
      <c r="B12" s="8" t="s">
        <v>54</v>
      </c>
      <c r="C12" s="8" t="s">
        <v>59</v>
      </c>
      <c r="D12" s="11">
        <v>2963060.0</v>
      </c>
      <c r="E12" s="9">
        <v>4.25210188E8</v>
      </c>
      <c r="F12" s="15">
        <v>0.8</v>
      </c>
      <c r="G12" s="9">
        <v>658918.0</v>
      </c>
      <c r="H12" s="15">
        <v>0.95</v>
      </c>
      <c r="I12" s="9">
        <v>100245.0</v>
      </c>
      <c r="J12" s="17">
        <v>1.2</v>
      </c>
      <c r="K12" s="9" t="s">
        <v>63</v>
      </c>
      <c r="L12" s="15">
        <v>0.8</v>
      </c>
    </row>
    <row r="13">
      <c r="A13" s="8" t="s">
        <v>7</v>
      </c>
      <c r="B13" s="8" t="s">
        <v>54</v>
      </c>
      <c r="C13" s="8" t="s">
        <v>64</v>
      </c>
      <c r="D13" s="11">
        <v>3553168.0</v>
      </c>
      <c r="E13" s="9">
        <v>4.25111108E8</v>
      </c>
      <c r="F13" s="15">
        <v>0.8</v>
      </c>
      <c r="G13" s="9">
        <v>658919.0</v>
      </c>
      <c r="H13" s="15">
        <v>0.95</v>
      </c>
      <c r="I13" s="9">
        <v>100246.0</v>
      </c>
      <c r="J13" s="17">
        <v>1.2</v>
      </c>
      <c r="K13" s="9" t="s">
        <v>66</v>
      </c>
      <c r="L13" s="15">
        <v>0.8</v>
      </c>
    </row>
    <row r="14">
      <c r="A14" s="8" t="s">
        <v>7</v>
      </c>
      <c r="B14" s="8" t="s">
        <v>54</v>
      </c>
      <c r="C14" s="8" t="s">
        <v>68</v>
      </c>
      <c r="D14" s="11">
        <v>4336244.0</v>
      </c>
      <c r="E14" s="9">
        <v>4.27252926E8</v>
      </c>
      <c r="F14" s="15">
        <v>0.8</v>
      </c>
      <c r="G14" s="9">
        <v>658920.0</v>
      </c>
      <c r="H14" s="15">
        <v>0.95</v>
      </c>
      <c r="I14" s="9">
        <v>100247.0</v>
      </c>
      <c r="J14" s="17">
        <v>1.2</v>
      </c>
      <c r="K14" s="9" t="s">
        <v>71</v>
      </c>
      <c r="L14" s="15">
        <v>0.8</v>
      </c>
    </row>
    <row r="15">
      <c r="A15" s="8" t="s">
        <v>7</v>
      </c>
      <c r="B15" s="8" t="s">
        <v>32</v>
      </c>
      <c r="C15" s="8"/>
      <c r="D15" s="9"/>
      <c r="E15" s="9"/>
      <c r="F15" s="9"/>
      <c r="G15" s="9"/>
      <c r="H15" s="9"/>
      <c r="I15" s="9"/>
      <c r="J15" s="9"/>
      <c r="K15" s="9"/>
      <c r="L15" s="15"/>
    </row>
    <row r="16">
      <c r="A16" s="8" t="s">
        <v>7</v>
      </c>
      <c r="B16" s="8" t="s">
        <v>32</v>
      </c>
      <c r="C16" s="8" t="s">
        <v>73</v>
      </c>
      <c r="D16" s="11">
        <v>168679.0</v>
      </c>
      <c r="E16" s="9">
        <v>4.59987694E8</v>
      </c>
      <c r="F16" s="15">
        <v>0.8</v>
      </c>
      <c r="G16" s="9">
        <v>689838.0</v>
      </c>
      <c r="H16" s="15">
        <v>0.95</v>
      </c>
      <c r="I16" s="9">
        <v>100254.0</v>
      </c>
      <c r="J16" s="17">
        <v>1.2</v>
      </c>
      <c r="K16" s="9" t="s">
        <v>77</v>
      </c>
      <c r="L16" s="15">
        <v>0.8</v>
      </c>
    </row>
    <row r="17">
      <c r="A17" s="8" t="s">
        <v>7</v>
      </c>
      <c r="B17" s="8" t="s">
        <v>32</v>
      </c>
      <c r="C17" s="8" t="s">
        <v>79</v>
      </c>
      <c r="D17" s="11">
        <v>2794693.0</v>
      </c>
      <c r="E17" s="9">
        <v>4.59987691E8</v>
      </c>
      <c r="F17" s="15">
        <v>0.8</v>
      </c>
      <c r="G17" s="9">
        <v>689836.0</v>
      </c>
      <c r="H17" s="15">
        <v>0.95</v>
      </c>
      <c r="I17" s="9">
        <v>100253.0</v>
      </c>
      <c r="J17" s="17">
        <v>1.2</v>
      </c>
      <c r="K17" s="9" t="s">
        <v>81</v>
      </c>
      <c r="L17" s="15">
        <v>0.8</v>
      </c>
    </row>
    <row r="18">
      <c r="A18" s="8" t="s">
        <v>7</v>
      </c>
      <c r="B18" s="8" t="s">
        <v>32</v>
      </c>
      <c r="C18" s="8" t="s">
        <v>85</v>
      </c>
      <c r="D18" s="11">
        <v>5094818.0</v>
      </c>
      <c r="E18" s="9">
        <v>4.60234406E8</v>
      </c>
      <c r="F18" s="15">
        <v>0.8</v>
      </c>
      <c r="G18" s="9">
        <v>689835.0</v>
      </c>
      <c r="H18" s="15">
        <v>0.95</v>
      </c>
      <c r="I18" s="9">
        <v>100251.0</v>
      </c>
      <c r="J18" s="17">
        <v>1.2</v>
      </c>
      <c r="K18" s="9" t="s">
        <v>88</v>
      </c>
      <c r="L18" s="15">
        <v>0.8</v>
      </c>
    </row>
    <row r="19">
      <c r="A19" s="8" t="s">
        <v>7</v>
      </c>
      <c r="B19" s="8" t="s">
        <v>32</v>
      </c>
      <c r="C19" s="8" t="s">
        <v>90</v>
      </c>
      <c r="D19" s="11">
        <v>1.0781371E7</v>
      </c>
      <c r="E19" s="9">
        <v>4.60234286E8</v>
      </c>
      <c r="F19" s="15">
        <v>0.8</v>
      </c>
      <c r="G19" s="9">
        <v>689834.0</v>
      </c>
      <c r="H19" s="15">
        <v>0.95</v>
      </c>
      <c r="I19" s="9">
        <v>100250.0</v>
      </c>
      <c r="J19" s="17">
        <v>1.2</v>
      </c>
      <c r="K19" s="9" t="s">
        <v>94</v>
      </c>
      <c r="L19" s="15">
        <v>0.8</v>
      </c>
    </row>
    <row r="20">
      <c r="A20" s="8" t="s">
        <v>7</v>
      </c>
      <c r="B20" s="8" t="s">
        <v>17</v>
      </c>
      <c r="C20" s="8"/>
      <c r="D20" s="9"/>
      <c r="E20" s="9"/>
      <c r="F20" s="9"/>
      <c r="G20" s="9"/>
      <c r="H20" s="9"/>
      <c r="I20" s="9"/>
      <c r="J20" s="9"/>
      <c r="K20" s="9"/>
      <c r="L20" s="15"/>
    </row>
    <row r="21">
      <c r="A21" s="8" t="s">
        <v>7</v>
      </c>
      <c r="B21" s="8" t="s">
        <v>17</v>
      </c>
      <c r="C21" s="8" t="s">
        <v>95</v>
      </c>
      <c r="D21" s="11">
        <v>5577242.0</v>
      </c>
      <c r="E21" s="9">
        <v>4.25209387E8</v>
      </c>
      <c r="F21" s="15">
        <v>0.8</v>
      </c>
      <c r="G21" s="9">
        <v>614290.0</v>
      </c>
      <c r="H21" s="15">
        <v>0.95</v>
      </c>
      <c r="I21" s="9">
        <v>100234.0</v>
      </c>
      <c r="J21" s="17">
        <v>1.2</v>
      </c>
      <c r="K21" s="9" t="s">
        <v>97</v>
      </c>
      <c r="L21" s="15">
        <v>0.8</v>
      </c>
    </row>
    <row r="22">
      <c r="A22" s="8" t="s">
        <v>7</v>
      </c>
      <c r="B22" s="8" t="s">
        <v>17</v>
      </c>
      <c r="C22" s="8" t="s">
        <v>98</v>
      </c>
      <c r="D22" s="11">
        <v>7608306.0</v>
      </c>
      <c r="E22" s="9">
        <v>4.25208217E8</v>
      </c>
      <c r="F22" s="15">
        <v>0.8</v>
      </c>
      <c r="G22" s="9">
        <v>578888.0</v>
      </c>
      <c r="H22" s="15">
        <v>0.95</v>
      </c>
      <c r="I22" s="9">
        <v>100235.0</v>
      </c>
      <c r="J22" s="17">
        <v>1.2</v>
      </c>
      <c r="K22" s="9" t="s">
        <v>100</v>
      </c>
      <c r="L22" s="15">
        <v>0.8</v>
      </c>
    </row>
    <row r="23">
      <c r="A23" s="8" t="s">
        <v>42</v>
      </c>
      <c r="B23" s="8"/>
      <c r="C23" s="8"/>
      <c r="D23" s="9"/>
      <c r="E23" s="9"/>
      <c r="F23" s="9"/>
      <c r="G23" s="9"/>
      <c r="H23" s="9"/>
      <c r="I23" s="9"/>
      <c r="J23" s="9"/>
      <c r="K23" s="9"/>
      <c r="L23" s="15"/>
    </row>
    <row r="24">
      <c r="A24" s="8" t="s">
        <v>42</v>
      </c>
      <c r="B24" s="8" t="s">
        <v>44</v>
      </c>
      <c r="C24" s="8" t="s">
        <v>101</v>
      </c>
      <c r="D24" s="11">
        <v>3006595.0</v>
      </c>
      <c r="E24" s="9">
        <v>4.5946996E8</v>
      </c>
      <c r="F24" s="15">
        <v>1.2</v>
      </c>
      <c r="G24" s="9" t="s">
        <v>91</v>
      </c>
      <c r="H24" s="9"/>
      <c r="I24" s="9" t="s">
        <v>91</v>
      </c>
      <c r="J24" s="9"/>
      <c r="K24" s="9" t="s">
        <v>91</v>
      </c>
      <c r="L24" s="15"/>
    </row>
    <row r="25">
      <c r="A25" s="8" t="s">
        <v>42</v>
      </c>
      <c r="B25" s="8" t="s">
        <v>44</v>
      </c>
      <c r="C25" s="8" t="s">
        <v>104</v>
      </c>
      <c r="D25" s="11">
        <v>6581.0</v>
      </c>
      <c r="E25" s="9">
        <v>5.00438062E8</v>
      </c>
      <c r="F25" s="15">
        <v>1.2</v>
      </c>
      <c r="G25" s="9" t="s">
        <v>91</v>
      </c>
      <c r="H25" s="9"/>
      <c r="I25" s="9" t="s">
        <v>91</v>
      </c>
      <c r="J25" s="9"/>
      <c r="K25" s="9" t="s">
        <v>91</v>
      </c>
      <c r="L25" s="15"/>
    </row>
    <row r="26">
      <c r="A26" s="8" t="s">
        <v>42</v>
      </c>
      <c r="B26" s="8" t="s">
        <v>44</v>
      </c>
      <c r="C26" s="8" t="s">
        <v>106</v>
      </c>
      <c r="D26" s="11">
        <v>51949.0</v>
      </c>
      <c r="E26" s="9">
        <v>5.00438065E8</v>
      </c>
      <c r="F26" s="15">
        <v>1.2</v>
      </c>
      <c r="G26" s="9" t="s">
        <v>91</v>
      </c>
      <c r="H26" s="9"/>
      <c r="I26" s="9" t="s">
        <v>91</v>
      </c>
      <c r="J26" s="9"/>
      <c r="K26" s="9" t="s">
        <v>91</v>
      </c>
      <c r="L26" s="15"/>
    </row>
    <row r="27">
      <c r="A27" s="8" t="s">
        <v>42</v>
      </c>
      <c r="B27" s="8" t="s">
        <v>60</v>
      </c>
      <c r="C27" s="8" t="s">
        <v>108</v>
      </c>
      <c r="D27" s="11">
        <v>27657.0</v>
      </c>
      <c r="E27" s="9">
        <v>4.59469945E8</v>
      </c>
      <c r="F27" s="15">
        <v>1.2</v>
      </c>
      <c r="G27" s="9" t="s">
        <v>91</v>
      </c>
      <c r="H27" s="9"/>
      <c r="I27" s="9" t="s">
        <v>91</v>
      </c>
      <c r="J27" s="9"/>
      <c r="K27" s="9" t="s">
        <v>91</v>
      </c>
      <c r="L27" s="15"/>
    </row>
    <row r="28">
      <c r="A28" s="8" t="s">
        <v>42</v>
      </c>
      <c r="B28" s="8" t="s">
        <v>65</v>
      </c>
      <c r="C28" s="8" t="s">
        <v>110</v>
      </c>
      <c r="D28" s="11">
        <v>56986.0</v>
      </c>
      <c r="E28" s="9">
        <v>4.59469954E8</v>
      </c>
      <c r="F28" s="15">
        <v>1.2</v>
      </c>
      <c r="G28" s="9" t="s">
        <v>91</v>
      </c>
      <c r="H28" s="9"/>
      <c r="I28" s="9" t="s">
        <v>91</v>
      </c>
      <c r="J28" s="9"/>
      <c r="K28" s="9" t="s">
        <v>91</v>
      </c>
      <c r="L28" s="15"/>
    </row>
    <row r="29">
      <c r="A29" s="8" t="s">
        <v>42</v>
      </c>
      <c r="B29" s="8" t="s">
        <v>112</v>
      </c>
      <c r="C29" s="8" t="s">
        <v>113</v>
      </c>
      <c r="D29" s="11">
        <v>524312.0</v>
      </c>
      <c r="E29" s="9">
        <v>5.00427407E8</v>
      </c>
      <c r="F29" s="15">
        <v>1.2</v>
      </c>
      <c r="G29" s="9" t="s">
        <v>91</v>
      </c>
      <c r="H29" s="9"/>
      <c r="I29" s="9" t="s">
        <v>91</v>
      </c>
      <c r="J29" s="9"/>
      <c r="K29" s="9" t="s">
        <v>91</v>
      </c>
      <c r="L29" s="15"/>
    </row>
    <row r="30">
      <c r="A30" s="8" t="s">
        <v>42</v>
      </c>
      <c r="B30" s="8" t="s">
        <v>112</v>
      </c>
      <c r="C30" s="8" t="s">
        <v>115</v>
      </c>
      <c r="D30" s="11">
        <v>189274.0</v>
      </c>
      <c r="E30" s="9">
        <v>4.59688415E8</v>
      </c>
      <c r="F30" s="15">
        <v>1.2</v>
      </c>
      <c r="G30" s="9" t="s">
        <v>91</v>
      </c>
      <c r="H30" s="9"/>
      <c r="I30" s="9" t="s">
        <v>91</v>
      </c>
      <c r="J30" s="9"/>
      <c r="K30" s="9" t="s">
        <v>91</v>
      </c>
      <c r="L30" s="15"/>
    </row>
    <row r="31">
      <c r="A31" s="8" t="s">
        <v>42</v>
      </c>
      <c r="B31" s="8" t="s">
        <v>112</v>
      </c>
      <c r="C31" s="8" t="s">
        <v>117</v>
      </c>
      <c r="D31" s="11">
        <v>116301.0</v>
      </c>
      <c r="E31" s="9">
        <v>4.59470071E8</v>
      </c>
      <c r="F31" s="15">
        <v>1.2</v>
      </c>
      <c r="G31" s="9" t="s">
        <v>91</v>
      </c>
      <c r="H31" s="9"/>
      <c r="I31" s="9" t="s">
        <v>91</v>
      </c>
      <c r="J31" s="9"/>
      <c r="K31" s="9" t="s">
        <v>91</v>
      </c>
      <c r="L31" s="15"/>
    </row>
    <row r="32">
      <c r="A32" s="8" t="s">
        <v>42</v>
      </c>
      <c r="B32" s="8" t="s">
        <v>112</v>
      </c>
      <c r="C32" s="8" t="s">
        <v>119</v>
      </c>
      <c r="D32" s="11">
        <v>507473.0</v>
      </c>
      <c r="E32" s="9">
        <v>5.0042753E8</v>
      </c>
      <c r="F32" s="15">
        <v>1.2</v>
      </c>
      <c r="G32" s="9" t="s">
        <v>91</v>
      </c>
      <c r="H32" s="9"/>
      <c r="I32" s="9" t="s">
        <v>91</v>
      </c>
      <c r="J32" s="9"/>
      <c r="K32" s="9" t="s">
        <v>91</v>
      </c>
      <c r="L32" s="15"/>
    </row>
    <row r="33">
      <c r="A33" s="8" t="s">
        <v>42</v>
      </c>
      <c r="B33" s="8" t="s">
        <v>112</v>
      </c>
      <c r="C33" s="8" t="s">
        <v>121</v>
      </c>
      <c r="D33" s="11">
        <v>1395430.0</v>
      </c>
      <c r="E33" s="9">
        <v>4.59470077E8</v>
      </c>
      <c r="F33" s="15">
        <v>1.2</v>
      </c>
      <c r="G33" s="9" t="s">
        <v>91</v>
      </c>
      <c r="H33" s="9"/>
      <c r="I33" s="9" t="s">
        <v>91</v>
      </c>
      <c r="J33" s="9"/>
      <c r="K33" s="9" t="s">
        <v>91</v>
      </c>
      <c r="L33" s="15"/>
    </row>
    <row r="34">
      <c r="A34" s="8" t="s">
        <v>42</v>
      </c>
      <c r="B34" s="8" t="s">
        <v>122</v>
      </c>
      <c r="C34" s="8" t="s">
        <v>123</v>
      </c>
      <c r="D34" s="11">
        <v>648998.0</v>
      </c>
      <c r="E34" s="9">
        <v>5.00427587E8</v>
      </c>
      <c r="F34" s="15">
        <v>1.2</v>
      </c>
      <c r="G34" s="9" t="s">
        <v>91</v>
      </c>
      <c r="H34" s="9"/>
      <c r="I34" s="9" t="s">
        <v>91</v>
      </c>
      <c r="J34" s="9"/>
      <c r="K34" s="9" t="s">
        <v>91</v>
      </c>
      <c r="L34" s="15"/>
    </row>
    <row r="35">
      <c r="A35" s="8" t="s">
        <v>42</v>
      </c>
      <c r="B35" s="8" t="s">
        <v>125</v>
      </c>
      <c r="C35" s="8" t="s">
        <v>127</v>
      </c>
      <c r="D35" s="11">
        <v>838927.0</v>
      </c>
      <c r="E35" s="9">
        <v>5.03599086E8</v>
      </c>
      <c r="F35" s="15">
        <v>1.2</v>
      </c>
      <c r="G35" s="9" t="s">
        <v>91</v>
      </c>
      <c r="H35" s="9"/>
      <c r="I35" s="9" t="s">
        <v>91</v>
      </c>
      <c r="J35" s="9"/>
      <c r="K35" s="9" t="s">
        <v>91</v>
      </c>
      <c r="L35" s="15"/>
    </row>
    <row r="36">
      <c r="A36" s="8" t="s">
        <v>42</v>
      </c>
      <c r="B36" s="8" t="s">
        <v>129</v>
      </c>
      <c r="C36" s="8" t="s">
        <v>130</v>
      </c>
      <c r="D36" s="11">
        <v>8956.0</v>
      </c>
      <c r="E36" s="9">
        <v>5.03599143E8</v>
      </c>
      <c r="F36" s="15">
        <v>1.2</v>
      </c>
      <c r="G36" s="9" t="s">
        <v>91</v>
      </c>
      <c r="H36" s="9"/>
      <c r="I36" s="9" t="s">
        <v>91</v>
      </c>
      <c r="J36" s="9"/>
      <c r="K36" s="9" t="s">
        <v>91</v>
      </c>
      <c r="L36" s="15"/>
    </row>
    <row r="37">
      <c r="A37" s="8" t="s">
        <v>42</v>
      </c>
      <c r="B37" s="8" t="s">
        <v>51</v>
      </c>
      <c r="C37" s="8" t="s">
        <v>131</v>
      </c>
      <c r="D37" s="11">
        <v>178170.0</v>
      </c>
      <c r="E37" s="9">
        <v>4.59469909E8</v>
      </c>
      <c r="F37" s="15">
        <v>1.2</v>
      </c>
      <c r="G37" s="9" t="s">
        <v>91</v>
      </c>
      <c r="H37" s="9"/>
      <c r="I37" s="9" t="s">
        <v>91</v>
      </c>
      <c r="J37" s="9"/>
      <c r="K37" s="9" t="s">
        <v>91</v>
      </c>
      <c r="L37" s="15"/>
    </row>
    <row r="38">
      <c r="A38" s="8" t="s">
        <v>42</v>
      </c>
      <c r="B38" s="8" t="s">
        <v>51</v>
      </c>
      <c r="C38" s="8" t="s">
        <v>133</v>
      </c>
      <c r="D38" s="11">
        <v>166621.0</v>
      </c>
      <c r="E38" s="9">
        <v>4.62295548E8</v>
      </c>
      <c r="F38" s="15">
        <v>1.2</v>
      </c>
      <c r="G38" s="9" t="s">
        <v>91</v>
      </c>
      <c r="H38" s="9"/>
      <c r="I38" s="9" t="s">
        <v>91</v>
      </c>
      <c r="J38" s="9"/>
      <c r="K38" s="9" t="s">
        <v>91</v>
      </c>
      <c r="L38" s="15"/>
    </row>
    <row r="39">
      <c r="A39" s="8" t="s">
        <v>42</v>
      </c>
      <c r="B39" s="8" t="s">
        <v>51</v>
      </c>
      <c r="C39" s="8" t="s">
        <v>135</v>
      </c>
      <c r="D39" s="11">
        <v>7708.0</v>
      </c>
      <c r="E39" s="9">
        <v>5.00427683E8</v>
      </c>
      <c r="F39" s="15">
        <v>1.2</v>
      </c>
      <c r="G39" s="9" t="s">
        <v>91</v>
      </c>
      <c r="H39" s="9"/>
      <c r="I39" s="9" t="s">
        <v>91</v>
      </c>
      <c r="J39" s="9"/>
      <c r="K39" s="9" t="s">
        <v>91</v>
      </c>
      <c r="L39" s="15"/>
    </row>
    <row r="40">
      <c r="A40" s="8" t="s">
        <v>42</v>
      </c>
      <c r="B40" s="8" t="s">
        <v>56</v>
      </c>
      <c r="C40" s="8" t="s">
        <v>137</v>
      </c>
      <c r="D40" s="11">
        <v>3336377.0</v>
      </c>
      <c r="E40" s="9">
        <v>5.03599221E8</v>
      </c>
      <c r="F40" s="15">
        <v>1.2</v>
      </c>
      <c r="G40" s="9" t="s">
        <v>91</v>
      </c>
      <c r="H40" s="9"/>
      <c r="I40" s="9" t="s">
        <v>91</v>
      </c>
      <c r="J40" s="9"/>
      <c r="K40" s="9" t="s">
        <v>91</v>
      </c>
      <c r="L40" s="15"/>
    </row>
    <row r="41">
      <c r="A41" s="8" t="s">
        <v>42</v>
      </c>
      <c r="B41" s="8" t="s">
        <v>56</v>
      </c>
      <c r="C41" s="8" t="s">
        <v>140</v>
      </c>
      <c r="D41" s="11">
        <v>50973.0</v>
      </c>
      <c r="E41" s="9">
        <v>4.62295608E8</v>
      </c>
      <c r="F41" s="15">
        <v>1.2</v>
      </c>
      <c r="G41" s="9"/>
      <c r="H41" s="9"/>
      <c r="I41" s="9"/>
      <c r="J41" s="9"/>
      <c r="K41" s="9"/>
      <c r="L41" s="15"/>
    </row>
    <row r="42">
      <c r="A42" s="8" t="s">
        <v>42</v>
      </c>
      <c r="B42" s="8" t="s">
        <v>56</v>
      </c>
      <c r="C42" s="8" t="s">
        <v>142</v>
      </c>
      <c r="D42" s="11">
        <v>88028.0</v>
      </c>
      <c r="E42" s="9">
        <v>5.03599251E8</v>
      </c>
      <c r="F42" s="15">
        <v>1.2</v>
      </c>
      <c r="G42" s="9" t="s">
        <v>91</v>
      </c>
      <c r="H42" s="9"/>
      <c r="I42" s="9" t="s">
        <v>91</v>
      </c>
      <c r="J42" s="9"/>
      <c r="K42" s="9" t="s">
        <v>91</v>
      </c>
      <c r="L42" s="15"/>
    </row>
    <row r="43">
      <c r="A43" s="8" t="s">
        <v>83</v>
      </c>
      <c r="B43" s="8" t="s">
        <v>84</v>
      </c>
      <c r="C43" s="8" t="s">
        <v>144</v>
      </c>
      <c r="D43" s="11" t="s">
        <v>87</v>
      </c>
      <c r="E43" s="9" t="s">
        <v>91</v>
      </c>
      <c r="F43" s="9" t="s">
        <v>92</v>
      </c>
      <c r="G43" s="9" t="s">
        <v>91</v>
      </c>
      <c r="H43" s="15" t="s">
        <v>92</v>
      </c>
      <c r="I43" s="9" t="s">
        <v>91</v>
      </c>
      <c r="J43" s="17" t="s">
        <v>92</v>
      </c>
      <c r="K43" s="9" t="s">
        <v>91</v>
      </c>
      <c r="L43" s="15" t="s">
        <v>92</v>
      </c>
    </row>
    <row r="44">
      <c r="A44" s="8"/>
      <c r="B44" s="8"/>
      <c r="C44" s="8"/>
      <c r="D44" s="9"/>
      <c r="E44" s="9"/>
      <c r="F44" s="9"/>
      <c r="G44" s="9"/>
      <c r="H44" s="9"/>
      <c r="I44" s="9"/>
      <c r="J44" s="9"/>
      <c r="K44" s="9"/>
      <c r="L44" s="15"/>
    </row>
    <row r="45">
      <c r="A45" s="8"/>
      <c r="B45" s="8"/>
      <c r="C45" s="8"/>
      <c r="D45" s="9"/>
      <c r="E45" s="9"/>
      <c r="F45" s="9"/>
      <c r="G45" s="9"/>
      <c r="H45" s="9"/>
      <c r="I45" s="9"/>
      <c r="J45" s="9"/>
      <c r="K45" s="9"/>
      <c r="L45" s="15"/>
    </row>
    <row r="46">
      <c r="A46" s="8"/>
      <c r="B46" s="8"/>
      <c r="C46" s="8"/>
      <c r="D46" s="9"/>
      <c r="E46" s="9"/>
      <c r="F46" s="9"/>
      <c r="G46" s="9"/>
      <c r="H46" s="9"/>
      <c r="I46" s="9"/>
      <c r="J46" s="9"/>
      <c r="K46" s="9"/>
      <c r="L46" s="15"/>
    </row>
    <row r="47">
      <c r="A47" s="8"/>
      <c r="B47" s="8"/>
      <c r="C47" s="8"/>
      <c r="D47" s="9"/>
      <c r="E47" s="9"/>
      <c r="F47" s="9"/>
      <c r="G47" s="9"/>
      <c r="H47" s="9"/>
      <c r="I47" s="9"/>
      <c r="J47" s="9"/>
      <c r="K47" s="9"/>
      <c r="L47" s="15"/>
    </row>
    <row r="48">
      <c r="A48" s="8"/>
      <c r="B48" s="8"/>
      <c r="C48" s="8"/>
      <c r="D48" s="9"/>
      <c r="E48" s="9"/>
      <c r="F48" s="9"/>
      <c r="G48" s="9"/>
      <c r="H48" s="9"/>
      <c r="I48" s="9"/>
      <c r="J48" s="9"/>
      <c r="K48" s="9"/>
      <c r="L48" s="15"/>
    </row>
    <row r="49">
      <c r="A49" s="8"/>
      <c r="B49" s="8"/>
      <c r="C49" s="8"/>
      <c r="D49" s="9"/>
      <c r="E49" s="9"/>
      <c r="F49" s="9"/>
      <c r="G49" s="9"/>
      <c r="H49" s="9"/>
      <c r="I49" s="9"/>
      <c r="J49" s="9"/>
      <c r="K49" s="9"/>
      <c r="L49" s="15"/>
    </row>
    <row r="50">
      <c r="A50" s="19"/>
      <c r="B50" s="19"/>
      <c r="C50" s="19"/>
      <c r="D50" s="20"/>
      <c r="E50" s="20"/>
      <c r="F50" s="20"/>
      <c r="G50" s="20"/>
      <c r="H50" s="20"/>
      <c r="I50" s="20"/>
      <c r="J50" s="20"/>
      <c r="K50" s="20"/>
      <c r="L50" s="22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3"/>
    </row>
    <row r="52">
      <c r="L52" s="24"/>
    </row>
    <row r="53">
      <c r="L53" s="24"/>
    </row>
    <row r="54">
      <c r="L54" s="24"/>
    </row>
    <row r="55">
      <c r="L55" s="24"/>
    </row>
    <row r="56">
      <c r="L56" s="24"/>
    </row>
    <row r="57">
      <c r="L57" s="24"/>
    </row>
    <row r="58">
      <c r="L58" s="24"/>
    </row>
    <row r="59">
      <c r="L59" s="24"/>
    </row>
    <row r="60">
      <c r="L60" s="24"/>
    </row>
    <row r="61">
      <c r="L61" s="24"/>
    </row>
    <row r="62">
      <c r="L62" s="24"/>
    </row>
    <row r="63">
      <c r="L63" s="24"/>
    </row>
    <row r="64">
      <c r="L64" s="24"/>
    </row>
    <row r="65">
      <c r="L65" s="24"/>
    </row>
    <row r="66">
      <c r="L66" s="24"/>
    </row>
    <row r="67">
      <c r="L67" s="24"/>
    </row>
    <row r="68">
      <c r="L68" s="24"/>
    </row>
    <row r="69">
      <c r="L69" s="24"/>
    </row>
    <row r="70">
      <c r="L70" s="24"/>
    </row>
    <row r="71">
      <c r="L71" s="24"/>
    </row>
    <row r="72">
      <c r="L72" s="24"/>
    </row>
    <row r="73">
      <c r="L73" s="24"/>
    </row>
    <row r="74">
      <c r="L74" s="24"/>
    </row>
    <row r="75">
      <c r="L75" s="24"/>
    </row>
    <row r="76">
      <c r="L76" s="24"/>
    </row>
    <row r="77">
      <c r="L77" s="24"/>
    </row>
    <row r="78">
      <c r="L78" s="24"/>
    </row>
    <row r="79">
      <c r="L79" s="24"/>
    </row>
    <row r="80">
      <c r="L80" s="24"/>
    </row>
    <row r="81">
      <c r="L81" s="24"/>
    </row>
    <row r="82">
      <c r="L82" s="24"/>
    </row>
    <row r="83">
      <c r="L83" s="24"/>
    </row>
    <row r="84">
      <c r="L84" s="24"/>
    </row>
    <row r="85">
      <c r="L85" s="24"/>
    </row>
    <row r="86">
      <c r="L86" s="24"/>
    </row>
    <row r="87">
      <c r="L87" s="24"/>
    </row>
    <row r="88">
      <c r="L88" s="24"/>
    </row>
    <row r="89">
      <c r="L89" s="24"/>
    </row>
    <row r="90">
      <c r="L90" s="24"/>
    </row>
    <row r="91">
      <c r="L91" s="24"/>
    </row>
    <row r="92">
      <c r="L92" s="24"/>
    </row>
    <row r="93">
      <c r="L93" s="24"/>
    </row>
    <row r="94">
      <c r="L94" s="24"/>
    </row>
    <row r="95">
      <c r="L95" s="24"/>
    </row>
    <row r="96">
      <c r="L96" s="24"/>
    </row>
    <row r="97">
      <c r="L97" s="24"/>
    </row>
    <row r="98">
      <c r="L98" s="24"/>
    </row>
    <row r="99">
      <c r="L99" s="24"/>
    </row>
    <row r="100">
      <c r="L100" s="24"/>
    </row>
    <row r="101">
      <c r="L101" s="24"/>
    </row>
    <row r="102">
      <c r="L102" s="24"/>
    </row>
    <row r="103">
      <c r="L103" s="24"/>
    </row>
    <row r="104">
      <c r="L104" s="24"/>
    </row>
    <row r="105">
      <c r="L105" s="24"/>
    </row>
    <row r="106">
      <c r="L106" s="24"/>
    </row>
    <row r="107">
      <c r="L107" s="24"/>
    </row>
    <row r="108">
      <c r="L108" s="24"/>
    </row>
    <row r="109">
      <c r="L109" s="24"/>
    </row>
    <row r="110">
      <c r="L110" s="24"/>
    </row>
    <row r="111">
      <c r="L111" s="24"/>
    </row>
    <row r="112">
      <c r="L112" s="24"/>
    </row>
    <row r="113">
      <c r="L113" s="24"/>
    </row>
    <row r="114">
      <c r="L114" s="24"/>
    </row>
    <row r="115">
      <c r="L115" s="24"/>
    </row>
    <row r="116">
      <c r="L116" s="24"/>
    </row>
    <row r="117">
      <c r="L117" s="24"/>
    </row>
    <row r="118">
      <c r="L118" s="24"/>
    </row>
    <row r="119">
      <c r="L119" s="24"/>
    </row>
    <row r="120">
      <c r="L120" s="24"/>
    </row>
    <row r="121">
      <c r="L121" s="24"/>
    </row>
    <row r="122">
      <c r="L122" s="24"/>
    </row>
    <row r="123">
      <c r="L123" s="24"/>
    </row>
    <row r="124">
      <c r="L124" s="24"/>
    </row>
    <row r="125">
      <c r="L125" s="24"/>
    </row>
    <row r="126">
      <c r="L126" s="24"/>
    </row>
    <row r="127">
      <c r="L127" s="24"/>
    </row>
    <row r="128">
      <c r="L128" s="24"/>
    </row>
    <row r="129">
      <c r="L129" s="24"/>
    </row>
    <row r="130">
      <c r="L130" s="24"/>
    </row>
    <row r="131">
      <c r="L131" s="24"/>
    </row>
    <row r="132">
      <c r="L132" s="24"/>
    </row>
    <row r="133">
      <c r="L133" s="24"/>
    </row>
    <row r="134">
      <c r="L134" s="24"/>
    </row>
    <row r="135">
      <c r="L135" s="24"/>
    </row>
    <row r="136">
      <c r="L136" s="24"/>
    </row>
    <row r="137">
      <c r="L137" s="24"/>
    </row>
    <row r="138">
      <c r="L138" s="24"/>
    </row>
    <row r="139">
      <c r="L139" s="24"/>
    </row>
    <row r="140">
      <c r="L140" s="24"/>
    </row>
    <row r="141">
      <c r="L141" s="24"/>
    </row>
    <row r="142">
      <c r="L142" s="24"/>
    </row>
    <row r="143">
      <c r="L143" s="24"/>
    </row>
    <row r="144">
      <c r="L144" s="24"/>
    </row>
    <row r="145">
      <c r="L145" s="24"/>
    </row>
    <row r="146">
      <c r="L146" s="24"/>
    </row>
    <row r="147">
      <c r="L147" s="24"/>
    </row>
    <row r="148">
      <c r="L148" s="24"/>
    </row>
    <row r="149">
      <c r="L149" s="24"/>
    </row>
    <row r="150">
      <c r="L150" s="24"/>
    </row>
    <row r="151">
      <c r="L151" s="24"/>
    </row>
    <row r="152">
      <c r="L152" s="24"/>
    </row>
    <row r="153">
      <c r="L153" s="24"/>
    </row>
    <row r="154">
      <c r="L154" s="24"/>
    </row>
    <row r="155">
      <c r="L155" s="24"/>
    </row>
    <row r="156">
      <c r="L156" s="24"/>
    </row>
    <row r="157">
      <c r="L157" s="24"/>
    </row>
    <row r="158">
      <c r="L158" s="24"/>
    </row>
    <row r="159">
      <c r="L159" s="24"/>
    </row>
    <row r="160">
      <c r="L160" s="24"/>
    </row>
    <row r="161">
      <c r="L161" s="24"/>
    </row>
    <row r="162">
      <c r="L162" s="24"/>
    </row>
    <row r="163">
      <c r="L163" s="24"/>
    </row>
    <row r="164">
      <c r="L164" s="24"/>
    </row>
    <row r="165">
      <c r="L165" s="24"/>
    </row>
    <row r="166">
      <c r="L166" s="24"/>
    </row>
    <row r="167">
      <c r="L167" s="24"/>
    </row>
    <row r="168">
      <c r="L168" s="24"/>
    </row>
    <row r="169">
      <c r="L169" s="24"/>
    </row>
    <row r="170">
      <c r="L170" s="24"/>
    </row>
    <row r="171">
      <c r="L171" s="24"/>
    </row>
    <row r="172">
      <c r="L172" s="24"/>
    </row>
    <row r="173">
      <c r="L173" s="24"/>
    </row>
    <row r="174">
      <c r="L174" s="24"/>
    </row>
    <row r="175">
      <c r="L175" s="24"/>
    </row>
    <row r="176">
      <c r="L176" s="24"/>
    </row>
    <row r="177">
      <c r="L177" s="24"/>
    </row>
    <row r="178">
      <c r="L178" s="24"/>
    </row>
    <row r="179">
      <c r="L179" s="24"/>
    </row>
    <row r="180">
      <c r="L180" s="24"/>
    </row>
    <row r="181">
      <c r="L181" s="24"/>
    </row>
    <row r="182">
      <c r="L182" s="24"/>
    </row>
    <row r="183">
      <c r="L183" s="24"/>
    </row>
    <row r="184">
      <c r="L184" s="24"/>
    </row>
    <row r="185">
      <c r="L185" s="24"/>
    </row>
    <row r="186">
      <c r="L186" s="24"/>
    </row>
    <row r="187">
      <c r="L187" s="24"/>
    </row>
    <row r="188">
      <c r="L188" s="24"/>
    </row>
    <row r="189">
      <c r="L189" s="24"/>
    </row>
    <row r="190">
      <c r="L190" s="24"/>
    </row>
    <row r="191">
      <c r="L191" s="24"/>
    </row>
    <row r="192">
      <c r="L192" s="24"/>
    </row>
    <row r="193">
      <c r="L193" s="24"/>
    </row>
    <row r="194">
      <c r="L194" s="24"/>
    </row>
    <row r="195">
      <c r="L195" s="24"/>
    </row>
    <row r="196">
      <c r="L196" s="24"/>
    </row>
    <row r="197">
      <c r="L197" s="24"/>
    </row>
    <row r="198">
      <c r="L198" s="24"/>
    </row>
    <row r="199">
      <c r="L199" s="24"/>
    </row>
    <row r="200">
      <c r="L200" s="24"/>
    </row>
    <row r="201">
      <c r="L201" s="24"/>
    </row>
    <row r="202">
      <c r="L202" s="24"/>
    </row>
    <row r="203">
      <c r="L203" s="24"/>
    </row>
    <row r="204">
      <c r="L204" s="24"/>
    </row>
    <row r="205">
      <c r="L205" s="24"/>
    </row>
    <row r="206">
      <c r="L206" s="24"/>
    </row>
    <row r="207">
      <c r="L207" s="24"/>
    </row>
    <row r="208">
      <c r="L208" s="24"/>
    </row>
    <row r="209">
      <c r="L209" s="24"/>
    </row>
    <row r="210">
      <c r="L210" s="24"/>
    </row>
    <row r="211">
      <c r="L211" s="24"/>
    </row>
    <row r="212">
      <c r="L212" s="24"/>
    </row>
    <row r="213">
      <c r="L213" s="24"/>
    </row>
    <row r="214">
      <c r="L214" s="24"/>
    </row>
    <row r="215">
      <c r="L215" s="24"/>
    </row>
    <row r="216">
      <c r="L216" s="24"/>
    </row>
    <row r="217">
      <c r="L217" s="24"/>
    </row>
    <row r="218">
      <c r="L218" s="24"/>
    </row>
    <row r="219">
      <c r="L219" s="24"/>
    </row>
    <row r="220">
      <c r="L220" s="24"/>
    </row>
    <row r="221">
      <c r="L221" s="24"/>
    </row>
    <row r="222">
      <c r="L222" s="24"/>
    </row>
    <row r="223">
      <c r="L223" s="24"/>
    </row>
    <row r="224">
      <c r="L224" s="24"/>
    </row>
    <row r="225">
      <c r="L225" s="24"/>
    </row>
    <row r="226">
      <c r="L226" s="24"/>
    </row>
    <row r="227">
      <c r="L227" s="24"/>
    </row>
    <row r="228">
      <c r="L228" s="24"/>
    </row>
    <row r="229">
      <c r="L229" s="24"/>
    </row>
    <row r="230">
      <c r="L230" s="24"/>
    </row>
    <row r="231">
      <c r="L231" s="24"/>
    </row>
    <row r="232">
      <c r="L232" s="24"/>
    </row>
    <row r="233">
      <c r="L233" s="24"/>
    </row>
    <row r="234">
      <c r="L234" s="24"/>
    </row>
    <row r="235">
      <c r="L235" s="24"/>
    </row>
    <row r="236">
      <c r="L236" s="24"/>
    </row>
    <row r="237">
      <c r="L237" s="24"/>
    </row>
    <row r="238">
      <c r="L238" s="24"/>
    </row>
    <row r="239">
      <c r="L239" s="24"/>
    </row>
    <row r="240">
      <c r="L240" s="24"/>
    </row>
    <row r="241">
      <c r="L241" s="24"/>
    </row>
    <row r="242">
      <c r="L242" s="24"/>
    </row>
    <row r="243">
      <c r="L243" s="24"/>
    </row>
    <row r="244">
      <c r="L244" s="24"/>
    </row>
    <row r="245">
      <c r="L245" s="24"/>
    </row>
    <row r="246">
      <c r="L246" s="24"/>
    </row>
    <row r="247">
      <c r="L247" s="24"/>
    </row>
    <row r="248">
      <c r="L248" s="24"/>
    </row>
    <row r="249">
      <c r="L249" s="24"/>
    </row>
    <row r="250">
      <c r="L250" s="24"/>
    </row>
    <row r="251">
      <c r="L251" s="24"/>
    </row>
    <row r="252">
      <c r="L252" s="24"/>
    </row>
    <row r="253">
      <c r="L253" s="24"/>
    </row>
    <row r="254">
      <c r="L254" s="24"/>
    </row>
    <row r="255">
      <c r="L255" s="24"/>
    </row>
    <row r="256">
      <c r="L256" s="24"/>
    </row>
    <row r="257">
      <c r="L257" s="24"/>
    </row>
    <row r="258">
      <c r="L258" s="24"/>
    </row>
    <row r="259">
      <c r="L259" s="24"/>
    </row>
    <row r="260">
      <c r="L260" s="24"/>
    </row>
    <row r="261">
      <c r="L261" s="24"/>
    </row>
    <row r="262">
      <c r="L262" s="24"/>
    </row>
    <row r="263">
      <c r="L263" s="24"/>
    </row>
    <row r="264">
      <c r="L264" s="24"/>
    </row>
    <row r="265">
      <c r="L265" s="24"/>
    </row>
    <row r="266">
      <c r="L266" s="24"/>
    </row>
    <row r="267">
      <c r="L267" s="24"/>
    </row>
    <row r="268">
      <c r="L268" s="24"/>
    </row>
    <row r="269">
      <c r="L269" s="24"/>
    </row>
    <row r="270">
      <c r="L270" s="24"/>
    </row>
    <row r="271">
      <c r="L271" s="24"/>
    </row>
    <row r="272">
      <c r="L272" s="24"/>
    </row>
    <row r="273">
      <c r="L273" s="24"/>
    </row>
    <row r="274">
      <c r="L274" s="24"/>
    </row>
    <row r="275">
      <c r="L275" s="24"/>
    </row>
    <row r="276">
      <c r="L276" s="24"/>
    </row>
    <row r="277">
      <c r="L277" s="24"/>
    </row>
    <row r="278">
      <c r="L278" s="24"/>
    </row>
    <row r="279">
      <c r="L279" s="24"/>
    </row>
    <row r="280">
      <c r="L280" s="24"/>
    </row>
    <row r="281">
      <c r="L281" s="24"/>
    </row>
    <row r="282">
      <c r="L282" s="24"/>
    </row>
    <row r="283">
      <c r="L283" s="24"/>
    </row>
    <row r="284">
      <c r="L284" s="24"/>
    </row>
    <row r="285">
      <c r="L285" s="24"/>
    </row>
    <row r="286">
      <c r="L286" s="24"/>
    </row>
    <row r="287">
      <c r="L287" s="24"/>
    </row>
    <row r="288">
      <c r="L288" s="24"/>
    </row>
    <row r="289">
      <c r="L289" s="24"/>
    </row>
    <row r="290">
      <c r="L290" s="24"/>
    </row>
    <row r="291">
      <c r="L291" s="24"/>
    </row>
    <row r="292">
      <c r="L292" s="24"/>
    </row>
    <row r="293">
      <c r="L293" s="24"/>
    </row>
    <row r="294">
      <c r="L294" s="24"/>
    </row>
    <row r="295">
      <c r="L295" s="24"/>
    </row>
    <row r="296">
      <c r="L296" s="24"/>
    </row>
    <row r="297">
      <c r="L297" s="24"/>
    </row>
    <row r="298">
      <c r="L298" s="24"/>
    </row>
    <row r="299">
      <c r="L299" s="24"/>
    </row>
    <row r="300">
      <c r="L300" s="24"/>
    </row>
    <row r="301">
      <c r="L301" s="24"/>
    </row>
    <row r="302">
      <c r="L302" s="24"/>
    </row>
    <row r="303">
      <c r="L303" s="24"/>
    </row>
    <row r="304">
      <c r="L304" s="24"/>
    </row>
    <row r="305">
      <c r="L305" s="24"/>
    </row>
    <row r="306">
      <c r="L306" s="24"/>
    </row>
    <row r="307">
      <c r="L307" s="24"/>
    </row>
    <row r="308">
      <c r="L308" s="24"/>
    </row>
    <row r="309">
      <c r="L309" s="24"/>
    </row>
    <row r="310">
      <c r="L310" s="24"/>
    </row>
    <row r="311">
      <c r="L311" s="24"/>
    </row>
    <row r="312">
      <c r="L312" s="24"/>
    </row>
    <row r="313">
      <c r="L313" s="24"/>
    </row>
    <row r="314">
      <c r="L314" s="24"/>
    </row>
    <row r="315">
      <c r="L315" s="24"/>
    </row>
    <row r="316">
      <c r="L316" s="24"/>
    </row>
    <row r="317">
      <c r="L317" s="24"/>
    </row>
    <row r="318">
      <c r="L318" s="24"/>
    </row>
    <row r="319">
      <c r="L319" s="24"/>
    </row>
    <row r="320">
      <c r="L320" s="24"/>
    </row>
    <row r="321">
      <c r="L321" s="24"/>
    </row>
    <row r="322">
      <c r="L322" s="24"/>
    </row>
    <row r="323">
      <c r="L323" s="24"/>
    </row>
    <row r="324">
      <c r="L324" s="24"/>
    </row>
    <row r="325">
      <c r="L325" s="24"/>
    </row>
    <row r="326">
      <c r="L326" s="24"/>
    </row>
    <row r="327">
      <c r="L327" s="24"/>
    </row>
    <row r="328">
      <c r="L328" s="24"/>
    </row>
    <row r="329">
      <c r="L329" s="24"/>
    </row>
    <row r="330">
      <c r="L330" s="24"/>
    </row>
    <row r="331">
      <c r="L331" s="24"/>
    </row>
    <row r="332">
      <c r="L332" s="24"/>
    </row>
    <row r="333">
      <c r="L333" s="24"/>
    </row>
    <row r="334">
      <c r="L334" s="24"/>
    </row>
    <row r="335">
      <c r="L335" s="24"/>
    </row>
    <row r="336">
      <c r="L336" s="24"/>
    </row>
    <row r="337">
      <c r="L337" s="24"/>
    </row>
    <row r="338">
      <c r="L338" s="24"/>
    </row>
    <row r="339">
      <c r="L339" s="24"/>
    </row>
    <row r="340">
      <c r="L340" s="24"/>
    </row>
    <row r="341">
      <c r="L341" s="24"/>
    </row>
    <row r="342">
      <c r="L342" s="24"/>
    </row>
    <row r="343">
      <c r="L343" s="24"/>
    </row>
    <row r="344">
      <c r="L344" s="24"/>
    </row>
    <row r="345">
      <c r="L345" s="24"/>
    </row>
    <row r="346">
      <c r="L346" s="24"/>
    </row>
    <row r="347">
      <c r="L347" s="24"/>
    </row>
    <row r="348">
      <c r="L348" s="24"/>
    </row>
    <row r="349">
      <c r="L349" s="24"/>
    </row>
    <row r="350">
      <c r="L350" s="24"/>
    </row>
    <row r="351">
      <c r="L351" s="24"/>
    </row>
    <row r="352">
      <c r="L352" s="24"/>
    </row>
    <row r="353">
      <c r="L353" s="24"/>
    </row>
    <row r="354">
      <c r="L354" s="24"/>
    </row>
    <row r="355">
      <c r="L355" s="24"/>
    </row>
    <row r="356">
      <c r="L356" s="24"/>
    </row>
    <row r="357">
      <c r="L357" s="24"/>
    </row>
    <row r="358">
      <c r="L358" s="24"/>
    </row>
    <row r="359">
      <c r="L359" s="24"/>
    </row>
    <row r="360">
      <c r="L360" s="24"/>
    </row>
    <row r="361">
      <c r="L361" s="24"/>
    </row>
    <row r="362">
      <c r="L362" s="24"/>
    </row>
    <row r="363">
      <c r="L363" s="24"/>
    </row>
    <row r="364">
      <c r="L364" s="24"/>
    </row>
    <row r="365">
      <c r="L365" s="24"/>
    </row>
    <row r="366">
      <c r="L366" s="24"/>
    </row>
    <row r="367">
      <c r="L367" s="24"/>
    </row>
    <row r="368">
      <c r="L368" s="24"/>
    </row>
    <row r="369">
      <c r="L369" s="24"/>
    </row>
    <row r="370">
      <c r="L370" s="24"/>
    </row>
    <row r="371">
      <c r="L371" s="24"/>
    </row>
    <row r="372">
      <c r="L372" s="24"/>
    </row>
    <row r="373">
      <c r="L373" s="24"/>
    </row>
    <row r="374">
      <c r="L374" s="24"/>
    </row>
    <row r="375">
      <c r="L375" s="24"/>
    </row>
    <row r="376">
      <c r="L376" s="24"/>
    </row>
    <row r="377">
      <c r="L377" s="24"/>
    </row>
    <row r="378">
      <c r="L378" s="24"/>
    </row>
    <row r="379">
      <c r="L379" s="24"/>
    </row>
    <row r="380">
      <c r="L380" s="24"/>
    </row>
    <row r="381">
      <c r="L381" s="24"/>
    </row>
    <row r="382">
      <c r="L382" s="24"/>
    </row>
    <row r="383">
      <c r="L383" s="24"/>
    </row>
    <row r="384">
      <c r="L384" s="24"/>
    </row>
    <row r="385">
      <c r="L385" s="24"/>
    </row>
    <row r="386">
      <c r="L386" s="24"/>
    </row>
    <row r="387">
      <c r="L387" s="24"/>
    </row>
    <row r="388">
      <c r="L388" s="24"/>
    </row>
    <row r="389">
      <c r="L389" s="24"/>
    </row>
    <row r="390">
      <c r="L390" s="24"/>
    </row>
    <row r="391">
      <c r="L391" s="24"/>
    </row>
    <row r="392">
      <c r="L392" s="24"/>
    </row>
    <row r="393">
      <c r="L393" s="24"/>
    </row>
    <row r="394">
      <c r="L394" s="24"/>
    </row>
    <row r="395">
      <c r="L395" s="24"/>
    </row>
    <row r="396">
      <c r="L396" s="24"/>
    </row>
    <row r="397">
      <c r="L397" s="24"/>
    </row>
    <row r="398">
      <c r="L398" s="24"/>
    </row>
    <row r="399">
      <c r="L399" s="24"/>
    </row>
    <row r="400">
      <c r="L400" s="24"/>
    </row>
    <row r="401">
      <c r="L401" s="24"/>
    </row>
    <row r="402">
      <c r="L402" s="24"/>
    </row>
    <row r="403">
      <c r="L403" s="24"/>
    </row>
    <row r="404">
      <c r="L404" s="24"/>
    </row>
    <row r="405">
      <c r="L405" s="24"/>
    </row>
    <row r="406">
      <c r="L406" s="24"/>
    </row>
    <row r="407">
      <c r="L407" s="24"/>
    </row>
    <row r="408">
      <c r="L408" s="24"/>
    </row>
    <row r="409">
      <c r="L409" s="24"/>
    </row>
    <row r="410">
      <c r="L410" s="24"/>
    </row>
    <row r="411">
      <c r="L411" s="24"/>
    </row>
    <row r="412">
      <c r="L412" s="24"/>
    </row>
    <row r="413">
      <c r="L413" s="24"/>
    </row>
    <row r="414">
      <c r="L414" s="24"/>
    </row>
    <row r="415">
      <c r="L415" s="24"/>
    </row>
    <row r="416">
      <c r="L416" s="24"/>
    </row>
    <row r="417">
      <c r="L417" s="24"/>
    </row>
    <row r="418">
      <c r="L418" s="24"/>
    </row>
    <row r="419">
      <c r="L419" s="24"/>
    </row>
    <row r="420">
      <c r="L420" s="24"/>
    </row>
    <row r="421">
      <c r="L421" s="24"/>
    </row>
    <row r="422">
      <c r="L422" s="24"/>
    </row>
    <row r="423">
      <c r="L423" s="24"/>
    </row>
    <row r="424">
      <c r="L424" s="24"/>
    </row>
    <row r="425">
      <c r="L425" s="24"/>
    </row>
    <row r="426">
      <c r="L426" s="24"/>
    </row>
    <row r="427">
      <c r="L427" s="24"/>
    </row>
    <row r="428">
      <c r="L428" s="24"/>
    </row>
    <row r="429">
      <c r="L429" s="24"/>
    </row>
    <row r="430">
      <c r="L430" s="24"/>
    </row>
    <row r="431">
      <c r="L431" s="24"/>
    </row>
    <row r="432">
      <c r="L432" s="24"/>
    </row>
    <row r="433">
      <c r="L433" s="24"/>
    </row>
    <row r="434">
      <c r="L434" s="24"/>
    </row>
    <row r="435">
      <c r="L435" s="24"/>
    </row>
    <row r="436">
      <c r="L436" s="24"/>
    </row>
    <row r="437">
      <c r="L437" s="24"/>
    </row>
    <row r="438">
      <c r="L438" s="24"/>
    </row>
    <row r="439">
      <c r="L439" s="24"/>
    </row>
    <row r="440">
      <c r="L440" s="24"/>
    </row>
    <row r="441">
      <c r="L441" s="24"/>
    </row>
    <row r="442">
      <c r="L442" s="24"/>
    </row>
    <row r="443">
      <c r="L443" s="24"/>
    </row>
    <row r="444">
      <c r="L444" s="24"/>
    </row>
    <row r="445">
      <c r="L445" s="24"/>
    </row>
    <row r="446">
      <c r="L446" s="24"/>
    </row>
    <row r="447">
      <c r="L447" s="24"/>
    </row>
    <row r="448">
      <c r="L448" s="24"/>
    </row>
    <row r="449">
      <c r="L449" s="24"/>
    </row>
    <row r="450">
      <c r="L450" s="24"/>
    </row>
    <row r="451">
      <c r="L451" s="24"/>
    </row>
    <row r="452">
      <c r="L452" s="24"/>
    </row>
    <row r="453">
      <c r="L453" s="24"/>
    </row>
    <row r="454">
      <c r="L454" s="24"/>
    </row>
    <row r="455">
      <c r="L455" s="24"/>
    </row>
    <row r="456">
      <c r="L456" s="24"/>
    </row>
    <row r="457">
      <c r="L457" s="24"/>
    </row>
    <row r="458">
      <c r="L458" s="24"/>
    </row>
    <row r="459">
      <c r="L459" s="24"/>
    </row>
    <row r="460">
      <c r="L460" s="24"/>
    </row>
    <row r="461">
      <c r="L461" s="24"/>
    </row>
    <row r="462">
      <c r="L462" s="24"/>
    </row>
    <row r="463">
      <c r="L463" s="24"/>
    </row>
    <row r="464">
      <c r="L464" s="24"/>
    </row>
    <row r="465">
      <c r="L465" s="24"/>
    </row>
    <row r="466">
      <c r="L466" s="24"/>
    </row>
    <row r="467">
      <c r="L467" s="24"/>
    </row>
    <row r="468">
      <c r="L468" s="24"/>
    </row>
    <row r="469">
      <c r="L469" s="24"/>
    </row>
    <row r="470">
      <c r="L470" s="24"/>
    </row>
    <row r="471">
      <c r="L471" s="24"/>
    </row>
    <row r="472">
      <c r="L472" s="24"/>
    </row>
    <row r="473">
      <c r="L473" s="24"/>
    </row>
    <row r="474">
      <c r="L474" s="24"/>
    </row>
    <row r="475">
      <c r="L475" s="24"/>
    </row>
    <row r="476">
      <c r="L476" s="24"/>
    </row>
    <row r="477">
      <c r="L477" s="24"/>
    </row>
    <row r="478">
      <c r="L478" s="24"/>
    </row>
    <row r="479">
      <c r="L479" s="24"/>
    </row>
    <row r="480">
      <c r="L480" s="24"/>
    </row>
    <row r="481">
      <c r="L481" s="24"/>
    </row>
    <row r="482">
      <c r="L482" s="24"/>
    </row>
    <row r="483">
      <c r="L483" s="24"/>
    </row>
    <row r="484">
      <c r="L484" s="24"/>
    </row>
    <row r="485">
      <c r="L485" s="24"/>
    </row>
    <row r="486">
      <c r="L486" s="24"/>
    </row>
    <row r="487">
      <c r="L487" s="24"/>
    </row>
    <row r="488">
      <c r="L488" s="24"/>
    </row>
    <row r="489">
      <c r="L489" s="24"/>
    </row>
    <row r="490">
      <c r="L490" s="24"/>
    </row>
    <row r="491">
      <c r="L491" s="24"/>
    </row>
    <row r="492">
      <c r="L492" s="24"/>
    </row>
    <row r="493">
      <c r="L493" s="24"/>
    </row>
    <row r="494">
      <c r="L494" s="24"/>
    </row>
    <row r="495">
      <c r="L495" s="24"/>
    </row>
    <row r="496">
      <c r="L496" s="24"/>
    </row>
    <row r="497">
      <c r="L497" s="24"/>
    </row>
    <row r="498">
      <c r="L498" s="24"/>
    </row>
    <row r="499">
      <c r="L499" s="24"/>
    </row>
    <row r="500">
      <c r="L500" s="24"/>
    </row>
    <row r="501">
      <c r="L501" s="24"/>
    </row>
    <row r="502">
      <c r="L502" s="24"/>
    </row>
    <row r="503">
      <c r="L503" s="24"/>
    </row>
    <row r="504">
      <c r="L504" s="24"/>
    </row>
    <row r="505">
      <c r="L505" s="24"/>
    </row>
    <row r="506">
      <c r="L506" s="24"/>
    </row>
    <row r="507">
      <c r="L507" s="24"/>
    </row>
    <row r="508">
      <c r="L508" s="24"/>
    </row>
    <row r="509">
      <c r="L509" s="24"/>
    </row>
    <row r="510">
      <c r="L510" s="24"/>
    </row>
    <row r="511">
      <c r="L511" s="24"/>
    </row>
    <row r="512">
      <c r="L512" s="24"/>
    </row>
    <row r="513">
      <c r="L513" s="24"/>
    </row>
    <row r="514">
      <c r="L514" s="24"/>
    </row>
    <row r="515">
      <c r="L515" s="24"/>
    </row>
    <row r="516">
      <c r="L516" s="24"/>
    </row>
    <row r="517">
      <c r="L517" s="24"/>
    </row>
    <row r="518">
      <c r="L518" s="24"/>
    </row>
    <row r="519">
      <c r="L519" s="24"/>
    </row>
    <row r="520">
      <c r="L520" s="24"/>
    </row>
    <row r="521">
      <c r="L521" s="24"/>
    </row>
    <row r="522">
      <c r="L522" s="24"/>
    </row>
    <row r="523">
      <c r="L523" s="24"/>
    </row>
    <row r="524">
      <c r="L524" s="24"/>
    </row>
    <row r="525">
      <c r="L525" s="24"/>
    </row>
    <row r="526">
      <c r="L526" s="24"/>
    </row>
    <row r="527">
      <c r="L527" s="24"/>
    </row>
    <row r="528">
      <c r="L528" s="24"/>
    </row>
    <row r="529">
      <c r="L529" s="24"/>
    </row>
    <row r="530">
      <c r="L530" s="24"/>
    </row>
    <row r="531">
      <c r="L531" s="24"/>
    </row>
    <row r="532">
      <c r="L532" s="24"/>
    </row>
    <row r="533">
      <c r="L533" s="24"/>
    </row>
    <row r="534">
      <c r="L534" s="24"/>
    </row>
    <row r="535">
      <c r="L535" s="24"/>
    </row>
    <row r="536">
      <c r="L536" s="24"/>
    </row>
    <row r="537">
      <c r="L537" s="24"/>
    </row>
    <row r="538">
      <c r="L538" s="24"/>
    </row>
    <row r="539">
      <c r="L539" s="24"/>
    </row>
    <row r="540">
      <c r="L540" s="24"/>
    </row>
    <row r="541">
      <c r="L541" s="24"/>
    </row>
    <row r="542">
      <c r="L542" s="24"/>
    </row>
    <row r="543">
      <c r="L543" s="24"/>
    </row>
    <row r="544">
      <c r="L544" s="24"/>
    </row>
    <row r="545">
      <c r="L545" s="24"/>
    </row>
    <row r="546">
      <c r="L546" s="24"/>
    </row>
    <row r="547">
      <c r="L547" s="24"/>
    </row>
    <row r="548">
      <c r="L548" s="24"/>
    </row>
    <row r="549">
      <c r="L549" s="24"/>
    </row>
    <row r="550">
      <c r="L550" s="24"/>
    </row>
    <row r="551">
      <c r="L551" s="24"/>
    </row>
    <row r="552">
      <c r="L552" s="24"/>
    </row>
    <row r="553">
      <c r="L553" s="24"/>
    </row>
    <row r="554">
      <c r="L554" s="24"/>
    </row>
    <row r="555">
      <c r="L555" s="24"/>
    </row>
    <row r="556">
      <c r="L556" s="24"/>
    </row>
    <row r="557">
      <c r="L557" s="24"/>
    </row>
    <row r="558">
      <c r="L558" s="24"/>
    </row>
    <row r="559">
      <c r="L559" s="24"/>
    </row>
    <row r="560">
      <c r="L560" s="24"/>
    </row>
    <row r="561">
      <c r="L561" s="24"/>
    </row>
    <row r="562">
      <c r="L562" s="24"/>
    </row>
    <row r="563">
      <c r="L563" s="24"/>
    </row>
    <row r="564">
      <c r="L564" s="24"/>
    </row>
    <row r="565">
      <c r="L565" s="24"/>
    </row>
    <row r="566">
      <c r="L566" s="24"/>
    </row>
    <row r="567">
      <c r="L567" s="24"/>
    </row>
    <row r="568">
      <c r="L568" s="24"/>
    </row>
    <row r="569">
      <c r="L569" s="24"/>
    </row>
    <row r="570">
      <c r="L570" s="24"/>
    </row>
    <row r="571">
      <c r="L571" s="24"/>
    </row>
    <row r="572">
      <c r="L572" s="24"/>
    </row>
    <row r="573">
      <c r="L573" s="24"/>
    </row>
    <row r="574">
      <c r="L574" s="24"/>
    </row>
    <row r="575">
      <c r="L575" s="24"/>
    </row>
    <row r="576">
      <c r="L576" s="24"/>
    </row>
    <row r="577">
      <c r="L577" s="24"/>
    </row>
    <row r="578">
      <c r="L578" s="24"/>
    </row>
    <row r="579">
      <c r="L579" s="24"/>
    </row>
    <row r="580">
      <c r="L580" s="24"/>
    </row>
    <row r="581">
      <c r="L581" s="24"/>
    </row>
    <row r="582">
      <c r="L582" s="24"/>
    </row>
    <row r="583">
      <c r="L583" s="24"/>
    </row>
    <row r="584">
      <c r="L584" s="24"/>
    </row>
    <row r="585">
      <c r="L585" s="24"/>
    </row>
    <row r="586">
      <c r="L586" s="24"/>
    </row>
    <row r="587">
      <c r="L587" s="24"/>
    </row>
    <row r="588">
      <c r="L588" s="24"/>
    </row>
    <row r="589">
      <c r="L589" s="24"/>
    </row>
    <row r="590">
      <c r="L590" s="24"/>
    </row>
    <row r="591">
      <c r="L591" s="24"/>
    </row>
    <row r="592">
      <c r="L592" s="24"/>
    </row>
    <row r="593">
      <c r="L593" s="24"/>
    </row>
    <row r="594">
      <c r="L594" s="24"/>
    </row>
    <row r="595">
      <c r="L595" s="24"/>
    </row>
    <row r="596">
      <c r="L596" s="24"/>
    </row>
    <row r="597">
      <c r="L597" s="24"/>
    </row>
    <row r="598">
      <c r="L598" s="24"/>
    </row>
    <row r="599">
      <c r="L599" s="24"/>
    </row>
    <row r="600">
      <c r="L600" s="24"/>
    </row>
    <row r="601">
      <c r="L601" s="24"/>
    </row>
    <row r="602">
      <c r="L602" s="24"/>
    </row>
    <row r="603">
      <c r="L603" s="24"/>
    </row>
    <row r="604">
      <c r="L604" s="24"/>
    </row>
    <row r="605">
      <c r="L605" s="24"/>
    </row>
    <row r="606">
      <c r="L606" s="24"/>
    </row>
    <row r="607">
      <c r="L607" s="24"/>
    </row>
    <row r="608">
      <c r="L608" s="24"/>
    </row>
    <row r="609">
      <c r="L609" s="24"/>
    </row>
    <row r="610">
      <c r="L610" s="24"/>
    </row>
    <row r="611">
      <c r="L611" s="24"/>
    </row>
    <row r="612">
      <c r="L612" s="24"/>
    </row>
    <row r="613">
      <c r="L613" s="24"/>
    </row>
    <row r="614">
      <c r="L614" s="24"/>
    </row>
    <row r="615">
      <c r="L615" s="24"/>
    </row>
    <row r="616">
      <c r="L616" s="24"/>
    </row>
    <row r="617">
      <c r="L617" s="24"/>
    </row>
    <row r="618">
      <c r="L618" s="24"/>
    </row>
    <row r="619">
      <c r="L619" s="24"/>
    </row>
    <row r="620">
      <c r="L620" s="24"/>
    </row>
    <row r="621">
      <c r="L621" s="24"/>
    </row>
    <row r="622">
      <c r="L622" s="24"/>
    </row>
    <row r="623">
      <c r="L623" s="24"/>
    </row>
    <row r="624">
      <c r="L624" s="24"/>
    </row>
    <row r="625">
      <c r="L625" s="24"/>
    </row>
    <row r="626">
      <c r="L626" s="24"/>
    </row>
    <row r="627">
      <c r="L627" s="24"/>
    </row>
    <row r="628">
      <c r="L628" s="24"/>
    </row>
    <row r="629">
      <c r="L629" s="24"/>
    </row>
    <row r="630">
      <c r="L630" s="24"/>
    </row>
    <row r="631">
      <c r="L631" s="24"/>
    </row>
    <row r="632">
      <c r="L632" s="24"/>
    </row>
    <row r="633">
      <c r="L633" s="24"/>
    </row>
    <row r="634">
      <c r="L634" s="24"/>
    </row>
    <row r="635">
      <c r="L635" s="24"/>
    </row>
    <row r="636">
      <c r="L636" s="24"/>
    </row>
    <row r="637">
      <c r="L637" s="24"/>
    </row>
    <row r="638">
      <c r="L638" s="24"/>
    </row>
    <row r="639">
      <c r="L639" s="24"/>
    </row>
    <row r="640">
      <c r="L640" s="24"/>
    </row>
    <row r="641">
      <c r="L641" s="24"/>
    </row>
    <row r="642">
      <c r="L642" s="24"/>
    </row>
    <row r="643">
      <c r="L643" s="24"/>
    </row>
    <row r="644">
      <c r="L644" s="24"/>
    </row>
    <row r="645">
      <c r="L645" s="24"/>
    </row>
    <row r="646">
      <c r="L646" s="24"/>
    </row>
    <row r="647">
      <c r="L647" s="24"/>
    </row>
    <row r="648">
      <c r="L648" s="24"/>
    </row>
    <row r="649">
      <c r="L649" s="24"/>
    </row>
    <row r="650">
      <c r="L650" s="24"/>
    </row>
    <row r="651">
      <c r="L651" s="24"/>
    </row>
    <row r="652">
      <c r="L652" s="24"/>
    </row>
    <row r="653">
      <c r="L653" s="24"/>
    </row>
    <row r="654">
      <c r="L654" s="24"/>
    </row>
    <row r="655">
      <c r="L655" s="24"/>
    </row>
    <row r="656">
      <c r="L656" s="24"/>
    </row>
    <row r="657">
      <c r="L657" s="24"/>
    </row>
    <row r="658">
      <c r="L658" s="24"/>
    </row>
    <row r="659">
      <c r="L659" s="24"/>
    </row>
    <row r="660">
      <c r="L660" s="24"/>
    </row>
    <row r="661">
      <c r="L661" s="24"/>
    </row>
    <row r="662">
      <c r="L662" s="24"/>
    </row>
    <row r="663">
      <c r="L663" s="24"/>
    </row>
    <row r="664">
      <c r="L664" s="24"/>
    </row>
    <row r="665">
      <c r="L665" s="24"/>
    </row>
    <row r="666">
      <c r="L666" s="24"/>
    </row>
    <row r="667">
      <c r="L667" s="24"/>
    </row>
    <row r="668">
      <c r="L668" s="24"/>
    </row>
    <row r="669">
      <c r="L669" s="24"/>
    </row>
    <row r="670">
      <c r="L670" s="24"/>
    </row>
    <row r="671">
      <c r="L671" s="24"/>
    </row>
    <row r="672">
      <c r="L672" s="24"/>
    </row>
    <row r="673">
      <c r="L673" s="24"/>
    </row>
    <row r="674">
      <c r="L674" s="24"/>
    </row>
    <row r="675">
      <c r="L675" s="24"/>
    </row>
    <row r="676">
      <c r="L676" s="24"/>
    </row>
    <row r="677">
      <c r="L677" s="24"/>
    </row>
    <row r="678">
      <c r="L678" s="24"/>
    </row>
    <row r="679">
      <c r="L679" s="24"/>
    </row>
    <row r="680">
      <c r="L680" s="24"/>
    </row>
    <row r="681">
      <c r="L681" s="24"/>
    </row>
    <row r="682">
      <c r="L682" s="24"/>
    </row>
    <row r="683">
      <c r="L683" s="24"/>
    </row>
    <row r="684">
      <c r="L684" s="24"/>
    </row>
    <row r="685">
      <c r="L685" s="24"/>
    </row>
    <row r="686">
      <c r="L686" s="24"/>
    </row>
    <row r="687">
      <c r="L687" s="24"/>
    </row>
    <row r="688">
      <c r="L688" s="24"/>
    </row>
    <row r="689">
      <c r="L689" s="24"/>
    </row>
    <row r="690">
      <c r="L690" s="24"/>
    </row>
    <row r="691">
      <c r="L691" s="24"/>
    </row>
    <row r="692">
      <c r="L692" s="24"/>
    </row>
    <row r="693">
      <c r="L693" s="24"/>
    </row>
    <row r="694">
      <c r="L694" s="24"/>
    </row>
    <row r="695">
      <c r="L695" s="24"/>
    </row>
    <row r="696">
      <c r="L696" s="24"/>
    </row>
    <row r="697">
      <c r="L697" s="24"/>
    </row>
    <row r="698">
      <c r="L698" s="24"/>
    </row>
    <row r="699">
      <c r="L699" s="24"/>
    </row>
    <row r="700">
      <c r="L700" s="24"/>
    </row>
    <row r="701">
      <c r="L701" s="24"/>
    </row>
    <row r="702">
      <c r="L702" s="24"/>
    </row>
    <row r="703">
      <c r="L703" s="24"/>
    </row>
    <row r="704">
      <c r="L704" s="24"/>
    </row>
    <row r="705">
      <c r="L705" s="24"/>
    </row>
    <row r="706">
      <c r="L706" s="24"/>
    </row>
    <row r="707">
      <c r="L707" s="24"/>
    </row>
    <row r="708">
      <c r="L708" s="24"/>
    </row>
    <row r="709">
      <c r="L709" s="24"/>
    </row>
    <row r="710">
      <c r="L710" s="24"/>
    </row>
    <row r="711">
      <c r="L711" s="24"/>
    </row>
    <row r="712">
      <c r="L712" s="24"/>
    </row>
    <row r="713">
      <c r="L713" s="24"/>
    </row>
    <row r="714">
      <c r="L714" s="24"/>
    </row>
    <row r="715">
      <c r="L715" s="24"/>
    </row>
    <row r="716">
      <c r="L716" s="24"/>
    </row>
    <row r="717">
      <c r="L717" s="24"/>
    </row>
    <row r="718">
      <c r="L718" s="24"/>
    </row>
    <row r="719">
      <c r="L719" s="24"/>
    </row>
    <row r="720">
      <c r="L720" s="24"/>
    </row>
    <row r="721">
      <c r="L721" s="24"/>
    </row>
    <row r="722">
      <c r="L722" s="24"/>
    </row>
    <row r="723">
      <c r="L723" s="24"/>
    </row>
    <row r="724">
      <c r="L724" s="24"/>
    </row>
    <row r="725">
      <c r="L725" s="24"/>
    </row>
    <row r="726">
      <c r="L726" s="24"/>
    </row>
    <row r="727">
      <c r="L727" s="24"/>
    </row>
    <row r="728">
      <c r="L728" s="24"/>
    </row>
    <row r="729">
      <c r="L729" s="24"/>
    </row>
    <row r="730">
      <c r="L730" s="24"/>
    </row>
    <row r="731">
      <c r="L731" s="24"/>
    </row>
    <row r="732">
      <c r="L732" s="24"/>
    </row>
    <row r="733">
      <c r="L733" s="24"/>
    </row>
    <row r="734">
      <c r="L734" s="24"/>
    </row>
    <row r="735">
      <c r="L735" s="24"/>
    </row>
    <row r="736">
      <c r="L736" s="24"/>
    </row>
    <row r="737">
      <c r="L737" s="24"/>
    </row>
    <row r="738">
      <c r="L738" s="24"/>
    </row>
    <row r="739">
      <c r="L739" s="24"/>
    </row>
    <row r="740">
      <c r="L740" s="24"/>
    </row>
    <row r="741">
      <c r="L741" s="24"/>
    </row>
    <row r="742">
      <c r="L742" s="24"/>
    </row>
    <row r="743">
      <c r="L743" s="24"/>
    </row>
    <row r="744">
      <c r="L744" s="24"/>
    </row>
    <row r="745">
      <c r="L745" s="24"/>
    </row>
    <row r="746">
      <c r="L746" s="24"/>
    </row>
    <row r="747">
      <c r="L747" s="24"/>
    </row>
    <row r="748">
      <c r="L748" s="24"/>
    </row>
    <row r="749">
      <c r="L749" s="24"/>
    </row>
    <row r="750">
      <c r="L750" s="24"/>
    </row>
    <row r="751">
      <c r="L751" s="24"/>
    </row>
    <row r="752">
      <c r="L752" s="24"/>
    </row>
    <row r="753">
      <c r="L753" s="24"/>
    </row>
    <row r="754">
      <c r="L754" s="24"/>
    </row>
    <row r="755">
      <c r="L755" s="24"/>
    </row>
    <row r="756">
      <c r="L756" s="24"/>
    </row>
    <row r="757">
      <c r="L757" s="24"/>
    </row>
    <row r="758">
      <c r="L758" s="24"/>
    </row>
    <row r="759">
      <c r="L759" s="24"/>
    </row>
    <row r="760">
      <c r="L760" s="24"/>
    </row>
    <row r="761">
      <c r="L761" s="24"/>
    </row>
    <row r="762">
      <c r="L762" s="24"/>
    </row>
    <row r="763">
      <c r="L763" s="24"/>
    </row>
    <row r="764">
      <c r="L764" s="24"/>
    </row>
    <row r="765">
      <c r="L765" s="24"/>
    </row>
    <row r="766">
      <c r="L766" s="24"/>
    </row>
    <row r="767">
      <c r="L767" s="24"/>
    </row>
    <row r="768">
      <c r="L768" s="24"/>
    </row>
    <row r="769">
      <c r="L769" s="24"/>
    </row>
    <row r="770">
      <c r="L770" s="24"/>
    </row>
    <row r="771">
      <c r="L771" s="24"/>
    </row>
    <row r="772">
      <c r="L772" s="24"/>
    </row>
    <row r="773">
      <c r="L773" s="24"/>
    </row>
    <row r="774">
      <c r="L774" s="24"/>
    </row>
    <row r="775">
      <c r="L775" s="24"/>
    </row>
    <row r="776">
      <c r="L776" s="24"/>
    </row>
    <row r="777">
      <c r="L777" s="24"/>
    </row>
    <row r="778">
      <c r="L778" s="24"/>
    </row>
    <row r="779">
      <c r="L779" s="24"/>
    </row>
    <row r="780">
      <c r="L780" s="24"/>
    </row>
    <row r="781">
      <c r="L781" s="24"/>
    </row>
    <row r="782">
      <c r="L782" s="24"/>
    </row>
    <row r="783">
      <c r="L783" s="24"/>
    </row>
    <row r="784">
      <c r="L784" s="24"/>
    </row>
    <row r="785">
      <c r="L785" s="24"/>
    </row>
    <row r="786">
      <c r="L786" s="24"/>
    </row>
    <row r="787">
      <c r="L787" s="24"/>
    </row>
    <row r="788">
      <c r="L788" s="24"/>
    </row>
    <row r="789">
      <c r="L789" s="24"/>
    </row>
    <row r="790">
      <c r="L790" s="24"/>
    </row>
    <row r="791">
      <c r="L791" s="24"/>
    </row>
    <row r="792">
      <c r="L792" s="24"/>
    </row>
    <row r="793">
      <c r="L793" s="24"/>
    </row>
    <row r="794">
      <c r="L794" s="24"/>
    </row>
    <row r="795">
      <c r="L795" s="24"/>
    </row>
    <row r="796">
      <c r="L796" s="24"/>
    </row>
    <row r="797">
      <c r="L797" s="24"/>
    </row>
    <row r="798">
      <c r="L798" s="24"/>
    </row>
    <row r="799">
      <c r="L799" s="24"/>
    </row>
    <row r="800">
      <c r="L800" s="24"/>
    </row>
    <row r="801">
      <c r="L801" s="24"/>
    </row>
    <row r="802">
      <c r="L802" s="24"/>
    </row>
    <row r="803">
      <c r="L803" s="24"/>
    </row>
    <row r="804">
      <c r="L804" s="24"/>
    </row>
    <row r="805">
      <c r="L805" s="24"/>
    </row>
    <row r="806">
      <c r="L806" s="24"/>
    </row>
    <row r="807">
      <c r="L807" s="24"/>
    </row>
    <row r="808">
      <c r="L808" s="24"/>
    </row>
    <row r="809">
      <c r="L809" s="24"/>
    </row>
    <row r="810">
      <c r="L810" s="24"/>
    </row>
    <row r="811">
      <c r="L811" s="24"/>
    </row>
    <row r="812">
      <c r="L812" s="24"/>
    </row>
    <row r="813">
      <c r="L813" s="24"/>
    </row>
    <row r="814">
      <c r="L814" s="24"/>
    </row>
    <row r="815">
      <c r="L815" s="24"/>
    </row>
    <row r="816">
      <c r="L816" s="24"/>
    </row>
    <row r="817">
      <c r="L817" s="24"/>
    </row>
    <row r="818">
      <c r="L818" s="24"/>
    </row>
    <row r="819">
      <c r="L819" s="24"/>
    </row>
    <row r="820">
      <c r="L820" s="24"/>
    </row>
    <row r="821">
      <c r="L821" s="24"/>
    </row>
    <row r="822">
      <c r="L822" s="24"/>
    </row>
    <row r="823">
      <c r="L823" s="24"/>
    </row>
    <row r="824">
      <c r="L824" s="24"/>
    </row>
    <row r="825">
      <c r="L825" s="24"/>
    </row>
    <row r="826">
      <c r="L826" s="24"/>
    </row>
    <row r="827">
      <c r="L827" s="24"/>
    </row>
    <row r="828">
      <c r="L828" s="24"/>
    </row>
    <row r="829">
      <c r="L829" s="24"/>
    </row>
    <row r="830">
      <c r="L830" s="24"/>
    </row>
    <row r="831">
      <c r="L831" s="24"/>
    </row>
    <row r="832">
      <c r="L832" s="24"/>
    </row>
    <row r="833">
      <c r="L833" s="24"/>
    </row>
    <row r="834">
      <c r="L834" s="24"/>
    </row>
    <row r="835">
      <c r="L835" s="24"/>
    </row>
    <row r="836">
      <c r="L836" s="24"/>
    </row>
    <row r="837">
      <c r="L837" s="24"/>
    </row>
    <row r="838">
      <c r="L838" s="24"/>
    </row>
    <row r="839">
      <c r="L839" s="24"/>
    </row>
    <row r="840">
      <c r="L840" s="24"/>
    </row>
    <row r="841">
      <c r="L841" s="24"/>
    </row>
    <row r="842">
      <c r="L842" s="24"/>
    </row>
    <row r="843">
      <c r="L843" s="24"/>
    </row>
    <row r="844">
      <c r="L844" s="24"/>
    </row>
    <row r="845">
      <c r="L845" s="24"/>
    </row>
    <row r="846">
      <c r="L846" s="24"/>
    </row>
    <row r="847">
      <c r="L847" s="24"/>
    </row>
    <row r="848">
      <c r="L848" s="24"/>
    </row>
    <row r="849">
      <c r="L849" s="24"/>
    </row>
    <row r="850">
      <c r="L850" s="24"/>
    </row>
    <row r="851">
      <c r="L851" s="24"/>
    </row>
    <row r="852">
      <c r="L852" s="24"/>
    </row>
    <row r="853">
      <c r="L853" s="24"/>
    </row>
    <row r="854">
      <c r="L854" s="24"/>
    </row>
    <row r="855">
      <c r="L855" s="24"/>
    </row>
    <row r="856">
      <c r="L856" s="24"/>
    </row>
    <row r="857">
      <c r="L857" s="24"/>
    </row>
    <row r="858">
      <c r="L858" s="24"/>
    </row>
    <row r="859">
      <c r="L859" s="24"/>
    </row>
    <row r="860">
      <c r="L860" s="24"/>
    </row>
    <row r="861">
      <c r="L861" s="24"/>
    </row>
    <row r="862">
      <c r="L862" s="24"/>
    </row>
    <row r="863">
      <c r="L863" s="24"/>
    </row>
    <row r="864">
      <c r="L864" s="24"/>
    </row>
    <row r="865">
      <c r="L865" s="24"/>
    </row>
    <row r="866">
      <c r="L866" s="24"/>
    </row>
    <row r="867">
      <c r="L867" s="24"/>
    </row>
    <row r="868">
      <c r="L868" s="24"/>
    </row>
    <row r="869">
      <c r="L869" s="24"/>
    </row>
    <row r="870">
      <c r="L870" s="24"/>
    </row>
    <row r="871">
      <c r="L871" s="24"/>
    </row>
    <row r="872">
      <c r="L872" s="24"/>
    </row>
    <row r="873">
      <c r="L873" s="24"/>
    </row>
    <row r="874">
      <c r="L874" s="24"/>
    </row>
    <row r="875">
      <c r="L875" s="24"/>
    </row>
    <row r="876">
      <c r="L876" s="24"/>
    </row>
    <row r="877">
      <c r="L877" s="24"/>
    </row>
    <row r="878">
      <c r="L878" s="24"/>
    </row>
    <row r="879">
      <c r="L879" s="24"/>
    </row>
    <row r="880">
      <c r="L880" s="24"/>
    </row>
    <row r="881">
      <c r="L881" s="24"/>
    </row>
    <row r="882">
      <c r="L882" s="24"/>
    </row>
    <row r="883">
      <c r="L883" s="24"/>
    </row>
    <row r="884">
      <c r="L884" s="24"/>
    </row>
    <row r="885">
      <c r="L885" s="24"/>
    </row>
    <row r="886">
      <c r="L886" s="24"/>
    </row>
    <row r="887">
      <c r="L887" s="24"/>
    </row>
    <row r="888">
      <c r="L888" s="24"/>
    </row>
    <row r="889">
      <c r="L889" s="24"/>
    </row>
    <row r="890">
      <c r="L890" s="24"/>
    </row>
    <row r="891">
      <c r="L891" s="24"/>
    </row>
    <row r="892">
      <c r="L892" s="24"/>
    </row>
    <row r="893">
      <c r="L893" s="24"/>
    </row>
    <row r="894">
      <c r="L894" s="24"/>
    </row>
    <row r="895">
      <c r="L895" s="24"/>
    </row>
    <row r="896">
      <c r="L896" s="24"/>
    </row>
    <row r="897">
      <c r="L897" s="24"/>
    </row>
    <row r="898">
      <c r="L898" s="24"/>
    </row>
    <row r="899">
      <c r="L899" s="24"/>
    </row>
    <row r="900">
      <c r="L900" s="24"/>
    </row>
    <row r="901">
      <c r="L901" s="24"/>
    </row>
    <row r="902">
      <c r="L902" s="24"/>
    </row>
    <row r="903">
      <c r="L903" s="24"/>
    </row>
    <row r="904">
      <c r="L904" s="24"/>
    </row>
    <row r="905">
      <c r="L905" s="24"/>
    </row>
    <row r="906">
      <c r="L906" s="24"/>
    </row>
    <row r="907">
      <c r="L907" s="24"/>
    </row>
    <row r="908">
      <c r="L908" s="24"/>
    </row>
    <row r="909">
      <c r="L909" s="24"/>
    </row>
    <row r="910">
      <c r="L910" s="24"/>
    </row>
    <row r="911">
      <c r="L911" s="24"/>
    </row>
    <row r="912">
      <c r="L912" s="24"/>
    </row>
    <row r="913">
      <c r="L913" s="24"/>
    </row>
    <row r="914">
      <c r="L914" s="24"/>
    </row>
    <row r="915">
      <c r="L915" s="24"/>
    </row>
    <row r="916">
      <c r="L916" s="24"/>
    </row>
    <row r="917">
      <c r="L917" s="24"/>
    </row>
    <row r="918">
      <c r="L918" s="24"/>
    </row>
    <row r="919">
      <c r="L919" s="24"/>
    </row>
    <row r="920">
      <c r="L920" s="24"/>
    </row>
    <row r="921">
      <c r="L921" s="24"/>
    </row>
    <row r="922">
      <c r="L922" s="24"/>
    </row>
    <row r="923">
      <c r="L923" s="24"/>
    </row>
    <row r="924">
      <c r="L924" s="24"/>
    </row>
    <row r="925">
      <c r="L925" s="24"/>
    </row>
    <row r="926">
      <c r="L926" s="24"/>
    </row>
    <row r="927">
      <c r="L927" s="24"/>
    </row>
    <row r="928">
      <c r="L928" s="24"/>
    </row>
    <row r="929">
      <c r="L929" s="24"/>
    </row>
    <row r="930">
      <c r="L930" s="24"/>
    </row>
    <row r="931">
      <c r="L931" s="24"/>
    </row>
    <row r="932">
      <c r="L932" s="24"/>
    </row>
    <row r="933">
      <c r="L933" s="24"/>
    </row>
    <row r="934">
      <c r="L934" s="24"/>
    </row>
    <row r="935">
      <c r="L935" s="24"/>
    </row>
    <row r="936">
      <c r="L936" s="24"/>
    </row>
    <row r="937">
      <c r="L937" s="24"/>
    </row>
    <row r="938">
      <c r="L938" s="24"/>
    </row>
    <row r="939">
      <c r="L939" s="24"/>
    </row>
    <row r="940">
      <c r="L940" s="24"/>
    </row>
    <row r="941">
      <c r="L941" s="24"/>
    </row>
    <row r="942">
      <c r="L942" s="24"/>
    </row>
    <row r="943">
      <c r="L943" s="24"/>
    </row>
    <row r="944">
      <c r="L944" s="24"/>
    </row>
    <row r="945">
      <c r="L945" s="24"/>
    </row>
    <row r="946">
      <c r="L946" s="24"/>
    </row>
    <row r="947">
      <c r="L947" s="24"/>
    </row>
    <row r="948">
      <c r="L948" s="24"/>
    </row>
    <row r="949">
      <c r="L949" s="24"/>
    </row>
    <row r="950">
      <c r="L950" s="24"/>
    </row>
    <row r="951">
      <c r="L951" s="24"/>
    </row>
    <row r="952">
      <c r="L952" s="24"/>
    </row>
    <row r="953">
      <c r="L953" s="24"/>
    </row>
    <row r="954">
      <c r="L954" s="24"/>
    </row>
    <row r="955">
      <c r="L955" s="24"/>
    </row>
    <row r="956">
      <c r="L956" s="24"/>
    </row>
    <row r="957">
      <c r="L957" s="24"/>
    </row>
    <row r="958">
      <c r="L958" s="24"/>
    </row>
    <row r="959">
      <c r="L959" s="24"/>
    </row>
    <row r="960">
      <c r="L960" s="24"/>
    </row>
    <row r="961">
      <c r="L961" s="24"/>
    </row>
    <row r="962">
      <c r="L962" s="24"/>
    </row>
    <row r="963">
      <c r="L963" s="24"/>
    </row>
    <row r="964">
      <c r="L964" s="24"/>
    </row>
    <row r="965">
      <c r="L965" s="24"/>
    </row>
    <row r="966">
      <c r="L966" s="24"/>
    </row>
    <row r="967">
      <c r="L967" s="24"/>
    </row>
    <row r="968">
      <c r="L968" s="24"/>
    </row>
    <row r="969">
      <c r="L969" s="24"/>
    </row>
    <row r="970">
      <c r="L970" s="24"/>
    </row>
    <row r="971">
      <c r="L971" s="24"/>
    </row>
    <row r="972">
      <c r="L972" s="24"/>
    </row>
    <row r="973">
      <c r="L973" s="24"/>
    </row>
    <row r="974">
      <c r="L974" s="24"/>
    </row>
    <row r="975">
      <c r="L975" s="24"/>
    </row>
    <row r="976">
      <c r="L976" s="24"/>
    </row>
    <row r="977">
      <c r="L977" s="24"/>
    </row>
    <row r="978">
      <c r="L978" s="24"/>
    </row>
    <row r="979">
      <c r="L979" s="24"/>
    </row>
    <row r="980">
      <c r="L980" s="24"/>
    </row>
    <row r="981">
      <c r="L981" s="24"/>
    </row>
    <row r="982">
      <c r="L982" s="24"/>
    </row>
    <row r="983">
      <c r="L983" s="24"/>
    </row>
    <row r="984">
      <c r="L984" s="24"/>
    </row>
    <row r="985">
      <c r="L985" s="24"/>
    </row>
    <row r="986">
      <c r="L986" s="24"/>
    </row>
    <row r="987">
      <c r="L987" s="24"/>
    </row>
    <row r="988">
      <c r="L988" s="24"/>
    </row>
    <row r="989">
      <c r="L989" s="24"/>
    </row>
    <row r="990">
      <c r="L990" s="24"/>
    </row>
    <row r="991">
      <c r="L991" s="24"/>
    </row>
    <row r="992">
      <c r="L992" s="24"/>
    </row>
    <row r="993">
      <c r="L993" s="24"/>
    </row>
    <row r="994">
      <c r="L994" s="24"/>
    </row>
    <row r="995">
      <c r="L995" s="24"/>
    </row>
    <row r="996">
      <c r="L996" s="24"/>
    </row>
    <row r="997">
      <c r="L997" s="24"/>
    </row>
    <row r="998">
      <c r="L998" s="24"/>
    </row>
    <row r="999">
      <c r="L999" s="24"/>
    </row>
    <row r="1000">
      <c r="L1000" s="24"/>
    </row>
  </sheetData>
  <mergeCells count="5">
    <mergeCell ref="G1:H1"/>
    <mergeCell ref="I1:J1"/>
    <mergeCell ref="A1:C1"/>
    <mergeCell ref="E1:F1"/>
    <mergeCell ref="K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3.71"/>
    <col customWidth="1" min="4" max="4" width="15.86"/>
    <col customWidth="1" min="6" max="6" width="18.14"/>
  </cols>
  <sheetData>
    <row r="1">
      <c r="A1" s="1" t="str">
        <f>IFERROR(__xludf.DUMMYFUNCTION("IMPORTRANGE(""1eMftxpV3sSmt0rrC9BXYUAP0edF9YBeo604hFErqBIM"",""India - Segments!A1:C9999"")"),"India - Audience Segments")</f>
        <v>India - Audience Segments</v>
      </c>
      <c r="B1" s="2"/>
      <c r="C1" s="3"/>
      <c r="D1" s="4" t="str">
        <f>IFERROR(__xludf.DUMMYFUNCTION("IMPORTRANGE(""1eMftxpV3sSmt0rrC9BXYUAP0edF9YBeo604hFErqBIM"",""India - Segments!E1:G9999"")"),"Ad IDs / Cookies")</f>
        <v>Ad IDs / Cookies</v>
      </c>
      <c r="E1" s="1" t="s">
        <v>0</v>
      </c>
      <c r="F1" s="3"/>
    </row>
    <row r="2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7" t="s">
        <v>6</v>
      </c>
    </row>
    <row r="3">
      <c r="A3" s="8" t="s">
        <v>7</v>
      </c>
      <c r="B3" s="8" t="s">
        <v>8</v>
      </c>
      <c r="C3" s="8"/>
      <c r="D3" s="9"/>
      <c r="E3" s="9"/>
      <c r="F3" s="9"/>
    </row>
    <row r="4">
      <c r="A4" s="8" t="s">
        <v>7</v>
      </c>
      <c r="B4" s="8" t="s">
        <v>8</v>
      </c>
      <c r="C4" s="8" t="s">
        <v>9</v>
      </c>
      <c r="D4" s="11">
        <v>6439354.0</v>
      </c>
      <c r="E4" s="9">
        <v>4.68407568E8</v>
      </c>
      <c r="F4" s="13">
        <v>0.4</v>
      </c>
    </row>
    <row r="5">
      <c r="A5" s="8" t="s">
        <v>7</v>
      </c>
      <c r="B5" s="8" t="s">
        <v>8</v>
      </c>
      <c r="C5" s="8" t="s">
        <v>12</v>
      </c>
      <c r="D5" s="11">
        <v>1.1132773E7</v>
      </c>
      <c r="E5" s="9">
        <v>4.65429856E8</v>
      </c>
      <c r="F5" s="13">
        <v>0.4</v>
      </c>
    </row>
    <row r="6">
      <c r="A6" s="8" t="s">
        <v>7</v>
      </c>
      <c r="B6" s="8" t="s">
        <v>8</v>
      </c>
      <c r="C6" s="8" t="s">
        <v>13</v>
      </c>
      <c r="D6" s="11">
        <v>6937843.0</v>
      </c>
      <c r="E6" s="9">
        <v>4.65429967E8</v>
      </c>
      <c r="F6" s="13">
        <v>0.4</v>
      </c>
    </row>
    <row r="7">
      <c r="A7" s="8" t="s">
        <v>7</v>
      </c>
      <c r="B7" s="8" t="s">
        <v>8</v>
      </c>
      <c r="C7" s="8" t="s">
        <v>14</v>
      </c>
      <c r="D7" s="11">
        <v>4179083.0</v>
      </c>
      <c r="E7" s="9">
        <v>4.68407574E8</v>
      </c>
      <c r="F7" s="13">
        <v>0.4</v>
      </c>
    </row>
    <row r="8">
      <c r="A8" s="8" t="s">
        <v>7</v>
      </c>
      <c r="B8" s="8" t="s">
        <v>8</v>
      </c>
      <c r="C8" s="8" t="s">
        <v>15</v>
      </c>
      <c r="D8" s="11">
        <v>1486936.0</v>
      </c>
      <c r="E8" s="9">
        <v>4.68407583E8</v>
      </c>
      <c r="F8" s="13">
        <v>0.4</v>
      </c>
    </row>
    <row r="9">
      <c r="A9" s="8" t="s">
        <v>7</v>
      </c>
      <c r="B9" s="8" t="s">
        <v>8</v>
      </c>
      <c r="C9" s="8" t="s">
        <v>16</v>
      </c>
      <c r="D9" s="11">
        <v>1348876.0</v>
      </c>
      <c r="E9" s="9">
        <v>4.6542997E8</v>
      </c>
      <c r="F9" s="13">
        <v>0.4</v>
      </c>
    </row>
    <row r="10">
      <c r="A10" s="8" t="s">
        <v>7</v>
      </c>
      <c r="B10" s="8" t="s">
        <v>17</v>
      </c>
      <c r="C10" s="8"/>
      <c r="D10" s="9"/>
      <c r="E10" s="9"/>
      <c r="F10" s="9"/>
    </row>
    <row r="11">
      <c r="A11" s="8" t="s">
        <v>7</v>
      </c>
      <c r="B11" s="8" t="s">
        <v>17</v>
      </c>
      <c r="C11" s="8" t="s">
        <v>18</v>
      </c>
      <c r="D11" s="11">
        <v>2.4368835E7</v>
      </c>
      <c r="E11" s="9">
        <v>4.46472116E8</v>
      </c>
      <c r="F11" s="13">
        <v>0.4</v>
      </c>
    </row>
    <row r="12">
      <c r="A12" s="8" t="s">
        <v>7</v>
      </c>
      <c r="B12" s="8" t="s">
        <v>17</v>
      </c>
      <c r="C12" s="8" t="s">
        <v>19</v>
      </c>
      <c r="D12" s="11">
        <v>5227006.0</v>
      </c>
      <c r="E12" s="9">
        <v>4.46472293E8</v>
      </c>
      <c r="F12" s="13">
        <v>0.4</v>
      </c>
    </row>
    <row r="13">
      <c r="A13" s="8" t="s">
        <v>7</v>
      </c>
      <c r="B13" s="8" t="s">
        <v>20</v>
      </c>
      <c r="C13" s="8"/>
      <c r="D13" s="9"/>
      <c r="E13" s="9"/>
      <c r="F13" s="9"/>
    </row>
    <row r="14">
      <c r="A14" s="8" t="s">
        <v>7</v>
      </c>
      <c r="B14" s="8" t="s">
        <v>20</v>
      </c>
      <c r="C14" s="8" t="s">
        <v>25</v>
      </c>
      <c r="D14" s="11">
        <v>2378303.0</v>
      </c>
      <c r="E14" s="9">
        <v>4.49009304E8</v>
      </c>
      <c r="F14" s="13">
        <v>0.6</v>
      </c>
    </row>
    <row r="15">
      <c r="A15" s="8" t="s">
        <v>7</v>
      </c>
      <c r="B15" s="8" t="s">
        <v>20</v>
      </c>
      <c r="C15" s="8" t="s">
        <v>26</v>
      </c>
      <c r="D15" s="11">
        <v>2.2491109E7</v>
      </c>
      <c r="E15" s="9">
        <v>4.49009271E8</v>
      </c>
      <c r="F15" s="13">
        <v>0.6</v>
      </c>
    </row>
    <row r="16">
      <c r="A16" s="8" t="s">
        <v>7</v>
      </c>
      <c r="B16" s="8" t="s">
        <v>20</v>
      </c>
      <c r="C16" s="8" t="s">
        <v>28</v>
      </c>
      <c r="D16" s="11">
        <v>7101211.0</v>
      </c>
      <c r="E16" s="9">
        <v>4.463287E8</v>
      </c>
      <c r="F16" s="13">
        <v>0.6</v>
      </c>
    </row>
    <row r="17">
      <c r="A17" s="8" t="s">
        <v>7</v>
      </c>
      <c r="B17" s="8" t="s">
        <v>32</v>
      </c>
      <c r="C17" s="8"/>
      <c r="D17" s="9"/>
      <c r="E17" s="9"/>
      <c r="F17" s="9"/>
    </row>
    <row r="18">
      <c r="A18" s="8" t="s">
        <v>7</v>
      </c>
      <c r="B18" s="8" t="s">
        <v>32</v>
      </c>
      <c r="C18" s="8" t="s">
        <v>33</v>
      </c>
      <c r="D18" s="11">
        <v>8844268.0</v>
      </c>
      <c r="E18" s="9">
        <v>4.46363725E8</v>
      </c>
      <c r="F18" s="13">
        <v>0.4</v>
      </c>
    </row>
    <row r="19">
      <c r="A19" s="8" t="s">
        <v>7</v>
      </c>
      <c r="B19" s="8" t="s">
        <v>32</v>
      </c>
      <c r="C19" s="8" t="s">
        <v>37</v>
      </c>
      <c r="D19" s="11">
        <v>8945724.0</v>
      </c>
      <c r="E19" s="9">
        <v>4.49046081E8</v>
      </c>
      <c r="F19" s="13">
        <v>0.4</v>
      </c>
    </row>
    <row r="20">
      <c r="A20" s="8" t="s">
        <v>7</v>
      </c>
      <c r="B20" s="8" t="s">
        <v>32</v>
      </c>
      <c r="C20" s="8" t="s">
        <v>39</v>
      </c>
      <c r="D20" s="11">
        <v>175741.0</v>
      </c>
      <c r="E20" s="9">
        <v>4.49046138E8</v>
      </c>
      <c r="F20" s="13">
        <v>0.4</v>
      </c>
    </row>
    <row r="21">
      <c r="A21" s="8" t="s">
        <v>42</v>
      </c>
      <c r="B21" s="8" t="s">
        <v>44</v>
      </c>
      <c r="C21" s="8"/>
      <c r="D21" s="9"/>
      <c r="E21" s="9"/>
      <c r="F21" s="9"/>
    </row>
    <row r="22">
      <c r="A22" s="8" t="s">
        <v>42</v>
      </c>
      <c r="B22" s="8" t="s">
        <v>44</v>
      </c>
      <c r="C22" s="8" t="s">
        <v>46</v>
      </c>
      <c r="D22" s="11">
        <v>362359.0</v>
      </c>
      <c r="E22" s="9">
        <v>4.6229577E8</v>
      </c>
      <c r="F22" s="13">
        <v>1.6</v>
      </c>
    </row>
    <row r="23">
      <c r="A23" s="8" t="s">
        <v>42</v>
      </c>
      <c r="B23" s="8" t="s">
        <v>51</v>
      </c>
      <c r="C23" s="8"/>
      <c r="D23" s="9"/>
      <c r="E23" s="9"/>
      <c r="F23" s="9"/>
    </row>
    <row r="24">
      <c r="A24" s="8" t="s">
        <v>42</v>
      </c>
      <c r="B24" s="8" t="s">
        <v>51</v>
      </c>
      <c r="C24" s="8" t="s">
        <v>53</v>
      </c>
      <c r="D24" s="11">
        <v>285494.0</v>
      </c>
      <c r="E24" s="9">
        <v>4.59470407E8</v>
      </c>
      <c r="F24" s="13">
        <v>1.6</v>
      </c>
    </row>
    <row r="25">
      <c r="A25" s="8" t="s">
        <v>42</v>
      </c>
      <c r="B25" s="8" t="s">
        <v>56</v>
      </c>
      <c r="C25" s="8"/>
      <c r="D25" s="9"/>
      <c r="E25" s="9"/>
      <c r="F25" s="9"/>
    </row>
    <row r="26">
      <c r="A26" s="8" t="s">
        <v>42</v>
      </c>
      <c r="B26" s="8" t="s">
        <v>56</v>
      </c>
      <c r="C26" s="8" t="s">
        <v>57</v>
      </c>
      <c r="D26" s="11">
        <v>1070687.0</v>
      </c>
      <c r="E26" s="9">
        <v>4.59470428E8</v>
      </c>
      <c r="F26" s="13">
        <v>1.6</v>
      </c>
    </row>
    <row r="27">
      <c r="A27" s="8" t="s">
        <v>42</v>
      </c>
      <c r="B27" s="8" t="s">
        <v>60</v>
      </c>
      <c r="C27" s="8"/>
      <c r="D27" s="9"/>
      <c r="E27" s="9"/>
      <c r="F27" s="9"/>
    </row>
    <row r="28">
      <c r="A28" s="8" t="s">
        <v>42</v>
      </c>
      <c r="B28" s="8" t="s">
        <v>60</v>
      </c>
      <c r="C28" s="8" t="s">
        <v>62</v>
      </c>
      <c r="D28" s="11">
        <v>74989.0</v>
      </c>
      <c r="E28" s="9">
        <v>4.59470413E8</v>
      </c>
      <c r="F28" s="13">
        <v>1.6</v>
      </c>
    </row>
    <row r="29">
      <c r="A29" s="8" t="s">
        <v>42</v>
      </c>
      <c r="B29" s="8" t="s">
        <v>65</v>
      </c>
      <c r="C29" s="8"/>
      <c r="D29" s="9"/>
      <c r="E29" s="9"/>
      <c r="F29" s="9"/>
    </row>
    <row r="30">
      <c r="A30" s="8" t="s">
        <v>42</v>
      </c>
      <c r="B30" s="8" t="s">
        <v>65</v>
      </c>
      <c r="C30" s="8" t="s">
        <v>69</v>
      </c>
      <c r="D30" s="11">
        <v>150285.0</v>
      </c>
      <c r="E30" s="9">
        <v>4.59688751E8</v>
      </c>
      <c r="F30" s="13">
        <v>1.6</v>
      </c>
    </row>
    <row r="31">
      <c r="A31" s="8" t="s">
        <v>42</v>
      </c>
      <c r="B31" s="8" t="s">
        <v>70</v>
      </c>
      <c r="C31" s="8"/>
      <c r="D31" s="9"/>
      <c r="E31" s="9"/>
      <c r="F31" s="9"/>
    </row>
    <row r="32">
      <c r="A32" s="8" t="s">
        <v>42</v>
      </c>
      <c r="B32" s="8" t="s">
        <v>70</v>
      </c>
      <c r="C32" s="8" t="s">
        <v>72</v>
      </c>
      <c r="D32" s="11">
        <v>98716.0</v>
      </c>
      <c r="E32" s="9">
        <v>4.5968879E8</v>
      </c>
      <c r="F32" s="13">
        <v>1.6</v>
      </c>
    </row>
    <row r="33">
      <c r="A33" s="8" t="s">
        <v>42</v>
      </c>
      <c r="B33" s="8" t="s">
        <v>70</v>
      </c>
      <c r="C33" s="8" t="s">
        <v>76</v>
      </c>
      <c r="D33" s="11">
        <v>865805.0</v>
      </c>
      <c r="E33" s="9">
        <v>4.59688793E8</v>
      </c>
      <c r="F33" s="13">
        <v>1.6</v>
      </c>
    </row>
    <row r="34">
      <c r="A34" s="8" t="s">
        <v>42</v>
      </c>
      <c r="B34" s="8" t="s">
        <v>70</v>
      </c>
      <c r="C34" s="8" t="s">
        <v>80</v>
      </c>
      <c r="D34" s="11">
        <v>111069.0</v>
      </c>
      <c r="E34" s="9">
        <v>4.59688754E8</v>
      </c>
      <c r="F34" s="13">
        <v>1.6</v>
      </c>
    </row>
    <row r="35">
      <c r="A35" s="8" t="s">
        <v>83</v>
      </c>
      <c r="B35" s="8" t="s">
        <v>84</v>
      </c>
      <c r="C35" s="8" t="s">
        <v>86</v>
      </c>
      <c r="D35" s="18" t="s">
        <v>87</v>
      </c>
      <c r="E35" s="9" t="s">
        <v>91</v>
      </c>
      <c r="F35" s="9" t="s">
        <v>92</v>
      </c>
    </row>
    <row r="36">
      <c r="A36" s="19"/>
      <c r="B36" s="19"/>
      <c r="C36" s="19"/>
      <c r="D36" s="20"/>
      <c r="E36" s="20"/>
      <c r="F36" s="20"/>
    </row>
    <row r="37">
      <c r="A37" s="21"/>
      <c r="B37" s="21"/>
      <c r="C37" s="21"/>
      <c r="D37" s="21"/>
      <c r="E37" s="21"/>
      <c r="F37" s="21"/>
    </row>
  </sheetData>
  <mergeCells count="2">
    <mergeCell ref="A1:C1"/>
    <mergeCell ref="E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3.71"/>
    <col customWidth="1" min="4" max="4" width="15.86"/>
    <col customWidth="1" min="6" max="6" width="18.14"/>
  </cols>
  <sheetData>
    <row r="1">
      <c r="A1" s="1" t="str">
        <f>IFERROR(__xludf.DUMMYFUNCTION("IMPORTRANGE(""1eMftxpV3sSmt0rrC9BXYUAP0edF9YBeo604hFErqBIM"",""Spain - Segments!A1:C9999"")"),"Spain - Audience Segments")</f>
        <v>Spain - Audience Segments</v>
      </c>
      <c r="B1" s="2"/>
      <c r="C1" s="3"/>
      <c r="D1" s="5" t="str">
        <f>IFERROR(__xludf.DUMMYFUNCTION("IMPORTRANGE(""1eMftxpV3sSmt0rrC9BXYUAP0edF9YBeo604hFErqBIM"",""Spain - Segments!E1:G9999"")"),"Ad IDs / Cookies")</f>
        <v>Ad IDs / Cookies</v>
      </c>
      <c r="E1" s="1" t="s">
        <v>0</v>
      </c>
      <c r="F1" s="3"/>
      <c r="G1" s="1" t="str">
        <f>IFERROR(__xludf.DUMMYFUNCTION("IMPORTRANGE(""1eMftxpV3sSmt0rrC9BXYUAP0edF9YBeo604hFErqBIM"",""Spain - Segments!I1:J9999"")"),"Adform")</f>
        <v>Adform</v>
      </c>
      <c r="H1" s="3"/>
      <c r="I1" s="1" t="str">
        <f>IFERROR(__xludf.DUMMYFUNCTION("IMPORTRANGE(""1eMftxpV3sSmt0rrC9BXYUAP0edF9YBeo604hFErqBIM"",""Spain - Segments!L1:M9999"")"),"TTD")</f>
        <v>TTD</v>
      </c>
      <c r="J1" s="3"/>
      <c r="K1" s="1" t="str">
        <f>IFERROR(__xludf.DUMMYFUNCTION("IMPORTRANGE(""1eMftxpV3sSmt0rrC9BXYUAP0edF9YBeo604hFErqBIM"",""Spain - Segments!O1:P9999"")"),"TAPTAP")</f>
        <v>TAPTAP</v>
      </c>
      <c r="L1" s="3"/>
    </row>
    <row r="2">
      <c r="A2" s="6" t="s">
        <v>1</v>
      </c>
      <c r="B2" s="6" t="s">
        <v>2</v>
      </c>
      <c r="C2" s="6" t="s">
        <v>3</v>
      </c>
      <c r="D2" s="10" t="s">
        <v>4</v>
      </c>
      <c r="E2" s="6" t="s">
        <v>5</v>
      </c>
      <c r="F2" s="6" t="s">
        <v>6</v>
      </c>
      <c r="G2" s="6" t="s">
        <v>5</v>
      </c>
      <c r="H2" s="6" t="s">
        <v>6</v>
      </c>
      <c r="I2" s="6" t="s">
        <v>5</v>
      </c>
      <c r="J2" s="25" t="s">
        <v>6</v>
      </c>
      <c r="K2" s="6" t="s">
        <v>5</v>
      </c>
      <c r="L2" s="14" t="s">
        <v>6</v>
      </c>
    </row>
    <row r="3">
      <c r="A3" s="8" t="s">
        <v>7</v>
      </c>
      <c r="B3" s="8" t="s">
        <v>215</v>
      </c>
      <c r="C3" s="8"/>
      <c r="D3" s="9"/>
      <c r="E3" s="9"/>
      <c r="F3" s="9"/>
      <c r="G3" s="9"/>
      <c r="H3" s="9"/>
      <c r="I3" s="9"/>
      <c r="J3" s="9"/>
      <c r="K3" s="9"/>
      <c r="L3" s="15"/>
    </row>
    <row r="4">
      <c r="A4" s="8" t="s">
        <v>7</v>
      </c>
      <c r="B4" s="8" t="s">
        <v>8</v>
      </c>
      <c r="C4" s="8" t="s">
        <v>217</v>
      </c>
      <c r="D4" s="11">
        <v>115069.0</v>
      </c>
      <c r="E4" s="9">
        <v>4.6542988E8</v>
      </c>
      <c r="F4" s="15">
        <v>1.5</v>
      </c>
      <c r="G4" s="9">
        <v>695769.0</v>
      </c>
      <c r="H4" s="15">
        <v>1.7</v>
      </c>
      <c r="I4" s="9">
        <v>100225.0</v>
      </c>
      <c r="J4" s="26">
        <v>1.8</v>
      </c>
      <c r="K4" s="9" t="s">
        <v>220</v>
      </c>
      <c r="L4" s="15">
        <v>1.0</v>
      </c>
    </row>
    <row r="5">
      <c r="A5" s="8" t="s">
        <v>7</v>
      </c>
      <c r="B5" s="8" t="s">
        <v>8</v>
      </c>
      <c r="C5" s="8" t="s">
        <v>222</v>
      </c>
      <c r="D5" s="11">
        <v>595590.0</v>
      </c>
      <c r="E5" s="9">
        <v>4.65429937E8</v>
      </c>
      <c r="F5" s="15">
        <v>1.5</v>
      </c>
      <c r="G5" s="9">
        <v>695770.0</v>
      </c>
      <c r="H5" s="15">
        <v>1.7</v>
      </c>
      <c r="I5" s="9">
        <v>100226.0</v>
      </c>
      <c r="J5" s="26">
        <v>1.8</v>
      </c>
      <c r="K5" s="9" t="s">
        <v>223</v>
      </c>
      <c r="L5" s="15">
        <v>1.0</v>
      </c>
    </row>
    <row r="6">
      <c r="A6" s="8" t="s">
        <v>7</v>
      </c>
      <c r="B6" s="8" t="s">
        <v>8</v>
      </c>
      <c r="C6" s="8" t="s">
        <v>224</v>
      </c>
      <c r="D6" s="11">
        <v>949522.0</v>
      </c>
      <c r="E6" s="9">
        <v>4.68407709E8</v>
      </c>
      <c r="F6" s="15">
        <v>1.5</v>
      </c>
      <c r="G6" s="9">
        <v>695781.0</v>
      </c>
      <c r="H6" s="15">
        <v>1.7</v>
      </c>
      <c r="I6" s="9">
        <v>100227.0</v>
      </c>
      <c r="J6" s="26">
        <v>1.8</v>
      </c>
      <c r="K6" s="9" t="s">
        <v>226</v>
      </c>
      <c r="L6" s="15">
        <v>1.0</v>
      </c>
    </row>
    <row r="7">
      <c r="A7" s="8" t="s">
        <v>7</v>
      </c>
      <c r="B7" s="8" t="s">
        <v>8</v>
      </c>
      <c r="C7" s="8" t="s">
        <v>227</v>
      </c>
      <c r="D7" s="11">
        <v>888466.0</v>
      </c>
      <c r="E7" s="9">
        <v>4.68407712E8</v>
      </c>
      <c r="F7" s="15">
        <v>1.5</v>
      </c>
      <c r="G7" s="9">
        <v>695782.0</v>
      </c>
      <c r="H7" s="15">
        <v>1.7</v>
      </c>
      <c r="I7" s="9">
        <v>100228.0</v>
      </c>
      <c r="J7" s="26">
        <v>1.8</v>
      </c>
      <c r="K7" s="9" t="s">
        <v>229</v>
      </c>
      <c r="L7" s="15">
        <v>1.0</v>
      </c>
    </row>
    <row r="8">
      <c r="A8" s="8" t="s">
        <v>7</v>
      </c>
      <c r="B8" s="8" t="s">
        <v>8</v>
      </c>
      <c r="C8" s="8" t="s">
        <v>230</v>
      </c>
      <c r="D8" s="11">
        <v>436258.0</v>
      </c>
      <c r="E8" s="9">
        <v>4.6542994E8</v>
      </c>
      <c r="F8" s="15">
        <v>1.5</v>
      </c>
      <c r="G8" s="9">
        <v>695783.0</v>
      </c>
      <c r="H8" s="15">
        <v>1.7</v>
      </c>
      <c r="I8" s="9">
        <v>100229.0</v>
      </c>
      <c r="J8" s="26">
        <v>1.8</v>
      </c>
      <c r="K8" s="9" t="s">
        <v>232</v>
      </c>
      <c r="L8" s="15">
        <v>1.0</v>
      </c>
    </row>
    <row r="9">
      <c r="A9" s="8" t="s">
        <v>7</v>
      </c>
      <c r="B9" s="8" t="s">
        <v>8</v>
      </c>
      <c r="C9" s="8" t="s">
        <v>233</v>
      </c>
      <c r="D9" s="11">
        <v>191140.0</v>
      </c>
      <c r="E9" s="9">
        <v>4.68407715E8</v>
      </c>
      <c r="F9" s="15">
        <v>1.5</v>
      </c>
      <c r="G9" s="9">
        <v>695785.0</v>
      </c>
      <c r="H9" s="15">
        <v>1.7</v>
      </c>
      <c r="I9" s="9">
        <v>100230.0</v>
      </c>
      <c r="J9" s="26">
        <v>1.8</v>
      </c>
      <c r="K9" s="9" t="s">
        <v>235</v>
      </c>
      <c r="L9" s="15">
        <v>1.0</v>
      </c>
    </row>
    <row r="10">
      <c r="A10" s="8" t="s">
        <v>7</v>
      </c>
      <c r="B10" s="8" t="s">
        <v>237</v>
      </c>
      <c r="C10" s="8"/>
      <c r="D10" s="9"/>
      <c r="E10" s="9"/>
      <c r="F10" s="9"/>
      <c r="G10" s="9"/>
      <c r="H10" s="9"/>
      <c r="I10" s="9"/>
      <c r="J10" s="9"/>
      <c r="K10" s="9"/>
      <c r="L10" s="15"/>
    </row>
    <row r="11">
      <c r="A11" s="8" t="s">
        <v>7</v>
      </c>
      <c r="B11" s="8" t="s">
        <v>237</v>
      </c>
      <c r="C11" s="8" t="s">
        <v>239</v>
      </c>
      <c r="D11" s="11">
        <v>221853.0</v>
      </c>
      <c r="E11" s="9">
        <v>5.01434123E8</v>
      </c>
      <c r="F11" s="15">
        <v>1.0</v>
      </c>
      <c r="G11" s="9" t="s">
        <v>91</v>
      </c>
      <c r="H11" s="9"/>
      <c r="I11" s="9" t="s">
        <v>91</v>
      </c>
      <c r="J11" s="9"/>
      <c r="K11" s="9" t="s">
        <v>91</v>
      </c>
      <c r="L11" s="15"/>
    </row>
    <row r="12">
      <c r="A12" s="8" t="s">
        <v>7</v>
      </c>
      <c r="B12" s="8" t="s">
        <v>237</v>
      </c>
      <c r="C12" s="8" t="s">
        <v>240</v>
      </c>
      <c r="D12" s="11">
        <v>88690.0</v>
      </c>
      <c r="E12" s="9">
        <v>5.01434126E8</v>
      </c>
      <c r="F12" s="15">
        <v>1.0</v>
      </c>
      <c r="G12" s="9" t="s">
        <v>91</v>
      </c>
      <c r="H12" s="9"/>
      <c r="I12" s="9" t="s">
        <v>91</v>
      </c>
      <c r="J12" s="9"/>
      <c r="K12" s="9" t="s">
        <v>91</v>
      </c>
      <c r="L12" s="15"/>
    </row>
    <row r="13">
      <c r="A13" s="8" t="s">
        <v>7</v>
      </c>
      <c r="B13" s="8" t="s">
        <v>237</v>
      </c>
      <c r="C13" s="8" t="s">
        <v>242</v>
      </c>
      <c r="D13" s="11">
        <v>158160.0</v>
      </c>
      <c r="E13" s="9">
        <v>5.01434075E8</v>
      </c>
      <c r="F13" s="15">
        <v>1.0</v>
      </c>
      <c r="G13" s="9" t="s">
        <v>91</v>
      </c>
      <c r="H13" s="9"/>
      <c r="I13" s="9" t="s">
        <v>91</v>
      </c>
      <c r="J13" s="9"/>
      <c r="K13" s="9" t="s">
        <v>91</v>
      </c>
      <c r="L13" s="15"/>
    </row>
    <row r="14">
      <c r="A14" s="8" t="s">
        <v>7</v>
      </c>
      <c r="B14" s="8" t="s">
        <v>237</v>
      </c>
      <c r="C14" s="8" t="s">
        <v>244</v>
      </c>
      <c r="D14" s="11">
        <v>54388.0</v>
      </c>
      <c r="E14" s="9">
        <v>5.01707854E8</v>
      </c>
      <c r="F14" s="15">
        <v>1.0</v>
      </c>
      <c r="G14" s="9" t="s">
        <v>91</v>
      </c>
      <c r="H14" s="9"/>
      <c r="I14" s="9" t="s">
        <v>91</v>
      </c>
      <c r="J14" s="9"/>
      <c r="K14" s="9" t="s">
        <v>91</v>
      </c>
      <c r="L14" s="15"/>
    </row>
    <row r="15">
      <c r="A15" s="8" t="s">
        <v>7</v>
      </c>
      <c r="B15" s="8" t="s">
        <v>237</v>
      </c>
      <c r="C15" s="8" t="s">
        <v>246</v>
      </c>
      <c r="D15" s="11">
        <v>57445.0</v>
      </c>
      <c r="E15" s="9">
        <v>5.01707857E8</v>
      </c>
      <c r="F15" s="15">
        <v>1.0</v>
      </c>
      <c r="G15" s="9" t="s">
        <v>91</v>
      </c>
      <c r="H15" s="9"/>
      <c r="I15" s="9" t="s">
        <v>91</v>
      </c>
      <c r="J15" s="9"/>
      <c r="K15" s="9" t="s">
        <v>91</v>
      </c>
      <c r="L15" s="15"/>
    </row>
    <row r="16">
      <c r="A16" s="8" t="s">
        <v>7</v>
      </c>
      <c r="B16" s="8" t="s">
        <v>237</v>
      </c>
      <c r="C16" s="8" t="s">
        <v>247</v>
      </c>
      <c r="D16" s="11">
        <v>115007.0</v>
      </c>
      <c r="E16" s="9">
        <v>5.01707899E8</v>
      </c>
      <c r="F16" s="15">
        <v>1.0</v>
      </c>
      <c r="G16" s="9" t="s">
        <v>91</v>
      </c>
      <c r="H16" s="9"/>
      <c r="I16" s="9" t="s">
        <v>91</v>
      </c>
      <c r="J16" s="9"/>
      <c r="K16" s="9" t="s">
        <v>91</v>
      </c>
      <c r="L16" s="15"/>
    </row>
    <row r="17">
      <c r="A17" s="8" t="s">
        <v>7</v>
      </c>
      <c r="B17" s="8" t="s">
        <v>237</v>
      </c>
      <c r="C17" s="8" t="s">
        <v>249</v>
      </c>
      <c r="D17" s="11">
        <v>55491.0</v>
      </c>
      <c r="E17" s="9">
        <v>5.04748578E8</v>
      </c>
      <c r="F17" s="15">
        <v>1.0</v>
      </c>
      <c r="G17" s="9" t="s">
        <v>91</v>
      </c>
      <c r="H17" s="9"/>
      <c r="I17" s="9" t="s">
        <v>91</v>
      </c>
      <c r="J17" s="9"/>
      <c r="K17" s="9" t="s">
        <v>91</v>
      </c>
      <c r="L17" s="15"/>
    </row>
    <row r="18">
      <c r="A18" s="8" t="s">
        <v>7</v>
      </c>
      <c r="B18" s="8" t="s">
        <v>237</v>
      </c>
      <c r="C18" s="8" t="s">
        <v>251</v>
      </c>
      <c r="D18" s="11">
        <v>83009.0</v>
      </c>
      <c r="E18" s="9">
        <v>5.01434078E8</v>
      </c>
      <c r="F18" s="15">
        <v>1.0</v>
      </c>
      <c r="G18" s="9" t="s">
        <v>91</v>
      </c>
      <c r="H18" s="9"/>
      <c r="I18" s="9" t="s">
        <v>91</v>
      </c>
      <c r="J18" s="9"/>
      <c r="K18" s="9" t="s">
        <v>91</v>
      </c>
      <c r="L18" s="15"/>
    </row>
    <row r="19">
      <c r="A19" s="8" t="s">
        <v>7</v>
      </c>
      <c r="B19" s="8" t="s">
        <v>237</v>
      </c>
      <c r="C19" s="8" t="s">
        <v>252</v>
      </c>
      <c r="D19" s="11">
        <v>111284.0</v>
      </c>
      <c r="E19" s="9">
        <v>5.01707902E8</v>
      </c>
      <c r="F19" s="15">
        <v>1.0</v>
      </c>
      <c r="G19" s="9" t="s">
        <v>91</v>
      </c>
      <c r="H19" s="9"/>
      <c r="I19" s="9" t="s">
        <v>91</v>
      </c>
      <c r="J19" s="9"/>
      <c r="K19" s="9" t="s">
        <v>91</v>
      </c>
      <c r="L19" s="15"/>
    </row>
    <row r="20">
      <c r="A20" s="8" t="s">
        <v>7</v>
      </c>
      <c r="B20" s="8" t="s">
        <v>237</v>
      </c>
      <c r="C20" s="8" t="s">
        <v>254</v>
      </c>
      <c r="D20" s="11">
        <v>19070.0</v>
      </c>
      <c r="E20" s="9">
        <v>5.01707911E8</v>
      </c>
      <c r="F20" s="15">
        <v>1.0</v>
      </c>
      <c r="G20" s="9" t="s">
        <v>91</v>
      </c>
      <c r="H20" s="9"/>
      <c r="I20" s="9" t="s">
        <v>91</v>
      </c>
      <c r="J20" s="9"/>
      <c r="K20" s="9" t="s">
        <v>91</v>
      </c>
      <c r="L20" s="15"/>
    </row>
    <row r="21">
      <c r="A21" s="8" t="s">
        <v>7</v>
      </c>
      <c r="B21" s="8" t="s">
        <v>237</v>
      </c>
      <c r="C21" s="8" t="s">
        <v>256</v>
      </c>
      <c r="D21" s="11">
        <v>9085.0</v>
      </c>
      <c r="E21" s="9">
        <v>5.01707905E8</v>
      </c>
      <c r="F21" s="15">
        <v>1.0</v>
      </c>
      <c r="G21" s="9" t="s">
        <v>91</v>
      </c>
      <c r="H21" s="9"/>
      <c r="I21" s="9" t="s">
        <v>91</v>
      </c>
      <c r="J21" s="9"/>
      <c r="K21" s="9" t="s">
        <v>91</v>
      </c>
      <c r="L21" s="15"/>
    </row>
    <row r="22">
      <c r="A22" s="8" t="s">
        <v>7</v>
      </c>
      <c r="B22" s="8" t="s">
        <v>237</v>
      </c>
      <c r="C22" s="8" t="s">
        <v>257</v>
      </c>
      <c r="D22" s="11">
        <v>108781.0</v>
      </c>
      <c r="E22" s="9">
        <v>5.01707914E8</v>
      </c>
      <c r="F22" s="15">
        <v>1.0</v>
      </c>
      <c r="G22" s="9" t="s">
        <v>91</v>
      </c>
      <c r="H22" s="9"/>
      <c r="I22" s="9" t="s">
        <v>91</v>
      </c>
      <c r="J22" s="9"/>
      <c r="K22" s="9" t="s">
        <v>91</v>
      </c>
      <c r="L22" s="15"/>
    </row>
    <row r="23">
      <c r="A23" s="8" t="s">
        <v>7</v>
      </c>
      <c r="B23" s="8" t="s">
        <v>237</v>
      </c>
      <c r="C23" s="8" t="s">
        <v>259</v>
      </c>
      <c r="D23" s="11">
        <v>108220.0</v>
      </c>
      <c r="E23" s="9">
        <v>5.0474895E8</v>
      </c>
      <c r="F23" s="15">
        <v>1.0</v>
      </c>
      <c r="G23" s="9" t="s">
        <v>91</v>
      </c>
      <c r="H23" s="9"/>
      <c r="I23" s="9" t="s">
        <v>91</v>
      </c>
      <c r="J23" s="9"/>
      <c r="K23" s="9" t="s">
        <v>91</v>
      </c>
      <c r="L23" s="15"/>
    </row>
    <row r="24">
      <c r="A24" s="8" t="s">
        <v>7</v>
      </c>
      <c r="B24" s="8" t="s">
        <v>237</v>
      </c>
      <c r="C24" s="8" t="s">
        <v>261</v>
      </c>
      <c r="D24" s="11">
        <v>109559.0</v>
      </c>
      <c r="E24" s="9">
        <v>5.04748953E8</v>
      </c>
      <c r="F24" s="15">
        <v>1.0</v>
      </c>
      <c r="G24" s="9" t="s">
        <v>91</v>
      </c>
      <c r="H24" s="9"/>
      <c r="I24" s="9" t="s">
        <v>91</v>
      </c>
      <c r="J24" s="9"/>
      <c r="K24" s="9" t="s">
        <v>91</v>
      </c>
      <c r="L24" s="15"/>
    </row>
    <row r="25">
      <c r="A25" s="8" t="s">
        <v>7</v>
      </c>
      <c r="B25" s="8" t="s">
        <v>237</v>
      </c>
      <c r="C25" s="8" t="s">
        <v>263</v>
      </c>
      <c r="D25" s="11">
        <v>108629.0</v>
      </c>
      <c r="E25" s="9">
        <v>5.04748956E8</v>
      </c>
      <c r="F25" s="15">
        <v>1.0</v>
      </c>
      <c r="G25" s="9" t="s">
        <v>91</v>
      </c>
      <c r="H25" s="9"/>
      <c r="I25" s="9" t="s">
        <v>91</v>
      </c>
      <c r="J25" s="9"/>
      <c r="K25" s="9" t="s">
        <v>91</v>
      </c>
      <c r="L25" s="15"/>
    </row>
    <row r="26">
      <c r="A26" s="8" t="s">
        <v>7</v>
      </c>
      <c r="B26" s="8" t="s">
        <v>237</v>
      </c>
      <c r="C26" s="8" t="s">
        <v>265</v>
      </c>
      <c r="D26" s="11">
        <v>43656.0</v>
      </c>
      <c r="E26" s="9">
        <v>5.01707917E8</v>
      </c>
      <c r="F26" s="15">
        <v>1.0</v>
      </c>
      <c r="G26" s="9" t="s">
        <v>91</v>
      </c>
      <c r="H26" s="9"/>
      <c r="I26" s="9" t="s">
        <v>91</v>
      </c>
      <c r="J26" s="9"/>
      <c r="K26" s="9" t="s">
        <v>91</v>
      </c>
      <c r="L26" s="15"/>
    </row>
    <row r="27">
      <c r="A27" s="8" t="s">
        <v>7</v>
      </c>
      <c r="B27" s="8" t="s">
        <v>237</v>
      </c>
      <c r="C27" s="8" t="s">
        <v>267</v>
      </c>
      <c r="D27" s="11">
        <v>67589.0</v>
      </c>
      <c r="E27" s="9">
        <v>5.04748959E8</v>
      </c>
      <c r="F27" s="15">
        <v>1.0</v>
      </c>
      <c r="G27" s="9" t="s">
        <v>91</v>
      </c>
      <c r="H27" s="9"/>
      <c r="I27" s="9" t="s">
        <v>91</v>
      </c>
      <c r="J27" s="9"/>
      <c r="K27" s="9" t="s">
        <v>91</v>
      </c>
      <c r="L27" s="15"/>
    </row>
    <row r="28">
      <c r="A28" s="8" t="s">
        <v>7</v>
      </c>
      <c r="B28" s="8" t="s">
        <v>237</v>
      </c>
      <c r="C28" s="8" t="s">
        <v>269</v>
      </c>
      <c r="D28" s="11">
        <v>16451.0</v>
      </c>
      <c r="E28" s="9">
        <v>5.0170792E8</v>
      </c>
      <c r="F28" s="15">
        <v>1.0</v>
      </c>
      <c r="G28" s="9" t="s">
        <v>91</v>
      </c>
      <c r="H28" s="9"/>
      <c r="I28" s="9" t="s">
        <v>91</v>
      </c>
      <c r="J28" s="9"/>
      <c r="K28" s="9" t="s">
        <v>91</v>
      </c>
      <c r="L28" s="15"/>
    </row>
    <row r="29">
      <c r="A29" s="8" t="s">
        <v>7</v>
      </c>
      <c r="B29" s="8" t="s">
        <v>237</v>
      </c>
      <c r="C29" s="8" t="s">
        <v>271</v>
      </c>
      <c r="D29" s="11">
        <v>15254.0</v>
      </c>
      <c r="E29" s="9">
        <v>5.01707926E8</v>
      </c>
      <c r="F29" s="15">
        <v>1.0</v>
      </c>
      <c r="G29" s="9" t="s">
        <v>91</v>
      </c>
      <c r="H29" s="9"/>
      <c r="I29" s="9" t="s">
        <v>91</v>
      </c>
      <c r="J29" s="9"/>
      <c r="K29" s="9" t="s">
        <v>91</v>
      </c>
      <c r="L29" s="15"/>
    </row>
    <row r="30">
      <c r="A30" s="8" t="s">
        <v>7</v>
      </c>
      <c r="B30" s="8" t="s">
        <v>237</v>
      </c>
      <c r="C30" s="8" t="s">
        <v>274</v>
      </c>
      <c r="D30" s="11">
        <v>39722.0</v>
      </c>
      <c r="E30" s="9">
        <v>5.01434183E8</v>
      </c>
      <c r="F30" s="15">
        <v>1.0</v>
      </c>
      <c r="G30" s="9" t="s">
        <v>91</v>
      </c>
      <c r="H30" s="9"/>
      <c r="I30" s="9" t="s">
        <v>91</v>
      </c>
      <c r="J30" s="9"/>
      <c r="K30" s="9" t="s">
        <v>91</v>
      </c>
      <c r="L30" s="15"/>
    </row>
    <row r="31">
      <c r="A31" s="8" t="s">
        <v>7</v>
      </c>
      <c r="B31" s="8" t="s">
        <v>237</v>
      </c>
      <c r="C31" s="8" t="s">
        <v>276</v>
      </c>
      <c r="D31" s="11">
        <v>63662.0</v>
      </c>
      <c r="E31" s="9">
        <v>5.01434186E8</v>
      </c>
      <c r="F31" s="15">
        <v>1.0</v>
      </c>
      <c r="G31" s="9" t="s">
        <v>91</v>
      </c>
      <c r="H31" s="9"/>
      <c r="I31" s="9" t="s">
        <v>91</v>
      </c>
      <c r="J31" s="9"/>
      <c r="K31" s="9" t="s">
        <v>91</v>
      </c>
      <c r="L31" s="15"/>
    </row>
    <row r="32">
      <c r="A32" s="8" t="s">
        <v>7</v>
      </c>
      <c r="B32" s="8" t="s">
        <v>237</v>
      </c>
      <c r="C32" s="8" t="s">
        <v>279</v>
      </c>
      <c r="D32" s="11">
        <v>30426.0</v>
      </c>
      <c r="E32" s="9">
        <v>5.01434189E8</v>
      </c>
      <c r="F32" s="15">
        <v>1.0</v>
      </c>
      <c r="G32" s="9" t="s">
        <v>91</v>
      </c>
      <c r="H32" s="9"/>
      <c r="I32" s="9" t="s">
        <v>91</v>
      </c>
      <c r="J32" s="9"/>
      <c r="K32" s="9" t="s">
        <v>91</v>
      </c>
      <c r="L32" s="15"/>
    </row>
    <row r="33">
      <c r="A33" s="8" t="s">
        <v>7</v>
      </c>
      <c r="B33" s="8" t="s">
        <v>237</v>
      </c>
      <c r="C33" s="8" t="s">
        <v>281</v>
      </c>
      <c r="D33" s="11">
        <v>7223.0</v>
      </c>
      <c r="E33" s="9">
        <v>5.01434192E8</v>
      </c>
      <c r="F33" s="15">
        <v>1.0</v>
      </c>
      <c r="G33" s="9" t="s">
        <v>91</v>
      </c>
      <c r="H33" s="9"/>
      <c r="I33" s="9" t="s">
        <v>91</v>
      </c>
      <c r="J33" s="9"/>
      <c r="K33" s="9" t="s">
        <v>91</v>
      </c>
      <c r="L33" s="15"/>
    </row>
    <row r="34">
      <c r="A34" s="8" t="s">
        <v>7</v>
      </c>
      <c r="B34" s="8" t="s">
        <v>237</v>
      </c>
      <c r="C34" s="8" t="s">
        <v>282</v>
      </c>
      <c r="D34" s="11">
        <v>13399.0</v>
      </c>
      <c r="E34" s="9">
        <v>5.0474889E8</v>
      </c>
      <c r="F34" s="15">
        <v>1.0</v>
      </c>
      <c r="G34" s="9" t="s">
        <v>91</v>
      </c>
      <c r="H34" s="9"/>
      <c r="I34" s="9" t="s">
        <v>91</v>
      </c>
      <c r="J34" s="9"/>
      <c r="K34" s="9" t="s">
        <v>91</v>
      </c>
      <c r="L34" s="15"/>
    </row>
    <row r="35">
      <c r="A35" s="8" t="s">
        <v>7</v>
      </c>
      <c r="B35" s="8" t="s">
        <v>237</v>
      </c>
      <c r="C35" s="8" t="s">
        <v>284</v>
      </c>
      <c r="D35" s="11">
        <v>13099.0</v>
      </c>
      <c r="E35" s="9">
        <v>5.01434195E8</v>
      </c>
      <c r="F35" s="15">
        <v>1.0</v>
      </c>
      <c r="G35" s="9" t="s">
        <v>91</v>
      </c>
      <c r="H35" s="9"/>
      <c r="I35" s="9" t="s">
        <v>91</v>
      </c>
      <c r="J35" s="9"/>
      <c r="K35" s="9" t="s">
        <v>91</v>
      </c>
      <c r="L35" s="15"/>
    </row>
    <row r="36">
      <c r="A36" s="8" t="s">
        <v>7</v>
      </c>
      <c r="B36" s="8" t="s">
        <v>237</v>
      </c>
      <c r="C36" s="8" t="s">
        <v>286</v>
      </c>
      <c r="D36" s="11">
        <v>30598.0</v>
      </c>
      <c r="E36" s="9">
        <v>5.01434168E8</v>
      </c>
      <c r="F36" s="15">
        <v>1.0</v>
      </c>
      <c r="G36" s="9" t="s">
        <v>91</v>
      </c>
      <c r="H36" s="9"/>
      <c r="I36" s="9" t="s">
        <v>91</v>
      </c>
      <c r="J36" s="9"/>
      <c r="K36" s="9" t="s">
        <v>91</v>
      </c>
      <c r="L36" s="15"/>
    </row>
    <row r="37">
      <c r="A37" s="8" t="s">
        <v>7</v>
      </c>
      <c r="B37" s="8" t="s">
        <v>237</v>
      </c>
      <c r="C37" s="8" t="s">
        <v>287</v>
      </c>
      <c r="D37" s="11">
        <v>32900.0</v>
      </c>
      <c r="E37" s="9">
        <v>5.01434198E8</v>
      </c>
      <c r="F37" s="15">
        <v>1.0</v>
      </c>
      <c r="G37" s="9" t="s">
        <v>91</v>
      </c>
      <c r="H37" s="9"/>
      <c r="I37" s="9" t="s">
        <v>91</v>
      </c>
      <c r="J37" s="9"/>
      <c r="K37" s="9" t="s">
        <v>91</v>
      </c>
      <c r="L37" s="15"/>
    </row>
    <row r="38">
      <c r="A38" s="8" t="s">
        <v>7</v>
      </c>
      <c r="B38" s="8" t="s">
        <v>237</v>
      </c>
      <c r="C38" s="8" t="s">
        <v>289</v>
      </c>
      <c r="D38" s="11">
        <v>14338.0</v>
      </c>
      <c r="E38" s="9">
        <v>5.04748893E8</v>
      </c>
      <c r="F38" s="15">
        <v>1.0</v>
      </c>
      <c r="G38" s="9" t="s">
        <v>91</v>
      </c>
      <c r="H38" s="9"/>
      <c r="I38" s="9" t="s">
        <v>91</v>
      </c>
      <c r="J38" s="9"/>
      <c r="K38" s="9" t="s">
        <v>91</v>
      </c>
      <c r="L38" s="15"/>
    </row>
    <row r="39">
      <c r="A39" s="19" t="s">
        <v>7</v>
      </c>
      <c r="B39" s="19" t="s">
        <v>237</v>
      </c>
      <c r="C39" s="19" t="s">
        <v>291</v>
      </c>
      <c r="D39" s="27">
        <v>713704.0</v>
      </c>
      <c r="E39" s="20">
        <v>5.01434171E8</v>
      </c>
      <c r="F39" s="22">
        <v>1.0</v>
      </c>
      <c r="G39" s="20" t="s">
        <v>91</v>
      </c>
      <c r="H39" s="20"/>
      <c r="I39" s="20" t="s">
        <v>91</v>
      </c>
      <c r="J39" s="20"/>
      <c r="K39" s="20" t="s">
        <v>91</v>
      </c>
      <c r="L39" s="22"/>
    </row>
    <row r="40">
      <c r="A40" s="19" t="s">
        <v>7</v>
      </c>
      <c r="B40" s="19" t="s">
        <v>237</v>
      </c>
      <c r="C40" s="19" t="s">
        <v>296</v>
      </c>
      <c r="D40" s="27">
        <v>76158.0</v>
      </c>
      <c r="E40" s="20">
        <v>5.01434204E8</v>
      </c>
      <c r="F40" s="22">
        <v>1.0</v>
      </c>
      <c r="G40" s="20" t="s">
        <v>91</v>
      </c>
      <c r="H40" s="20"/>
      <c r="I40" s="20" t="s">
        <v>91</v>
      </c>
      <c r="J40" s="20"/>
      <c r="K40" s="20" t="s">
        <v>91</v>
      </c>
      <c r="L40" s="22"/>
    </row>
    <row r="41">
      <c r="A41" s="19" t="s">
        <v>7</v>
      </c>
      <c r="B41" s="19" t="s">
        <v>237</v>
      </c>
      <c r="C41" s="19" t="s">
        <v>298</v>
      </c>
      <c r="D41" s="27">
        <v>35699.0</v>
      </c>
      <c r="E41" s="20">
        <v>5.01434207E8</v>
      </c>
      <c r="F41" s="22">
        <v>1.0</v>
      </c>
      <c r="G41" s="20" t="s">
        <v>91</v>
      </c>
      <c r="H41" s="20"/>
      <c r="I41" s="20" t="s">
        <v>91</v>
      </c>
      <c r="J41" s="20"/>
      <c r="K41" s="20" t="s">
        <v>91</v>
      </c>
      <c r="L41" s="22"/>
    </row>
    <row r="42">
      <c r="A42" s="19" t="s">
        <v>7</v>
      </c>
      <c r="B42" s="19" t="s">
        <v>237</v>
      </c>
      <c r="C42" s="19" t="s">
        <v>299</v>
      </c>
      <c r="D42" s="27">
        <v>66070.0</v>
      </c>
      <c r="E42" s="20">
        <v>5.01434174E8</v>
      </c>
      <c r="F42" s="22">
        <v>1.0</v>
      </c>
      <c r="G42" s="20" t="s">
        <v>91</v>
      </c>
      <c r="H42" s="20"/>
      <c r="I42" s="20" t="s">
        <v>91</v>
      </c>
      <c r="J42" s="20"/>
      <c r="K42" s="20" t="s">
        <v>91</v>
      </c>
      <c r="L42" s="22"/>
    </row>
    <row r="43">
      <c r="A43" s="19" t="s">
        <v>7</v>
      </c>
      <c r="B43" s="19" t="s">
        <v>237</v>
      </c>
      <c r="C43" s="19" t="s">
        <v>301</v>
      </c>
      <c r="D43" s="27">
        <v>6568.0</v>
      </c>
      <c r="E43" s="20">
        <v>5.01707965E8</v>
      </c>
      <c r="F43" s="22">
        <v>1.0</v>
      </c>
      <c r="G43" s="20" t="s">
        <v>91</v>
      </c>
      <c r="H43" s="20"/>
      <c r="I43" s="20" t="s">
        <v>91</v>
      </c>
      <c r="J43" s="20"/>
      <c r="K43" s="20" t="s">
        <v>91</v>
      </c>
      <c r="L43" s="22"/>
    </row>
    <row r="44">
      <c r="A44" s="19" t="s">
        <v>7</v>
      </c>
      <c r="B44" s="19" t="s">
        <v>237</v>
      </c>
      <c r="C44" s="19" t="s">
        <v>302</v>
      </c>
      <c r="D44" s="27">
        <v>5455.0</v>
      </c>
      <c r="E44" s="20">
        <v>5.01707968E8</v>
      </c>
      <c r="F44" s="22">
        <v>1.0</v>
      </c>
      <c r="G44" s="20" t="s">
        <v>91</v>
      </c>
      <c r="H44" s="20"/>
      <c r="I44" s="20" t="s">
        <v>91</v>
      </c>
      <c r="J44" s="20"/>
      <c r="K44" s="20" t="s">
        <v>91</v>
      </c>
      <c r="L44" s="22"/>
    </row>
    <row r="45">
      <c r="A45" s="19" t="s">
        <v>7</v>
      </c>
      <c r="B45" s="19" t="s">
        <v>237</v>
      </c>
      <c r="C45" s="19" t="s">
        <v>304</v>
      </c>
      <c r="D45" s="27">
        <v>43461.0</v>
      </c>
      <c r="E45" s="20">
        <v>5.0143418E8</v>
      </c>
      <c r="F45" s="22">
        <v>1.0</v>
      </c>
      <c r="G45" s="20" t="s">
        <v>91</v>
      </c>
      <c r="H45" s="20"/>
      <c r="I45" s="20" t="s">
        <v>91</v>
      </c>
      <c r="J45" s="20"/>
      <c r="K45" s="20" t="s">
        <v>91</v>
      </c>
      <c r="L45" s="22"/>
    </row>
    <row r="46">
      <c r="A46" s="19" t="s">
        <v>7</v>
      </c>
      <c r="B46" s="19" t="s">
        <v>237</v>
      </c>
      <c r="C46" s="19" t="s">
        <v>305</v>
      </c>
      <c r="D46" s="27">
        <v>81007.0</v>
      </c>
      <c r="E46" s="20">
        <v>5.01707974E8</v>
      </c>
      <c r="F46" s="22">
        <v>1.0</v>
      </c>
      <c r="G46" s="20" t="s">
        <v>91</v>
      </c>
      <c r="H46" s="20"/>
      <c r="I46" s="20" t="s">
        <v>91</v>
      </c>
      <c r="J46" s="20"/>
      <c r="K46" s="20" t="s">
        <v>91</v>
      </c>
      <c r="L46" s="22"/>
    </row>
    <row r="47">
      <c r="A47" s="19" t="s">
        <v>7</v>
      </c>
      <c r="B47" s="19" t="s">
        <v>237</v>
      </c>
      <c r="C47" s="19" t="s">
        <v>307</v>
      </c>
      <c r="D47" s="27">
        <v>21861.0</v>
      </c>
      <c r="E47" s="20">
        <v>5.01434222E8</v>
      </c>
      <c r="F47" s="22">
        <v>1.0</v>
      </c>
      <c r="G47" s="20" t="s">
        <v>91</v>
      </c>
      <c r="H47" s="20"/>
      <c r="I47" s="20" t="s">
        <v>91</v>
      </c>
      <c r="J47" s="20"/>
      <c r="K47" s="20" t="s">
        <v>91</v>
      </c>
      <c r="L47" s="22"/>
    </row>
    <row r="48">
      <c r="A48" s="19" t="s">
        <v>7</v>
      </c>
      <c r="B48" s="19" t="s">
        <v>237</v>
      </c>
      <c r="C48" s="19" t="s">
        <v>308</v>
      </c>
      <c r="D48" s="27">
        <v>732368.0</v>
      </c>
      <c r="E48" s="20">
        <v>5.01434225E8</v>
      </c>
      <c r="F48" s="22">
        <v>1.0</v>
      </c>
      <c r="G48" s="20" t="s">
        <v>91</v>
      </c>
      <c r="H48" s="20"/>
      <c r="I48" s="20" t="s">
        <v>91</v>
      </c>
      <c r="J48" s="20"/>
      <c r="K48" s="20" t="s">
        <v>91</v>
      </c>
      <c r="L48" s="22"/>
    </row>
    <row r="49">
      <c r="A49" s="19" t="s">
        <v>7</v>
      </c>
      <c r="B49" s="19" t="s">
        <v>237</v>
      </c>
      <c r="C49" s="19" t="s">
        <v>311</v>
      </c>
      <c r="D49" s="27">
        <v>122124.0</v>
      </c>
      <c r="E49" s="20">
        <v>5.04748896E8</v>
      </c>
      <c r="F49" s="22">
        <v>1.0</v>
      </c>
      <c r="G49" s="20" t="s">
        <v>91</v>
      </c>
      <c r="H49" s="20"/>
      <c r="I49" s="20" t="s">
        <v>91</v>
      </c>
      <c r="J49" s="20"/>
      <c r="K49" s="20" t="s">
        <v>91</v>
      </c>
      <c r="L49" s="22"/>
    </row>
    <row r="50">
      <c r="A50" s="19" t="s">
        <v>7</v>
      </c>
      <c r="B50" s="19" t="s">
        <v>237</v>
      </c>
      <c r="C50" s="19" t="s">
        <v>313</v>
      </c>
      <c r="D50" s="27">
        <v>45968.0</v>
      </c>
      <c r="E50" s="20">
        <v>5.01434231E8</v>
      </c>
      <c r="F50" s="22">
        <v>1.0</v>
      </c>
      <c r="G50" s="20" t="s">
        <v>91</v>
      </c>
      <c r="H50" s="20"/>
      <c r="I50" s="20" t="s">
        <v>91</v>
      </c>
      <c r="J50" s="20"/>
      <c r="K50" s="20" t="s">
        <v>91</v>
      </c>
      <c r="L50" s="22"/>
    </row>
    <row r="51">
      <c r="A51" s="19" t="s">
        <v>7</v>
      </c>
      <c r="B51" s="19" t="s">
        <v>237</v>
      </c>
      <c r="C51" s="19" t="s">
        <v>314</v>
      </c>
      <c r="D51" s="27">
        <v>170011.0</v>
      </c>
      <c r="E51" s="20">
        <v>5.01707995E8</v>
      </c>
      <c r="F51" s="22">
        <v>1.0</v>
      </c>
      <c r="G51" s="20" t="s">
        <v>91</v>
      </c>
      <c r="H51" s="20"/>
      <c r="I51" s="20" t="s">
        <v>91</v>
      </c>
      <c r="J51" s="20"/>
      <c r="K51" s="20" t="s">
        <v>91</v>
      </c>
      <c r="L51" s="22"/>
    </row>
    <row r="52">
      <c r="A52" s="19" t="s">
        <v>7</v>
      </c>
      <c r="B52" s="19" t="s">
        <v>237</v>
      </c>
      <c r="C52" s="19" t="s">
        <v>316</v>
      </c>
      <c r="D52" s="27">
        <v>275173.0</v>
      </c>
      <c r="E52" s="20">
        <v>5.01707998E8</v>
      </c>
      <c r="F52" s="22">
        <v>1.0</v>
      </c>
      <c r="G52" s="20" t="s">
        <v>91</v>
      </c>
      <c r="H52" s="20"/>
      <c r="I52" s="20" t="s">
        <v>91</v>
      </c>
      <c r="J52" s="20"/>
      <c r="K52" s="20" t="s">
        <v>91</v>
      </c>
      <c r="L52" s="22"/>
    </row>
    <row r="53">
      <c r="A53" s="19" t="s">
        <v>7</v>
      </c>
      <c r="B53" s="19" t="s">
        <v>237</v>
      </c>
      <c r="C53" s="19" t="s">
        <v>317</v>
      </c>
      <c r="D53" s="27">
        <v>76425.0</v>
      </c>
      <c r="E53" s="20">
        <v>5.01707977E8</v>
      </c>
      <c r="F53" s="22">
        <v>1.0</v>
      </c>
      <c r="G53" s="20" t="s">
        <v>91</v>
      </c>
      <c r="H53" s="20"/>
      <c r="I53" s="20" t="s">
        <v>91</v>
      </c>
      <c r="J53" s="20"/>
      <c r="K53" s="20" t="s">
        <v>91</v>
      </c>
      <c r="L53" s="22"/>
    </row>
    <row r="54">
      <c r="A54" s="19" t="s">
        <v>7</v>
      </c>
      <c r="B54" s="19" t="s">
        <v>237</v>
      </c>
      <c r="C54" s="19" t="s">
        <v>319</v>
      </c>
      <c r="D54" s="27">
        <v>26120.0</v>
      </c>
      <c r="E54" s="20">
        <v>5.01708001E8</v>
      </c>
      <c r="F54" s="22">
        <v>1.0</v>
      </c>
      <c r="G54" s="20" t="s">
        <v>91</v>
      </c>
      <c r="H54" s="20"/>
      <c r="I54" s="20" t="s">
        <v>91</v>
      </c>
      <c r="J54" s="20"/>
      <c r="K54" s="20" t="s">
        <v>91</v>
      </c>
      <c r="L54" s="22"/>
    </row>
    <row r="55">
      <c r="A55" s="19" t="s">
        <v>7</v>
      </c>
      <c r="B55" s="19" t="s">
        <v>237</v>
      </c>
      <c r="C55" s="19" t="s">
        <v>321</v>
      </c>
      <c r="D55" s="27">
        <v>83401.0</v>
      </c>
      <c r="E55" s="20">
        <v>5.01708004E8</v>
      </c>
      <c r="F55" s="22">
        <v>1.0</v>
      </c>
      <c r="G55" s="20" t="s">
        <v>91</v>
      </c>
      <c r="H55" s="20"/>
      <c r="I55" s="20" t="s">
        <v>91</v>
      </c>
      <c r="J55" s="20"/>
      <c r="K55" s="20" t="s">
        <v>91</v>
      </c>
      <c r="L55" s="22"/>
    </row>
    <row r="56">
      <c r="A56" s="19" t="s">
        <v>7</v>
      </c>
      <c r="B56" s="19" t="s">
        <v>237</v>
      </c>
      <c r="C56" s="19" t="s">
        <v>322</v>
      </c>
      <c r="D56" s="27">
        <v>50142.0</v>
      </c>
      <c r="E56" s="20">
        <v>5.01434132E8</v>
      </c>
      <c r="F56" s="22">
        <v>1.0</v>
      </c>
      <c r="G56" s="20" t="s">
        <v>91</v>
      </c>
      <c r="H56" s="20"/>
      <c r="I56" s="20" t="s">
        <v>91</v>
      </c>
      <c r="J56" s="20"/>
      <c r="K56" s="20" t="s">
        <v>91</v>
      </c>
      <c r="L56" s="22"/>
    </row>
    <row r="57">
      <c r="A57" s="19" t="s">
        <v>7</v>
      </c>
      <c r="B57" s="19" t="s">
        <v>237</v>
      </c>
      <c r="C57" s="19" t="s">
        <v>324</v>
      </c>
      <c r="D57" s="27">
        <v>71049.0</v>
      </c>
      <c r="E57" s="20">
        <v>5.04749034E8</v>
      </c>
      <c r="F57" s="22">
        <v>1.0</v>
      </c>
      <c r="G57" s="20" t="s">
        <v>91</v>
      </c>
      <c r="H57" s="20"/>
      <c r="I57" s="20" t="s">
        <v>91</v>
      </c>
      <c r="J57" s="20"/>
      <c r="K57" s="20" t="s">
        <v>91</v>
      </c>
      <c r="L57" s="22"/>
    </row>
    <row r="58">
      <c r="A58" s="19" t="s">
        <v>7</v>
      </c>
      <c r="B58" s="19" t="s">
        <v>237</v>
      </c>
      <c r="C58" s="19" t="s">
        <v>325</v>
      </c>
      <c r="D58" s="27">
        <v>20791.0</v>
      </c>
      <c r="E58" s="20">
        <v>5.0474904E8</v>
      </c>
      <c r="F58" s="22">
        <v>1.0</v>
      </c>
      <c r="G58" s="20" t="s">
        <v>91</v>
      </c>
      <c r="H58" s="20"/>
      <c r="I58" s="20" t="s">
        <v>91</v>
      </c>
      <c r="J58" s="20"/>
      <c r="K58" s="20" t="s">
        <v>91</v>
      </c>
      <c r="L58" s="22"/>
    </row>
    <row r="59">
      <c r="A59" s="19" t="s">
        <v>7</v>
      </c>
      <c r="B59" s="19" t="s">
        <v>237</v>
      </c>
      <c r="C59" s="19" t="s">
        <v>326</v>
      </c>
      <c r="D59" s="27">
        <v>24934.0</v>
      </c>
      <c r="E59" s="20">
        <v>5.04749043E8</v>
      </c>
      <c r="F59" s="22">
        <v>1.0</v>
      </c>
      <c r="G59" s="20" t="s">
        <v>91</v>
      </c>
      <c r="H59" s="20"/>
      <c r="I59" s="20" t="s">
        <v>91</v>
      </c>
      <c r="J59" s="20"/>
      <c r="K59" s="20" t="s">
        <v>91</v>
      </c>
      <c r="L59" s="22"/>
    </row>
    <row r="60">
      <c r="A60" s="19" t="s">
        <v>7</v>
      </c>
      <c r="B60" s="19" t="s">
        <v>237</v>
      </c>
      <c r="C60" s="19" t="s">
        <v>328</v>
      </c>
      <c r="D60" s="27">
        <v>80248.0</v>
      </c>
      <c r="E60" s="20">
        <v>5.04749046E8</v>
      </c>
      <c r="F60" s="22">
        <v>1.0</v>
      </c>
      <c r="G60" s="20" t="s">
        <v>91</v>
      </c>
      <c r="H60" s="20"/>
      <c r="I60" s="20" t="s">
        <v>91</v>
      </c>
      <c r="J60" s="20"/>
      <c r="K60" s="20" t="s">
        <v>91</v>
      </c>
      <c r="L60" s="22"/>
    </row>
    <row r="61">
      <c r="A61" s="19" t="s">
        <v>7</v>
      </c>
      <c r="B61" s="19" t="s">
        <v>329</v>
      </c>
      <c r="C61" s="19"/>
      <c r="D61" s="27"/>
      <c r="E61" s="20"/>
      <c r="F61" s="22"/>
      <c r="G61" s="20"/>
      <c r="H61" s="20"/>
      <c r="I61" s="20"/>
      <c r="J61" s="20"/>
      <c r="K61" s="20"/>
      <c r="L61" s="22"/>
    </row>
    <row r="62">
      <c r="A62" s="19" t="s">
        <v>7</v>
      </c>
      <c r="B62" s="19" t="s">
        <v>329</v>
      </c>
      <c r="C62" s="19" t="s">
        <v>331</v>
      </c>
      <c r="D62" s="27">
        <v>2423788.0</v>
      </c>
      <c r="E62" s="20">
        <v>5.04749052E8</v>
      </c>
      <c r="F62" s="22">
        <v>1.0</v>
      </c>
      <c r="G62" s="20" t="s">
        <v>91</v>
      </c>
      <c r="H62" s="20"/>
      <c r="I62" s="20" t="s">
        <v>91</v>
      </c>
      <c r="J62" s="20"/>
      <c r="K62" s="20" t="s">
        <v>91</v>
      </c>
      <c r="L62" s="22"/>
    </row>
    <row r="63">
      <c r="A63" s="19" t="s">
        <v>7</v>
      </c>
      <c r="B63" s="19" t="s">
        <v>329</v>
      </c>
      <c r="C63" s="19" t="s">
        <v>333</v>
      </c>
      <c r="D63" s="27">
        <v>1817189.0</v>
      </c>
      <c r="E63" s="20">
        <v>5.01708025E8</v>
      </c>
      <c r="F63" s="22">
        <v>1.0</v>
      </c>
      <c r="G63" s="20" t="s">
        <v>91</v>
      </c>
      <c r="H63" s="20"/>
      <c r="I63" s="20" t="s">
        <v>91</v>
      </c>
      <c r="J63" s="20"/>
      <c r="K63" s="20" t="s">
        <v>91</v>
      </c>
      <c r="L63" s="22"/>
    </row>
    <row r="64">
      <c r="A64" s="19" t="s">
        <v>7</v>
      </c>
      <c r="B64" s="19" t="s">
        <v>329</v>
      </c>
      <c r="C64" s="19" t="s">
        <v>334</v>
      </c>
      <c r="D64" s="27">
        <v>807778.0</v>
      </c>
      <c r="E64" s="20">
        <v>4.06146461E8</v>
      </c>
      <c r="F64" s="22">
        <v>1.0</v>
      </c>
      <c r="G64" s="20" t="s">
        <v>91</v>
      </c>
      <c r="H64" s="20"/>
      <c r="I64" s="20" t="s">
        <v>91</v>
      </c>
      <c r="J64" s="20"/>
      <c r="K64" s="20" t="s">
        <v>91</v>
      </c>
      <c r="L64" s="22"/>
    </row>
    <row r="65">
      <c r="A65" s="19" t="s">
        <v>7</v>
      </c>
      <c r="B65" s="19" t="s">
        <v>329</v>
      </c>
      <c r="C65" s="19" t="s">
        <v>336</v>
      </c>
      <c r="D65" s="27">
        <v>706366.0</v>
      </c>
      <c r="E65" s="20">
        <v>4.05738154E8</v>
      </c>
      <c r="F65" s="22">
        <v>1.0</v>
      </c>
      <c r="G65" s="20" t="s">
        <v>91</v>
      </c>
      <c r="H65" s="20"/>
      <c r="I65" s="20" t="s">
        <v>91</v>
      </c>
      <c r="J65" s="20"/>
      <c r="K65" s="20" t="s">
        <v>91</v>
      </c>
      <c r="L65" s="22"/>
    </row>
    <row r="66">
      <c r="A66" s="19" t="s">
        <v>7</v>
      </c>
      <c r="B66" s="19" t="s">
        <v>329</v>
      </c>
      <c r="C66" s="19" t="s">
        <v>337</v>
      </c>
      <c r="D66" s="27">
        <v>711802.0</v>
      </c>
      <c r="E66" s="20">
        <v>4.06146485E8</v>
      </c>
      <c r="F66" s="22">
        <v>1.0</v>
      </c>
      <c r="G66" s="20" t="s">
        <v>91</v>
      </c>
      <c r="H66" s="20"/>
      <c r="I66" s="20" t="s">
        <v>91</v>
      </c>
      <c r="J66" s="20"/>
      <c r="K66" s="20" t="s">
        <v>91</v>
      </c>
      <c r="L66" s="22"/>
    </row>
    <row r="67">
      <c r="A67" s="19" t="s">
        <v>7</v>
      </c>
      <c r="B67" s="19" t="s">
        <v>329</v>
      </c>
      <c r="C67" s="19" t="s">
        <v>339</v>
      </c>
      <c r="D67" s="27">
        <v>699431.0</v>
      </c>
      <c r="E67" s="20">
        <v>4.061465E8</v>
      </c>
      <c r="F67" s="22">
        <v>1.0</v>
      </c>
      <c r="G67" s="20" t="s">
        <v>91</v>
      </c>
      <c r="H67" s="20"/>
      <c r="I67" s="20" t="s">
        <v>91</v>
      </c>
      <c r="J67" s="20"/>
      <c r="K67" s="20" t="s">
        <v>91</v>
      </c>
      <c r="L67" s="22"/>
    </row>
    <row r="68">
      <c r="A68" s="19" t="s">
        <v>7</v>
      </c>
      <c r="B68" s="19" t="s">
        <v>329</v>
      </c>
      <c r="C68" s="19" t="s">
        <v>340</v>
      </c>
      <c r="D68" s="27">
        <v>48871.0</v>
      </c>
      <c r="E68" s="20">
        <v>4.06146509E8</v>
      </c>
      <c r="F68" s="22">
        <v>1.0</v>
      </c>
      <c r="G68" s="20" t="s">
        <v>91</v>
      </c>
      <c r="H68" s="20"/>
      <c r="I68" s="20" t="s">
        <v>91</v>
      </c>
      <c r="J68" s="20"/>
      <c r="K68" s="20" t="s">
        <v>91</v>
      </c>
      <c r="L68" s="22"/>
    </row>
    <row r="69">
      <c r="A69" s="19" t="s">
        <v>7</v>
      </c>
      <c r="B69" s="19" t="s">
        <v>329</v>
      </c>
      <c r="C69" s="19" t="s">
        <v>342</v>
      </c>
      <c r="D69" s="27">
        <v>305310.0</v>
      </c>
      <c r="E69" s="20">
        <v>4.06982826E8</v>
      </c>
      <c r="F69" s="22">
        <v>1.0</v>
      </c>
      <c r="G69" s="20" t="s">
        <v>91</v>
      </c>
      <c r="H69" s="20"/>
      <c r="I69" s="20" t="s">
        <v>91</v>
      </c>
      <c r="J69" s="20"/>
      <c r="K69" s="20" t="s">
        <v>91</v>
      </c>
      <c r="L69" s="22"/>
    </row>
    <row r="70">
      <c r="A70" s="19" t="s">
        <v>7</v>
      </c>
      <c r="B70" s="19" t="s">
        <v>329</v>
      </c>
      <c r="C70" s="19" t="s">
        <v>343</v>
      </c>
      <c r="D70" s="27"/>
      <c r="E70" s="20">
        <v>4.93669998E8</v>
      </c>
      <c r="F70" s="22">
        <v>1.0</v>
      </c>
      <c r="G70" s="20" t="s">
        <v>91</v>
      </c>
      <c r="H70" s="20"/>
      <c r="I70" s="20" t="s">
        <v>91</v>
      </c>
      <c r="J70" s="20"/>
      <c r="K70" s="20" t="s">
        <v>91</v>
      </c>
      <c r="L70" s="22"/>
    </row>
    <row r="71">
      <c r="A71" s="19" t="s">
        <v>7</v>
      </c>
      <c r="B71" s="19" t="s">
        <v>17</v>
      </c>
      <c r="C71" s="19"/>
      <c r="D71" s="27"/>
      <c r="E71" s="20"/>
      <c r="F71" s="22"/>
      <c r="G71" s="20"/>
      <c r="H71" s="20"/>
      <c r="I71" s="20"/>
      <c r="J71" s="20"/>
      <c r="K71" s="20"/>
      <c r="L71" s="22"/>
    </row>
    <row r="72">
      <c r="A72" s="19" t="s">
        <v>7</v>
      </c>
      <c r="B72" s="19" t="s">
        <v>17</v>
      </c>
      <c r="C72" s="19" t="s">
        <v>345</v>
      </c>
      <c r="D72" s="27">
        <v>1304893.0</v>
      </c>
      <c r="E72" s="20">
        <v>3.89124184E8</v>
      </c>
      <c r="F72" s="22">
        <v>1.0</v>
      </c>
      <c r="G72" s="20">
        <v>695768.0</v>
      </c>
      <c r="H72" s="22">
        <v>1.15</v>
      </c>
      <c r="I72" s="20">
        <v>100222.0</v>
      </c>
      <c r="J72" s="28">
        <v>1.2</v>
      </c>
      <c r="K72" s="20" t="s">
        <v>349</v>
      </c>
      <c r="L72" s="22">
        <v>1.0</v>
      </c>
    </row>
    <row r="73">
      <c r="A73" s="19" t="s">
        <v>7</v>
      </c>
      <c r="B73" s="19" t="s">
        <v>17</v>
      </c>
      <c r="C73" s="19" t="s">
        <v>350</v>
      </c>
      <c r="D73" s="27">
        <v>1695136.0</v>
      </c>
      <c r="E73" s="20">
        <v>3.89124181E8</v>
      </c>
      <c r="F73" s="22">
        <v>1.0</v>
      </c>
      <c r="G73" s="20">
        <v>695767.0</v>
      </c>
      <c r="H73" s="22">
        <v>1.15</v>
      </c>
      <c r="I73" s="20">
        <v>100223.0</v>
      </c>
      <c r="J73" s="28">
        <v>1.2</v>
      </c>
      <c r="K73" s="20" t="s">
        <v>351</v>
      </c>
      <c r="L73" s="22">
        <v>1.0</v>
      </c>
    </row>
    <row r="74">
      <c r="A74" s="19" t="s">
        <v>7</v>
      </c>
      <c r="B74" s="19" t="s">
        <v>231</v>
      </c>
      <c r="C74" s="19"/>
      <c r="D74" s="27"/>
      <c r="E74" s="20"/>
      <c r="F74" s="22"/>
      <c r="G74" s="20"/>
      <c r="H74" s="20"/>
      <c r="I74" s="20"/>
      <c r="J74" s="20"/>
      <c r="K74" s="20"/>
      <c r="L74" s="22"/>
    </row>
    <row r="75">
      <c r="A75" s="19" t="s">
        <v>7</v>
      </c>
      <c r="B75" s="19" t="s">
        <v>231</v>
      </c>
      <c r="C75" s="19" t="s">
        <v>353</v>
      </c>
      <c r="D75" s="27"/>
      <c r="E75" s="20">
        <v>5.01708031E8</v>
      </c>
      <c r="F75" s="22">
        <v>1.5</v>
      </c>
      <c r="G75" s="20" t="s">
        <v>91</v>
      </c>
      <c r="H75" s="20"/>
      <c r="I75" s="20" t="s">
        <v>91</v>
      </c>
      <c r="J75" s="20"/>
      <c r="K75" s="20" t="s">
        <v>91</v>
      </c>
      <c r="L75" s="22"/>
    </row>
    <row r="76">
      <c r="A76" s="19" t="s">
        <v>7</v>
      </c>
      <c r="B76" s="19" t="s">
        <v>231</v>
      </c>
      <c r="C76" s="19" t="s">
        <v>355</v>
      </c>
      <c r="D76" s="27"/>
      <c r="E76" s="20">
        <v>5.01708034E8</v>
      </c>
      <c r="F76" s="22">
        <v>1.5</v>
      </c>
      <c r="G76" s="20" t="s">
        <v>91</v>
      </c>
      <c r="H76" s="20"/>
      <c r="I76" s="20" t="s">
        <v>91</v>
      </c>
      <c r="J76" s="20"/>
      <c r="K76" s="20" t="s">
        <v>91</v>
      </c>
      <c r="L76" s="22"/>
    </row>
    <row r="77">
      <c r="A77" s="19" t="s">
        <v>7</v>
      </c>
      <c r="B77" s="19" t="s">
        <v>231</v>
      </c>
      <c r="C77" s="19" t="s">
        <v>356</v>
      </c>
      <c r="D77" s="27"/>
      <c r="E77" s="20">
        <v>5.01707983E8</v>
      </c>
      <c r="F77" s="22">
        <v>1.5</v>
      </c>
      <c r="G77" s="20" t="s">
        <v>91</v>
      </c>
      <c r="H77" s="20"/>
      <c r="I77" s="20" t="s">
        <v>91</v>
      </c>
      <c r="J77" s="20"/>
      <c r="K77" s="20" t="s">
        <v>91</v>
      </c>
      <c r="L77" s="22"/>
    </row>
    <row r="78">
      <c r="A78" s="19" t="s">
        <v>7</v>
      </c>
      <c r="B78" s="19" t="s">
        <v>231</v>
      </c>
      <c r="C78" s="19" t="s">
        <v>358</v>
      </c>
      <c r="D78" s="27"/>
      <c r="E78" s="20">
        <v>5.01708037E8</v>
      </c>
      <c r="F78" s="22">
        <v>1.5</v>
      </c>
      <c r="G78" s="20" t="s">
        <v>91</v>
      </c>
      <c r="H78" s="20"/>
      <c r="I78" s="20" t="s">
        <v>91</v>
      </c>
      <c r="J78" s="20"/>
      <c r="K78" s="20" t="s">
        <v>91</v>
      </c>
      <c r="L78" s="22"/>
    </row>
    <row r="79">
      <c r="A79" s="19" t="s">
        <v>7</v>
      </c>
      <c r="B79" s="19" t="s">
        <v>231</v>
      </c>
      <c r="C79" s="19" t="s">
        <v>359</v>
      </c>
      <c r="D79" s="27"/>
      <c r="E79" s="20">
        <v>5.01434243E8</v>
      </c>
      <c r="F79" s="22">
        <v>1.5</v>
      </c>
      <c r="G79" s="20" t="s">
        <v>91</v>
      </c>
      <c r="H79" s="20"/>
      <c r="I79" s="20" t="s">
        <v>91</v>
      </c>
      <c r="J79" s="20"/>
      <c r="K79" s="20" t="s">
        <v>91</v>
      </c>
      <c r="L79" s="22"/>
    </row>
    <row r="80">
      <c r="A80" s="19" t="s">
        <v>7</v>
      </c>
      <c r="B80" s="19" t="s">
        <v>20</v>
      </c>
      <c r="C80" s="19"/>
      <c r="D80" s="27"/>
      <c r="E80" s="20"/>
      <c r="F80" s="22"/>
      <c r="G80" s="20"/>
      <c r="H80" s="20"/>
      <c r="I80" s="20"/>
      <c r="J80" s="20"/>
      <c r="K80" s="20"/>
      <c r="L80" s="22"/>
    </row>
    <row r="81">
      <c r="A81" s="19" t="s">
        <v>7</v>
      </c>
      <c r="B81" s="19" t="s">
        <v>20</v>
      </c>
      <c r="C81" s="19" t="s">
        <v>361</v>
      </c>
      <c r="D81" s="27">
        <v>2282088.0</v>
      </c>
      <c r="E81" s="20">
        <v>4.8896301E8</v>
      </c>
      <c r="F81" s="22">
        <v>1.5</v>
      </c>
      <c r="G81" s="20" t="s">
        <v>91</v>
      </c>
      <c r="H81" s="20"/>
      <c r="I81" s="20" t="s">
        <v>91</v>
      </c>
      <c r="J81" s="20"/>
      <c r="K81" s="20" t="s">
        <v>91</v>
      </c>
      <c r="L81" s="22"/>
    </row>
    <row r="82">
      <c r="A82" s="19" t="s">
        <v>42</v>
      </c>
      <c r="B82" s="19"/>
      <c r="C82" s="19"/>
      <c r="D82" s="27"/>
      <c r="E82" s="20"/>
      <c r="F82" s="22"/>
      <c r="G82" s="20"/>
      <c r="H82" s="20"/>
      <c r="I82" s="20"/>
      <c r="J82" s="20"/>
      <c r="K82" s="20"/>
      <c r="L82" s="22"/>
    </row>
    <row r="83">
      <c r="A83" s="19" t="s">
        <v>42</v>
      </c>
      <c r="B83" s="19" t="s">
        <v>44</v>
      </c>
      <c r="C83" s="19" t="s">
        <v>363</v>
      </c>
      <c r="D83" s="27">
        <v>2581133.0</v>
      </c>
      <c r="E83" s="20">
        <v>4.59688571E8</v>
      </c>
      <c r="F83" s="22">
        <v>1.2</v>
      </c>
      <c r="G83" s="20" t="s">
        <v>91</v>
      </c>
      <c r="H83" s="20"/>
      <c r="I83" s="20" t="s">
        <v>91</v>
      </c>
      <c r="J83" s="20"/>
      <c r="K83" s="20" t="s">
        <v>91</v>
      </c>
      <c r="L83" s="22"/>
    </row>
    <row r="84">
      <c r="A84" s="19" t="s">
        <v>42</v>
      </c>
      <c r="B84" s="19" t="s">
        <v>44</v>
      </c>
      <c r="C84" s="19" t="s">
        <v>364</v>
      </c>
      <c r="D84" s="27">
        <v>1592.0</v>
      </c>
      <c r="E84" s="20">
        <v>5.03598732E8</v>
      </c>
      <c r="F84" s="22">
        <v>1.2</v>
      </c>
      <c r="G84" s="20" t="s">
        <v>91</v>
      </c>
      <c r="H84" s="20"/>
      <c r="I84" s="20" t="s">
        <v>91</v>
      </c>
      <c r="J84" s="20"/>
      <c r="K84" s="20" t="s">
        <v>91</v>
      </c>
      <c r="L84" s="22"/>
    </row>
    <row r="85">
      <c r="A85" s="19" t="s">
        <v>42</v>
      </c>
      <c r="B85" s="19" t="s">
        <v>44</v>
      </c>
      <c r="C85" s="19" t="s">
        <v>365</v>
      </c>
      <c r="D85" s="27">
        <v>54491.0</v>
      </c>
      <c r="E85" s="20">
        <v>5.03599008E8</v>
      </c>
      <c r="F85" s="22">
        <v>1.2</v>
      </c>
      <c r="G85" s="20" t="s">
        <v>91</v>
      </c>
      <c r="H85" s="20"/>
      <c r="I85" s="20" t="s">
        <v>91</v>
      </c>
      <c r="J85" s="20"/>
      <c r="K85" s="20" t="s">
        <v>91</v>
      </c>
      <c r="L85" s="22"/>
    </row>
    <row r="86">
      <c r="A86" s="19" t="s">
        <v>42</v>
      </c>
      <c r="B86" s="19" t="s">
        <v>60</v>
      </c>
      <c r="C86" s="19" t="s">
        <v>366</v>
      </c>
      <c r="D86" s="27">
        <v>34098.0</v>
      </c>
      <c r="E86" s="20">
        <v>4.62295626E8</v>
      </c>
      <c r="F86" s="22">
        <v>1.2</v>
      </c>
      <c r="G86" s="20" t="s">
        <v>91</v>
      </c>
      <c r="H86" s="20"/>
      <c r="I86" s="20" t="s">
        <v>91</v>
      </c>
      <c r="J86" s="20"/>
      <c r="K86" s="20" t="s">
        <v>91</v>
      </c>
      <c r="L86" s="22"/>
    </row>
    <row r="87">
      <c r="A87" s="19" t="s">
        <v>42</v>
      </c>
      <c r="B87" s="19" t="s">
        <v>65</v>
      </c>
      <c r="C87" s="19" t="s">
        <v>367</v>
      </c>
      <c r="D87" s="27">
        <v>117652.0</v>
      </c>
      <c r="E87" s="20">
        <v>4.62295647E8</v>
      </c>
      <c r="F87" s="22">
        <v>1.2</v>
      </c>
      <c r="G87" s="20" t="s">
        <v>91</v>
      </c>
      <c r="H87" s="20"/>
      <c r="I87" s="20" t="s">
        <v>91</v>
      </c>
      <c r="J87" s="20"/>
      <c r="K87" s="20" t="s">
        <v>91</v>
      </c>
      <c r="L87" s="22"/>
    </row>
    <row r="88">
      <c r="A88" s="19" t="s">
        <v>42</v>
      </c>
      <c r="B88" s="19" t="s">
        <v>112</v>
      </c>
      <c r="C88" s="19" t="s">
        <v>369</v>
      </c>
      <c r="D88" s="27">
        <v>308302.0</v>
      </c>
      <c r="E88" s="20">
        <v>5.03599014E8</v>
      </c>
      <c r="F88" s="22">
        <v>1.2</v>
      </c>
      <c r="G88" s="20" t="s">
        <v>91</v>
      </c>
      <c r="H88" s="20"/>
      <c r="I88" s="20" t="s">
        <v>91</v>
      </c>
      <c r="J88" s="20"/>
      <c r="K88" s="20" t="s">
        <v>91</v>
      </c>
      <c r="L88" s="22"/>
    </row>
    <row r="89">
      <c r="A89" s="19" t="s">
        <v>42</v>
      </c>
      <c r="B89" s="19" t="s">
        <v>112</v>
      </c>
      <c r="C89" s="19" t="s">
        <v>370</v>
      </c>
      <c r="D89" s="27">
        <v>248435.0</v>
      </c>
      <c r="E89" s="20">
        <v>5.00438068E8</v>
      </c>
      <c r="F89" s="22">
        <v>1.2</v>
      </c>
      <c r="G89" s="20" t="s">
        <v>91</v>
      </c>
      <c r="H89" s="20"/>
      <c r="I89" s="20" t="s">
        <v>91</v>
      </c>
      <c r="J89" s="20"/>
      <c r="K89" s="20" t="s">
        <v>91</v>
      </c>
      <c r="L89" s="22"/>
    </row>
    <row r="90">
      <c r="A90" s="19" t="s">
        <v>42</v>
      </c>
      <c r="B90" s="19" t="s">
        <v>112</v>
      </c>
      <c r="C90" s="19" t="s">
        <v>372</v>
      </c>
      <c r="D90" s="27">
        <v>107972.0</v>
      </c>
      <c r="E90" s="20">
        <v>4.62295533E8</v>
      </c>
      <c r="F90" s="22">
        <v>1.2</v>
      </c>
      <c r="G90" s="20" t="s">
        <v>91</v>
      </c>
      <c r="H90" s="20"/>
      <c r="I90" s="20" t="s">
        <v>91</v>
      </c>
      <c r="J90" s="20"/>
      <c r="K90" s="20" t="s">
        <v>91</v>
      </c>
      <c r="L90" s="22"/>
    </row>
    <row r="91">
      <c r="A91" s="19" t="s">
        <v>42</v>
      </c>
      <c r="B91" s="19" t="s">
        <v>112</v>
      </c>
      <c r="C91" s="19" t="s">
        <v>373</v>
      </c>
      <c r="D91" s="27">
        <v>964622.0</v>
      </c>
      <c r="E91" s="20">
        <v>5.03599017E8</v>
      </c>
      <c r="F91" s="22">
        <v>1.2</v>
      </c>
      <c r="G91" s="20" t="s">
        <v>91</v>
      </c>
      <c r="H91" s="20"/>
      <c r="I91" s="20" t="s">
        <v>91</v>
      </c>
      <c r="J91" s="20"/>
      <c r="K91" s="20" t="s">
        <v>91</v>
      </c>
      <c r="L91" s="22"/>
    </row>
    <row r="92">
      <c r="A92" s="19" t="s">
        <v>42</v>
      </c>
      <c r="B92" s="19" t="s">
        <v>112</v>
      </c>
      <c r="C92" s="19" t="s">
        <v>375</v>
      </c>
      <c r="D92" s="27">
        <v>1157726.0</v>
      </c>
      <c r="E92" s="20">
        <v>4.59688535E8</v>
      </c>
      <c r="F92" s="22">
        <v>1.2</v>
      </c>
      <c r="G92" s="20" t="s">
        <v>91</v>
      </c>
      <c r="H92" s="20"/>
      <c r="I92" s="20" t="s">
        <v>91</v>
      </c>
      <c r="J92" s="20"/>
      <c r="K92" s="20" t="s">
        <v>91</v>
      </c>
      <c r="L92" s="22"/>
    </row>
    <row r="93">
      <c r="A93" s="19" t="s">
        <v>42</v>
      </c>
      <c r="B93" s="19" t="s">
        <v>122</v>
      </c>
      <c r="C93" s="19" t="s">
        <v>376</v>
      </c>
      <c r="D93" s="27">
        <v>88492.0</v>
      </c>
      <c r="E93" s="20">
        <v>5.03599059E8</v>
      </c>
      <c r="F93" s="22">
        <v>1.2</v>
      </c>
      <c r="G93" s="20" t="s">
        <v>91</v>
      </c>
      <c r="H93" s="20"/>
      <c r="I93" s="20" t="s">
        <v>91</v>
      </c>
      <c r="J93" s="20"/>
      <c r="K93" s="20" t="s">
        <v>91</v>
      </c>
      <c r="L93" s="22"/>
    </row>
    <row r="94">
      <c r="A94" s="19" t="s">
        <v>42</v>
      </c>
      <c r="B94" s="19" t="s">
        <v>125</v>
      </c>
      <c r="C94" s="19" t="s">
        <v>378</v>
      </c>
      <c r="D94" s="27">
        <v>313137.0</v>
      </c>
      <c r="E94" s="20">
        <v>5.0043823E8</v>
      </c>
      <c r="F94" s="22">
        <v>1.2</v>
      </c>
      <c r="G94" s="20" t="s">
        <v>91</v>
      </c>
      <c r="H94" s="20"/>
      <c r="I94" s="20" t="s">
        <v>91</v>
      </c>
      <c r="J94" s="20"/>
      <c r="K94" s="20" t="s">
        <v>91</v>
      </c>
      <c r="L94" s="22"/>
    </row>
    <row r="95">
      <c r="A95" s="19" t="s">
        <v>42</v>
      </c>
      <c r="B95" s="19" t="s">
        <v>129</v>
      </c>
      <c r="C95" s="19" t="s">
        <v>379</v>
      </c>
      <c r="D95" s="27">
        <v>6200.0</v>
      </c>
      <c r="E95" s="20">
        <v>5.00427641E8</v>
      </c>
      <c r="F95" s="22">
        <v>1.2</v>
      </c>
      <c r="G95" s="20" t="s">
        <v>91</v>
      </c>
      <c r="H95" s="20"/>
      <c r="I95" s="20" t="s">
        <v>91</v>
      </c>
      <c r="J95" s="20"/>
      <c r="K95" s="20" t="s">
        <v>91</v>
      </c>
      <c r="L95" s="22"/>
    </row>
    <row r="96">
      <c r="A96" s="19" t="s">
        <v>42</v>
      </c>
      <c r="B96" s="19" t="s">
        <v>51</v>
      </c>
      <c r="C96" s="19" t="s">
        <v>381</v>
      </c>
      <c r="D96" s="27">
        <v>121020.0</v>
      </c>
      <c r="E96" s="20">
        <v>4.59688703E8</v>
      </c>
      <c r="F96" s="22">
        <v>1.2</v>
      </c>
      <c r="G96" s="20" t="s">
        <v>91</v>
      </c>
      <c r="H96" s="20"/>
      <c r="I96" s="20" t="s">
        <v>91</v>
      </c>
      <c r="J96" s="20"/>
      <c r="K96" s="20" t="s">
        <v>91</v>
      </c>
      <c r="L96" s="22"/>
    </row>
    <row r="97">
      <c r="A97" s="19" t="s">
        <v>42</v>
      </c>
      <c r="B97" s="19" t="s">
        <v>51</v>
      </c>
      <c r="C97" s="19" t="s">
        <v>382</v>
      </c>
      <c r="D97" s="27">
        <v>144980.0</v>
      </c>
      <c r="E97" s="20">
        <v>4.59688718E8</v>
      </c>
      <c r="F97" s="22">
        <v>1.2</v>
      </c>
      <c r="G97" s="20" t="s">
        <v>91</v>
      </c>
      <c r="H97" s="20"/>
      <c r="I97" s="20" t="s">
        <v>91</v>
      </c>
      <c r="J97" s="20"/>
      <c r="K97" s="20" t="s">
        <v>91</v>
      </c>
      <c r="L97" s="22"/>
    </row>
    <row r="98">
      <c r="A98" s="19" t="s">
        <v>42</v>
      </c>
      <c r="B98" s="19" t="s">
        <v>51</v>
      </c>
      <c r="C98" s="19" t="s">
        <v>384</v>
      </c>
      <c r="D98" s="27">
        <v>9197.0</v>
      </c>
      <c r="E98" s="20">
        <v>5.00438317E8</v>
      </c>
      <c r="F98" s="22">
        <v>1.2</v>
      </c>
      <c r="G98" s="20" t="s">
        <v>91</v>
      </c>
      <c r="H98" s="20"/>
      <c r="I98" s="20" t="s">
        <v>91</v>
      </c>
      <c r="J98" s="20"/>
      <c r="K98" s="20" t="s">
        <v>91</v>
      </c>
      <c r="L98" s="22"/>
    </row>
    <row r="99">
      <c r="A99" s="19" t="s">
        <v>42</v>
      </c>
      <c r="B99" s="19" t="s">
        <v>56</v>
      </c>
      <c r="C99" s="19" t="s">
        <v>386</v>
      </c>
      <c r="D99" s="27">
        <v>2618344.0</v>
      </c>
      <c r="E99" s="20">
        <v>5.00427677E8</v>
      </c>
      <c r="F99" s="22">
        <v>1.2</v>
      </c>
      <c r="G99" s="20" t="s">
        <v>91</v>
      </c>
      <c r="H99" s="20"/>
      <c r="I99" s="20" t="s">
        <v>91</v>
      </c>
      <c r="J99" s="20"/>
      <c r="K99" s="20" t="s">
        <v>91</v>
      </c>
      <c r="L99" s="22"/>
    </row>
    <row r="100">
      <c r="A100" s="19" t="s">
        <v>42</v>
      </c>
      <c r="B100" s="19" t="s">
        <v>56</v>
      </c>
      <c r="C100" s="19" t="s">
        <v>387</v>
      </c>
      <c r="D100" s="27">
        <v>42456.0</v>
      </c>
      <c r="E100" s="20">
        <v>4.59688766E8</v>
      </c>
      <c r="F100" s="22">
        <v>1.2</v>
      </c>
      <c r="G100" s="20" t="s">
        <v>91</v>
      </c>
      <c r="H100" s="20"/>
      <c r="I100" s="20" t="s">
        <v>91</v>
      </c>
      <c r="J100" s="20"/>
      <c r="K100" s="20" t="s">
        <v>91</v>
      </c>
      <c r="L100" s="22"/>
    </row>
    <row r="101">
      <c r="A101" s="19" t="s">
        <v>42</v>
      </c>
      <c r="B101" s="19" t="s">
        <v>56</v>
      </c>
      <c r="C101" s="19" t="s">
        <v>389</v>
      </c>
      <c r="D101" s="27">
        <v>96808.0</v>
      </c>
      <c r="E101" s="20">
        <v>5.0042771E8</v>
      </c>
      <c r="F101" s="22">
        <v>1.2</v>
      </c>
      <c r="G101" s="20" t="s">
        <v>91</v>
      </c>
      <c r="H101" s="20"/>
      <c r="I101" s="20" t="s">
        <v>91</v>
      </c>
      <c r="J101" s="20"/>
      <c r="K101" s="20" t="s">
        <v>91</v>
      </c>
      <c r="L101" s="22"/>
    </row>
    <row r="102">
      <c r="A102" s="19" t="s">
        <v>83</v>
      </c>
      <c r="B102" s="19" t="s">
        <v>84</v>
      </c>
      <c r="C102" s="19" t="s">
        <v>391</v>
      </c>
      <c r="D102" s="27" t="s">
        <v>87</v>
      </c>
      <c r="E102" s="20" t="s">
        <v>91</v>
      </c>
      <c r="F102" s="22" t="s">
        <v>92</v>
      </c>
      <c r="G102" s="20" t="s">
        <v>91</v>
      </c>
      <c r="H102" s="20"/>
      <c r="I102" s="20" t="s">
        <v>91</v>
      </c>
      <c r="J102" s="20"/>
      <c r="K102" s="20" t="s">
        <v>91</v>
      </c>
      <c r="L102" s="22"/>
    </row>
    <row r="103">
      <c r="L103" s="24"/>
    </row>
    <row r="104">
      <c r="L104" s="24"/>
    </row>
    <row r="105">
      <c r="L105" s="24"/>
    </row>
  </sheetData>
  <mergeCells count="5">
    <mergeCell ref="G1:H1"/>
    <mergeCell ref="I1:J1"/>
    <mergeCell ref="A1:C1"/>
    <mergeCell ref="E1:F1"/>
    <mergeCell ref="K1:L1"/>
  </mergeCells>
  <drawing r:id="rId1"/>
</worksheet>
</file>