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kk/projects/evilton-airlines/cockpit-app/assets/data/emails/files/"/>
    </mc:Choice>
  </mc:AlternateContent>
  <xr:revisionPtr revIDLastSave="0" documentId="13_ncr:1_{C5120CE0-AA32-3641-AB94-1392FACE485B}" xr6:coauthVersionLast="47" xr6:coauthVersionMax="47" xr10:uidLastSave="{00000000-0000-0000-0000-000000000000}"/>
  <bookViews>
    <workbookView xWindow="0" yWindow="500" windowWidth="29560" windowHeight="28300" xr2:uid="{3A859210-7162-4B4C-8F53-9D3BFE6FED62}"/>
  </bookViews>
  <sheets>
    <sheet name="Aircrafts" sheetId="2" r:id="rId1"/>
    <sheet name="Fleet Units" sheetId="3" r:id="rId2"/>
    <sheet name="Seat Types" sheetId="4" r:id="rId3"/>
    <sheet name="Cabin Layou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" i="5" l="1"/>
  <c r="X9" i="5"/>
  <c r="AB9" i="5"/>
  <c r="AC9" i="5"/>
  <c r="W10" i="5"/>
  <c r="X10" i="5"/>
  <c r="AB10" i="5"/>
  <c r="AC10" i="5"/>
  <c r="W11" i="5"/>
  <c r="X11" i="5"/>
  <c r="AB11" i="5"/>
  <c r="AC11" i="5"/>
  <c r="W12" i="5"/>
  <c r="X12" i="5"/>
  <c r="AB12" i="5"/>
  <c r="AC12" i="5"/>
  <c r="W13" i="5"/>
  <c r="X13" i="5"/>
  <c r="AB13" i="5"/>
  <c r="AC13" i="5"/>
  <c r="W14" i="5"/>
  <c r="X14" i="5"/>
  <c r="AB14" i="5"/>
  <c r="AC14" i="5"/>
  <c r="W15" i="5"/>
  <c r="X15" i="5"/>
  <c r="AB15" i="5"/>
  <c r="AC15" i="5"/>
  <c r="W16" i="5"/>
  <c r="X16" i="5"/>
  <c r="AB16" i="5"/>
  <c r="AC16" i="5"/>
  <c r="W17" i="5"/>
  <c r="X17" i="5"/>
  <c r="AB17" i="5"/>
  <c r="AC17" i="5"/>
  <c r="W18" i="5"/>
  <c r="X18" i="5"/>
  <c r="Y18" i="5"/>
  <c r="AA18" i="5"/>
  <c r="AB18" i="5"/>
  <c r="AC18" i="5"/>
  <c r="W19" i="5"/>
  <c r="X19" i="5"/>
  <c r="Y19" i="5"/>
  <c r="AA19" i="5"/>
  <c r="AB19" i="5"/>
  <c r="AC19" i="5"/>
  <c r="W20" i="5"/>
  <c r="X20" i="5"/>
  <c r="Y20" i="5"/>
  <c r="AA20" i="5"/>
  <c r="AB20" i="5"/>
  <c r="AC20" i="5"/>
  <c r="W21" i="5"/>
  <c r="X21" i="5"/>
  <c r="Y21" i="5"/>
  <c r="AA21" i="5"/>
  <c r="AB21" i="5"/>
  <c r="AC21" i="5"/>
  <c r="W22" i="5"/>
  <c r="X22" i="5"/>
  <c r="Y22" i="5"/>
  <c r="AA22" i="5"/>
  <c r="AB22" i="5"/>
  <c r="AC22" i="5"/>
  <c r="W23" i="5"/>
  <c r="X23" i="5"/>
  <c r="Y23" i="5"/>
  <c r="AA23" i="5"/>
  <c r="AB23" i="5"/>
  <c r="AC23" i="5"/>
  <c r="W24" i="5"/>
  <c r="X24" i="5"/>
  <c r="Y24" i="5"/>
  <c r="AA24" i="5"/>
  <c r="AB24" i="5"/>
  <c r="AC24" i="5"/>
  <c r="W25" i="5"/>
  <c r="X25" i="5"/>
  <c r="Y25" i="5"/>
  <c r="AA25" i="5"/>
  <c r="AB25" i="5"/>
  <c r="AC25" i="5"/>
  <c r="W26" i="5"/>
  <c r="X26" i="5"/>
  <c r="Y26" i="5"/>
  <c r="AA26" i="5"/>
  <c r="AB26" i="5"/>
  <c r="AC26" i="5"/>
  <c r="W27" i="5"/>
  <c r="X27" i="5"/>
  <c r="Y27" i="5"/>
  <c r="AA27" i="5"/>
  <c r="AB27" i="5"/>
  <c r="AC27" i="5"/>
  <c r="W28" i="5"/>
  <c r="X28" i="5"/>
  <c r="Y28" i="5"/>
  <c r="AA28" i="5"/>
  <c r="AB28" i="5"/>
  <c r="AC28" i="5"/>
  <c r="W29" i="5"/>
  <c r="X29" i="5"/>
  <c r="Y29" i="5"/>
  <c r="AA29" i="5"/>
  <c r="AB29" i="5"/>
  <c r="AC29" i="5"/>
  <c r="W30" i="5"/>
  <c r="X30" i="5"/>
  <c r="Y30" i="5"/>
  <c r="AA30" i="5"/>
  <c r="AB30" i="5"/>
  <c r="AC30" i="5"/>
  <c r="W31" i="5"/>
  <c r="X31" i="5"/>
  <c r="Y31" i="5"/>
  <c r="AA31" i="5"/>
  <c r="AB31" i="5"/>
  <c r="AC31" i="5"/>
  <c r="W32" i="5"/>
  <c r="X32" i="5"/>
  <c r="Y32" i="5"/>
  <c r="AA32" i="5"/>
  <c r="AB32" i="5"/>
  <c r="AC32" i="5"/>
  <c r="W33" i="5"/>
  <c r="X33" i="5"/>
  <c r="Y33" i="5"/>
  <c r="AA33" i="5"/>
  <c r="AB33" i="5"/>
  <c r="AC33" i="5"/>
  <c r="W34" i="5"/>
  <c r="X34" i="5"/>
  <c r="Y34" i="5"/>
  <c r="AA34" i="5"/>
  <c r="AB34" i="5"/>
  <c r="AC34" i="5"/>
  <c r="W35" i="5"/>
  <c r="X35" i="5"/>
  <c r="Y35" i="5"/>
  <c r="AA35" i="5"/>
  <c r="AB35" i="5"/>
  <c r="AC35" i="5"/>
  <c r="W36" i="5"/>
  <c r="X36" i="5"/>
  <c r="Y36" i="5"/>
  <c r="AA36" i="5"/>
  <c r="AB36" i="5"/>
  <c r="AC36" i="5"/>
  <c r="W37" i="5"/>
  <c r="X37" i="5"/>
  <c r="Y37" i="5"/>
  <c r="AA37" i="5"/>
  <c r="AB37" i="5"/>
  <c r="AC37" i="5"/>
  <c r="W38" i="5"/>
  <c r="X38" i="5"/>
  <c r="Y38" i="5"/>
  <c r="AA38" i="5"/>
  <c r="AB38" i="5"/>
  <c r="AC38" i="5"/>
  <c r="W39" i="5"/>
  <c r="X39" i="5"/>
  <c r="Y39" i="5"/>
  <c r="AA39" i="5"/>
  <c r="AB39" i="5"/>
  <c r="AC39" i="5"/>
  <c r="W40" i="5"/>
  <c r="X40" i="5"/>
  <c r="Y40" i="5"/>
  <c r="AA40" i="5"/>
  <c r="AB40" i="5"/>
  <c r="AC40" i="5"/>
  <c r="W41" i="5"/>
  <c r="X41" i="5"/>
  <c r="Y41" i="5"/>
  <c r="AA41" i="5"/>
  <c r="AB41" i="5"/>
  <c r="AC41" i="5"/>
  <c r="W42" i="5"/>
  <c r="X42" i="5"/>
  <c r="Y42" i="5"/>
  <c r="AA42" i="5"/>
  <c r="AB42" i="5"/>
  <c r="AC42" i="5"/>
  <c r="W43" i="5"/>
  <c r="X43" i="5"/>
  <c r="Y43" i="5"/>
  <c r="AA43" i="5"/>
  <c r="AB43" i="5"/>
  <c r="AC43" i="5"/>
  <c r="W44" i="5"/>
  <c r="X44" i="5"/>
  <c r="Y44" i="5"/>
  <c r="AA44" i="5"/>
  <c r="AB44" i="5"/>
  <c r="AC44" i="5"/>
  <c r="W45" i="5"/>
  <c r="X45" i="5"/>
  <c r="Y45" i="5"/>
  <c r="AA45" i="5"/>
  <c r="AB45" i="5"/>
  <c r="AC45" i="5"/>
  <c r="W46" i="5"/>
  <c r="X46" i="5"/>
  <c r="Y46" i="5"/>
  <c r="AA46" i="5"/>
  <c r="AB46" i="5"/>
  <c r="AC46" i="5"/>
  <c r="W47" i="5"/>
  <c r="X47" i="5"/>
  <c r="Y47" i="5"/>
  <c r="AA47" i="5"/>
  <c r="AB47" i="5"/>
  <c r="AC47" i="5"/>
  <c r="W48" i="5"/>
  <c r="X48" i="5"/>
  <c r="Y48" i="5"/>
  <c r="AA48" i="5"/>
  <c r="AB48" i="5"/>
  <c r="AC48" i="5"/>
  <c r="W49" i="5"/>
  <c r="X49" i="5"/>
  <c r="Y49" i="5"/>
  <c r="AA49" i="5"/>
  <c r="AB49" i="5"/>
  <c r="AC49" i="5"/>
  <c r="W50" i="5"/>
  <c r="X50" i="5"/>
  <c r="Y50" i="5"/>
  <c r="AA50" i="5"/>
  <c r="AB50" i="5"/>
  <c r="AC50" i="5"/>
  <c r="W51" i="5"/>
  <c r="X51" i="5"/>
  <c r="Y51" i="5"/>
  <c r="AA51" i="5"/>
  <c r="AB51" i="5"/>
  <c r="AC51" i="5"/>
  <c r="W52" i="5"/>
  <c r="X52" i="5"/>
  <c r="Y52" i="5"/>
  <c r="AA52" i="5"/>
  <c r="AB52" i="5"/>
  <c r="AC52" i="5"/>
  <c r="W53" i="5"/>
  <c r="X53" i="5"/>
  <c r="Y53" i="5"/>
  <c r="AA53" i="5"/>
  <c r="AB53" i="5"/>
  <c r="AC53" i="5"/>
  <c r="W54" i="5"/>
  <c r="X54" i="5"/>
  <c r="Y54" i="5"/>
  <c r="AA54" i="5"/>
  <c r="AB54" i="5"/>
  <c r="AC54" i="5"/>
  <c r="W55" i="5"/>
  <c r="X55" i="5"/>
  <c r="Y55" i="5"/>
  <c r="AA55" i="5"/>
  <c r="AB55" i="5"/>
  <c r="AC55" i="5"/>
  <c r="W56" i="5"/>
  <c r="X56" i="5"/>
  <c r="Y56" i="5"/>
  <c r="AA56" i="5"/>
  <c r="AB56" i="5"/>
  <c r="AC56" i="5"/>
  <c r="X8" i="5"/>
  <c r="AB8" i="5"/>
  <c r="AC8" i="5"/>
  <c r="W8" i="5"/>
  <c r="Q12" i="5"/>
  <c r="Q13" i="5"/>
  <c r="Q21" i="5"/>
  <c r="Q29" i="5"/>
  <c r="Q37" i="5"/>
  <c r="Q45" i="5"/>
  <c r="Q53" i="5"/>
  <c r="O8" i="5"/>
  <c r="S8" i="5"/>
  <c r="T8" i="5"/>
  <c r="O9" i="5"/>
  <c r="S9" i="5"/>
  <c r="T9" i="5"/>
  <c r="O10" i="5"/>
  <c r="S10" i="5"/>
  <c r="T10" i="5"/>
  <c r="O11" i="5"/>
  <c r="S11" i="5"/>
  <c r="T11" i="5"/>
  <c r="O12" i="5"/>
  <c r="S12" i="5"/>
  <c r="T12" i="5"/>
  <c r="O13" i="5"/>
  <c r="S13" i="5"/>
  <c r="T13" i="5"/>
  <c r="O14" i="5"/>
  <c r="S14" i="5"/>
  <c r="T14" i="5"/>
  <c r="O15" i="5"/>
  <c r="S15" i="5"/>
  <c r="T15" i="5"/>
  <c r="O16" i="5"/>
  <c r="S16" i="5"/>
  <c r="T16" i="5"/>
  <c r="O17" i="5"/>
  <c r="S17" i="5"/>
  <c r="T17" i="5"/>
  <c r="O18" i="5"/>
  <c r="P18" i="5"/>
  <c r="R18" i="5"/>
  <c r="S18" i="5"/>
  <c r="T18" i="5"/>
  <c r="O19" i="5"/>
  <c r="P19" i="5"/>
  <c r="R19" i="5"/>
  <c r="S19" i="5"/>
  <c r="T19" i="5"/>
  <c r="O20" i="5"/>
  <c r="P20" i="5"/>
  <c r="R20" i="5"/>
  <c r="Q20" i="5" s="1"/>
  <c r="S20" i="5"/>
  <c r="T20" i="5"/>
  <c r="O21" i="5"/>
  <c r="P21" i="5"/>
  <c r="R21" i="5"/>
  <c r="S21" i="5"/>
  <c r="T21" i="5"/>
  <c r="O22" i="5"/>
  <c r="P22" i="5"/>
  <c r="R22" i="5"/>
  <c r="S22" i="5"/>
  <c r="T22" i="5"/>
  <c r="O23" i="5"/>
  <c r="P23" i="5"/>
  <c r="R23" i="5"/>
  <c r="S23" i="5"/>
  <c r="T23" i="5"/>
  <c r="O24" i="5"/>
  <c r="P24" i="5"/>
  <c r="R24" i="5"/>
  <c r="S24" i="5"/>
  <c r="T24" i="5"/>
  <c r="O25" i="5"/>
  <c r="P25" i="5"/>
  <c r="R25" i="5"/>
  <c r="S25" i="5"/>
  <c r="T25" i="5"/>
  <c r="O26" i="5"/>
  <c r="P26" i="5"/>
  <c r="R26" i="5"/>
  <c r="S26" i="5"/>
  <c r="T26" i="5"/>
  <c r="O27" i="5"/>
  <c r="P27" i="5"/>
  <c r="R27" i="5"/>
  <c r="S27" i="5"/>
  <c r="T27" i="5"/>
  <c r="O28" i="5"/>
  <c r="P28" i="5"/>
  <c r="R28" i="5"/>
  <c r="Q28" i="5" s="1"/>
  <c r="S28" i="5"/>
  <c r="T28" i="5"/>
  <c r="O29" i="5"/>
  <c r="P29" i="5"/>
  <c r="R29" i="5"/>
  <c r="S29" i="5"/>
  <c r="T29" i="5"/>
  <c r="O30" i="5"/>
  <c r="P30" i="5"/>
  <c r="R30" i="5"/>
  <c r="S30" i="5"/>
  <c r="T30" i="5"/>
  <c r="O31" i="5"/>
  <c r="P31" i="5"/>
  <c r="R31" i="5"/>
  <c r="S31" i="5"/>
  <c r="T31" i="5"/>
  <c r="O32" i="5"/>
  <c r="P32" i="5"/>
  <c r="R32" i="5"/>
  <c r="S32" i="5"/>
  <c r="T32" i="5"/>
  <c r="O33" i="5"/>
  <c r="P33" i="5"/>
  <c r="R33" i="5"/>
  <c r="S33" i="5"/>
  <c r="T33" i="5"/>
  <c r="O34" i="5"/>
  <c r="P34" i="5"/>
  <c r="R34" i="5"/>
  <c r="S34" i="5"/>
  <c r="T34" i="5"/>
  <c r="O35" i="5"/>
  <c r="P35" i="5"/>
  <c r="R35" i="5"/>
  <c r="S35" i="5"/>
  <c r="T35" i="5"/>
  <c r="O36" i="5"/>
  <c r="P36" i="5"/>
  <c r="R36" i="5"/>
  <c r="Q36" i="5" s="1"/>
  <c r="S36" i="5"/>
  <c r="T36" i="5"/>
  <c r="O37" i="5"/>
  <c r="P37" i="5"/>
  <c r="R37" i="5"/>
  <c r="S37" i="5"/>
  <c r="T37" i="5"/>
  <c r="O38" i="5"/>
  <c r="P38" i="5"/>
  <c r="R38" i="5"/>
  <c r="S38" i="5"/>
  <c r="T38" i="5"/>
  <c r="O39" i="5"/>
  <c r="P39" i="5"/>
  <c r="R39" i="5"/>
  <c r="S39" i="5"/>
  <c r="T39" i="5"/>
  <c r="O40" i="5"/>
  <c r="P40" i="5"/>
  <c r="R40" i="5"/>
  <c r="S40" i="5"/>
  <c r="T40" i="5"/>
  <c r="O41" i="5"/>
  <c r="P41" i="5"/>
  <c r="R41" i="5"/>
  <c r="S41" i="5"/>
  <c r="T41" i="5"/>
  <c r="O42" i="5"/>
  <c r="P42" i="5"/>
  <c r="R42" i="5"/>
  <c r="S42" i="5"/>
  <c r="T42" i="5"/>
  <c r="O43" i="5"/>
  <c r="P43" i="5"/>
  <c r="R43" i="5"/>
  <c r="S43" i="5"/>
  <c r="T43" i="5"/>
  <c r="O44" i="5"/>
  <c r="P44" i="5"/>
  <c r="R44" i="5"/>
  <c r="Q44" i="5" s="1"/>
  <c r="S44" i="5"/>
  <c r="T44" i="5"/>
  <c r="O45" i="5"/>
  <c r="P45" i="5"/>
  <c r="R45" i="5"/>
  <c r="S45" i="5"/>
  <c r="T45" i="5"/>
  <c r="O46" i="5"/>
  <c r="P46" i="5"/>
  <c r="R46" i="5"/>
  <c r="S46" i="5"/>
  <c r="T46" i="5"/>
  <c r="O47" i="5"/>
  <c r="P47" i="5"/>
  <c r="R47" i="5"/>
  <c r="S47" i="5"/>
  <c r="T47" i="5"/>
  <c r="O48" i="5"/>
  <c r="P48" i="5"/>
  <c r="R48" i="5"/>
  <c r="S48" i="5"/>
  <c r="T48" i="5"/>
  <c r="O49" i="5"/>
  <c r="P49" i="5"/>
  <c r="R49" i="5"/>
  <c r="S49" i="5"/>
  <c r="T49" i="5"/>
  <c r="O50" i="5"/>
  <c r="P50" i="5"/>
  <c r="R50" i="5"/>
  <c r="S50" i="5"/>
  <c r="T50" i="5"/>
  <c r="O51" i="5"/>
  <c r="P51" i="5"/>
  <c r="R51" i="5"/>
  <c r="S51" i="5"/>
  <c r="T51" i="5"/>
  <c r="O52" i="5"/>
  <c r="P52" i="5"/>
  <c r="R52" i="5"/>
  <c r="Q52" i="5" s="1"/>
  <c r="S52" i="5"/>
  <c r="T52" i="5"/>
  <c r="O53" i="5"/>
  <c r="P53" i="5"/>
  <c r="R53" i="5"/>
  <c r="S53" i="5"/>
  <c r="T53" i="5"/>
  <c r="O54" i="5"/>
  <c r="P54" i="5"/>
  <c r="R54" i="5"/>
  <c r="S54" i="5"/>
  <c r="T54" i="5"/>
  <c r="O55" i="5"/>
  <c r="P55" i="5"/>
  <c r="R55" i="5"/>
  <c r="S55" i="5"/>
  <c r="T55" i="5"/>
  <c r="O56" i="5"/>
  <c r="P56" i="5"/>
  <c r="R56" i="5"/>
  <c r="S56" i="5"/>
  <c r="T56" i="5"/>
  <c r="N9" i="5"/>
  <c r="Q9" i="5" s="1"/>
  <c r="N10" i="5"/>
  <c r="Q10" i="5" s="1"/>
  <c r="N11" i="5"/>
  <c r="Q11" i="5" s="1"/>
  <c r="N12" i="5"/>
  <c r="N13" i="5"/>
  <c r="N14" i="5"/>
  <c r="Q14" i="5" s="1"/>
  <c r="N15" i="5"/>
  <c r="Q15" i="5" s="1"/>
  <c r="N16" i="5"/>
  <c r="Q16" i="5" s="1"/>
  <c r="N17" i="5"/>
  <c r="Q17" i="5" s="1"/>
  <c r="N18" i="5"/>
  <c r="Q18" i="5" s="1"/>
  <c r="N19" i="5"/>
  <c r="Q19" i="5" s="1"/>
  <c r="N20" i="5"/>
  <c r="N21" i="5"/>
  <c r="N22" i="5"/>
  <c r="Q22" i="5" s="1"/>
  <c r="N23" i="5"/>
  <c r="Q23" i="5" s="1"/>
  <c r="N24" i="5"/>
  <c r="Q24" i="5" s="1"/>
  <c r="N25" i="5"/>
  <c r="Q25" i="5" s="1"/>
  <c r="N26" i="5"/>
  <c r="Q26" i="5" s="1"/>
  <c r="N27" i="5"/>
  <c r="Q27" i="5" s="1"/>
  <c r="N28" i="5"/>
  <c r="N29" i="5"/>
  <c r="N30" i="5"/>
  <c r="Q30" i="5" s="1"/>
  <c r="N31" i="5"/>
  <c r="Q31" i="5" s="1"/>
  <c r="N32" i="5"/>
  <c r="Q32" i="5" s="1"/>
  <c r="N33" i="5"/>
  <c r="Q33" i="5" s="1"/>
  <c r="N34" i="5"/>
  <c r="Q34" i="5" s="1"/>
  <c r="N35" i="5"/>
  <c r="Q35" i="5" s="1"/>
  <c r="N36" i="5"/>
  <c r="N37" i="5"/>
  <c r="N38" i="5"/>
  <c r="Q38" i="5" s="1"/>
  <c r="N39" i="5"/>
  <c r="Q39" i="5" s="1"/>
  <c r="N40" i="5"/>
  <c r="Q40" i="5" s="1"/>
  <c r="N41" i="5"/>
  <c r="Q41" i="5" s="1"/>
  <c r="N42" i="5"/>
  <c r="Q42" i="5" s="1"/>
  <c r="N43" i="5"/>
  <c r="Q43" i="5" s="1"/>
  <c r="N44" i="5"/>
  <c r="N45" i="5"/>
  <c r="N46" i="5"/>
  <c r="Q46" i="5" s="1"/>
  <c r="N47" i="5"/>
  <c r="Q47" i="5" s="1"/>
  <c r="N48" i="5"/>
  <c r="Q48" i="5" s="1"/>
  <c r="N49" i="5"/>
  <c r="Q49" i="5" s="1"/>
  <c r="N50" i="5"/>
  <c r="Q50" i="5" s="1"/>
  <c r="N51" i="5"/>
  <c r="Q51" i="5" s="1"/>
  <c r="N52" i="5"/>
  <c r="N53" i="5"/>
  <c r="N54" i="5"/>
  <c r="Q54" i="5" s="1"/>
  <c r="N55" i="5"/>
  <c r="Q55" i="5" s="1"/>
  <c r="N56" i="5"/>
  <c r="Q56" i="5" s="1"/>
  <c r="N8" i="5"/>
  <c r="Q8" i="5" s="1"/>
</calcChain>
</file>

<file path=xl/sharedStrings.xml><?xml version="1.0" encoding="utf-8"?>
<sst xmlns="http://schemas.openxmlformats.org/spreadsheetml/2006/main" count="414" uniqueCount="109">
  <si>
    <t>Manufacturer</t>
  </si>
  <si>
    <t>Engine Type</t>
  </si>
  <si>
    <t>Boeing 737-300</t>
  </si>
  <si>
    <t>Boeing</t>
  </si>
  <si>
    <t>Airbus</t>
  </si>
  <si>
    <t>GE CF6-80</t>
  </si>
  <si>
    <t>Wingspan (m)</t>
  </si>
  <si>
    <t>Cabin Width (m)</t>
  </si>
  <si>
    <t>Cabin Height (m)</t>
  </si>
  <si>
    <t>Cabin Length (m)</t>
  </si>
  <si>
    <t>Cargo Capacity (m³)</t>
  </si>
  <si>
    <t>Range (km)</t>
  </si>
  <si>
    <t>Cruise Speed (Mach)</t>
  </si>
  <si>
    <t>Noise Level (EPNdB)</t>
  </si>
  <si>
    <t>CFM56-3 Series</t>
  </si>
  <si>
    <t>65-70</t>
  </si>
  <si>
    <t>65-72</t>
  </si>
  <si>
    <t>Pratt &amp; Whitney JT9D</t>
  </si>
  <si>
    <t>70-75</t>
  </si>
  <si>
    <t>PW4000</t>
  </si>
  <si>
    <t>RB211</t>
  </si>
  <si>
    <t>737-300</t>
  </si>
  <si>
    <t>757-200</t>
  </si>
  <si>
    <t>757-300</t>
  </si>
  <si>
    <t>747SP</t>
  </si>
  <si>
    <t>A310</t>
  </si>
  <si>
    <t>A300</t>
  </si>
  <si>
    <t>Model</t>
  </si>
  <si>
    <t>Tail Number</t>
  </si>
  <si>
    <t>E731</t>
  </si>
  <si>
    <t>E752</t>
  </si>
  <si>
    <t>E753</t>
  </si>
  <si>
    <t>E754</t>
  </si>
  <si>
    <t>E763</t>
  </si>
  <si>
    <t>E764</t>
  </si>
  <si>
    <t>E747</t>
  </si>
  <si>
    <t>E310</t>
  </si>
  <si>
    <t>E311</t>
  </si>
  <si>
    <t>E300</t>
  </si>
  <si>
    <t>Manufacturing Date</t>
  </si>
  <si>
    <t>Date of Purchase</t>
  </si>
  <si>
    <t>Next Maintenance Date</t>
  </si>
  <si>
    <t>Cabin Layout ID</t>
  </si>
  <si>
    <t>C3001</t>
  </si>
  <si>
    <t>C2001</t>
  </si>
  <si>
    <t>C2002</t>
  </si>
  <si>
    <t>C2003</t>
  </si>
  <si>
    <t>C3002</t>
  </si>
  <si>
    <t>C3003</t>
  </si>
  <si>
    <t>C7471</t>
  </si>
  <si>
    <t>A3101</t>
  </si>
  <si>
    <t>A3102</t>
  </si>
  <si>
    <t>A3001</t>
  </si>
  <si>
    <t>Seat Type ID</t>
  </si>
  <si>
    <t>Seat Type</t>
  </si>
  <si>
    <t>Width (cm)</t>
  </si>
  <si>
    <t>Height (cm)</t>
  </si>
  <si>
    <t>Pitch (cm)</t>
  </si>
  <si>
    <t>Production Date</t>
  </si>
  <si>
    <t>Comfort Level</t>
  </si>
  <si>
    <t>Features</t>
  </si>
  <si>
    <t>Heritage Economy Non-Reclining</t>
  </si>
  <si>
    <t>Wooden, non-reclining, minimal cushion</t>
  </si>
  <si>
    <t>Classic Economy Plus</t>
  </si>
  <si>
    <t>Basic padding, limited recline, extra legroom</t>
  </si>
  <si>
    <t>Retro Business Class Basic</t>
  </si>
  <si>
    <t>Basic reclining, added comfort features</t>
  </si>
  <si>
    <t>Millennium Economy Reclining</t>
  </si>
  <si>
    <t>Improved cushion, limited recline</t>
  </si>
  <si>
    <t>Contemporary Economy Plus</t>
  </si>
  <si>
    <t>Enhanced padding, more legroom</t>
  </si>
  <si>
    <t>Advanced Business Class Basic</t>
  </si>
  <si>
    <t>Premium reclining, superior comfort features</t>
  </si>
  <si>
    <t>Neo Business Class Deluxe</t>
  </si>
  <si>
    <t>Lie-flat, luxury materials, maximum comfort</t>
  </si>
  <si>
    <t>Future Economy Non-Reclining</t>
  </si>
  <si>
    <t>State-of-the-art materials, non-reclining</t>
  </si>
  <si>
    <t>Generation Plus Economy</t>
  </si>
  <si>
    <t>High comfort, adjustable legroom</t>
  </si>
  <si>
    <t>Ultra Business Class</t>
  </si>
  <si>
    <t>Ultimate lie-flat, exclusive luxury features</t>
  </si>
  <si>
    <t>ECON-HRTG</t>
  </si>
  <si>
    <t>ECON-CLSC</t>
  </si>
  <si>
    <t>BIZ-RETRO</t>
  </si>
  <si>
    <t>ECON-MILN</t>
  </si>
  <si>
    <t>ECON-CONTP</t>
  </si>
  <si>
    <t>BIZ-ADV</t>
  </si>
  <si>
    <t>BIZ-NEODLX</t>
  </si>
  <si>
    <t>ECON-FUTR</t>
  </si>
  <si>
    <t>ECON-GENP</t>
  </si>
  <si>
    <t>BIZ-ULTRA</t>
  </si>
  <si>
    <t>Weight (kg)</t>
  </si>
  <si>
    <t>Width</t>
  </si>
  <si>
    <t>Length</t>
  </si>
  <si>
    <t>Row \ Seat</t>
  </si>
  <si>
    <t>A</t>
  </si>
  <si>
    <t>B</t>
  </si>
  <si>
    <t>C</t>
  </si>
  <si>
    <t>D</t>
  </si>
  <si>
    <t>E</t>
  </si>
  <si>
    <t>F</t>
  </si>
  <si>
    <t>Aisle</t>
  </si>
  <si>
    <t>Extra Space</t>
  </si>
  <si>
    <t>Seat Types</t>
  </si>
  <si>
    <t>Widths</t>
  </si>
  <si>
    <t>Isle</t>
  </si>
  <si>
    <t>Pitches</t>
  </si>
  <si>
    <t>Layout Id</t>
  </si>
  <si>
    <t>C3005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</si>
</sst>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AB04-FF03-BF49-9E5F-27567290614D}">
  <dimension ref="A1:K12"/>
  <sheetViews>
    <sheetView tabSelected="1" zoomScale="140" zoomScaleNormal="140" workbookViewId="0"/>
  </sheetViews>
  <sheetFormatPr baseColWidth="10" defaultRowHeight="16" x14ac:dyDescent="0.2"/>
  <cols>
    <col min="1" max="1" width="13.1640625" bestFit="1" customWidth="1"/>
    <col min="2" max="2" width="11.83203125" bestFit="1" customWidth="1"/>
    <col min="3" max="3" width="11.5" bestFit="1" customWidth="1"/>
    <col min="4" max="4" width="13.5" bestFit="1" customWidth="1"/>
    <col min="5" max="5" width="13.83203125" bestFit="1" customWidth="1"/>
    <col min="6" max="6" width="14" bestFit="1" customWidth="1"/>
    <col min="7" max="7" width="16.33203125" bestFit="1" customWidth="1"/>
    <col min="8" max="8" width="9.5" bestFit="1" customWidth="1"/>
    <col min="9" max="9" width="17" bestFit="1" customWidth="1"/>
    <col min="10" max="10" width="18" bestFit="1" customWidth="1"/>
    <col min="11" max="11" width="16.5" bestFit="1" customWidth="1"/>
  </cols>
  <sheetData>
    <row r="1" spans="1:11" x14ac:dyDescent="0.2">
      <c r="A1" s="1" t="s">
        <v>27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</v>
      </c>
      <c r="K1" s="1" t="s">
        <v>13</v>
      </c>
    </row>
    <row r="2" spans="1:11" x14ac:dyDescent="0.2">
      <c r="A2" s="2" t="s">
        <v>21</v>
      </c>
      <c r="B2" s="2" t="s">
        <v>3</v>
      </c>
      <c r="C2" s="2">
        <v>28.9</v>
      </c>
      <c r="D2" s="2">
        <v>3.54</v>
      </c>
      <c r="E2" s="2">
        <v>2.2000000000000002</v>
      </c>
      <c r="F2" s="2">
        <v>24.13</v>
      </c>
      <c r="G2" s="2">
        <v>27.5</v>
      </c>
      <c r="H2" s="3">
        <v>4444</v>
      </c>
      <c r="I2" s="2">
        <v>0.78500000000000003</v>
      </c>
      <c r="J2" s="2" t="s">
        <v>14</v>
      </c>
      <c r="K2" s="2" t="s">
        <v>15</v>
      </c>
    </row>
    <row r="3" spans="1:11" x14ac:dyDescent="0.2">
      <c r="A3" s="2" t="s">
        <v>22</v>
      </c>
      <c r="B3" s="2" t="s">
        <v>3</v>
      </c>
      <c r="C3" s="2">
        <v>38.049999999999997</v>
      </c>
      <c r="D3" s="2">
        <v>3.54</v>
      </c>
      <c r="E3" s="2">
        <v>2.13</v>
      </c>
      <c r="F3" s="2">
        <v>43.21</v>
      </c>
      <c r="G3" s="2">
        <v>43.4</v>
      </c>
      <c r="H3" s="3">
        <v>7222</v>
      </c>
      <c r="I3" s="2">
        <v>0.8</v>
      </c>
      <c r="J3" s="2" t="s">
        <v>20</v>
      </c>
      <c r="K3" s="2" t="s">
        <v>16</v>
      </c>
    </row>
    <row r="4" spans="1:11" x14ac:dyDescent="0.2">
      <c r="A4" s="2" t="s">
        <v>23</v>
      </c>
      <c r="B4" s="2" t="s">
        <v>3</v>
      </c>
      <c r="C4" s="2">
        <v>38.049999999999997</v>
      </c>
      <c r="D4" s="2">
        <v>3.54</v>
      </c>
      <c r="E4" s="2">
        <v>2.13</v>
      </c>
      <c r="F4" s="2">
        <v>54.47</v>
      </c>
      <c r="G4" s="2">
        <v>52.5</v>
      </c>
      <c r="H4" s="3">
        <v>6295</v>
      </c>
      <c r="I4" s="2">
        <v>0.8</v>
      </c>
      <c r="J4" s="2" t="s">
        <v>20</v>
      </c>
      <c r="K4" s="2" t="s">
        <v>16</v>
      </c>
    </row>
    <row r="5" spans="1:11" x14ac:dyDescent="0.2">
      <c r="A5" s="2" t="s">
        <v>24</v>
      </c>
      <c r="B5" s="2" t="s">
        <v>3</v>
      </c>
      <c r="C5" s="2">
        <v>59.64</v>
      </c>
      <c r="D5" s="2">
        <v>6.13</v>
      </c>
      <c r="E5" s="2">
        <v>2.41</v>
      </c>
      <c r="F5" s="2">
        <v>56.31</v>
      </c>
      <c r="G5" s="2">
        <v>170</v>
      </c>
      <c r="H5" s="3">
        <v>12320</v>
      </c>
      <c r="I5" s="2">
        <v>0.85</v>
      </c>
      <c r="J5" s="2" t="s">
        <v>17</v>
      </c>
      <c r="K5" s="2" t="s">
        <v>18</v>
      </c>
    </row>
    <row r="6" spans="1:11" x14ac:dyDescent="0.2">
      <c r="A6" s="2" t="s">
        <v>25</v>
      </c>
      <c r="B6" s="2" t="s">
        <v>4</v>
      </c>
      <c r="C6" s="2">
        <v>43.9</v>
      </c>
      <c r="D6" s="2">
        <v>5.28</v>
      </c>
      <c r="E6" s="2">
        <v>2.54</v>
      </c>
      <c r="F6" s="2">
        <v>36.85</v>
      </c>
      <c r="G6" s="2">
        <v>150</v>
      </c>
      <c r="H6" s="3">
        <v>8050</v>
      </c>
      <c r="I6" s="2">
        <v>0.8</v>
      </c>
      <c r="J6" s="2" t="s">
        <v>5</v>
      </c>
      <c r="K6" s="2" t="s">
        <v>15</v>
      </c>
    </row>
    <row r="7" spans="1:11" x14ac:dyDescent="0.2">
      <c r="A7" s="2" t="s">
        <v>26</v>
      </c>
      <c r="B7" s="2" t="s">
        <v>4</v>
      </c>
      <c r="C7" s="2">
        <v>44.84</v>
      </c>
      <c r="D7" s="2">
        <v>5.28</v>
      </c>
      <c r="E7" s="2">
        <v>2.54</v>
      </c>
      <c r="F7" s="2">
        <v>40.700000000000003</v>
      </c>
      <c r="G7" s="2">
        <v>164</v>
      </c>
      <c r="H7" s="3">
        <v>7500</v>
      </c>
      <c r="I7" s="2">
        <v>0.82</v>
      </c>
      <c r="J7" s="2" t="s">
        <v>19</v>
      </c>
      <c r="K7" s="2" t="s">
        <v>15</v>
      </c>
    </row>
    <row r="8" spans="1:1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3ED1-1A30-4240-A7CF-2FDA8BA98374}">
  <dimension ref="A1:F11"/>
  <sheetViews>
    <sheetView zoomScale="150" zoomScaleNormal="150" workbookViewId="0">
      <selection activeCell="F6" sqref="F6"/>
    </sheetView>
  </sheetViews>
  <sheetFormatPr baseColWidth="10" defaultRowHeight="16" x14ac:dyDescent="0.2"/>
  <cols>
    <col min="1" max="2" width="13.1640625" style="4" bestFit="1" customWidth="1"/>
    <col min="3" max="3" width="16.6640625" style="4" bestFit="1" customWidth="1"/>
    <col min="4" max="4" width="14" style="4" bestFit="1" customWidth="1"/>
    <col min="5" max="5" width="19.6640625" style="4" bestFit="1" customWidth="1"/>
    <col min="6" max="6" width="13" style="4" bestFit="1" customWidth="1"/>
  </cols>
  <sheetData>
    <row r="1" spans="1:6" x14ac:dyDescent="0.2">
      <c r="A1" s="5" t="s">
        <v>28</v>
      </c>
      <c r="B1" s="5" t="s">
        <v>27</v>
      </c>
      <c r="C1" s="5" t="s">
        <v>39</v>
      </c>
      <c r="D1" s="5" t="s">
        <v>40</v>
      </c>
      <c r="E1" s="5" t="s">
        <v>41</v>
      </c>
      <c r="F1" s="5" t="s">
        <v>42</v>
      </c>
    </row>
    <row r="2" spans="1:6" x14ac:dyDescent="0.2">
      <c r="A2" s="2" t="s">
        <v>29</v>
      </c>
      <c r="B2" s="2" t="s">
        <v>2</v>
      </c>
      <c r="C2" s="6">
        <v>30822</v>
      </c>
      <c r="D2" s="6">
        <v>42109</v>
      </c>
      <c r="E2" s="6">
        <v>45407</v>
      </c>
      <c r="F2" s="2" t="s">
        <v>43</v>
      </c>
    </row>
    <row r="3" spans="1:6" x14ac:dyDescent="0.2">
      <c r="A3" s="2" t="s">
        <v>30</v>
      </c>
      <c r="B3" s="2" t="s">
        <v>22</v>
      </c>
      <c r="C3" s="6">
        <v>32032</v>
      </c>
      <c r="D3" s="6">
        <v>42185</v>
      </c>
      <c r="E3" s="6">
        <v>45453</v>
      </c>
      <c r="F3" s="2" t="s">
        <v>44</v>
      </c>
    </row>
    <row r="4" spans="1:6" x14ac:dyDescent="0.2">
      <c r="A4" s="2" t="s">
        <v>31</v>
      </c>
      <c r="B4" s="2" t="s">
        <v>22</v>
      </c>
      <c r="C4" s="6">
        <v>32055</v>
      </c>
      <c r="D4" s="6">
        <v>42420</v>
      </c>
      <c r="E4" s="6">
        <v>45488</v>
      </c>
      <c r="F4" s="2" t="s">
        <v>45</v>
      </c>
    </row>
    <row r="5" spans="1:6" x14ac:dyDescent="0.2">
      <c r="A5" s="2" t="s">
        <v>32</v>
      </c>
      <c r="B5" s="2" t="s">
        <v>22</v>
      </c>
      <c r="C5" s="6">
        <v>32162</v>
      </c>
      <c r="D5" s="6">
        <v>42434</v>
      </c>
      <c r="E5" s="6">
        <v>45509</v>
      </c>
      <c r="F5" s="2" t="s">
        <v>46</v>
      </c>
    </row>
    <row r="6" spans="1:6" x14ac:dyDescent="0.2">
      <c r="A6" s="2" t="s">
        <v>33</v>
      </c>
      <c r="B6" s="2" t="s">
        <v>23</v>
      </c>
      <c r="C6" s="6">
        <v>36277</v>
      </c>
      <c r="D6" s="6">
        <v>42872</v>
      </c>
      <c r="E6" s="6">
        <v>45545</v>
      </c>
      <c r="F6" s="2" t="s">
        <v>47</v>
      </c>
    </row>
    <row r="7" spans="1:6" x14ac:dyDescent="0.2">
      <c r="A7" s="2" t="s">
        <v>34</v>
      </c>
      <c r="B7" s="2" t="s">
        <v>23</v>
      </c>
      <c r="C7" s="6">
        <v>36310</v>
      </c>
      <c r="D7" s="6">
        <v>42937</v>
      </c>
      <c r="E7" s="6">
        <v>45585</v>
      </c>
      <c r="F7" s="2" t="s">
        <v>48</v>
      </c>
    </row>
    <row r="8" spans="1:6" x14ac:dyDescent="0.2">
      <c r="A8" s="2" t="s">
        <v>35</v>
      </c>
      <c r="B8" s="2" t="s">
        <v>24</v>
      </c>
      <c r="C8" s="6">
        <v>27824</v>
      </c>
      <c r="D8" s="6">
        <v>42257</v>
      </c>
      <c r="E8" s="6">
        <v>45608</v>
      </c>
      <c r="F8" s="2" t="s">
        <v>49</v>
      </c>
    </row>
    <row r="9" spans="1:6" x14ac:dyDescent="0.2">
      <c r="A9" s="2" t="s">
        <v>36</v>
      </c>
      <c r="B9" s="2" t="s">
        <v>25</v>
      </c>
      <c r="C9" s="6">
        <v>30409</v>
      </c>
      <c r="D9" s="6">
        <v>42380</v>
      </c>
      <c r="E9" s="6">
        <v>45434</v>
      </c>
      <c r="F9" s="2" t="s">
        <v>50</v>
      </c>
    </row>
    <row r="10" spans="1:6" x14ac:dyDescent="0.2">
      <c r="A10" s="2" t="s">
        <v>37</v>
      </c>
      <c r="B10" s="2" t="s">
        <v>25</v>
      </c>
      <c r="C10" s="6">
        <v>30479</v>
      </c>
      <c r="D10" s="6">
        <v>42468</v>
      </c>
      <c r="E10" s="6">
        <v>45631</v>
      </c>
      <c r="F10" s="2" t="s">
        <v>51</v>
      </c>
    </row>
    <row r="11" spans="1:6" x14ac:dyDescent="0.2">
      <c r="A11" s="2" t="s">
        <v>38</v>
      </c>
      <c r="B11" s="2" t="s">
        <v>26</v>
      </c>
      <c r="C11" s="6">
        <v>29532</v>
      </c>
      <c r="D11" s="6">
        <v>42239</v>
      </c>
      <c r="E11" s="6">
        <v>45478</v>
      </c>
      <c r="F11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C6B0-2356-324E-A532-792E7084FDA1}">
  <dimension ref="A1:J11"/>
  <sheetViews>
    <sheetView zoomScale="150" zoomScaleNormal="150" workbookViewId="0">
      <selection activeCell="A2" sqref="A2"/>
    </sheetView>
  </sheetViews>
  <sheetFormatPr baseColWidth="10" defaultRowHeight="16" x14ac:dyDescent="0.2"/>
  <cols>
    <col min="1" max="1" width="11" style="4" bestFit="1" customWidth="1"/>
    <col min="2" max="2" width="26.1640625" style="4" bestFit="1" customWidth="1"/>
    <col min="3" max="3" width="9.6640625" style="4" bestFit="1" customWidth="1"/>
    <col min="4" max="4" width="10" style="4" bestFit="1" customWidth="1"/>
    <col min="5" max="5" width="8.83203125" style="4" bestFit="1" customWidth="1"/>
    <col min="6" max="6" width="14.6640625" style="4" customWidth="1"/>
    <col min="7" max="7" width="13.83203125" style="4" bestFit="1" customWidth="1"/>
    <col min="8" max="8" width="12" style="4" bestFit="1" customWidth="1"/>
    <col min="9" max="9" width="35.83203125" style="4" bestFit="1" customWidth="1"/>
    <col min="10" max="10" width="10.83203125" style="4"/>
  </cols>
  <sheetData>
    <row r="1" spans="1:9" x14ac:dyDescent="0.2">
      <c r="A1" s="5" t="s">
        <v>53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91</v>
      </c>
      <c r="G1" s="5" t="s">
        <v>58</v>
      </c>
      <c r="H1" s="5" t="s">
        <v>59</v>
      </c>
      <c r="I1" s="5" t="s">
        <v>60</v>
      </c>
    </row>
    <row r="2" spans="1:9" x14ac:dyDescent="0.2">
      <c r="A2" s="2" t="s">
        <v>81</v>
      </c>
      <c r="B2" s="2" t="s">
        <v>61</v>
      </c>
      <c r="C2" s="2">
        <v>43</v>
      </c>
      <c r="D2" s="2">
        <v>88</v>
      </c>
      <c r="E2" s="2">
        <v>70</v>
      </c>
      <c r="F2" s="2">
        <v>12</v>
      </c>
      <c r="G2" s="2">
        <v>1980</v>
      </c>
      <c r="H2" s="2">
        <v>5</v>
      </c>
      <c r="I2" s="2" t="s">
        <v>62</v>
      </c>
    </row>
    <row r="3" spans="1:9" x14ac:dyDescent="0.2">
      <c r="A3" s="2" t="s">
        <v>82</v>
      </c>
      <c r="B3" s="2" t="s">
        <v>63</v>
      </c>
      <c r="C3" s="2">
        <v>46</v>
      </c>
      <c r="D3" s="2">
        <v>92</v>
      </c>
      <c r="E3" s="2">
        <v>78</v>
      </c>
      <c r="F3" s="2">
        <v>15</v>
      </c>
      <c r="G3" s="2">
        <v>1990</v>
      </c>
      <c r="H3" s="2">
        <v>35</v>
      </c>
      <c r="I3" s="2" t="s">
        <v>64</v>
      </c>
    </row>
    <row r="4" spans="1:9" x14ac:dyDescent="0.2">
      <c r="A4" s="2" t="s">
        <v>83</v>
      </c>
      <c r="B4" s="2" t="s">
        <v>65</v>
      </c>
      <c r="C4" s="2">
        <v>49</v>
      </c>
      <c r="D4" s="2">
        <v>95</v>
      </c>
      <c r="E4" s="2">
        <v>89</v>
      </c>
      <c r="F4" s="2">
        <v>22</v>
      </c>
      <c r="G4" s="2">
        <v>1998</v>
      </c>
      <c r="H4" s="2">
        <v>55</v>
      </c>
      <c r="I4" s="2" t="s">
        <v>66</v>
      </c>
    </row>
    <row r="5" spans="1:9" x14ac:dyDescent="0.2">
      <c r="A5" s="2" t="s">
        <v>84</v>
      </c>
      <c r="B5" s="2" t="s">
        <v>67</v>
      </c>
      <c r="C5" s="2">
        <v>45</v>
      </c>
      <c r="D5" s="2">
        <v>90</v>
      </c>
      <c r="E5" s="2">
        <v>72</v>
      </c>
      <c r="F5" s="2">
        <v>16</v>
      </c>
      <c r="G5" s="2">
        <v>2000</v>
      </c>
      <c r="H5" s="2">
        <v>25</v>
      </c>
      <c r="I5" s="2" t="s">
        <v>68</v>
      </c>
    </row>
    <row r="6" spans="1:9" x14ac:dyDescent="0.2">
      <c r="A6" s="2" t="s">
        <v>85</v>
      </c>
      <c r="B6" s="2" t="s">
        <v>69</v>
      </c>
      <c r="C6" s="2">
        <v>47</v>
      </c>
      <c r="D6" s="2">
        <v>94</v>
      </c>
      <c r="E6" s="2">
        <v>82</v>
      </c>
      <c r="F6" s="2">
        <v>18</v>
      </c>
      <c r="G6" s="2">
        <v>2010</v>
      </c>
      <c r="H6" s="2">
        <v>65</v>
      </c>
      <c r="I6" s="2" t="s">
        <v>70</v>
      </c>
    </row>
    <row r="7" spans="1:9" x14ac:dyDescent="0.2">
      <c r="A7" s="2" t="s">
        <v>86</v>
      </c>
      <c r="B7" s="2" t="s">
        <v>71</v>
      </c>
      <c r="C7" s="2">
        <v>51</v>
      </c>
      <c r="D7" s="2">
        <v>97</v>
      </c>
      <c r="E7" s="2">
        <v>120</v>
      </c>
      <c r="F7" s="2">
        <v>28</v>
      </c>
      <c r="G7" s="2">
        <v>2005</v>
      </c>
      <c r="H7" s="2">
        <v>80</v>
      </c>
      <c r="I7" s="2" t="s">
        <v>72</v>
      </c>
    </row>
    <row r="8" spans="1:9" x14ac:dyDescent="0.2">
      <c r="A8" s="2" t="s">
        <v>87</v>
      </c>
      <c r="B8" s="2" t="s">
        <v>73</v>
      </c>
      <c r="C8" s="2">
        <v>53</v>
      </c>
      <c r="D8" s="2">
        <v>100</v>
      </c>
      <c r="E8" s="2">
        <v>210</v>
      </c>
      <c r="F8" s="2">
        <v>32</v>
      </c>
      <c r="G8" s="2">
        <v>2015</v>
      </c>
      <c r="H8" s="2">
        <v>90</v>
      </c>
      <c r="I8" s="2" t="s">
        <v>74</v>
      </c>
    </row>
    <row r="9" spans="1:9" x14ac:dyDescent="0.2">
      <c r="A9" s="2" t="s">
        <v>88</v>
      </c>
      <c r="B9" s="2" t="s">
        <v>75</v>
      </c>
      <c r="C9" s="2">
        <v>44</v>
      </c>
      <c r="D9" s="2">
        <v>89</v>
      </c>
      <c r="E9" s="2">
        <v>73</v>
      </c>
      <c r="F9" s="2">
        <v>14</v>
      </c>
      <c r="G9" s="2">
        <v>2018</v>
      </c>
      <c r="H9" s="2">
        <v>30</v>
      </c>
      <c r="I9" s="2" t="s">
        <v>76</v>
      </c>
    </row>
    <row r="10" spans="1:9" x14ac:dyDescent="0.2">
      <c r="A10" s="2" t="s">
        <v>89</v>
      </c>
      <c r="B10" s="2" t="s">
        <v>77</v>
      </c>
      <c r="C10" s="2">
        <v>48</v>
      </c>
      <c r="D10" s="2">
        <v>96</v>
      </c>
      <c r="E10" s="2">
        <v>84</v>
      </c>
      <c r="F10" s="2">
        <v>20</v>
      </c>
      <c r="G10" s="2">
        <v>2020</v>
      </c>
      <c r="H10" s="2">
        <v>75</v>
      </c>
      <c r="I10" s="2" t="s">
        <v>78</v>
      </c>
    </row>
    <row r="11" spans="1:9" x14ac:dyDescent="0.2">
      <c r="A11" s="2" t="s">
        <v>90</v>
      </c>
      <c r="B11" s="2" t="s">
        <v>79</v>
      </c>
      <c r="C11" s="2">
        <v>54</v>
      </c>
      <c r="D11" s="2">
        <v>101</v>
      </c>
      <c r="E11" s="2">
        <v>220</v>
      </c>
      <c r="F11" s="2">
        <v>35</v>
      </c>
      <c r="G11" s="2">
        <v>2018</v>
      </c>
      <c r="H11" s="2">
        <v>100</v>
      </c>
      <c r="I11" s="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F483-E93C-9B41-8BAF-96CF0CB315C0}">
  <dimension ref="A1:AC56"/>
  <sheetViews>
    <sheetView topLeftCell="B1" zoomScale="83" workbookViewId="0">
      <selection activeCell="N9" sqref="N9"/>
    </sheetView>
  </sheetViews>
  <sheetFormatPr baseColWidth="10" defaultRowHeight="16" x14ac:dyDescent="0.2"/>
  <cols>
    <col min="11" max="11" width="10.83203125" style="4"/>
  </cols>
  <sheetData>
    <row r="1" spans="1:29" x14ac:dyDescent="0.2">
      <c r="A1" s="7" t="s">
        <v>107</v>
      </c>
      <c r="B1" s="11" t="s">
        <v>108</v>
      </c>
    </row>
    <row r="2" spans="1:29" x14ac:dyDescent="0.2">
      <c r="A2" s="7" t="s">
        <v>92</v>
      </c>
      <c r="B2" s="12">
        <v>310</v>
      </c>
    </row>
    <row r="3" spans="1:29" x14ac:dyDescent="0.2">
      <c r="A3" s="7" t="s">
        <v>93</v>
      </c>
      <c r="B3" s="12">
        <v>4000</v>
      </c>
    </row>
    <row r="5" spans="1:29" x14ac:dyDescent="0.2">
      <c r="F5" s="7" t="s">
        <v>103</v>
      </c>
      <c r="Q5" s="7" t="s">
        <v>104</v>
      </c>
      <c r="Z5" s="7" t="s">
        <v>106</v>
      </c>
    </row>
    <row r="7" spans="1:29" x14ac:dyDescent="0.2">
      <c r="B7" s="7" t="s">
        <v>94</v>
      </c>
      <c r="C7" s="7" t="s">
        <v>95</v>
      </c>
      <c r="D7" s="7" t="s">
        <v>96</v>
      </c>
      <c r="E7" s="7" t="s">
        <v>97</v>
      </c>
      <c r="F7" s="7" t="s">
        <v>101</v>
      </c>
      <c r="G7" s="7" t="s">
        <v>98</v>
      </c>
      <c r="H7" s="7" t="s">
        <v>99</v>
      </c>
      <c r="I7" s="7" t="s">
        <v>100</v>
      </c>
      <c r="J7" s="7"/>
      <c r="K7" s="9" t="s">
        <v>102</v>
      </c>
      <c r="L7" s="7"/>
      <c r="M7" s="7"/>
      <c r="N7" s="10" t="s">
        <v>95</v>
      </c>
      <c r="O7" s="10" t="s">
        <v>96</v>
      </c>
      <c r="P7" s="10" t="s">
        <v>97</v>
      </c>
      <c r="Q7" s="10" t="s">
        <v>101</v>
      </c>
      <c r="R7" s="10" t="s">
        <v>98</v>
      </c>
      <c r="S7" s="10" t="s">
        <v>99</v>
      </c>
      <c r="T7" s="10" t="s">
        <v>100</v>
      </c>
      <c r="U7" s="7"/>
      <c r="V7" s="7"/>
      <c r="W7" s="10" t="s">
        <v>95</v>
      </c>
      <c r="X7" s="10" t="s">
        <v>96</v>
      </c>
      <c r="Y7" s="10" t="s">
        <v>97</v>
      </c>
      <c r="Z7" s="10" t="s">
        <v>105</v>
      </c>
      <c r="AA7" s="10" t="s">
        <v>98</v>
      </c>
      <c r="AB7" s="10" t="s">
        <v>99</v>
      </c>
      <c r="AC7" s="10" t="s">
        <v>100</v>
      </c>
    </row>
    <row r="8" spans="1:29" x14ac:dyDescent="0.2">
      <c r="B8">
        <v>1</v>
      </c>
      <c r="C8" s="2" t="s">
        <v>86</v>
      </c>
      <c r="D8" s="2" t="s">
        <v>86</v>
      </c>
      <c r="H8" s="2" t="s">
        <v>86</v>
      </c>
      <c r="I8" s="2" t="s">
        <v>86</v>
      </c>
      <c r="K8" s="4">
        <v>0</v>
      </c>
      <c r="N8" s="8">
        <f>VLOOKUP(C8,'Seat Types'!$A$1:$I$11,3,FALSE)</f>
        <v>51</v>
      </c>
      <c r="O8" s="8">
        <f>VLOOKUP(D8,'Seat Types'!$A$1:$I$11,3,FALSE)</f>
        <v>51</v>
      </c>
      <c r="P8" s="8"/>
      <c r="Q8" s="8">
        <f t="shared" ref="Q8:Q39" si="0">$B$2-N8-O8-P8-R8-S8-T8</f>
        <v>106</v>
      </c>
      <c r="R8" s="8"/>
      <c r="S8" s="8">
        <f>VLOOKUP(H8,'Seat Types'!$A$1:$I$11,3,FALSE)</f>
        <v>51</v>
      </c>
      <c r="T8" s="8">
        <f>VLOOKUP(I8,'Seat Types'!$A$1:$I$11,3,FALSE)</f>
        <v>51</v>
      </c>
      <c r="W8" s="8">
        <f>VLOOKUP(C8,'Seat Types'!$A$1:$I$11,5,FALSE)+$K8</f>
        <v>120</v>
      </c>
      <c r="X8" s="8">
        <f>VLOOKUP(D8,'Seat Types'!$A$1:$I$11,5,FALSE)+$K8</f>
        <v>120</v>
      </c>
      <c r="Y8" s="8"/>
      <c r="Z8" s="8"/>
      <c r="AA8" s="8"/>
      <c r="AB8" s="8">
        <f>VLOOKUP(H8,'Seat Types'!$A$1:$I$11,5,FALSE)+$K8</f>
        <v>120</v>
      </c>
      <c r="AC8" s="8">
        <f>VLOOKUP(I8,'Seat Types'!$A$1:$I$11,5,FALSE)+$K8</f>
        <v>120</v>
      </c>
    </row>
    <row r="9" spans="1:29" x14ac:dyDescent="0.2">
      <c r="B9">
        <v>2</v>
      </c>
      <c r="C9" s="2" t="s">
        <v>86</v>
      </c>
      <c r="D9" s="2" t="s">
        <v>86</v>
      </c>
      <c r="H9" s="2" t="s">
        <v>86</v>
      </c>
      <c r="I9" s="2" t="s">
        <v>86</v>
      </c>
      <c r="K9" s="4">
        <v>0</v>
      </c>
      <c r="N9" s="8">
        <f>VLOOKUP(C9,'Seat Types'!$A$1:$I$11,3,FALSE)</f>
        <v>51</v>
      </c>
      <c r="O9" s="8">
        <f>VLOOKUP(D9,'Seat Types'!$A$1:$I$11,3,FALSE)</f>
        <v>51</v>
      </c>
      <c r="P9" s="8"/>
      <c r="Q9" s="8">
        <f t="shared" si="0"/>
        <v>106</v>
      </c>
      <c r="R9" s="8"/>
      <c r="S9" s="8">
        <f>VLOOKUP(H9,'Seat Types'!$A$1:$I$11,3,FALSE)</f>
        <v>51</v>
      </c>
      <c r="T9" s="8">
        <f>VLOOKUP(I9,'Seat Types'!$A$1:$I$11,3,FALSE)</f>
        <v>51</v>
      </c>
      <c r="W9" s="8">
        <f>VLOOKUP(C9,'Seat Types'!$A$1:$I$11,5,FALSE)+$K9</f>
        <v>120</v>
      </c>
      <c r="X9" s="8">
        <f>VLOOKUP(D9,'Seat Types'!$A$1:$I$11,5,FALSE)+$K9</f>
        <v>120</v>
      </c>
      <c r="Y9" s="8"/>
      <c r="Z9" s="8"/>
      <c r="AA9" s="8"/>
      <c r="AB9" s="8">
        <f>VLOOKUP(H9,'Seat Types'!$A$1:$I$11,5,FALSE)+$K9</f>
        <v>120</v>
      </c>
      <c r="AC9" s="8">
        <f>VLOOKUP(I9,'Seat Types'!$A$1:$I$11,5,FALSE)+$K9</f>
        <v>120</v>
      </c>
    </row>
    <row r="10" spans="1:29" x14ac:dyDescent="0.2">
      <c r="B10">
        <v>3</v>
      </c>
      <c r="C10" s="2" t="s">
        <v>86</v>
      </c>
      <c r="D10" s="2" t="s">
        <v>86</v>
      </c>
      <c r="H10" s="2" t="s">
        <v>86</v>
      </c>
      <c r="I10" s="2" t="s">
        <v>86</v>
      </c>
      <c r="K10" s="4">
        <v>0</v>
      </c>
      <c r="N10" s="8">
        <f>VLOOKUP(C10,'Seat Types'!$A$1:$I$11,3,FALSE)</f>
        <v>51</v>
      </c>
      <c r="O10" s="8">
        <f>VLOOKUP(D10,'Seat Types'!$A$1:$I$11,3,FALSE)</f>
        <v>51</v>
      </c>
      <c r="P10" s="8"/>
      <c r="Q10" s="8">
        <f t="shared" si="0"/>
        <v>106</v>
      </c>
      <c r="R10" s="8"/>
      <c r="S10" s="8">
        <f>VLOOKUP(H10,'Seat Types'!$A$1:$I$11,3,FALSE)</f>
        <v>51</v>
      </c>
      <c r="T10" s="8">
        <f>VLOOKUP(I10,'Seat Types'!$A$1:$I$11,3,FALSE)</f>
        <v>51</v>
      </c>
      <c r="W10" s="8">
        <f>VLOOKUP(C10,'Seat Types'!$A$1:$I$11,5,FALSE)+$K10</f>
        <v>120</v>
      </c>
      <c r="X10" s="8">
        <f>VLOOKUP(D10,'Seat Types'!$A$1:$I$11,5,FALSE)+$K10</f>
        <v>120</v>
      </c>
      <c r="Y10" s="8"/>
      <c r="Z10" s="8"/>
      <c r="AA10" s="8"/>
      <c r="AB10" s="8">
        <f>VLOOKUP(H10,'Seat Types'!$A$1:$I$11,5,FALSE)+$K10</f>
        <v>120</v>
      </c>
      <c r="AC10" s="8">
        <f>VLOOKUP(I10,'Seat Types'!$A$1:$I$11,5,FALSE)+$K10</f>
        <v>120</v>
      </c>
    </row>
    <row r="11" spans="1:29" x14ac:dyDescent="0.2">
      <c r="B11">
        <v>4</v>
      </c>
      <c r="C11" s="2" t="s">
        <v>86</v>
      </c>
      <c r="D11" s="2" t="s">
        <v>86</v>
      </c>
      <c r="H11" s="2" t="s">
        <v>86</v>
      </c>
      <c r="I11" s="2" t="s">
        <v>86</v>
      </c>
      <c r="K11" s="4">
        <v>0</v>
      </c>
      <c r="N11" s="8">
        <f>VLOOKUP(C11,'Seat Types'!$A$1:$I$11,3,FALSE)</f>
        <v>51</v>
      </c>
      <c r="O11" s="8">
        <f>VLOOKUP(D11,'Seat Types'!$A$1:$I$11,3,FALSE)</f>
        <v>51</v>
      </c>
      <c r="P11" s="8"/>
      <c r="Q11" s="8">
        <f t="shared" si="0"/>
        <v>106</v>
      </c>
      <c r="R11" s="8"/>
      <c r="S11" s="8">
        <f>VLOOKUP(H11,'Seat Types'!$A$1:$I$11,3,FALSE)</f>
        <v>51</v>
      </c>
      <c r="T11" s="8">
        <f>VLOOKUP(I11,'Seat Types'!$A$1:$I$11,3,FALSE)</f>
        <v>51</v>
      </c>
      <c r="W11" s="8">
        <f>VLOOKUP(C11,'Seat Types'!$A$1:$I$11,5,FALSE)+$K11</f>
        <v>120</v>
      </c>
      <c r="X11" s="8">
        <f>VLOOKUP(D11,'Seat Types'!$A$1:$I$11,5,FALSE)+$K11</f>
        <v>120</v>
      </c>
      <c r="Y11" s="8"/>
      <c r="Z11" s="8"/>
      <c r="AA11" s="8"/>
      <c r="AB11" s="8">
        <f>VLOOKUP(H11,'Seat Types'!$A$1:$I$11,5,FALSE)+$K11</f>
        <v>120</v>
      </c>
      <c r="AC11" s="8">
        <f>VLOOKUP(I11,'Seat Types'!$A$1:$I$11,5,FALSE)+$K11</f>
        <v>120</v>
      </c>
    </row>
    <row r="12" spans="1:29" x14ac:dyDescent="0.2">
      <c r="B12">
        <v>5</v>
      </c>
      <c r="C12" s="2" t="s">
        <v>86</v>
      </c>
      <c r="D12" s="2" t="s">
        <v>86</v>
      </c>
      <c r="H12" s="2" t="s">
        <v>86</v>
      </c>
      <c r="I12" s="2" t="s">
        <v>86</v>
      </c>
      <c r="K12" s="4">
        <v>0</v>
      </c>
      <c r="N12" s="8">
        <f>VLOOKUP(C12,'Seat Types'!$A$1:$I$11,3,FALSE)</f>
        <v>51</v>
      </c>
      <c r="O12" s="8">
        <f>VLOOKUP(D12,'Seat Types'!$A$1:$I$11,3,FALSE)</f>
        <v>51</v>
      </c>
      <c r="P12" s="8"/>
      <c r="Q12" s="8">
        <f t="shared" si="0"/>
        <v>106</v>
      </c>
      <c r="R12" s="8"/>
      <c r="S12" s="8">
        <f>VLOOKUP(H12,'Seat Types'!$A$1:$I$11,3,FALSE)</f>
        <v>51</v>
      </c>
      <c r="T12" s="8">
        <f>VLOOKUP(I12,'Seat Types'!$A$1:$I$11,3,FALSE)</f>
        <v>51</v>
      </c>
      <c r="W12" s="8">
        <f>VLOOKUP(C12,'Seat Types'!$A$1:$I$11,5,FALSE)+$K12</f>
        <v>120</v>
      </c>
      <c r="X12" s="8">
        <f>VLOOKUP(D12,'Seat Types'!$A$1:$I$11,5,FALSE)+$K12</f>
        <v>120</v>
      </c>
      <c r="Y12" s="8"/>
      <c r="Z12" s="8"/>
      <c r="AA12" s="8"/>
      <c r="AB12" s="8">
        <f>VLOOKUP(H12,'Seat Types'!$A$1:$I$11,5,FALSE)+$K12</f>
        <v>120</v>
      </c>
      <c r="AC12" s="8">
        <f>VLOOKUP(I12,'Seat Types'!$A$1:$I$11,5,FALSE)+$K12</f>
        <v>120</v>
      </c>
    </row>
    <row r="13" spans="1:29" x14ac:dyDescent="0.2">
      <c r="B13">
        <v>6</v>
      </c>
      <c r="C13" s="2" t="s">
        <v>82</v>
      </c>
      <c r="D13" s="2" t="s">
        <v>82</v>
      </c>
      <c r="H13" s="2" t="s">
        <v>82</v>
      </c>
      <c r="I13" s="2" t="s">
        <v>82</v>
      </c>
      <c r="K13" s="4">
        <v>10</v>
      </c>
      <c r="N13" s="8">
        <f>VLOOKUP(C13,'Seat Types'!$A$1:$I$11,3,FALSE)</f>
        <v>46</v>
      </c>
      <c r="O13" s="8">
        <f>VLOOKUP(D13,'Seat Types'!$A$1:$I$11,3,FALSE)</f>
        <v>46</v>
      </c>
      <c r="P13" s="8"/>
      <c r="Q13" s="8">
        <f t="shared" si="0"/>
        <v>126</v>
      </c>
      <c r="R13" s="8"/>
      <c r="S13" s="8">
        <f>VLOOKUP(H13,'Seat Types'!$A$1:$I$11,3,FALSE)</f>
        <v>46</v>
      </c>
      <c r="T13" s="8">
        <f>VLOOKUP(I13,'Seat Types'!$A$1:$I$11,3,FALSE)</f>
        <v>46</v>
      </c>
      <c r="W13" s="8">
        <f>VLOOKUP(C13,'Seat Types'!$A$1:$I$11,5,FALSE)+$K13</f>
        <v>88</v>
      </c>
      <c r="X13" s="8">
        <f>VLOOKUP(D13,'Seat Types'!$A$1:$I$11,5,FALSE)+$K13</f>
        <v>88</v>
      </c>
      <c r="Y13" s="8"/>
      <c r="Z13" s="8"/>
      <c r="AA13" s="8"/>
      <c r="AB13" s="8">
        <f>VLOOKUP(H13,'Seat Types'!$A$1:$I$11,5,FALSE)+$K13</f>
        <v>88</v>
      </c>
      <c r="AC13" s="8">
        <f>VLOOKUP(I13,'Seat Types'!$A$1:$I$11,5,FALSE)+$K13</f>
        <v>88</v>
      </c>
    </row>
    <row r="14" spans="1:29" x14ac:dyDescent="0.2">
      <c r="B14">
        <v>7</v>
      </c>
      <c r="C14" s="2" t="s">
        <v>82</v>
      </c>
      <c r="D14" s="2" t="s">
        <v>82</v>
      </c>
      <c r="H14" s="2" t="s">
        <v>82</v>
      </c>
      <c r="I14" s="2" t="s">
        <v>82</v>
      </c>
      <c r="K14" s="4">
        <v>10</v>
      </c>
      <c r="N14" s="8">
        <f>VLOOKUP(C14,'Seat Types'!$A$1:$I$11,3,FALSE)</f>
        <v>46</v>
      </c>
      <c r="O14" s="8">
        <f>VLOOKUP(D14,'Seat Types'!$A$1:$I$11,3,FALSE)</f>
        <v>46</v>
      </c>
      <c r="P14" s="8"/>
      <c r="Q14" s="8">
        <f t="shared" si="0"/>
        <v>126</v>
      </c>
      <c r="R14" s="8"/>
      <c r="S14" s="8">
        <f>VLOOKUP(H14,'Seat Types'!$A$1:$I$11,3,FALSE)</f>
        <v>46</v>
      </c>
      <c r="T14" s="8">
        <f>VLOOKUP(I14,'Seat Types'!$A$1:$I$11,3,FALSE)</f>
        <v>46</v>
      </c>
      <c r="W14" s="8">
        <f>VLOOKUP(C14,'Seat Types'!$A$1:$I$11,5,FALSE)+$K14</f>
        <v>88</v>
      </c>
      <c r="X14" s="8">
        <f>VLOOKUP(D14,'Seat Types'!$A$1:$I$11,5,FALSE)+$K14</f>
        <v>88</v>
      </c>
      <c r="Y14" s="8"/>
      <c r="Z14" s="8"/>
      <c r="AA14" s="8"/>
      <c r="AB14" s="8">
        <f>VLOOKUP(H14,'Seat Types'!$A$1:$I$11,5,FALSE)+$K14</f>
        <v>88</v>
      </c>
      <c r="AC14" s="8">
        <f>VLOOKUP(I14,'Seat Types'!$A$1:$I$11,5,FALSE)+$K14</f>
        <v>88</v>
      </c>
    </row>
    <row r="15" spans="1:29" x14ac:dyDescent="0.2">
      <c r="B15">
        <v>8</v>
      </c>
      <c r="C15" s="2" t="s">
        <v>82</v>
      </c>
      <c r="D15" s="2" t="s">
        <v>82</v>
      </c>
      <c r="H15" s="2" t="s">
        <v>82</v>
      </c>
      <c r="I15" s="2" t="s">
        <v>82</v>
      </c>
      <c r="K15" s="4">
        <v>0</v>
      </c>
      <c r="N15" s="8">
        <f>VLOOKUP(C15,'Seat Types'!$A$1:$I$11,3,FALSE)</f>
        <v>46</v>
      </c>
      <c r="O15" s="8">
        <f>VLOOKUP(D15,'Seat Types'!$A$1:$I$11,3,FALSE)</f>
        <v>46</v>
      </c>
      <c r="P15" s="8"/>
      <c r="Q15" s="8">
        <f t="shared" si="0"/>
        <v>126</v>
      </c>
      <c r="R15" s="8"/>
      <c r="S15" s="8">
        <f>VLOOKUP(H15,'Seat Types'!$A$1:$I$11,3,FALSE)</f>
        <v>46</v>
      </c>
      <c r="T15" s="8">
        <f>VLOOKUP(I15,'Seat Types'!$A$1:$I$11,3,FALSE)</f>
        <v>46</v>
      </c>
      <c r="W15" s="8">
        <f>VLOOKUP(C15,'Seat Types'!$A$1:$I$11,5,FALSE)+$K15</f>
        <v>78</v>
      </c>
      <c r="X15" s="8">
        <f>VLOOKUP(D15,'Seat Types'!$A$1:$I$11,5,FALSE)+$K15</f>
        <v>78</v>
      </c>
      <c r="Y15" s="8"/>
      <c r="Z15" s="8"/>
      <c r="AA15" s="8"/>
      <c r="AB15" s="8">
        <f>VLOOKUP(H15,'Seat Types'!$A$1:$I$11,5,FALSE)+$K15</f>
        <v>78</v>
      </c>
      <c r="AC15" s="8">
        <f>VLOOKUP(I15,'Seat Types'!$A$1:$I$11,5,FALSE)+$K15</f>
        <v>78</v>
      </c>
    </row>
    <row r="16" spans="1:29" x14ac:dyDescent="0.2">
      <c r="B16">
        <v>9</v>
      </c>
      <c r="C16" s="2" t="s">
        <v>82</v>
      </c>
      <c r="D16" s="2" t="s">
        <v>82</v>
      </c>
      <c r="H16" s="2" t="s">
        <v>82</v>
      </c>
      <c r="I16" s="2" t="s">
        <v>82</v>
      </c>
      <c r="K16" s="4">
        <v>0</v>
      </c>
      <c r="N16" s="8">
        <f>VLOOKUP(C16,'Seat Types'!$A$1:$I$11,3,FALSE)</f>
        <v>46</v>
      </c>
      <c r="O16" s="8">
        <f>VLOOKUP(D16,'Seat Types'!$A$1:$I$11,3,FALSE)</f>
        <v>46</v>
      </c>
      <c r="P16" s="8"/>
      <c r="Q16" s="8">
        <f t="shared" si="0"/>
        <v>126</v>
      </c>
      <c r="R16" s="8"/>
      <c r="S16" s="8">
        <f>VLOOKUP(H16,'Seat Types'!$A$1:$I$11,3,FALSE)</f>
        <v>46</v>
      </c>
      <c r="T16" s="8">
        <f>VLOOKUP(I16,'Seat Types'!$A$1:$I$11,3,FALSE)</f>
        <v>46</v>
      </c>
      <c r="W16" s="8">
        <f>VLOOKUP(C16,'Seat Types'!$A$1:$I$11,5,FALSE)+$K16</f>
        <v>78</v>
      </c>
      <c r="X16" s="8">
        <f>VLOOKUP(D16,'Seat Types'!$A$1:$I$11,5,FALSE)+$K16</f>
        <v>78</v>
      </c>
      <c r="Y16" s="8"/>
      <c r="Z16" s="8"/>
      <c r="AA16" s="8"/>
      <c r="AB16" s="8">
        <f>VLOOKUP(H16,'Seat Types'!$A$1:$I$11,5,FALSE)+$K16</f>
        <v>78</v>
      </c>
      <c r="AC16" s="8">
        <f>VLOOKUP(I16,'Seat Types'!$A$1:$I$11,5,FALSE)+$K16</f>
        <v>78</v>
      </c>
    </row>
    <row r="17" spans="2:29" x14ac:dyDescent="0.2">
      <c r="B17">
        <v>10</v>
      </c>
      <c r="C17" s="2" t="s">
        <v>82</v>
      </c>
      <c r="D17" s="2" t="s">
        <v>82</v>
      </c>
      <c r="H17" s="2" t="s">
        <v>82</v>
      </c>
      <c r="I17" s="2" t="s">
        <v>82</v>
      </c>
      <c r="K17" s="4">
        <v>0</v>
      </c>
      <c r="N17" s="8">
        <f>VLOOKUP(C17,'Seat Types'!$A$1:$I$11,3,FALSE)</f>
        <v>46</v>
      </c>
      <c r="O17" s="8">
        <f>VLOOKUP(D17,'Seat Types'!$A$1:$I$11,3,FALSE)</f>
        <v>46</v>
      </c>
      <c r="P17" s="8"/>
      <c r="Q17" s="8">
        <f t="shared" si="0"/>
        <v>126</v>
      </c>
      <c r="R17" s="8"/>
      <c r="S17" s="8">
        <f>VLOOKUP(H17,'Seat Types'!$A$1:$I$11,3,FALSE)</f>
        <v>46</v>
      </c>
      <c r="T17" s="8">
        <f>VLOOKUP(I17,'Seat Types'!$A$1:$I$11,3,FALSE)</f>
        <v>46</v>
      </c>
      <c r="W17" s="8">
        <f>VLOOKUP(C17,'Seat Types'!$A$1:$I$11,5,FALSE)+$K17</f>
        <v>78</v>
      </c>
      <c r="X17" s="8">
        <f>VLOOKUP(D17,'Seat Types'!$A$1:$I$11,5,FALSE)+$K17</f>
        <v>78</v>
      </c>
      <c r="Y17" s="8"/>
      <c r="Z17" s="8"/>
      <c r="AA17" s="8"/>
      <c r="AB17" s="8">
        <f>VLOOKUP(H17,'Seat Types'!$A$1:$I$11,5,FALSE)+$K17</f>
        <v>78</v>
      </c>
      <c r="AC17" s="8">
        <f>VLOOKUP(I17,'Seat Types'!$A$1:$I$11,5,FALSE)+$K17</f>
        <v>78</v>
      </c>
    </row>
    <row r="18" spans="2:29" x14ac:dyDescent="0.2">
      <c r="B18">
        <v>11</v>
      </c>
      <c r="C18" s="2" t="s">
        <v>84</v>
      </c>
      <c r="D18" s="2" t="s">
        <v>84</v>
      </c>
      <c r="E18" s="2" t="s">
        <v>84</v>
      </c>
      <c r="G18" s="2" t="s">
        <v>84</v>
      </c>
      <c r="H18" s="2" t="s">
        <v>84</v>
      </c>
      <c r="I18" s="2" t="s">
        <v>84</v>
      </c>
      <c r="K18" s="4">
        <v>20</v>
      </c>
      <c r="N18" s="8">
        <f>VLOOKUP(C18,'Seat Types'!$A$1:$I$11,3,FALSE)</f>
        <v>45</v>
      </c>
      <c r="O18" s="8">
        <f>VLOOKUP(D18,'Seat Types'!$A$1:$I$11,3,FALSE)</f>
        <v>45</v>
      </c>
      <c r="P18" s="8">
        <f>VLOOKUP(E18,'Seat Types'!$A$1:$I$11,3,FALSE)</f>
        <v>45</v>
      </c>
      <c r="Q18" s="8">
        <f t="shared" si="0"/>
        <v>40</v>
      </c>
      <c r="R18" s="8">
        <f>VLOOKUP(G18,'Seat Types'!$A$1:$I$11,3,FALSE)</f>
        <v>45</v>
      </c>
      <c r="S18" s="8">
        <f>VLOOKUP(H18,'Seat Types'!$A$1:$I$11,3,FALSE)</f>
        <v>45</v>
      </c>
      <c r="T18" s="8">
        <f>VLOOKUP(I18,'Seat Types'!$A$1:$I$11,3,FALSE)</f>
        <v>45</v>
      </c>
      <c r="W18" s="8">
        <f>VLOOKUP(C18,'Seat Types'!$A$1:$I$11,5,FALSE)+$K18</f>
        <v>92</v>
      </c>
      <c r="X18" s="8">
        <f>VLOOKUP(D18,'Seat Types'!$A$1:$I$11,5,FALSE)+$K18</f>
        <v>92</v>
      </c>
      <c r="Y18" s="8">
        <f>VLOOKUP(E18,'Seat Types'!$A$1:$I$11,5,FALSE)+$K18</f>
        <v>92</v>
      </c>
      <c r="Z18" s="8"/>
      <c r="AA18" s="8">
        <f>VLOOKUP(G18,'Seat Types'!$A$1:$I$11,5,FALSE)+$K18</f>
        <v>92</v>
      </c>
      <c r="AB18" s="8">
        <f>VLOOKUP(H18,'Seat Types'!$A$1:$I$11,5,FALSE)+$K18</f>
        <v>92</v>
      </c>
      <c r="AC18" s="8">
        <f>VLOOKUP(I18,'Seat Types'!$A$1:$I$11,5,FALSE)+$K18</f>
        <v>92</v>
      </c>
    </row>
    <row r="19" spans="2:29" x14ac:dyDescent="0.2">
      <c r="B19">
        <v>12</v>
      </c>
      <c r="C19" s="2" t="s">
        <v>84</v>
      </c>
      <c r="D19" s="2" t="s">
        <v>84</v>
      </c>
      <c r="E19" s="2" t="s">
        <v>84</v>
      </c>
      <c r="G19" s="2" t="s">
        <v>84</v>
      </c>
      <c r="H19" s="2" t="s">
        <v>84</v>
      </c>
      <c r="I19" s="2" t="s">
        <v>84</v>
      </c>
      <c r="K19" s="4">
        <v>20</v>
      </c>
      <c r="N19" s="8">
        <f>VLOOKUP(C19,'Seat Types'!$A$1:$I$11,3,FALSE)</f>
        <v>45</v>
      </c>
      <c r="O19" s="8">
        <f>VLOOKUP(D19,'Seat Types'!$A$1:$I$11,3,FALSE)</f>
        <v>45</v>
      </c>
      <c r="P19" s="8">
        <f>VLOOKUP(E19,'Seat Types'!$A$1:$I$11,3,FALSE)</f>
        <v>45</v>
      </c>
      <c r="Q19" s="8">
        <f t="shared" si="0"/>
        <v>40</v>
      </c>
      <c r="R19" s="8">
        <f>VLOOKUP(G19,'Seat Types'!$A$1:$I$11,3,FALSE)</f>
        <v>45</v>
      </c>
      <c r="S19" s="8">
        <f>VLOOKUP(H19,'Seat Types'!$A$1:$I$11,3,FALSE)</f>
        <v>45</v>
      </c>
      <c r="T19" s="8">
        <f>VLOOKUP(I19,'Seat Types'!$A$1:$I$11,3,FALSE)</f>
        <v>45</v>
      </c>
      <c r="W19" s="8">
        <f>VLOOKUP(C19,'Seat Types'!$A$1:$I$11,5,FALSE)+$K19</f>
        <v>92</v>
      </c>
      <c r="X19" s="8">
        <f>VLOOKUP(D19,'Seat Types'!$A$1:$I$11,5,FALSE)+$K19</f>
        <v>92</v>
      </c>
      <c r="Y19" s="8">
        <f>VLOOKUP(E19,'Seat Types'!$A$1:$I$11,5,FALSE)+$K19</f>
        <v>92</v>
      </c>
      <c r="Z19" s="8"/>
      <c r="AA19" s="8">
        <f>VLOOKUP(G19,'Seat Types'!$A$1:$I$11,5,FALSE)+$K19</f>
        <v>92</v>
      </c>
      <c r="AB19" s="8">
        <f>VLOOKUP(H19,'Seat Types'!$A$1:$I$11,5,FALSE)+$K19</f>
        <v>92</v>
      </c>
      <c r="AC19" s="8">
        <f>VLOOKUP(I19,'Seat Types'!$A$1:$I$11,5,FALSE)+$K19</f>
        <v>92</v>
      </c>
    </row>
    <row r="20" spans="2:29" x14ac:dyDescent="0.2">
      <c r="B20">
        <v>13</v>
      </c>
      <c r="C20" s="2" t="s">
        <v>84</v>
      </c>
      <c r="D20" s="2" t="s">
        <v>84</v>
      </c>
      <c r="E20" s="2" t="s">
        <v>84</v>
      </c>
      <c r="G20" s="2" t="s">
        <v>84</v>
      </c>
      <c r="H20" s="2" t="s">
        <v>84</v>
      </c>
      <c r="I20" s="2" t="s">
        <v>84</v>
      </c>
      <c r="K20" s="4">
        <v>20</v>
      </c>
      <c r="N20" s="8">
        <f>VLOOKUP(C20,'Seat Types'!$A$1:$I$11,3,FALSE)</f>
        <v>45</v>
      </c>
      <c r="O20" s="8">
        <f>VLOOKUP(D20,'Seat Types'!$A$1:$I$11,3,FALSE)</f>
        <v>45</v>
      </c>
      <c r="P20" s="8">
        <f>VLOOKUP(E20,'Seat Types'!$A$1:$I$11,3,FALSE)</f>
        <v>45</v>
      </c>
      <c r="Q20" s="8">
        <f t="shared" si="0"/>
        <v>40</v>
      </c>
      <c r="R20" s="8">
        <f>VLOOKUP(G20,'Seat Types'!$A$1:$I$11,3,FALSE)</f>
        <v>45</v>
      </c>
      <c r="S20" s="8">
        <f>VLOOKUP(H20,'Seat Types'!$A$1:$I$11,3,FALSE)</f>
        <v>45</v>
      </c>
      <c r="T20" s="8">
        <f>VLOOKUP(I20,'Seat Types'!$A$1:$I$11,3,FALSE)</f>
        <v>45</v>
      </c>
      <c r="W20" s="8">
        <f>VLOOKUP(C20,'Seat Types'!$A$1:$I$11,5,FALSE)+$K20</f>
        <v>92</v>
      </c>
      <c r="X20" s="8">
        <f>VLOOKUP(D20,'Seat Types'!$A$1:$I$11,5,FALSE)+$K20</f>
        <v>92</v>
      </c>
      <c r="Y20" s="8">
        <f>VLOOKUP(E20,'Seat Types'!$A$1:$I$11,5,FALSE)+$K20</f>
        <v>92</v>
      </c>
      <c r="Z20" s="8"/>
      <c r="AA20" s="8">
        <f>VLOOKUP(G20,'Seat Types'!$A$1:$I$11,5,FALSE)+$K20</f>
        <v>92</v>
      </c>
      <c r="AB20" s="8">
        <f>VLOOKUP(H20,'Seat Types'!$A$1:$I$11,5,FALSE)+$K20</f>
        <v>92</v>
      </c>
      <c r="AC20" s="8">
        <f>VLOOKUP(I20,'Seat Types'!$A$1:$I$11,5,FALSE)+$K20</f>
        <v>92</v>
      </c>
    </row>
    <row r="21" spans="2:29" x14ac:dyDescent="0.2">
      <c r="B21">
        <v>14</v>
      </c>
      <c r="C21" s="2" t="s">
        <v>84</v>
      </c>
      <c r="D21" s="2" t="s">
        <v>84</v>
      </c>
      <c r="E21" s="2" t="s">
        <v>84</v>
      </c>
      <c r="G21" s="2" t="s">
        <v>84</v>
      </c>
      <c r="H21" s="2" t="s">
        <v>84</v>
      </c>
      <c r="I21" s="2" t="s">
        <v>84</v>
      </c>
      <c r="K21" s="4">
        <v>20</v>
      </c>
      <c r="N21" s="8">
        <f>VLOOKUP(C21,'Seat Types'!$A$1:$I$11,3,FALSE)</f>
        <v>45</v>
      </c>
      <c r="O21" s="8">
        <f>VLOOKUP(D21,'Seat Types'!$A$1:$I$11,3,FALSE)</f>
        <v>45</v>
      </c>
      <c r="P21" s="8">
        <f>VLOOKUP(E21,'Seat Types'!$A$1:$I$11,3,FALSE)</f>
        <v>45</v>
      </c>
      <c r="Q21" s="8">
        <f t="shared" si="0"/>
        <v>40</v>
      </c>
      <c r="R21" s="8">
        <f>VLOOKUP(G21,'Seat Types'!$A$1:$I$11,3,FALSE)</f>
        <v>45</v>
      </c>
      <c r="S21" s="8">
        <f>VLOOKUP(H21,'Seat Types'!$A$1:$I$11,3,FALSE)</f>
        <v>45</v>
      </c>
      <c r="T21" s="8">
        <f>VLOOKUP(I21,'Seat Types'!$A$1:$I$11,3,FALSE)</f>
        <v>45</v>
      </c>
      <c r="W21" s="8">
        <f>VLOOKUP(C21,'Seat Types'!$A$1:$I$11,5,FALSE)+$K21</f>
        <v>92</v>
      </c>
      <c r="X21" s="8">
        <f>VLOOKUP(D21,'Seat Types'!$A$1:$I$11,5,FALSE)+$K21</f>
        <v>92</v>
      </c>
      <c r="Y21" s="8">
        <f>VLOOKUP(E21,'Seat Types'!$A$1:$I$11,5,FALSE)+$K21</f>
        <v>92</v>
      </c>
      <c r="Z21" s="8"/>
      <c r="AA21" s="8">
        <f>VLOOKUP(G21,'Seat Types'!$A$1:$I$11,5,FALSE)+$K21</f>
        <v>92</v>
      </c>
      <c r="AB21" s="8">
        <f>VLOOKUP(H21,'Seat Types'!$A$1:$I$11,5,FALSE)+$K21</f>
        <v>92</v>
      </c>
      <c r="AC21" s="8">
        <f>VLOOKUP(I21,'Seat Types'!$A$1:$I$11,5,FALSE)+$K21</f>
        <v>92</v>
      </c>
    </row>
    <row r="22" spans="2:29" x14ac:dyDescent="0.2">
      <c r="B22">
        <v>15</v>
      </c>
      <c r="C22" s="2" t="s">
        <v>84</v>
      </c>
      <c r="D22" s="2" t="s">
        <v>84</v>
      </c>
      <c r="E22" s="2" t="s">
        <v>84</v>
      </c>
      <c r="G22" s="2" t="s">
        <v>84</v>
      </c>
      <c r="H22" s="2" t="s">
        <v>84</v>
      </c>
      <c r="I22" s="2" t="s">
        <v>84</v>
      </c>
      <c r="K22" s="4">
        <v>20</v>
      </c>
      <c r="N22" s="8">
        <f>VLOOKUP(C22,'Seat Types'!$A$1:$I$11,3,FALSE)</f>
        <v>45</v>
      </c>
      <c r="O22" s="8">
        <f>VLOOKUP(D22,'Seat Types'!$A$1:$I$11,3,FALSE)</f>
        <v>45</v>
      </c>
      <c r="P22" s="8">
        <f>VLOOKUP(E22,'Seat Types'!$A$1:$I$11,3,FALSE)</f>
        <v>45</v>
      </c>
      <c r="Q22" s="8">
        <f t="shared" si="0"/>
        <v>40</v>
      </c>
      <c r="R22" s="8">
        <f>VLOOKUP(G22,'Seat Types'!$A$1:$I$11,3,FALSE)</f>
        <v>45</v>
      </c>
      <c r="S22" s="8">
        <f>VLOOKUP(H22,'Seat Types'!$A$1:$I$11,3,FALSE)</f>
        <v>45</v>
      </c>
      <c r="T22" s="8">
        <f>VLOOKUP(I22,'Seat Types'!$A$1:$I$11,3,FALSE)</f>
        <v>45</v>
      </c>
      <c r="W22" s="8">
        <f>VLOOKUP(C22,'Seat Types'!$A$1:$I$11,5,FALSE)+$K22</f>
        <v>92</v>
      </c>
      <c r="X22" s="8">
        <f>VLOOKUP(D22,'Seat Types'!$A$1:$I$11,5,FALSE)+$K22</f>
        <v>92</v>
      </c>
      <c r="Y22" s="8">
        <f>VLOOKUP(E22,'Seat Types'!$A$1:$I$11,5,FALSE)+$K22</f>
        <v>92</v>
      </c>
      <c r="Z22" s="8"/>
      <c r="AA22" s="8">
        <f>VLOOKUP(G22,'Seat Types'!$A$1:$I$11,5,FALSE)+$K22</f>
        <v>92</v>
      </c>
      <c r="AB22" s="8">
        <f>VLOOKUP(H22,'Seat Types'!$A$1:$I$11,5,FALSE)+$K22</f>
        <v>92</v>
      </c>
      <c r="AC22" s="8">
        <f>VLOOKUP(I22,'Seat Types'!$A$1:$I$11,5,FALSE)+$K22</f>
        <v>92</v>
      </c>
    </row>
    <row r="23" spans="2:29" x14ac:dyDescent="0.2">
      <c r="B23">
        <v>16</v>
      </c>
      <c r="C23" s="2" t="s">
        <v>84</v>
      </c>
      <c r="D23" s="2" t="s">
        <v>84</v>
      </c>
      <c r="E23" s="2" t="s">
        <v>84</v>
      </c>
      <c r="G23" s="2" t="s">
        <v>84</v>
      </c>
      <c r="H23" s="2" t="s">
        <v>84</v>
      </c>
      <c r="I23" s="2" t="s">
        <v>84</v>
      </c>
      <c r="K23" s="4">
        <v>10</v>
      </c>
      <c r="N23" s="8">
        <f>VLOOKUP(C23,'Seat Types'!$A$1:$I$11,3,FALSE)</f>
        <v>45</v>
      </c>
      <c r="O23" s="8">
        <f>VLOOKUP(D23,'Seat Types'!$A$1:$I$11,3,FALSE)</f>
        <v>45</v>
      </c>
      <c r="P23" s="8">
        <f>VLOOKUP(E23,'Seat Types'!$A$1:$I$11,3,FALSE)</f>
        <v>45</v>
      </c>
      <c r="Q23" s="8">
        <f t="shared" si="0"/>
        <v>40</v>
      </c>
      <c r="R23" s="8">
        <f>VLOOKUP(G23,'Seat Types'!$A$1:$I$11,3,FALSE)</f>
        <v>45</v>
      </c>
      <c r="S23" s="8">
        <f>VLOOKUP(H23,'Seat Types'!$A$1:$I$11,3,FALSE)</f>
        <v>45</v>
      </c>
      <c r="T23" s="8">
        <f>VLOOKUP(I23,'Seat Types'!$A$1:$I$11,3,FALSE)</f>
        <v>45</v>
      </c>
      <c r="W23" s="8">
        <f>VLOOKUP(C23,'Seat Types'!$A$1:$I$11,5,FALSE)+$K23</f>
        <v>82</v>
      </c>
      <c r="X23" s="8">
        <f>VLOOKUP(D23,'Seat Types'!$A$1:$I$11,5,FALSE)+$K23</f>
        <v>82</v>
      </c>
      <c r="Y23" s="8">
        <f>VLOOKUP(E23,'Seat Types'!$A$1:$I$11,5,FALSE)+$K23</f>
        <v>82</v>
      </c>
      <c r="Z23" s="8"/>
      <c r="AA23" s="8">
        <f>VLOOKUP(G23,'Seat Types'!$A$1:$I$11,5,FALSE)+$K23</f>
        <v>82</v>
      </c>
      <c r="AB23" s="8">
        <f>VLOOKUP(H23,'Seat Types'!$A$1:$I$11,5,FALSE)+$K23</f>
        <v>82</v>
      </c>
      <c r="AC23" s="8">
        <f>VLOOKUP(I23,'Seat Types'!$A$1:$I$11,5,FALSE)+$K23</f>
        <v>82</v>
      </c>
    </row>
    <row r="24" spans="2:29" x14ac:dyDescent="0.2">
      <c r="B24">
        <v>17</v>
      </c>
      <c r="C24" s="2" t="s">
        <v>84</v>
      </c>
      <c r="D24" s="2" t="s">
        <v>84</v>
      </c>
      <c r="E24" s="2" t="s">
        <v>84</v>
      </c>
      <c r="G24" s="2" t="s">
        <v>84</v>
      </c>
      <c r="H24" s="2" t="s">
        <v>84</v>
      </c>
      <c r="I24" s="2" t="s">
        <v>84</v>
      </c>
      <c r="K24" s="4">
        <v>10</v>
      </c>
      <c r="N24" s="8">
        <f>VLOOKUP(C24,'Seat Types'!$A$1:$I$11,3,FALSE)</f>
        <v>45</v>
      </c>
      <c r="O24" s="8">
        <f>VLOOKUP(D24,'Seat Types'!$A$1:$I$11,3,FALSE)</f>
        <v>45</v>
      </c>
      <c r="P24" s="8">
        <f>VLOOKUP(E24,'Seat Types'!$A$1:$I$11,3,FALSE)</f>
        <v>45</v>
      </c>
      <c r="Q24" s="8">
        <f t="shared" si="0"/>
        <v>40</v>
      </c>
      <c r="R24" s="8">
        <f>VLOOKUP(G24,'Seat Types'!$A$1:$I$11,3,FALSE)</f>
        <v>45</v>
      </c>
      <c r="S24" s="8">
        <f>VLOOKUP(H24,'Seat Types'!$A$1:$I$11,3,FALSE)</f>
        <v>45</v>
      </c>
      <c r="T24" s="8">
        <f>VLOOKUP(I24,'Seat Types'!$A$1:$I$11,3,FALSE)</f>
        <v>45</v>
      </c>
      <c r="W24" s="8">
        <f>VLOOKUP(C24,'Seat Types'!$A$1:$I$11,5,FALSE)+$K24</f>
        <v>82</v>
      </c>
      <c r="X24" s="8">
        <f>VLOOKUP(D24,'Seat Types'!$A$1:$I$11,5,FALSE)+$K24</f>
        <v>82</v>
      </c>
      <c r="Y24" s="8">
        <f>VLOOKUP(E24,'Seat Types'!$A$1:$I$11,5,FALSE)+$K24</f>
        <v>82</v>
      </c>
      <c r="Z24" s="8"/>
      <c r="AA24" s="8">
        <f>VLOOKUP(G24,'Seat Types'!$A$1:$I$11,5,FALSE)+$K24</f>
        <v>82</v>
      </c>
      <c r="AB24" s="8">
        <f>VLOOKUP(H24,'Seat Types'!$A$1:$I$11,5,FALSE)+$K24</f>
        <v>82</v>
      </c>
      <c r="AC24" s="8">
        <f>VLOOKUP(I24,'Seat Types'!$A$1:$I$11,5,FALSE)+$K24</f>
        <v>82</v>
      </c>
    </row>
    <row r="25" spans="2:29" x14ac:dyDescent="0.2">
      <c r="B25">
        <v>18</v>
      </c>
      <c r="C25" s="2" t="s">
        <v>84</v>
      </c>
      <c r="D25" s="2" t="s">
        <v>84</v>
      </c>
      <c r="E25" s="2" t="s">
        <v>84</v>
      </c>
      <c r="G25" s="2" t="s">
        <v>84</v>
      </c>
      <c r="H25" s="2" t="s">
        <v>84</v>
      </c>
      <c r="I25" s="2" t="s">
        <v>84</v>
      </c>
      <c r="K25" s="4">
        <v>10</v>
      </c>
      <c r="N25" s="8">
        <f>VLOOKUP(C25,'Seat Types'!$A$1:$I$11,3,FALSE)</f>
        <v>45</v>
      </c>
      <c r="O25" s="8">
        <f>VLOOKUP(D25,'Seat Types'!$A$1:$I$11,3,FALSE)</f>
        <v>45</v>
      </c>
      <c r="P25" s="8">
        <f>VLOOKUP(E25,'Seat Types'!$A$1:$I$11,3,FALSE)</f>
        <v>45</v>
      </c>
      <c r="Q25" s="8">
        <f t="shared" si="0"/>
        <v>40</v>
      </c>
      <c r="R25" s="8">
        <f>VLOOKUP(G25,'Seat Types'!$A$1:$I$11,3,FALSE)</f>
        <v>45</v>
      </c>
      <c r="S25" s="8">
        <f>VLOOKUP(H25,'Seat Types'!$A$1:$I$11,3,FALSE)</f>
        <v>45</v>
      </c>
      <c r="T25" s="8">
        <f>VLOOKUP(I25,'Seat Types'!$A$1:$I$11,3,FALSE)</f>
        <v>45</v>
      </c>
      <c r="W25" s="8">
        <f>VLOOKUP(C25,'Seat Types'!$A$1:$I$11,5,FALSE)+$K25</f>
        <v>82</v>
      </c>
      <c r="X25" s="8">
        <f>VLOOKUP(D25,'Seat Types'!$A$1:$I$11,5,FALSE)+$K25</f>
        <v>82</v>
      </c>
      <c r="Y25" s="8">
        <f>VLOOKUP(E25,'Seat Types'!$A$1:$I$11,5,FALSE)+$K25</f>
        <v>82</v>
      </c>
      <c r="Z25" s="8"/>
      <c r="AA25" s="8">
        <f>VLOOKUP(G25,'Seat Types'!$A$1:$I$11,5,FALSE)+$K25</f>
        <v>82</v>
      </c>
      <c r="AB25" s="8">
        <f>VLOOKUP(H25,'Seat Types'!$A$1:$I$11,5,FALSE)+$K25</f>
        <v>82</v>
      </c>
      <c r="AC25" s="8">
        <f>VLOOKUP(I25,'Seat Types'!$A$1:$I$11,5,FALSE)+$K25</f>
        <v>82</v>
      </c>
    </row>
    <row r="26" spans="2:29" x14ac:dyDescent="0.2">
      <c r="B26">
        <v>19</v>
      </c>
      <c r="C26" s="2" t="s">
        <v>84</v>
      </c>
      <c r="D26" s="2" t="s">
        <v>84</v>
      </c>
      <c r="E26" s="2" t="s">
        <v>84</v>
      </c>
      <c r="G26" s="2" t="s">
        <v>84</v>
      </c>
      <c r="H26" s="2" t="s">
        <v>84</v>
      </c>
      <c r="I26" s="2" t="s">
        <v>84</v>
      </c>
      <c r="K26" s="4">
        <v>10</v>
      </c>
      <c r="N26" s="8">
        <f>VLOOKUP(C26,'Seat Types'!$A$1:$I$11,3,FALSE)</f>
        <v>45</v>
      </c>
      <c r="O26" s="8">
        <f>VLOOKUP(D26,'Seat Types'!$A$1:$I$11,3,FALSE)</f>
        <v>45</v>
      </c>
      <c r="P26" s="8">
        <f>VLOOKUP(E26,'Seat Types'!$A$1:$I$11,3,FALSE)</f>
        <v>45</v>
      </c>
      <c r="Q26" s="8">
        <f t="shared" si="0"/>
        <v>40</v>
      </c>
      <c r="R26" s="8">
        <f>VLOOKUP(G26,'Seat Types'!$A$1:$I$11,3,FALSE)</f>
        <v>45</v>
      </c>
      <c r="S26" s="8">
        <f>VLOOKUP(H26,'Seat Types'!$A$1:$I$11,3,FALSE)</f>
        <v>45</v>
      </c>
      <c r="T26" s="8">
        <f>VLOOKUP(I26,'Seat Types'!$A$1:$I$11,3,FALSE)</f>
        <v>45</v>
      </c>
      <c r="W26" s="8">
        <f>VLOOKUP(C26,'Seat Types'!$A$1:$I$11,5,FALSE)+$K26</f>
        <v>82</v>
      </c>
      <c r="X26" s="8">
        <f>VLOOKUP(D26,'Seat Types'!$A$1:$I$11,5,FALSE)+$K26</f>
        <v>82</v>
      </c>
      <c r="Y26" s="8">
        <f>VLOOKUP(E26,'Seat Types'!$A$1:$I$11,5,FALSE)+$K26</f>
        <v>82</v>
      </c>
      <c r="Z26" s="8"/>
      <c r="AA26" s="8">
        <f>VLOOKUP(G26,'Seat Types'!$A$1:$I$11,5,FALSE)+$K26</f>
        <v>82</v>
      </c>
      <c r="AB26" s="8">
        <f>VLOOKUP(H26,'Seat Types'!$A$1:$I$11,5,FALSE)+$K26</f>
        <v>82</v>
      </c>
      <c r="AC26" s="8">
        <f>VLOOKUP(I26,'Seat Types'!$A$1:$I$11,5,FALSE)+$K26</f>
        <v>82</v>
      </c>
    </row>
    <row r="27" spans="2:29" x14ac:dyDescent="0.2">
      <c r="B27">
        <v>20</v>
      </c>
      <c r="C27" s="2" t="s">
        <v>84</v>
      </c>
      <c r="D27" s="2" t="s">
        <v>84</v>
      </c>
      <c r="E27" s="2" t="s">
        <v>84</v>
      </c>
      <c r="G27" s="2" t="s">
        <v>84</v>
      </c>
      <c r="H27" s="2" t="s">
        <v>84</v>
      </c>
      <c r="I27" s="2" t="s">
        <v>84</v>
      </c>
      <c r="K27" s="4">
        <v>10</v>
      </c>
      <c r="N27" s="8">
        <f>VLOOKUP(C27,'Seat Types'!$A$1:$I$11,3,FALSE)</f>
        <v>45</v>
      </c>
      <c r="O27" s="8">
        <f>VLOOKUP(D27,'Seat Types'!$A$1:$I$11,3,FALSE)</f>
        <v>45</v>
      </c>
      <c r="P27" s="8">
        <f>VLOOKUP(E27,'Seat Types'!$A$1:$I$11,3,FALSE)</f>
        <v>45</v>
      </c>
      <c r="Q27" s="8">
        <f t="shared" si="0"/>
        <v>40</v>
      </c>
      <c r="R27" s="8">
        <f>VLOOKUP(G27,'Seat Types'!$A$1:$I$11,3,FALSE)</f>
        <v>45</v>
      </c>
      <c r="S27" s="8">
        <f>VLOOKUP(H27,'Seat Types'!$A$1:$I$11,3,FALSE)</f>
        <v>45</v>
      </c>
      <c r="T27" s="8">
        <f>VLOOKUP(I27,'Seat Types'!$A$1:$I$11,3,FALSE)</f>
        <v>45</v>
      </c>
      <c r="W27" s="8">
        <f>VLOOKUP(C27,'Seat Types'!$A$1:$I$11,5,FALSE)+$K27</f>
        <v>82</v>
      </c>
      <c r="X27" s="8">
        <f>VLOOKUP(D27,'Seat Types'!$A$1:$I$11,5,FALSE)+$K27</f>
        <v>82</v>
      </c>
      <c r="Y27" s="8">
        <f>VLOOKUP(E27,'Seat Types'!$A$1:$I$11,5,FALSE)+$K27</f>
        <v>82</v>
      </c>
      <c r="Z27" s="8"/>
      <c r="AA27" s="8">
        <f>VLOOKUP(G27,'Seat Types'!$A$1:$I$11,5,FALSE)+$K27</f>
        <v>82</v>
      </c>
      <c r="AB27" s="8">
        <f>VLOOKUP(H27,'Seat Types'!$A$1:$I$11,5,FALSE)+$K27</f>
        <v>82</v>
      </c>
      <c r="AC27" s="8">
        <f>VLOOKUP(I27,'Seat Types'!$A$1:$I$11,5,FALSE)+$K27</f>
        <v>82</v>
      </c>
    </row>
    <row r="28" spans="2:29" x14ac:dyDescent="0.2">
      <c r="B28">
        <v>21</v>
      </c>
      <c r="C28" s="2" t="s">
        <v>84</v>
      </c>
      <c r="D28" s="2" t="s">
        <v>84</v>
      </c>
      <c r="E28" s="2" t="s">
        <v>84</v>
      </c>
      <c r="G28" s="2" t="s">
        <v>84</v>
      </c>
      <c r="H28" s="2" t="s">
        <v>84</v>
      </c>
      <c r="I28" s="2" t="s">
        <v>84</v>
      </c>
      <c r="K28" s="4">
        <v>0</v>
      </c>
      <c r="N28" s="8">
        <f>VLOOKUP(C28,'Seat Types'!$A$1:$I$11,3,FALSE)</f>
        <v>45</v>
      </c>
      <c r="O28" s="8">
        <f>VLOOKUP(D28,'Seat Types'!$A$1:$I$11,3,FALSE)</f>
        <v>45</v>
      </c>
      <c r="P28" s="8">
        <f>VLOOKUP(E28,'Seat Types'!$A$1:$I$11,3,FALSE)</f>
        <v>45</v>
      </c>
      <c r="Q28" s="8">
        <f t="shared" si="0"/>
        <v>40</v>
      </c>
      <c r="R28" s="8">
        <f>VLOOKUP(G28,'Seat Types'!$A$1:$I$11,3,FALSE)</f>
        <v>45</v>
      </c>
      <c r="S28" s="8">
        <f>VLOOKUP(H28,'Seat Types'!$A$1:$I$11,3,FALSE)</f>
        <v>45</v>
      </c>
      <c r="T28" s="8">
        <f>VLOOKUP(I28,'Seat Types'!$A$1:$I$11,3,FALSE)</f>
        <v>45</v>
      </c>
      <c r="W28" s="8">
        <f>VLOOKUP(C28,'Seat Types'!$A$1:$I$11,5,FALSE)+$K28</f>
        <v>72</v>
      </c>
      <c r="X28" s="8">
        <f>VLOOKUP(D28,'Seat Types'!$A$1:$I$11,5,FALSE)+$K28</f>
        <v>72</v>
      </c>
      <c r="Y28" s="8">
        <f>VLOOKUP(E28,'Seat Types'!$A$1:$I$11,5,FALSE)+$K28</f>
        <v>72</v>
      </c>
      <c r="Z28" s="8"/>
      <c r="AA28" s="8">
        <f>VLOOKUP(G28,'Seat Types'!$A$1:$I$11,5,FALSE)+$K28</f>
        <v>72</v>
      </c>
      <c r="AB28" s="8">
        <f>VLOOKUP(H28,'Seat Types'!$A$1:$I$11,5,FALSE)+$K28</f>
        <v>72</v>
      </c>
      <c r="AC28" s="8">
        <f>VLOOKUP(I28,'Seat Types'!$A$1:$I$11,5,FALSE)+$K28</f>
        <v>72</v>
      </c>
    </row>
    <row r="29" spans="2:29" x14ac:dyDescent="0.2">
      <c r="B29">
        <v>22</v>
      </c>
      <c r="C29" s="2" t="s">
        <v>84</v>
      </c>
      <c r="D29" s="2" t="s">
        <v>84</v>
      </c>
      <c r="E29" s="2" t="s">
        <v>84</v>
      </c>
      <c r="G29" s="2" t="s">
        <v>84</v>
      </c>
      <c r="H29" s="2" t="s">
        <v>84</v>
      </c>
      <c r="I29" s="2" t="s">
        <v>84</v>
      </c>
      <c r="K29" s="4">
        <v>0</v>
      </c>
      <c r="N29" s="8">
        <f>VLOOKUP(C29,'Seat Types'!$A$1:$I$11,3,FALSE)</f>
        <v>45</v>
      </c>
      <c r="O29" s="8">
        <f>VLOOKUP(D29,'Seat Types'!$A$1:$I$11,3,FALSE)</f>
        <v>45</v>
      </c>
      <c r="P29" s="8">
        <f>VLOOKUP(E29,'Seat Types'!$A$1:$I$11,3,FALSE)</f>
        <v>45</v>
      </c>
      <c r="Q29" s="8">
        <f t="shared" si="0"/>
        <v>40</v>
      </c>
      <c r="R29" s="8">
        <f>VLOOKUP(G29,'Seat Types'!$A$1:$I$11,3,FALSE)</f>
        <v>45</v>
      </c>
      <c r="S29" s="8">
        <f>VLOOKUP(H29,'Seat Types'!$A$1:$I$11,3,FALSE)</f>
        <v>45</v>
      </c>
      <c r="T29" s="8">
        <f>VLOOKUP(I29,'Seat Types'!$A$1:$I$11,3,FALSE)</f>
        <v>45</v>
      </c>
      <c r="W29" s="8">
        <f>VLOOKUP(C29,'Seat Types'!$A$1:$I$11,5,FALSE)+$K29</f>
        <v>72</v>
      </c>
      <c r="X29" s="8">
        <f>VLOOKUP(D29,'Seat Types'!$A$1:$I$11,5,FALSE)+$K29</f>
        <v>72</v>
      </c>
      <c r="Y29" s="8">
        <f>VLOOKUP(E29,'Seat Types'!$A$1:$I$11,5,FALSE)+$K29</f>
        <v>72</v>
      </c>
      <c r="Z29" s="8"/>
      <c r="AA29" s="8">
        <f>VLOOKUP(G29,'Seat Types'!$A$1:$I$11,5,FALSE)+$K29</f>
        <v>72</v>
      </c>
      <c r="AB29" s="8">
        <f>VLOOKUP(H29,'Seat Types'!$A$1:$I$11,5,FALSE)+$K29</f>
        <v>72</v>
      </c>
      <c r="AC29" s="8">
        <f>VLOOKUP(I29,'Seat Types'!$A$1:$I$11,5,FALSE)+$K29</f>
        <v>72</v>
      </c>
    </row>
    <row r="30" spans="2:29" x14ac:dyDescent="0.2">
      <c r="B30">
        <v>23</v>
      </c>
      <c r="C30" s="2" t="s">
        <v>84</v>
      </c>
      <c r="D30" s="2" t="s">
        <v>84</v>
      </c>
      <c r="E30" s="2" t="s">
        <v>84</v>
      </c>
      <c r="G30" s="2" t="s">
        <v>84</v>
      </c>
      <c r="H30" s="2" t="s">
        <v>84</v>
      </c>
      <c r="I30" s="2" t="s">
        <v>84</v>
      </c>
      <c r="K30" s="4">
        <v>0</v>
      </c>
      <c r="N30" s="8">
        <f>VLOOKUP(C30,'Seat Types'!$A$1:$I$11,3,FALSE)</f>
        <v>45</v>
      </c>
      <c r="O30" s="8">
        <f>VLOOKUP(D30,'Seat Types'!$A$1:$I$11,3,FALSE)</f>
        <v>45</v>
      </c>
      <c r="P30" s="8">
        <f>VLOOKUP(E30,'Seat Types'!$A$1:$I$11,3,FALSE)</f>
        <v>45</v>
      </c>
      <c r="Q30" s="8">
        <f t="shared" si="0"/>
        <v>40</v>
      </c>
      <c r="R30" s="8">
        <f>VLOOKUP(G30,'Seat Types'!$A$1:$I$11,3,FALSE)</f>
        <v>45</v>
      </c>
      <c r="S30" s="8">
        <f>VLOOKUP(H30,'Seat Types'!$A$1:$I$11,3,FALSE)</f>
        <v>45</v>
      </c>
      <c r="T30" s="8">
        <f>VLOOKUP(I30,'Seat Types'!$A$1:$I$11,3,FALSE)</f>
        <v>45</v>
      </c>
      <c r="W30" s="8">
        <f>VLOOKUP(C30,'Seat Types'!$A$1:$I$11,5,FALSE)+$K30</f>
        <v>72</v>
      </c>
      <c r="X30" s="8">
        <f>VLOOKUP(D30,'Seat Types'!$A$1:$I$11,5,FALSE)+$K30</f>
        <v>72</v>
      </c>
      <c r="Y30" s="8">
        <f>VLOOKUP(E30,'Seat Types'!$A$1:$I$11,5,FALSE)+$K30</f>
        <v>72</v>
      </c>
      <c r="Z30" s="8"/>
      <c r="AA30" s="8">
        <f>VLOOKUP(G30,'Seat Types'!$A$1:$I$11,5,FALSE)+$K30</f>
        <v>72</v>
      </c>
      <c r="AB30" s="8">
        <f>VLOOKUP(H30,'Seat Types'!$A$1:$I$11,5,FALSE)+$K30</f>
        <v>72</v>
      </c>
      <c r="AC30" s="8">
        <f>VLOOKUP(I30,'Seat Types'!$A$1:$I$11,5,FALSE)+$K30</f>
        <v>72</v>
      </c>
    </row>
    <row r="31" spans="2:29" x14ac:dyDescent="0.2">
      <c r="B31">
        <v>24</v>
      </c>
      <c r="C31" s="2" t="s">
        <v>84</v>
      </c>
      <c r="D31" s="2" t="s">
        <v>84</v>
      </c>
      <c r="E31" s="2" t="s">
        <v>84</v>
      </c>
      <c r="G31" s="2" t="s">
        <v>84</v>
      </c>
      <c r="H31" s="2" t="s">
        <v>84</v>
      </c>
      <c r="I31" s="2" t="s">
        <v>84</v>
      </c>
      <c r="K31" s="4">
        <v>0</v>
      </c>
      <c r="N31" s="8">
        <f>VLOOKUP(C31,'Seat Types'!$A$1:$I$11,3,FALSE)</f>
        <v>45</v>
      </c>
      <c r="O31" s="8">
        <f>VLOOKUP(D31,'Seat Types'!$A$1:$I$11,3,FALSE)</f>
        <v>45</v>
      </c>
      <c r="P31" s="8">
        <f>VLOOKUP(E31,'Seat Types'!$A$1:$I$11,3,FALSE)</f>
        <v>45</v>
      </c>
      <c r="Q31" s="8">
        <f t="shared" si="0"/>
        <v>40</v>
      </c>
      <c r="R31" s="8">
        <f>VLOOKUP(G31,'Seat Types'!$A$1:$I$11,3,FALSE)</f>
        <v>45</v>
      </c>
      <c r="S31" s="8">
        <f>VLOOKUP(H31,'Seat Types'!$A$1:$I$11,3,FALSE)</f>
        <v>45</v>
      </c>
      <c r="T31" s="8">
        <f>VLOOKUP(I31,'Seat Types'!$A$1:$I$11,3,FALSE)</f>
        <v>45</v>
      </c>
      <c r="W31" s="8">
        <f>VLOOKUP(C31,'Seat Types'!$A$1:$I$11,5,FALSE)+$K31</f>
        <v>72</v>
      </c>
      <c r="X31" s="8">
        <f>VLOOKUP(D31,'Seat Types'!$A$1:$I$11,5,FALSE)+$K31</f>
        <v>72</v>
      </c>
      <c r="Y31" s="8">
        <f>VLOOKUP(E31,'Seat Types'!$A$1:$I$11,5,FALSE)+$K31</f>
        <v>72</v>
      </c>
      <c r="Z31" s="8"/>
      <c r="AA31" s="8">
        <f>VLOOKUP(G31,'Seat Types'!$A$1:$I$11,5,FALSE)+$K31</f>
        <v>72</v>
      </c>
      <c r="AB31" s="8">
        <f>VLOOKUP(H31,'Seat Types'!$A$1:$I$11,5,FALSE)+$K31</f>
        <v>72</v>
      </c>
      <c r="AC31" s="8">
        <f>VLOOKUP(I31,'Seat Types'!$A$1:$I$11,5,FALSE)+$K31</f>
        <v>72</v>
      </c>
    </row>
    <row r="32" spans="2:29" x14ac:dyDescent="0.2">
      <c r="B32">
        <v>25</v>
      </c>
      <c r="C32" s="2" t="s">
        <v>84</v>
      </c>
      <c r="D32" s="2" t="s">
        <v>84</v>
      </c>
      <c r="E32" s="2" t="s">
        <v>84</v>
      </c>
      <c r="G32" s="2" t="s">
        <v>84</v>
      </c>
      <c r="H32" s="2" t="s">
        <v>84</v>
      </c>
      <c r="I32" s="2" t="s">
        <v>84</v>
      </c>
      <c r="K32" s="4">
        <v>0</v>
      </c>
      <c r="N32" s="8">
        <f>VLOOKUP(C32,'Seat Types'!$A$1:$I$11,3,FALSE)</f>
        <v>45</v>
      </c>
      <c r="O32" s="8">
        <f>VLOOKUP(D32,'Seat Types'!$A$1:$I$11,3,FALSE)</f>
        <v>45</v>
      </c>
      <c r="P32" s="8">
        <f>VLOOKUP(E32,'Seat Types'!$A$1:$I$11,3,FALSE)</f>
        <v>45</v>
      </c>
      <c r="Q32" s="8">
        <f t="shared" si="0"/>
        <v>40</v>
      </c>
      <c r="R32" s="8">
        <f>VLOOKUP(G32,'Seat Types'!$A$1:$I$11,3,FALSE)</f>
        <v>45</v>
      </c>
      <c r="S32" s="8">
        <f>VLOOKUP(H32,'Seat Types'!$A$1:$I$11,3,FALSE)</f>
        <v>45</v>
      </c>
      <c r="T32" s="8">
        <f>VLOOKUP(I32,'Seat Types'!$A$1:$I$11,3,FALSE)</f>
        <v>45</v>
      </c>
      <c r="W32" s="8">
        <f>VLOOKUP(C32,'Seat Types'!$A$1:$I$11,5,FALSE)+$K32</f>
        <v>72</v>
      </c>
      <c r="X32" s="8">
        <f>VLOOKUP(D32,'Seat Types'!$A$1:$I$11,5,FALSE)+$K32</f>
        <v>72</v>
      </c>
      <c r="Y32" s="8">
        <f>VLOOKUP(E32,'Seat Types'!$A$1:$I$11,5,FALSE)+$K32</f>
        <v>72</v>
      </c>
      <c r="Z32" s="8"/>
      <c r="AA32" s="8">
        <f>VLOOKUP(G32,'Seat Types'!$A$1:$I$11,5,FALSE)+$K32</f>
        <v>72</v>
      </c>
      <c r="AB32" s="8">
        <f>VLOOKUP(H32,'Seat Types'!$A$1:$I$11,5,FALSE)+$K32</f>
        <v>72</v>
      </c>
      <c r="AC32" s="8">
        <f>VLOOKUP(I32,'Seat Types'!$A$1:$I$11,5,FALSE)+$K32</f>
        <v>72</v>
      </c>
    </row>
    <row r="33" spans="2:29" x14ac:dyDescent="0.2">
      <c r="B33">
        <v>26</v>
      </c>
      <c r="C33" s="2" t="s">
        <v>84</v>
      </c>
      <c r="D33" s="2" t="s">
        <v>84</v>
      </c>
      <c r="E33" s="2" t="s">
        <v>84</v>
      </c>
      <c r="G33" s="2" t="s">
        <v>84</v>
      </c>
      <c r="H33" s="2" t="s">
        <v>84</v>
      </c>
      <c r="I33" s="2" t="s">
        <v>84</v>
      </c>
      <c r="K33" s="4">
        <v>0</v>
      </c>
      <c r="N33" s="8">
        <f>VLOOKUP(C33,'Seat Types'!$A$1:$I$11,3,FALSE)</f>
        <v>45</v>
      </c>
      <c r="O33" s="8">
        <f>VLOOKUP(D33,'Seat Types'!$A$1:$I$11,3,FALSE)</f>
        <v>45</v>
      </c>
      <c r="P33" s="8">
        <f>VLOOKUP(E33,'Seat Types'!$A$1:$I$11,3,FALSE)</f>
        <v>45</v>
      </c>
      <c r="Q33" s="8">
        <f t="shared" si="0"/>
        <v>40</v>
      </c>
      <c r="R33" s="8">
        <f>VLOOKUP(G33,'Seat Types'!$A$1:$I$11,3,FALSE)</f>
        <v>45</v>
      </c>
      <c r="S33" s="8">
        <f>VLOOKUP(H33,'Seat Types'!$A$1:$I$11,3,FALSE)</f>
        <v>45</v>
      </c>
      <c r="T33" s="8">
        <f>VLOOKUP(I33,'Seat Types'!$A$1:$I$11,3,FALSE)</f>
        <v>45</v>
      </c>
      <c r="W33" s="8">
        <f>VLOOKUP(C33,'Seat Types'!$A$1:$I$11,5,FALSE)+$K33</f>
        <v>72</v>
      </c>
      <c r="X33" s="8">
        <f>VLOOKUP(D33,'Seat Types'!$A$1:$I$11,5,FALSE)+$K33</f>
        <v>72</v>
      </c>
      <c r="Y33" s="8">
        <f>VLOOKUP(E33,'Seat Types'!$A$1:$I$11,5,FALSE)+$K33</f>
        <v>72</v>
      </c>
      <c r="Z33" s="8"/>
      <c r="AA33" s="8">
        <f>VLOOKUP(G33,'Seat Types'!$A$1:$I$11,5,FALSE)+$K33</f>
        <v>72</v>
      </c>
      <c r="AB33" s="8">
        <f>VLOOKUP(H33,'Seat Types'!$A$1:$I$11,5,FALSE)+$K33</f>
        <v>72</v>
      </c>
      <c r="AC33" s="8">
        <f>VLOOKUP(I33,'Seat Types'!$A$1:$I$11,5,FALSE)+$K33</f>
        <v>72</v>
      </c>
    </row>
    <row r="34" spans="2:29" x14ac:dyDescent="0.2">
      <c r="B34">
        <v>27</v>
      </c>
      <c r="C34" s="2" t="s">
        <v>84</v>
      </c>
      <c r="D34" s="2" t="s">
        <v>84</v>
      </c>
      <c r="E34" s="2" t="s">
        <v>84</v>
      </c>
      <c r="G34" s="2" t="s">
        <v>84</v>
      </c>
      <c r="H34" s="2" t="s">
        <v>84</v>
      </c>
      <c r="I34" s="2" t="s">
        <v>84</v>
      </c>
      <c r="K34" s="4">
        <v>0</v>
      </c>
      <c r="N34" s="8">
        <f>VLOOKUP(C34,'Seat Types'!$A$1:$I$11,3,FALSE)</f>
        <v>45</v>
      </c>
      <c r="O34" s="8">
        <f>VLOOKUP(D34,'Seat Types'!$A$1:$I$11,3,FALSE)</f>
        <v>45</v>
      </c>
      <c r="P34" s="8">
        <f>VLOOKUP(E34,'Seat Types'!$A$1:$I$11,3,FALSE)</f>
        <v>45</v>
      </c>
      <c r="Q34" s="8">
        <f t="shared" si="0"/>
        <v>40</v>
      </c>
      <c r="R34" s="8">
        <f>VLOOKUP(G34,'Seat Types'!$A$1:$I$11,3,FALSE)</f>
        <v>45</v>
      </c>
      <c r="S34" s="8">
        <f>VLOOKUP(H34,'Seat Types'!$A$1:$I$11,3,FALSE)</f>
        <v>45</v>
      </c>
      <c r="T34" s="8">
        <f>VLOOKUP(I34,'Seat Types'!$A$1:$I$11,3,FALSE)</f>
        <v>45</v>
      </c>
      <c r="W34" s="8">
        <f>VLOOKUP(C34,'Seat Types'!$A$1:$I$11,5,FALSE)+$K34</f>
        <v>72</v>
      </c>
      <c r="X34" s="8">
        <f>VLOOKUP(D34,'Seat Types'!$A$1:$I$11,5,FALSE)+$K34</f>
        <v>72</v>
      </c>
      <c r="Y34" s="8">
        <f>VLOOKUP(E34,'Seat Types'!$A$1:$I$11,5,FALSE)+$K34</f>
        <v>72</v>
      </c>
      <c r="Z34" s="8"/>
      <c r="AA34" s="8">
        <f>VLOOKUP(G34,'Seat Types'!$A$1:$I$11,5,FALSE)+$K34</f>
        <v>72</v>
      </c>
      <c r="AB34" s="8">
        <f>VLOOKUP(H34,'Seat Types'!$A$1:$I$11,5,FALSE)+$K34</f>
        <v>72</v>
      </c>
      <c r="AC34" s="8">
        <f>VLOOKUP(I34,'Seat Types'!$A$1:$I$11,5,FALSE)+$K34</f>
        <v>72</v>
      </c>
    </row>
    <row r="35" spans="2:29" x14ac:dyDescent="0.2">
      <c r="B35">
        <v>28</v>
      </c>
      <c r="C35" s="2" t="s">
        <v>84</v>
      </c>
      <c r="D35" s="2" t="s">
        <v>84</v>
      </c>
      <c r="E35" s="2" t="s">
        <v>84</v>
      </c>
      <c r="G35" s="2" t="s">
        <v>84</v>
      </c>
      <c r="H35" s="2" t="s">
        <v>84</v>
      </c>
      <c r="I35" s="2" t="s">
        <v>84</v>
      </c>
      <c r="K35" s="4">
        <v>0</v>
      </c>
      <c r="N35" s="8">
        <f>VLOOKUP(C35,'Seat Types'!$A$1:$I$11,3,FALSE)</f>
        <v>45</v>
      </c>
      <c r="O35" s="8">
        <f>VLOOKUP(D35,'Seat Types'!$A$1:$I$11,3,FALSE)</f>
        <v>45</v>
      </c>
      <c r="P35" s="8">
        <f>VLOOKUP(E35,'Seat Types'!$A$1:$I$11,3,FALSE)</f>
        <v>45</v>
      </c>
      <c r="Q35" s="8">
        <f t="shared" si="0"/>
        <v>40</v>
      </c>
      <c r="R35" s="8">
        <f>VLOOKUP(G35,'Seat Types'!$A$1:$I$11,3,FALSE)</f>
        <v>45</v>
      </c>
      <c r="S35" s="8">
        <f>VLOOKUP(H35,'Seat Types'!$A$1:$I$11,3,FALSE)</f>
        <v>45</v>
      </c>
      <c r="T35" s="8">
        <f>VLOOKUP(I35,'Seat Types'!$A$1:$I$11,3,FALSE)</f>
        <v>45</v>
      </c>
      <c r="W35" s="8">
        <f>VLOOKUP(C35,'Seat Types'!$A$1:$I$11,5,FALSE)+$K35</f>
        <v>72</v>
      </c>
      <c r="X35" s="8">
        <f>VLOOKUP(D35,'Seat Types'!$A$1:$I$11,5,FALSE)+$K35</f>
        <v>72</v>
      </c>
      <c r="Y35" s="8">
        <f>VLOOKUP(E35,'Seat Types'!$A$1:$I$11,5,FALSE)+$K35</f>
        <v>72</v>
      </c>
      <c r="Z35" s="8"/>
      <c r="AA35" s="8">
        <f>VLOOKUP(G35,'Seat Types'!$A$1:$I$11,5,FALSE)+$K35</f>
        <v>72</v>
      </c>
      <c r="AB35" s="8">
        <f>VLOOKUP(H35,'Seat Types'!$A$1:$I$11,5,FALSE)+$K35</f>
        <v>72</v>
      </c>
      <c r="AC35" s="8">
        <f>VLOOKUP(I35,'Seat Types'!$A$1:$I$11,5,FALSE)+$K35</f>
        <v>72</v>
      </c>
    </row>
    <row r="36" spans="2:29" x14ac:dyDescent="0.2">
      <c r="B36">
        <v>29</v>
      </c>
      <c r="C36" s="2" t="s">
        <v>84</v>
      </c>
      <c r="D36" s="2" t="s">
        <v>84</v>
      </c>
      <c r="E36" s="2" t="s">
        <v>84</v>
      </c>
      <c r="G36" s="2" t="s">
        <v>84</v>
      </c>
      <c r="H36" s="2" t="s">
        <v>84</v>
      </c>
      <c r="I36" s="2" t="s">
        <v>84</v>
      </c>
      <c r="K36" s="4">
        <v>0</v>
      </c>
      <c r="N36" s="8">
        <f>VLOOKUP(C36,'Seat Types'!$A$1:$I$11,3,FALSE)</f>
        <v>45</v>
      </c>
      <c r="O36" s="8">
        <f>VLOOKUP(D36,'Seat Types'!$A$1:$I$11,3,FALSE)</f>
        <v>45</v>
      </c>
      <c r="P36" s="8">
        <f>VLOOKUP(E36,'Seat Types'!$A$1:$I$11,3,FALSE)</f>
        <v>45</v>
      </c>
      <c r="Q36" s="8">
        <f t="shared" si="0"/>
        <v>40</v>
      </c>
      <c r="R36" s="8">
        <f>VLOOKUP(G36,'Seat Types'!$A$1:$I$11,3,FALSE)</f>
        <v>45</v>
      </c>
      <c r="S36" s="8">
        <f>VLOOKUP(H36,'Seat Types'!$A$1:$I$11,3,FALSE)</f>
        <v>45</v>
      </c>
      <c r="T36" s="8">
        <f>VLOOKUP(I36,'Seat Types'!$A$1:$I$11,3,FALSE)</f>
        <v>45</v>
      </c>
      <c r="W36" s="8">
        <f>VLOOKUP(C36,'Seat Types'!$A$1:$I$11,5,FALSE)+$K36</f>
        <v>72</v>
      </c>
      <c r="X36" s="8">
        <f>VLOOKUP(D36,'Seat Types'!$A$1:$I$11,5,FALSE)+$K36</f>
        <v>72</v>
      </c>
      <c r="Y36" s="8">
        <f>VLOOKUP(E36,'Seat Types'!$A$1:$I$11,5,FALSE)+$K36</f>
        <v>72</v>
      </c>
      <c r="Z36" s="8"/>
      <c r="AA36" s="8">
        <f>VLOOKUP(G36,'Seat Types'!$A$1:$I$11,5,FALSE)+$K36</f>
        <v>72</v>
      </c>
      <c r="AB36" s="8">
        <f>VLOOKUP(H36,'Seat Types'!$A$1:$I$11,5,FALSE)+$K36</f>
        <v>72</v>
      </c>
      <c r="AC36" s="8">
        <f>VLOOKUP(I36,'Seat Types'!$A$1:$I$11,5,FALSE)+$K36</f>
        <v>72</v>
      </c>
    </row>
    <row r="37" spans="2:29" x14ac:dyDescent="0.2">
      <c r="B37">
        <v>30</v>
      </c>
      <c r="C37" s="2" t="s">
        <v>84</v>
      </c>
      <c r="D37" s="2" t="s">
        <v>84</v>
      </c>
      <c r="E37" s="2" t="s">
        <v>84</v>
      </c>
      <c r="G37" s="2" t="s">
        <v>84</v>
      </c>
      <c r="H37" s="2" t="s">
        <v>84</v>
      </c>
      <c r="I37" s="2" t="s">
        <v>84</v>
      </c>
      <c r="K37" s="4">
        <v>0</v>
      </c>
      <c r="N37" s="8">
        <f>VLOOKUP(C37,'Seat Types'!$A$1:$I$11,3,FALSE)</f>
        <v>45</v>
      </c>
      <c r="O37" s="8">
        <f>VLOOKUP(D37,'Seat Types'!$A$1:$I$11,3,FALSE)</f>
        <v>45</v>
      </c>
      <c r="P37" s="8">
        <f>VLOOKUP(E37,'Seat Types'!$A$1:$I$11,3,FALSE)</f>
        <v>45</v>
      </c>
      <c r="Q37" s="8">
        <f t="shared" si="0"/>
        <v>40</v>
      </c>
      <c r="R37" s="8">
        <f>VLOOKUP(G37,'Seat Types'!$A$1:$I$11,3,FALSE)</f>
        <v>45</v>
      </c>
      <c r="S37" s="8">
        <f>VLOOKUP(H37,'Seat Types'!$A$1:$I$11,3,FALSE)</f>
        <v>45</v>
      </c>
      <c r="T37" s="8">
        <f>VLOOKUP(I37,'Seat Types'!$A$1:$I$11,3,FALSE)</f>
        <v>45</v>
      </c>
      <c r="W37" s="8">
        <f>VLOOKUP(C37,'Seat Types'!$A$1:$I$11,5,FALSE)+$K37</f>
        <v>72</v>
      </c>
      <c r="X37" s="8">
        <f>VLOOKUP(D37,'Seat Types'!$A$1:$I$11,5,FALSE)+$K37</f>
        <v>72</v>
      </c>
      <c r="Y37" s="8">
        <f>VLOOKUP(E37,'Seat Types'!$A$1:$I$11,5,FALSE)+$K37</f>
        <v>72</v>
      </c>
      <c r="Z37" s="8"/>
      <c r="AA37" s="8">
        <f>VLOOKUP(G37,'Seat Types'!$A$1:$I$11,5,FALSE)+$K37</f>
        <v>72</v>
      </c>
      <c r="AB37" s="8">
        <f>VLOOKUP(H37,'Seat Types'!$A$1:$I$11,5,FALSE)+$K37</f>
        <v>72</v>
      </c>
      <c r="AC37" s="8">
        <f>VLOOKUP(I37,'Seat Types'!$A$1:$I$11,5,FALSE)+$K37</f>
        <v>72</v>
      </c>
    </row>
    <row r="38" spans="2:29" x14ac:dyDescent="0.2">
      <c r="B38">
        <v>31</v>
      </c>
      <c r="C38" s="2" t="s">
        <v>84</v>
      </c>
      <c r="D38" s="2" t="s">
        <v>84</v>
      </c>
      <c r="E38" s="2" t="s">
        <v>84</v>
      </c>
      <c r="G38" s="2" t="s">
        <v>84</v>
      </c>
      <c r="H38" s="2" t="s">
        <v>84</v>
      </c>
      <c r="I38" s="2" t="s">
        <v>84</v>
      </c>
      <c r="K38" s="4">
        <v>0</v>
      </c>
      <c r="N38" s="8">
        <f>VLOOKUP(C38,'Seat Types'!$A$1:$I$11,3,FALSE)</f>
        <v>45</v>
      </c>
      <c r="O38" s="8">
        <f>VLOOKUP(D38,'Seat Types'!$A$1:$I$11,3,FALSE)</f>
        <v>45</v>
      </c>
      <c r="P38" s="8">
        <f>VLOOKUP(E38,'Seat Types'!$A$1:$I$11,3,FALSE)</f>
        <v>45</v>
      </c>
      <c r="Q38" s="8">
        <f t="shared" si="0"/>
        <v>40</v>
      </c>
      <c r="R38" s="8">
        <f>VLOOKUP(G38,'Seat Types'!$A$1:$I$11,3,FALSE)</f>
        <v>45</v>
      </c>
      <c r="S38" s="8">
        <f>VLOOKUP(H38,'Seat Types'!$A$1:$I$11,3,FALSE)</f>
        <v>45</v>
      </c>
      <c r="T38" s="8">
        <f>VLOOKUP(I38,'Seat Types'!$A$1:$I$11,3,FALSE)</f>
        <v>45</v>
      </c>
      <c r="W38" s="8">
        <f>VLOOKUP(C38,'Seat Types'!$A$1:$I$11,5,FALSE)+$K38</f>
        <v>72</v>
      </c>
      <c r="X38" s="8">
        <f>VLOOKUP(D38,'Seat Types'!$A$1:$I$11,5,FALSE)+$K38</f>
        <v>72</v>
      </c>
      <c r="Y38" s="8">
        <f>VLOOKUP(E38,'Seat Types'!$A$1:$I$11,5,FALSE)+$K38</f>
        <v>72</v>
      </c>
      <c r="Z38" s="8"/>
      <c r="AA38" s="8">
        <f>VLOOKUP(G38,'Seat Types'!$A$1:$I$11,5,FALSE)+$K38</f>
        <v>72</v>
      </c>
      <c r="AB38" s="8">
        <f>VLOOKUP(H38,'Seat Types'!$A$1:$I$11,5,FALSE)+$K38</f>
        <v>72</v>
      </c>
      <c r="AC38" s="8">
        <f>VLOOKUP(I38,'Seat Types'!$A$1:$I$11,5,FALSE)+$K38</f>
        <v>72</v>
      </c>
    </row>
    <row r="39" spans="2:29" x14ac:dyDescent="0.2">
      <c r="B39">
        <v>32</v>
      </c>
      <c r="C39" s="2" t="s">
        <v>81</v>
      </c>
      <c r="D39" s="2" t="s">
        <v>81</v>
      </c>
      <c r="E39" s="2" t="s">
        <v>81</v>
      </c>
      <c r="G39" s="2" t="s">
        <v>81</v>
      </c>
      <c r="H39" s="2" t="s">
        <v>81</v>
      </c>
      <c r="I39" s="2" t="s">
        <v>81</v>
      </c>
      <c r="K39" s="4">
        <v>0</v>
      </c>
      <c r="N39" s="8">
        <f>VLOOKUP(C39,'Seat Types'!$A$1:$I$11,3,FALSE)</f>
        <v>43</v>
      </c>
      <c r="O39" s="8">
        <f>VLOOKUP(D39,'Seat Types'!$A$1:$I$11,3,FALSE)</f>
        <v>43</v>
      </c>
      <c r="P39" s="8">
        <f>VLOOKUP(E39,'Seat Types'!$A$1:$I$11,3,FALSE)</f>
        <v>43</v>
      </c>
      <c r="Q39" s="8">
        <f t="shared" si="0"/>
        <v>52</v>
      </c>
      <c r="R39" s="8">
        <f>VLOOKUP(G39,'Seat Types'!$A$1:$I$11,3,FALSE)</f>
        <v>43</v>
      </c>
      <c r="S39" s="8">
        <f>VLOOKUP(H39,'Seat Types'!$A$1:$I$11,3,FALSE)</f>
        <v>43</v>
      </c>
      <c r="T39" s="8">
        <f>VLOOKUP(I39,'Seat Types'!$A$1:$I$11,3,FALSE)</f>
        <v>43</v>
      </c>
      <c r="W39" s="8">
        <f>VLOOKUP(C39,'Seat Types'!$A$1:$I$11,5,FALSE)+$K39</f>
        <v>70</v>
      </c>
      <c r="X39" s="8">
        <f>VLOOKUP(D39,'Seat Types'!$A$1:$I$11,5,FALSE)+$K39</f>
        <v>70</v>
      </c>
      <c r="Y39" s="8">
        <f>VLOOKUP(E39,'Seat Types'!$A$1:$I$11,5,FALSE)+$K39</f>
        <v>70</v>
      </c>
      <c r="Z39" s="8"/>
      <c r="AA39" s="8">
        <f>VLOOKUP(G39,'Seat Types'!$A$1:$I$11,5,FALSE)+$K39</f>
        <v>70</v>
      </c>
      <c r="AB39" s="8">
        <f>VLOOKUP(H39,'Seat Types'!$A$1:$I$11,5,FALSE)+$K39</f>
        <v>70</v>
      </c>
      <c r="AC39" s="8">
        <f>VLOOKUP(I39,'Seat Types'!$A$1:$I$11,5,FALSE)+$K39</f>
        <v>70</v>
      </c>
    </row>
    <row r="40" spans="2:29" x14ac:dyDescent="0.2">
      <c r="B40">
        <v>33</v>
      </c>
      <c r="C40" s="2" t="s">
        <v>81</v>
      </c>
      <c r="D40" s="2" t="s">
        <v>81</v>
      </c>
      <c r="E40" s="2" t="s">
        <v>81</v>
      </c>
      <c r="G40" s="2" t="s">
        <v>81</v>
      </c>
      <c r="H40" s="2" t="s">
        <v>81</v>
      </c>
      <c r="I40" s="2" t="s">
        <v>81</v>
      </c>
      <c r="K40" s="4">
        <v>0</v>
      </c>
      <c r="N40" s="8">
        <f>VLOOKUP(C40,'Seat Types'!$A$1:$I$11,3,FALSE)</f>
        <v>43</v>
      </c>
      <c r="O40" s="8">
        <f>VLOOKUP(D40,'Seat Types'!$A$1:$I$11,3,FALSE)</f>
        <v>43</v>
      </c>
      <c r="P40" s="8">
        <f>VLOOKUP(E40,'Seat Types'!$A$1:$I$11,3,FALSE)</f>
        <v>43</v>
      </c>
      <c r="Q40" s="8">
        <f t="shared" ref="Q40:Q71" si="1">$B$2-N40-O40-P40-R40-S40-T40</f>
        <v>52</v>
      </c>
      <c r="R40" s="8">
        <f>VLOOKUP(G40,'Seat Types'!$A$1:$I$11,3,FALSE)</f>
        <v>43</v>
      </c>
      <c r="S40" s="8">
        <f>VLOOKUP(H40,'Seat Types'!$A$1:$I$11,3,FALSE)</f>
        <v>43</v>
      </c>
      <c r="T40" s="8">
        <f>VLOOKUP(I40,'Seat Types'!$A$1:$I$11,3,FALSE)</f>
        <v>43</v>
      </c>
      <c r="W40" s="8">
        <f>VLOOKUP(C40,'Seat Types'!$A$1:$I$11,5,FALSE)+$K40</f>
        <v>70</v>
      </c>
      <c r="X40" s="8">
        <f>VLOOKUP(D40,'Seat Types'!$A$1:$I$11,5,FALSE)+$K40</f>
        <v>70</v>
      </c>
      <c r="Y40" s="8">
        <f>VLOOKUP(E40,'Seat Types'!$A$1:$I$11,5,FALSE)+$K40</f>
        <v>70</v>
      </c>
      <c r="Z40" s="8"/>
      <c r="AA40" s="8">
        <f>VLOOKUP(G40,'Seat Types'!$A$1:$I$11,5,FALSE)+$K40</f>
        <v>70</v>
      </c>
      <c r="AB40" s="8">
        <f>VLOOKUP(H40,'Seat Types'!$A$1:$I$11,5,FALSE)+$K40</f>
        <v>70</v>
      </c>
      <c r="AC40" s="8">
        <f>VLOOKUP(I40,'Seat Types'!$A$1:$I$11,5,FALSE)+$K40</f>
        <v>70</v>
      </c>
    </row>
    <row r="41" spans="2:29" x14ac:dyDescent="0.2">
      <c r="B41">
        <v>34</v>
      </c>
      <c r="C41" s="2" t="s">
        <v>81</v>
      </c>
      <c r="D41" s="2" t="s">
        <v>81</v>
      </c>
      <c r="E41" s="2" t="s">
        <v>81</v>
      </c>
      <c r="G41" s="2" t="s">
        <v>81</v>
      </c>
      <c r="H41" s="2" t="s">
        <v>81</v>
      </c>
      <c r="I41" s="2" t="s">
        <v>81</v>
      </c>
      <c r="K41" s="4">
        <v>0</v>
      </c>
      <c r="N41" s="8">
        <f>VLOOKUP(C41,'Seat Types'!$A$1:$I$11,3,FALSE)</f>
        <v>43</v>
      </c>
      <c r="O41" s="8">
        <f>VLOOKUP(D41,'Seat Types'!$A$1:$I$11,3,FALSE)</f>
        <v>43</v>
      </c>
      <c r="P41" s="8">
        <f>VLOOKUP(E41,'Seat Types'!$A$1:$I$11,3,FALSE)</f>
        <v>43</v>
      </c>
      <c r="Q41" s="8">
        <f t="shared" si="1"/>
        <v>52</v>
      </c>
      <c r="R41" s="8">
        <f>VLOOKUP(G41,'Seat Types'!$A$1:$I$11,3,FALSE)</f>
        <v>43</v>
      </c>
      <c r="S41" s="8">
        <f>VLOOKUP(H41,'Seat Types'!$A$1:$I$11,3,FALSE)</f>
        <v>43</v>
      </c>
      <c r="T41" s="8">
        <f>VLOOKUP(I41,'Seat Types'!$A$1:$I$11,3,FALSE)</f>
        <v>43</v>
      </c>
      <c r="W41" s="8">
        <f>VLOOKUP(C41,'Seat Types'!$A$1:$I$11,5,FALSE)+$K41</f>
        <v>70</v>
      </c>
      <c r="X41" s="8">
        <f>VLOOKUP(D41,'Seat Types'!$A$1:$I$11,5,FALSE)+$K41</f>
        <v>70</v>
      </c>
      <c r="Y41" s="8">
        <f>VLOOKUP(E41,'Seat Types'!$A$1:$I$11,5,FALSE)+$K41</f>
        <v>70</v>
      </c>
      <c r="Z41" s="8"/>
      <c r="AA41" s="8">
        <f>VLOOKUP(G41,'Seat Types'!$A$1:$I$11,5,FALSE)+$K41</f>
        <v>70</v>
      </c>
      <c r="AB41" s="8">
        <f>VLOOKUP(H41,'Seat Types'!$A$1:$I$11,5,FALSE)+$K41</f>
        <v>70</v>
      </c>
      <c r="AC41" s="8">
        <f>VLOOKUP(I41,'Seat Types'!$A$1:$I$11,5,FALSE)+$K41</f>
        <v>70</v>
      </c>
    </row>
    <row r="42" spans="2:29" x14ac:dyDescent="0.2">
      <c r="B42">
        <v>35</v>
      </c>
      <c r="C42" s="2" t="s">
        <v>81</v>
      </c>
      <c r="D42" s="2" t="s">
        <v>81</v>
      </c>
      <c r="E42" s="2" t="s">
        <v>81</v>
      </c>
      <c r="G42" s="2" t="s">
        <v>81</v>
      </c>
      <c r="H42" s="2" t="s">
        <v>81</v>
      </c>
      <c r="I42" s="2" t="s">
        <v>81</v>
      </c>
      <c r="K42" s="4">
        <v>0</v>
      </c>
      <c r="N42" s="8">
        <f>VLOOKUP(C42,'Seat Types'!$A$1:$I$11,3,FALSE)</f>
        <v>43</v>
      </c>
      <c r="O42" s="8">
        <f>VLOOKUP(D42,'Seat Types'!$A$1:$I$11,3,FALSE)</f>
        <v>43</v>
      </c>
      <c r="P42" s="8">
        <f>VLOOKUP(E42,'Seat Types'!$A$1:$I$11,3,FALSE)</f>
        <v>43</v>
      </c>
      <c r="Q42" s="8">
        <f t="shared" si="1"/>
        <v>52</v>
      </c>
      <c r="R42" s="8">
        <f>VLOOKUP(G42,'Seat Types'!$A$1:$I$11,3,FALSE)</f>
        <v>43</v>
      </c>
      <c r="S42" s="8">
        <f>VLOOKUP(H42,'Seat Types'!$A$1:$I$11,3,FALSE)</f>
        <v>43</v>
      </c>
      <c r="T42" s="8">
        <f>VLOOKUP(I42,'Seat Types'!$A$1:$I$11,3,FALSE)</f>
        <v>43</v>
      </c>
      <c r="W42" s="8">
        <f>VLOOKUP(C42,'Seat Types'!$A$1:$I$11,5,FALSE)+$K42</f>
        <v>70</v>
      </c>
      <c r="X42" s="8">
        <f>VLOOKUP(D42,'Seat Types'!$A$1:$I$11,5,FALSE)+$K42</f>
        <v>70</v>
      </c>
      <c r="Y42" s="8">
        <f>VLOOKUP(E42,'Seat Types'!$A$1:$I$11,5,FALSE)+$K42</f>
        <v>70</v>
      </c>
      <c r="Z42" s="8"/>
      <c r="AA42" s="8">
        <f>VLOOKUP(G42,'Seat Types'!$A$1:$I$11,5,FALSE)+$K42</f>
        <v>70</v>
      </c>
      <c r="AB42" s="8">
        <f>VLOOKUP(H42,'Seat Types'!$A$1:$I$11,5,FALSE)+$K42</f>
        <v>70</v>
      </c>
      <c r="AC42" s="8">
        <f>VLOOKUP(I42,'Seat Types'!$A$1:$I$11,5,FALSE)+$K42</f>
        <v>70</v>
      </c>
    </row>
    <row r="43" spans="2:29" x14ac:dyDescent="0.2">
      <c r="B43">
        <v>36</v>
      </c>
      <c r="C43" s="2" t="s">
        <v>81</v>
      </c>
      <c r="D43" s="2" t="s">
        <v>81</v>
      </c>
      <c r="E43" s="2" t="s">
        <v>81</v>
      </c>
      <c r="G43" s="2" t="s">
        <v>81</v>
      </c>
      <c r="H43" s="2" t="s">
        <v>81</v>
      </c>
      <c r="I43" s="2" t="s">
        <v>81</v>
      </c>
      <c r="K43" s="4">
        <v>0</v>
      </c>
      <c r="N43" s="8">
        <f>VLOOKUP(C43,'Seat Types'!$A$1:$I$11,3,FALSE)</f>
        <v>43</v>
      </c>
      <c r="O43" s="8">
        <f>VLOOKUP(D43,'Seat Types'!$A$1:$I$11,3,FALSE)</f>
        <v>43</v>
      </c>
      <c r="P43" s="8">
        <f>VLOOKUP(E43,'Seat Types'!$A$1:$I$11,3,FALSE)</f>
        <v>43</v>
      </c>
      <c r="Q43" s="8">
        <f t="shared" si="1"/>
        <v>52</v>
      </c>
      <c r="R43" s="8">
        <f>VLOOKUP(G43,'Seat Types'!$A$1:$I$11,3,FALSE)</f>
        <v>43</v>
      </c>
      <c r="S43" s="8">
        <f>VLOOKUP(H43,'Seat Types'!$A$1:$I$11,3,FALSE)</f>
        <v>43</v>
      </c>
      <c r="T43" s="8">
        <f>VLOOKUP(I43,'Seat Types'!$A$1:$I$11,3,FALSE)</f>
        <v>43</v>
      </c>
      <c r="W43" s="8">
        <f>VLOOKUP(C43,'Seat Types'!$A$1:$I$11,5,FALSE)+$K43</f>
        <v>70</v>
      </c>
      <c r="X43" s="8">
        <f>VLOOKUP(D43,'Seat Types'!$A$1:$I$11,5,FALSE)+$K43</f>
        <v>70</v>
      </c>
      <c r="Y43" s="8">
        <f>VLOOKUP(E43,'Seat Types'!$A$1:$I$11,5,FALSE)+$K43</f>
        <v>70</v>
      </c>
      <c r="Z43" s="8"/>
      <c r="AA43" s="8">
        <f>VLOOKUP(G43,'Seat Types'!$A$1:$I$11,5,FALSE)+$K43</f>
        <v>70</v>
      </c>
      <c r="AB43" s="8">
        <f>VLOOKUP(H43,'Seat Types'!$A$1:$I$11,5,FALSE)+$K43</f>
        <v>70</v>
      </c>
      <c r="AC43" s="8">
        <f>VLOOKUP(I43,'Seat Types'!$A$1:$I$11,5,FALSE)+$K43</f>
        <v>70</v>
      </c>
    </row>
    <row r="44" spans="2:29" x14ac:dyDescent="0.2">
      <c r="B44">
        <v>37</v>
      </c>
      <c r="C44" s="2" t="s">
        <v>81</v>
      </c>
      <c r="D44" s="2" t="s">
        <v>81</v>
      </c>
      <c r="E44" s="2" t="s">
        <v>81</v>
      </c>
      <c r="G44" s="2" t="s">
        <v>81</v>
      </c>
      <c r="H44" s="2" t="s">
        <v>81</v>
      </c>
      <c r="I44" s="2" t="s">
        <v>81</v>
      </c>
      <c r="K44" s="4">
        <v>0</v>
      </c>
      <c r="N44" s="8">
        <f>VLOOKUP(C44,'Seat Types'!$A$1:$I$11,3,FALSE)</f>
        <v>43</v>
      </c>
      <c r="O44" s="8">
        <f>VLOOKUP(D44,'Seat Types'!$A$1:$I$11,3,FALSE)</f>
        <v>43</v>
      </c>
      <c r="P44" s="8">
        <f>VLOOKUP(E44,'Seat Types'!$A$1:$I$11,3,FALSE)</f>
        <v>43</v>
      </c>
      <c r="Q44" s="8">
        <f t="shared" si="1"/>
        <v>52</v>
      </c>
      <c r="R44" s="8">
        <f>VLOOKUP(G44,'Seat Types'!$A$1:$I$11,3,FALSE)</f>
        <v>43</v>
      </c>
      <c r="S44" s="8">
        <f>VLOOKUP(H44,'Seat Types'!$A$1:$I$11,3,FALSE)</f>
        <v>43</v>
      </c>
      <c r="T44" s="8">
        <f>VLOOKUP(I44,'Seat Types'!$A$1:$I$11,3,FALSE)</f>
        <v>43</v>
      </c>
      <c r="W44" s="8">
        <f>VLOOKUP(C44,'Seat Types'!$A$1:$I$11,5,FALSE)+$K44</f>
        <v>70</v>
      </c>
      <c r="X44" s="8">
        <f>VLOOKUP(D44,'Seat Types'!$A$1:$I$11,5,FALSE)+$K44</f>
        <v>70</v>
      </c>
      <c r="Y44" s="8">
        <f>VLOOKUP(E44,'Seat Types'!$A$1:$I$11,5,FALSE)+$K44</f>
        <v>70</v>
      </c>
      <c r="Z44" s="8"/>
      <c r="AA44" s="8">
        <f>VLOOKUP(G44,'Seat Types'!$A$1:$I$11,5,FALSE)+$K44</f>
        <v>70</v>
      </c>
      <c r="AB44" s="8">
        <f>VLOOKUP(H44,'Seat Types'!$A$1:$I$11,5,FALSE)+$K44</f>
        <v>70</v>
      </c>
      <c r="AC44" s="8">
        <f>VLOOKUP(I44,'Seat Types'!$A$1:$I$11,5,FALSE)+$K44</f>
        <v>70</v>
      </c>
    </row>
    <row r="45" spans="2:29" x14ac:dyDescent="0.2">
      <c r="B45">
        <v>38</v>
      </c>
      <c r="C45" s="2" t="s">
        <v>81</v>
      </c>
      <c r="D45" s="2" t="s">
        <v>81</v>
      </c>
      <c r="E45" s="2" t="s">
        <v>81</v>
      </c>
      <c r="G45" s="2" t="s">
        <v>81</v>
      </c>
      <c r="H45" s="2" t="s">
        <v>81</v>
      </c>
      <c r="I45" s="2" t="s">
        <v>81</v>
      </c>
      <c r="K45" s="4">
        <v>0</v>
      </c>
      <c r="N45" s="8">
        <f>VLOOKUP(C45,'Seat Types'!$A$1:$I$11,3,FALSE)</f>
        <v>43</v>
      </c>
      <c r="O45" s="8">
        <f>VLOOKUP(D45,'Seat Types'!$A$1:$I$11,3,FALSE)</f>
        <v>43</v>
      </c>
      <c r="P45" s="8">
        <f>VLOOKUP(E45,'Seat Types'!$A$1:$I$11,3,FALSE)</f>
        <v>43</v>
      </c>
      <c r="Q45" s="8">
        <f t="shared" si="1"/>
        <v>52</v>
      </c>
      <c r="R45" s="8">
        <f>VLOOKUP(G45,'Seat Types'!$A$1:$I$11,3,FALSE)</f>
        <v>43</v>
      </c>
      <c r="S45" s="8">
        <f>VLOOKUP(H45,'Seat Types'!$A$1:$I$11,3,FALSE)</f>
        <v>43</v>
      </c>
      <c r="T45" s="8">
        <f>VLOOKUP(I45,'Seat Types'!$A$1:$I$11,3,FALSE)</f>
        <v>43</v>
      </c>
      <c r="W45" s="8">
        <f>VLOOKUP(C45,'Seat Types'!$A$1:$I$11,5,FALSE)+$K45</f>
        <v>70</v>
      </c>
      <c r="X45" s="8">
        <f>VLOOKUP(D45,'Seat Types'!$A$1:$I$11,5,FALSE)+$K45</f>
        <v>70</v>
      </c>
      <c r="Y45" s="8">
        <f>VLOOKUP(E45,'Seat Types'!$A$1:$I$11,5,FALSE)+$K45</f>
        <v>70</v>
      </c>
      <c r="Z45" s="8"/>
      <c r="AA45" s="8">
        <f>VLOOKUP(G45,'Seat Types'!$A$1:$I$11,5,FALSE)+$K45</f>
        <v>70</v>
      </c>
      <c r="AB45" s="8">
        <f>VLOOKUP(H45,'Seat Types'!$A$1:$I$11,5,FALSE)+$K45</f>
        <v>70</v>
      </c>
      <c r="AC45" s="8">
        <f>VLOOKUP(I45,'Seat Types'!$A$1:$I$11,5,FALSE)+$K45</f>
        <v>70</v>
      </c>
    </row>
    <row r="46" spans="2:29" x14ac:dyDescent="0.2">
      <c r="B46">
        <v>39</v>
      </c>
      <c r="C46" s="2" t="s">
        <v>81</v>
      </c>
      <c r="D46" s="2" t="s">
        <v>81</v>
      </c>
      <c r="E46" s="2" t="s">
        <v>81</v>
      </c>
      <c r="G46" s="2" t="s">
        <v>81</v>
      </c>
      <c r="H46" s="2" t="s">
        <v>81</v>
      </c>
      <c r="I46" s="2" t="s">
        <v>81</v>
      </c>
      <c r="K46" s="4">
        <v>0</v>
      </c>
      <c r="N46" s="8">
        <f>VLOOKUP(C46,'Seat Types'!$A$1:$I$11,3,FALSE)</f>
        <v>43</v>
      </c>
      <c r="O46" s="8">
        <f>VLOOKUP(D46,'Seat Types'!$A$1:$I$11,3,FALSE)</f>
        <v>43</v>
      </c>
      <c r="P46" s="8">
        <f>VLOOKUP(E46,'Seat Types'!$A$1:$I$11,3,FALSE)</f>
        <v>43</v>
      </c>
      <c r="Q46" s="8">
        <f t="shared" si="1"/>
        <v>52</v>
      </c>
      <c r="R46" s="8">
        <f>VLOOKUP(G46,'Seat Types'!$A$1:$I$11,3,FALSE)</f>
        <v>43</v>
      </c>
      <c r="S46" s="8">
        <f>VLOOKUP(H46,'Seat Types'!$A$1:$I$11,3,FALSE)</f>
        <v>43</v>
      </c>
      <c r="T46" s="8">
        <f>VLOOKUP(I46,'Seat Types'!$A$1:$I$11,3,FALSE)</f>
        <v>43</v>
      </c>
      <c r="W46" s="8">
        <f>VLOOKUP(C46,'Seat Types'!$A$1:$I$11,5,FALSE)+$K46</f>
        <v>70</v>
      </c>
      <c r="X46" s="8">
        <f>VLOOKUP(D46,'Seat Types'!$A$1:$I$11,5,FALSE)+$K46</f>
        <v>70</v>
      </c>
      <c r="Y46" s="8">
        <f>VLOOKUP(E46,'Seat Types'!$A$1:$I$11,5,FALSE)+$K46</f>
        <v>70</v>
      </c>
      <c r="Z46" s="8"/>
      <c r="AA46" s="8">
        <f>VLOOKUP(G46,'Seat Types'!$A$1:$I$11,5,FALSE)+$K46</f>
        <v>70</v>
      </c>
      <c r="AB46" s="8">
        <f>VLOOKUP(H46,'Seat Types'!$A$1:$I$11,5,FALSE)+$K46</f>
        <v>70</v>
      </c>
      <c r="AC46" s="8">
        <f>VLOOKUP(I46,'Seat Types'!$A$1:$I$11,5,FALSE)+$K46</f>
        <v>70</v>
      </c>
    </row>
    <row r="47" spans="2:29" x14ac:dyDescent="0.2">
      <c r="B47">
        <v>40</v>
      </c>
      <c r="C47" s="2" t="s">
        <v>81</v>
      </c>
      <c r="D47" s="2" t="s">
        <v>81</v>
      </c>
      <c r="E47" s="2" t="s">
        <v>81</v>
      </c>
      <c r="G47" s="2" t="s">
        <v>81</v>
      </c>
      <c r="H47" s="2" t="s">
        <v>81</v>
      </c>
      <c r="I47" s="2" t="s">
        <v>81</v>
      </c>
      <c r="K47" s="4">
        <v>0</v>
      </c>
      <c r="N47" s="8">
        <f>VLOOKUP(C47,'Seat Types'!$A$1:$I$11,3,FALSE)</f>
        <v>43</v>
      </c>
      <c r="O47" s="8">
        <f>VLOOKUP(D47,'Seat Types'!$A$1:$I$11,3,FALSE)</f>
        <v>43</v>
      </c>
      <c r="P47" s="8">
        <f>VLOOKUP(E47,'Seat Types'!$A$1:$I$11,3,FALSE)</f>
        <v>43</v>
      </c>
      <c r="Q47" s="8">
        <f t="shared" si="1"/>
        <v>52</v>
      </c>
      <c r="R47" s="8">
        <f>VLOOKUP(G47,'Seat Types'!$A$1:$I$11,3,FALSE)</f>
        <v>43</v>
      </c>
      <c r="S47" s="8">
        <f>VLOOKUP(H47,'Seat Types'!$A$1:$I$11,3,FALSE)</f>
        <v>43</v>
      </c>
      <c r="T47" s="8">
        <f>VLOOKUP(I47,'Seat Types'!$A$1:$I$11,3,FALSE)</f>
        <v>43</v>
      </c>
      <c r="W47" s="8">
        <f>VLOOKUP(C47,'Seat Types'!$A$1:$I$11,5,FALSE)+$K47</f>
        <v>70</v>
      </c>
      <c r="X47" s="8">
        <f>VLOOKUP(D47,'Seat Types'!$A$1:$I$11,5,FALSE)+$K47</f>
        <v>70</v>
      </c>
      <c r="Y47" s="8">
        <f>VLOOKUP(E47,'Seat Types'!$A$1:$I$11,5,FALSE)+$K47</f>
        <v>70</v>
      </c>
      <c r="Z47" s="8"/>
      <c r="AA47" s="8">
        <f>VLOOKUP(G47,'Seat Types'!$A$1:$I$11,5,FALSE)+$K47</f>
        <v>70</v>
      </c>
      <c r="AB47" s="8">
        <f>VLOOKUP(H47,'Seat Types'!$A$1:$I$11,5,FALSE)+$K47</f>
        <v>70</v>
      </c>
      <c r="AC47" s="8">
        <f>VLOOKUP(I47,'Seat Types'!$A$1:$I$11,5,FALSE)+$K47</f>
        <v>70</v>
      </c>
    </row>
    <row r="48" spans="2:29" x14ac:dyDescent="0.2">
      <c r="B48">
        <v>41</v>
      </c>
      <c r="C48" s="2" t="s">
        <v>81</v>
      </c>
      <c r="D48" s="2" t="s">
        <v>81</v>
      </c>
      <c r="E48" s="2" t="s">
        <v>81</v>
      </c>
      <c r="G48" s="2" t="s">
        <v>81</v>
      </c>
      <c r="H48" s="2" t="s">
        <v>81</v>
      </c>
      <c r="I48" s="2" t="s">
        <v>81</v>
      </c>
      <c r="K48" s="4">
        <v>0</v>
      </c>
      <c r="N48" s="8">
        <f>VLOOKUP(C48,'Seat Types'!$A$1:$I$11,3,FALSE)</f>
        <v>43</v>
      </c>
      <c r="O48" s="8">
        <f>VLOOKUP(D48,'Seat Types'!$A$1:$I$11,3,FALSE)</f>
        <v>43</v>
      </c>
      <c r="P48" s="8">
        <f>VLOOKUP(E48,'Seat Types'!$A$1:$I$11,3,FALSE)</f>
        <v>43</v>
      </c>
      <c r="Q48" s="8">
        <f t="shared" si="1"/>
        <v>52</v>
      </c>
      <c r="R48" s="8">
        <f>VLOOKUP(G48,'Seat Types'!$A$1:$I$11,3,FALSE)</f>
        <v>43</v>
      </c>
      <c r="S48" s="8">
        <f>VLOOKUP(H48,'Seat Types'!$A$1:$I$11,3,FALSE)</f>
        <v>43</v>
      </c>
      <c r="T48" s="8">
        <f>VLOOKUP(I48,'Seat Types'!$A$1:$I$11,3,FALSE)</f>
        <v>43</v>
      </c>
      <c r="W48" s="8">
        <f>VLOOKUP(C48,'Seat Types'!$A$1:$I$11,5,FALSE)+$K48</f>
        <v>70</v>
      </c>
      <c r="X48" s="8">
        <f>VLOOKUP(D48,'Seat Types'!$A$1:$I$11,5,FALSE)+$K48</f>
        <v>70</v>
      </c>
      <c r="Y48" s="8">
        <f>VLOOKUP(E48,'Seat Types'!$A$1:$I$11,5,FALSE)+$K48</f>
        <v>70</v>
      </c>
      <c r="Z48" s="8"/>
      <c r="AA48" s="8">
        <f>VLOOKUP(G48,'Seat Types'!$A$1:$I$11,5,FALSE)+$K48</f>
        <v>70</v>
      </c>
      <c r="AB48" s="8">
        <f>VLOOKUP(H48,'Seat Types'!$A$1:$I$11,5,FALSE)+$K48</f>
        <v>70</v>
      </c>
      <c r="AC48" s="8">
        <f>VLOOKUP(I48,'Seat Types'!$A$1:$I$11,5,FALSE)+$K48</f>
        <v>70</v>
      </c>
    </row>
    <row r="49" spans="2:29" x14ac:dyDescent="0.2">
      <c r="B49">
        <v>42</v>
      </c>
      <c r="C49" s="2" t="s">
        <v>81</v>
      </c>
      <c r="D49" s="2" t="s">
        <v>81</v>
      </c>
      <c r="E49" s="2" t="s">
        <v>81</v>
      </c>
      <c r="G49" s="2" t="s">
        <v>81</v>
      </c>
      <c r="H49" s="2" t="s">
        <v>81</v>
      </c>
      <c r="I49" s="2" t="s">
        <v>81</v>
      </c>
      <c r="K49" s="4">
        <v>0</v>
      </c>
      <c r="N49" s="8">
        <f>VLOOKUP(C49,'Seat Types'!$A$1:$I$11,3,FALSE)</f>
        <v>43</v>
      </c>
      <c r="O49" s="8">
        <f>VLOOKUP(D49,'Seat Types'!$A$1:$I$11,3,FALSE)</f>
        <v>43</v>
      </c>
      <c r="P49" s="8">
        <f>VLOOKUP(E49,'Seat Types'!$A$1:$I$11,3,FALSE)</f>
        <v>43</v>
      </c>
      <c r="Q49" s="8">
        <f t="shared" si="1"/>
        <v>52</v>
      </c>
      <c r="R49" s="8">
        <f>VLOOKUP(G49,'Seat Types'!$A$1:$I$11,3,FALSE)</f>
        <v>43</v>
      </c>
      <c r="S49" s="8">
        <f>VLOOKUP(H49,'Seat Types'!$A$1:$I$11,3,FALSE)</f>
        <v>43</v>
      </c>
      <c r="T49" s="8">
        <f>VLOOKUP(I49,'Seat Types'!$A$1:$I$11,3,FALSE)</f>
        <v>43</v>
      </c>
      <c r="W49" s="8">
        <f>VLOOKUP(C49,'Seat Types'!$A$1:$I$11,5,FALSE)+$K49</f>
        <v>70</v>
      </c>
      <c r="X49" s="8">
        <f>VLOOKUP(D49,'Seat Types'!$A$1:$I$11,5,FALSE)+$K49</f>
        <v>70</v>
      </c>
      <c r="Y49" s="8">
        <f>VLOOKUP(E49,'Seat Types'!$A$1:$I$11,5,FALSE)+$K49</f>
        <v>70</v>
      </c>
      <c r="Z49" s="8"/>
      <c r="AA49" s="8">
        <f>VLOOKUP(G49,'Seat Types'!$A$1:$I$11,5,FALSE)+$K49</f>
        <v>70</v>
      </c>
      <c r="AB49" s="8">
        <f>VLOOKUP(H49,'Seat Types'!$A$1:$I$11,5,FALSE)+$K49</f>
        <v>70</v>
      </c>
      <c r="AC49" s="8">
        <f>VLOOKUP(I49,'Seat Types'!$A$1:$I$11,5,FALSE)+$K49</f>
        <v>70</v>
      </c>
    </row>
    <row r="50" spans="2:29" x14ac:dyDescent="0.2">
      <c r="B50">
        <v>43</v>
      </c>
      <c r="C50" s="2" t="s">
        <v>81</v>
      </c>
      <c r="D50" s="2" t="s">
        <v>81</v>
      </c>
      <c r="E50" s="2" t="s">
        <v>81</v>
      </c>
      <c r="G50" s="2" t="s">
        <v>81</v>
      </c>
      <c r="H50" s="2" t="s">
        <v>81</v>
      </c>
      <c r="I50" s="2" t="s">
        <v>81</v>
      </c>
      <c r="K50" s="4">
        <v>0</v>
      </c>
      <c r="N50" s="8">
        <f>VLOOKUP(C50,'Seat Types'!$A$1:$I$11,3,FALSE)</f>
        <v>43</v>
      </c>
      <c r="O50" s="8">
        <f>VLOOKUP(D50,'Seat Types'!$A$1:$I$11,3,FALSE)</f>
        <v>43</v>
      </c>
      <c r="P50" s="8">
        <f>VLOOKUP(E50,'Seat Types'!$A$1:$I$11,3,FALSE)</f>
        <v>43</v>
      </c>
      <c r="Q50" s="8">
        <f t="shared" si="1"/>
        <v>52</v>
      </c>
      <c r="R50" s="8">
        <f>VLOOKUP(G50,'Seat Types'!$A$1:$I$11,3,FALSE)</f>
        <v>43</v>
      </c>
      <c r="S50" s="8">
        <f>VLOOKUP(H50,'Seat Types'!$A$1:$I$11,3,FALSE)</f>
        <v>43</v>
      </c>
      <c r="T50" s="8">
        <f>VLOOKUP(I50,'Seat Types'!$A$1:$I$11,3,FALSE)</f>
        <v>43</v>
      </c>
      <c r="W50" s="8">
        <f>VLOOKUP(C50,'Seat Types'!$A$1:$I$11,5,FALSE)+$K50</f>
        <v>70</v>
      </c>
      <c r="X50" s="8">
        <f>VLOOKUP(D50,'Seat Types'!$A$1:$I$11,5,FALSE)+$K50</f>
        <v>70</v>
      </c>
      <c r="Y50" s="8">
        <f>VLOOKUP(E50,'Seat Types'!$A$1:$I$11,5,FALSE)+$K50</f>
        <v>70</v>
      </c>
      <c r="Z50" s="8"/>
      <c r="AA50" s="8">
        <f>VLOOKUP(G50,'Seat Types'!$A$1:$I$11,5,FALSE)+$K50</f>
        <v>70</v>
      </c>
      <c r="AB50" s="8">
        <f>VLOOKUP(H50,'Seat Types'!$A$1:$I$11,5,FALSE)+$K50</f>
        <v>70</v>
      </c>
      <c r="AC50" s="8">
        <f>VLOOKUP(I50,'Seat Types'!$A$1:$I$11,5,FALSE)+$K50</f>
        <v>70</v>
      </c>
    </row>
    <row r="51" spans="2:29" x14ac:dyDescent="0.2">
      <c r="B51">
        <v>44</v>
      </c>
      <c r="C51" s="2" t="s">
        <v>81</v>
      </c>
      <c r="D51" s="2" t="s">
        <v>81</v>
      </c>
      <c r="E51" s="2" t="s">
        <v>81</v>
      </c>
      <c r="G51" s="2" t="s">
        <v>81</v>
      </c>
      <c r="H51" s="2" t="s">
        <v>81</v>
      </c>
      <c r="I51" s="2" t="s">
        <v>81</v>
      </c>
      <c r="K51" s="4">
        <v>0</v>
      </c>
      <c r="N51" s="8">
        <f>VLOOKUP(C51,'Seat Types'!$A$1:$I$11,3,FALSE)</f>
        <v>43</v>
      </c>
      <c r="O51" s="8">
        <f>VLOOKUP(D51,'Seat Types'!$A$1:$I$11,3,FALSE)</f>
        <v>43</v>
      </c>
      <c r="P51" s="8">
        <f>VLOOKUP(E51,'Seat Types'!$A$1:$I$11,3,FALSE)</f>
        <v>43</v>
      </c>
      <c r="Q51" s="8">
        <f t="shared" si="1"/>
        <v>52</v>
      </c>
      <c r="R51" s="8">
        <f>VLOOKUP(G51,'Seat Types'!$A$1:$I$11,3,FALSE)</f>
        <v>43</v>
      </c>
      <c r="S51" s="8">
        <f>VLOOKUP(H51,'Seat Types'!$A$1:$I$11,3,FALSE)</f>
        <v>43</v>
      </c>
      <c r="T51" s="8">
        <f>VLOOKUP(I51,'Seat Types'!$A$1:$I$11,3,FALSE)</f>
        <v>43</v>
      </c>
      <c r="W51" s="8">
        <f>VLOOKUP(C51,'Seat Types'!$A$1:$I$11,5,FALSE)+$K51</f>
        <v>70</v>
      </c>
      <c r="X51" s="8">
        <f>VLOOKUP(D51,'Seat Types'!$A$1:$I$11,5,FALSE)+$K51</f>
        <v>70</v>
      </c>
      <c r="Y51" s="8">
        <f>VLOOKUP(E51,'Seat Types'!$A$1:$I$11,5,FALSE)+$K51</f>
        <v>70</v>
      </c>
      <c r="Z51" s="8"/>
      <c r="AA51" s="8">
        <f>VLOOKUP(G51,'Seat Types'!$A$1:$I$11,5,FALSE)+$K51</f>
        <v>70</v>
      </c>
      <c r="AB51" s="8">
        <f>VLOOKUP(H51,'Seat Types'!$A$1:$I$11,5,FALSE)+$K51</f>
        <v>70</v>
      </c>
      <c r="AC51" s="8">
        <f>VLOOKUP(I51,'Seat Types'!$A$1:$I$11,5,FALSE)+$K51</f>
        <v>70</v>
      </c>
    </row>
    <row r="52" spans="2:29" x14ac:dyDescent="0.2">
      <c r="B52">
        <v>45</v>
      </c>
      <c r="C52" s="2" t="s">
        <v>81</v>
      </c>
      <c r="D52" s="2" t="s">
        <v>81</v>
      </c>
      <c r="E52" s="2" t="s">
        <v>81</v>
      </c>
      <c r="G52" s="2" t="s">
        <v>81</v>
      </c>
      <c r="H52" s="2" t="s">
        <v>81</v>
      </c>
      <c r="I52" s="2" t="s">
        <v>81</v>
      </c>
      <c r="K52" s="4">
        <v>0</v>
      </c>
      <c r="N52" s="8">
        <f>VLOOKUP(C52,'Seat Types'!$A$1:$I$11,3,FALSE)</f>
        <v>43</v>
      </c>
      <c r="O52" s="8">
        <f>VLOOKUP(D52,'Seat Types'!$A$1:$I$11,3,FALSE)</f>
        <v>43</v>
      </c>
      <c r="P52" s="8">
        <f>VLOOKUP(E52,'Seat Types'!$A$1:$I$11,3,FALSE)</f>
        <v>43</v>
      </c>
      <c r="Q52" s="8">
        <f t="shared" si="1"/>
        <v>52</v>
      </c>
      <c r="R52" s="8">
        <f>VLOOKUP(G52,'Seat Types'!$A$1:$I$11,3,FALSE)</f>
        <v>43</v>
      </c>
      <c r="S52" s="8">
        <f>VLOOKUP(H52,'Seat Types'!$A$1:$I$11,3,FALSE)</f>
        <v>43</v>
      </c>
      <c r="T52" s="8">
        <f>VLOOKUP(I52,'Seat Types'!$A$1:$I$11,3,FALSE)</f>
        <v>43</v>
      </c>
      <c r="W52" s="8">
        <f>VLOOKUP(C52,'Seat Types'!$A$1:$I$11,5,FALSE)+$K52</f>
        <v>70</v>
      </c>
      <c r="X52" s="8">
        <f>VLOOKUP(D52,'Seat Types'!$A$1:$I$11,5,FALSE)+$K52</f>
        <v>70</v>
      </c>
      <c r="Y52" s="8">
        <f>VLOOKUP(E52,'Seat Types'!$A$1:$I$11,5,FALSE)+$K52</f>
        <v>70</v>
      </c>
      <c r="Z52" s="8"/>
      <c r="AA52" s="8">
        <f>VLOOKUP(G52,'Seat Types'!$A$1:$I$11,5,FALSE)+$K52</f>
        <v>70</v>
      </c>
      <c r="AB52" s="8">
        <f>VLOOKUP(H52,'Seat Types'!$A$1:$I$11,5,FALSE)+$K52</f>
        <v>70</v>
      </c>
      <c r="AC52" s="8">
        <f>VLOOKUP(I52,'Seat Types'!$A$1:$I$11,5,FALSE)+$K52</f>
        <v>70</v>
      </c>
    </row>
    <row r="53" spans="2:29" x14ac:dyDescent="0.2">
      <c r="B53">
        <v>46</v>
      </c>
      <c r="C53" s="2" t="s">
        <v>81</v>
      </c>
      <c r="D53" s="2" t="s">
        <v>81</v>
      </c>
      <c r="E53" s="2" t="s">
        <v>81</v>
      </c>
      <c r="G53" s="2" t="s">
        <v>81</v>
      </c>
      <c r="H53" s="2" t="s">
        <v>81</v>
      </c>
      <c r="I53" s="2" t="s">
        <v>81</v>
      </c>
      <c r="K53" s="4">
        <v>0</v>
      </c>
      <c r="N53" s="8">
        <f>VLOOKUP(C53,'Seat Types'!$A$1:$I$11,3,FALSE)</f>
        <v>43</v>
      </c>
      <c r="O53" s="8">
        <f>VLOOKUP(D53,'Seat Types'!$A$1:$I$11,3,FALSE)</f>
        <v>43</v>
      </c>
      <c r="P53" s="8">
        <f>VLOOKUP(E53,'Seat Types'!$A$1:$I$11,3,FALSE)</f>
        <v>43</v>
      </c>
      <c r="Q53" s="8">
        <f t="shared" si="1"/>
        <v>52</v>
      </c>
      <c r="R53" s="8">
        <f>VLOOKUP(G53,'Seat Types'!$A$1:$I$11,3,FALSE)</f>
        <v>43</v>
      </c>
      <c r="S53" s="8">
        <f>VLOOKUP(H53,'Seat Types'!$A$1:$I$11,3,FALSE)</f>
        <v>43</v>
      </c>
      <c r="T53" s="8">
        <f>VLOOKUP(I53,'Seat Types'!$A$1:$I$11,3,FALSE)</f>
        <v>43</v>
      </c>
      <c r="W53" s="8">
        <f>VLOOKUP(C53,'Seat Types'!$A$1:$I$11,5,FALSE)+$K53</f>
        <v>70</v>
      </c>
      <c r="X53" s="8">
        <f>VLOOKUP(D53,'Seat Types'!$A$1:$I$11,5,FALSE)+$K53</f>
        <v>70</v>
      </c>
      <c r="Y53" s="8">
        <f>VLOOKUP(E53,'Seat Types'!$A$1:$I$11,5,FALSE)+$K53</f>
        <v>70</v>
      </c>
      <c r="Z53" s="8"/>
      <c r="AA53" s="8">
        <f>VLOOKUP(G53,'Seat Types'!$A$1:$I$11,5,FALSE)+$K53</f>
        <v>70</v>
      </c>
      <c r="AB53" s="8">
        <f>VLOOKUP(H53,'Seat Types'!$A$1:$I$11,5,FALSE)+$K53</f>
        <v>70</v>
      </c>
      <c r="AC53" s="8">
        <f>VLOOKUP(I53,'Seat Types'!$A$1:$I$11,5,FALSE)+$K53</f>
        <v>70</v>
      </c>
    </row>
    <row r="54" spans="2:29" x14ac:dyDescent="0.2">
      <c r="B54">
        <v>47</v>
      </c>
      <c r="C54" s="2" t="s">
        <v>81</v>
      </c>
      <c r="D54" s="2" t="s">
        <v>81</v>
      </c>
      <c r="E54" s="2" t="s">
        <v>81</v>
      </c>
      <c r="G54" s="2" t="s">
        <v>81</v>
      </c>
      <c r="H54" s="2" t="s">
        <v>81</v>
      </c>
      <c r="I54" s="2" t="s">
        <v>81</v>
      </c>
      <c r="K54" s="4">
        <v>0</v>
      </c>
      <c r="N54" s="8">
        <f>VLOOKUP(C54,'Seat Types'!$A$1:$I$11,3,FALSE)</f>
        <v>43</v>
      </c>
      <c r="O54" s="8">
        <f>VLOOKUP(D54,'Seat Types'!$A$1:$I$11,3,FALSE)</f>
        <v>43</v>
      </c>
      <c r="P54" s="8">
        <f>VLOOKUP(E54,'Seat Types'!$A$1:$I$11,3,FALSE)</f>
        <v>43</v>
      </c>
      <c r="Q54" s="8">
        <f t="shared" si="1"/>
        <v>52</v>
      </c>
      <c r="R54" s="8">
        <f>VLOOKUP(G54,'Seat Types'!$A$1:$I$11,3,FALSE)</f>
        <v>43</v>
      </c>
      <c r="S54" s="8">
        <f>VLOOKUP(H54,'Seat Types'!$A$1:$I$11,3,FALSE)</f>
        <v>43</v>
      </c>
      <c r="T54" s="8">
        <f>VLOOKUP(I54,'Seat Types'!$A$1:$I$11,3,FALSE)</f>
        <v>43</v>
      </c>
      <c r="W54" s="8">
        <f>VLOOKUP(C54,'Seat Types'!$A$1:$I$11,5,FALSE)+$K54</f>
        <v>70</v>
      </c>
      <c r="X54" s="8">
        <f>VLOOKUP(D54,'Seat Types'!$A$1:$I$11,5,FALSE)+$K54</f>
        <v>70</v>
      </c>
      <c r="Y54" s="8">
        <f>VLOOKUP(E54,'Seat Types'!$A$1:$I$11,5,FALSE)+$K54</f>
        <v>70</v>
      </c>
      <c r="Z54" s="8"/>
      <c r="AA54" s="8">
        <f>VLOOKUP(G54,'Seat Types'!$A$1:$I$11,5,FALSE)+$K54</f>
        <v>70</v>
      </c>
      <c r="AB54" s="8">
        <f>VLOOKUP(H54,'Seat Types'!$A$1:$I$11,5,FALSE)+$K54</f>
        <v>70</v>
      </c>
      <c r="AC54" s="8">
        <f>VLOOKUP(I54,'Seat Types'!$A$1:$I$11,5,FALSE)+$K54</f>
        <v>70</v>
      </c>
    </row>
    <row r="55" spans="2:29" x14ac:dyDescent="0.2">
      <c r="B55">
        <v>48</v>
      </c>
      <c r="C55" s="2" t="s">
        <v>81</v>
      </c>
      <c r="D55" s="2" t="s">
        <v>81</v>
      </c>
      <c r="E55" s="2" t="s">
        <v>81</v>
      </c>
      <c r="G55" s="2" t="s">
        <v>81</v>
      </c>
      <c r="H55" s="2" t="s">
        <v>81</v>
      </c>
      <c r="I55" s="2" t="s">
        <v>81</v>
      </c>
      <c r="K55" s="4">
        <v>0</v>
      </c>
      <c r="N55" s="8">
        <f>VLOOKUP(C55,'Seat Types'!$A$1:$I$11,3,FALSE)</f>
        <v>43</v>
      </c>
      <c r="O55" s="8">
        <f>VLOOKUP(D55,'Seat Types'!$A$1:$I$11,3,FALSE)</f>
        <v>43</v>
      </c>
      <c r="P55" s="8">
        <f>VLOOKUP(E55,'Seat Types'!$A$1:$I$11,3,FALSE)</f>
        <v>43</v>
      </c>
      <c r="Q55" s="8">
        <f t="shared" si="1"/>
        <v>52</v>
      </c>
      <c r="R55" s="8">
        <f>VLOOKUP(G55,'Seat Types'!$A$1:$I$11,3,FALSE)</f>
        <v>43</v>
      </c>
      <c r="S55" s="8">
        <f>VLOOKUP(H55,'Seat Types'!$A$1:$I$11,3,FALSE)</f>
        <v>43</v>
      </c>
      <c r="T55" s="8">
        <f>VLOOKUP(I55,'Seat Types'!$A$1:$I$11,3,FALSE)</f>
        <v>43</v>
      </c>
      <c r="W55" s="8">
        <f>VLOOKUP(C55,'Seat Types'!$A$1:$I$11,5,FALSE)+$K55</f>
        <v>70</v>
      </c>
      <c r="X55" s="8">
        <f>VLOOKUP(D55,'Seat Types'!$A$1:$I$11,5,FALSE)+$K55</f>
        <v>70</v>
      </c>
      <c r="Y55" s="8">
        <f>VLOOKUP(E55,'Seat Types'!$A$1:$I$11,5,FALSE)+$K55</f>
        <v>70</v>
      </c>
      <c r="Z55" s="8"/>
      <c r="AA55" s="8">
        <f>VLOOKUP(G55,'Seat Types'!$A$1:$I$11,5,FALSE)+$K55</f>
        <v>70</v>
      </c>
      <c r="AB55" s="8">
        <f>VLOOKUP(H55,'Seat Types'!$A$1:$I$11,5,FALSE)+$K55</f>
        <v>70</v>
      </c>
      <c r="AC55" s="8">
        <f>VLOOKUP(I55,'Seat Types'!$A$1:$I$11,5,FALSE)+$K55</f>
        <v>70</v>
      </c>
    </row>
    <row r="56" spans="2:29" x14ac:dyDescent="0.2">
      <c r="B56">
        <v>49</v>
      </c>
      <c r="C56" s="2" t="s">
        <v>81</v>
      </c>
      <c r="D56" s="2" t="s">
        <v>81</v>
      </c>
      <c r="E56" s="2" t="s">
        <v>81</v>
      </c>
      <c r="G56" s="2" t="s">
        <v>81</v>
      </c>
      <c r="H56" s="2" t="s">
        <v>81</v>
      </c>
      <c r="I56" s="2" t="s">
        <v>81</v>
      </c>
      <c r="K56" s="4">
        <v>0</v>
      </c>
      <c r="N56" s="8">
        <f>VLOOKUP(C56,'Seat Types'!$A$1:$I$11,3,FALSE)</f>
        <v>43</v>
      </c>
      <c r="O56" s="8">
        <f>VLOOKUP(D56,'Seat Types'!$A$1:$I$11,3,FALSE)</f>
        <v>43</v>
      </c>
      <c r="P56" s="8">
        <f>VLOOKUP(E56,'Seat Types'!$A$1:$I$11,3,FALSE)</f>
        <v>43</v>
      </c>
      <c r="Q56" s="8">
        <f t="shared" si="1"/>
        <v>52</v>
      </c>
      <c r="R56" s="8">
        <f>VLOOKUP(G56,'Seat Types'!$A$1:$I$11,3,FALSE)</f>
        <v>43</v>
      </c>
      <c r="S56" s="8">
        <f>VLOOKUP(H56,'Seat Types'!$A$1:$I$11,3,FALSE)</f>
        <v>43</v>
      </c>
      <c r="T56" s="8">
        <f>VLOOKUP(I56,'Seat Types'!$A$1:$I$11,3,FALSE)</f>
        <v>43</v>
      </c>
      <c r="W56" s="8">
        <f>VLOOKUP(C56,'Seat Types'!$A$1:$I$11,5,FALSE)+$K56</f>
        <v>70</v>
      </c>
      <c r="X56" s="8">
        <f>VLOOKUP(D56,'Seat Types'!$A$1:$I$11,5,FALSE)+$K56</f>
        <v>70</v>
      </c>
      <c r="Y56" s="8">
        <f>VLOOKUP(E56,'Seat Types'!$A$1:$I$11,5,FALSE)+$K56</f>
        <v>70</v>
      </c>
      <c r="Z56" s="8"/>
      <c r="AA56" s="8">
        <f>VLOOKUP(G56,'Seat Types'!$A$1:$I$11,5,FALSE)+$K56</f>
        <v>70</v>
      </c>
      <c r="AB56" s="8">
        <f>VLOOKUP(H56,'Seat Types'!$A$1:$I$11,5,FALSE)+$K56</f>
        <v>70</v>
      </c>
      <c r="AC56" s="8">
        <f>VLOOKUP(I56,'Seat Types'!$A$1:$I$11,5,FALSE)+$K56</f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Aircrafts</vt:lpstr>
      <vt:lpstr>Fleet Units</vt:lpstr>
      <vt:lpstr>Seat Types</vt:lpstr>
      <vt:lpstr>Cabin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Vladik Khononov</dc:creator>
  <cp:lastModifiedBy>Vladik Khononov</cp:lastModifiedBy>
  <dcterms:created xsi:type="dcterms:W3CDTF">2024-03-12T06:09:54Z</dcterms:created>
  <dcterms:modified xsi:type="dcterms:W3CDTF">2024-03-13T17:31:39Z</dcterms:modified>
</cp:coreProperties>
</file>