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6E205C98-F81F-466A-9E0E-058AA2C6E73E}" xr6:coauthVersionLast="47" xr6:coauthVersionMax="47" xr10:uidLastSave="{00000000-0000-0000-0000-000000000000}"/>
  <bookViews>
    <workbookView xWindow="-25665" yWindow="2730" windowWidth="17775" windowHeight="10905" activeTab="1" xr2:uid="{00000000-000D-0000-FFFF-FFFF00000000}"/>
  </bookViews>
  <sheets>
    <sheet name="Бетон" sheetId="1" r:id="rId1"/>
    <sheet name="Бетон для АОСР" sheetId="2" r:id="rId2"/>
  </sheets>
  <definedNames>
    <definedName name="_xlnm.Print_Area" localSheetId="0">Бетон!$A$1:$P$43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13" i="1"/>
  <c r="E13" i="1" l="1"/>
  <c r="E12" i="1"/>
  <c r="I12" i="1"/>
  <c r="I11" i="1"/>
  <c r="E11" i="1"/>
  <c r="E10" i="1"/>
  <c r="E9" i="1"/>
  <c r="E8" i="1"/>
  <c r="E7" i="1"/>
  <c r="E6" i="1"/>
  <c r="E4" i="1" l="1"/>
  <c r="E3" i="1"/>
  <c r="B3" i="1" l="1"/>
  <c r="A4" i="1"/>
  <c r="A5" i="1" l="1"/>
  <c r="B4" i="1"/>
  <c r="A6" i="1" l="1"/>
  <c r="B5" i="1"/>
  <c r="B6" i="1" l="1"/>
  <c r="A7" i="1"/>
  <c r="B7" i="1" l="1"/>
  <c r="A8" i="1"/>
  <c r="B8" i="1" l="1"/>
  <c r="A9" i="1"/>
  <c r="A10" i="1" l="1"/>
  <c r="B9" i="1"/>
  <c r="A11" i="1" l="1"/>
  <c r="B10" i="1"/>
  <c r="A12" i="1" l="1"/>
  <c r="B11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B20" i="1" l="1"/>
  <c r="A21" i="1"/>
  <c r="B21" i="1" l="1"/>
  <c r="A22" i="1"/>
  <c r="A23" i="1" l="1"/>
  <c r="B22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A30" i="1" s="1"/>
  <c r="B28" i="1"/>
  <c r="A31" i="1" l="1"/>
  <c r="B30" i="1"/>
  <c r="B29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A38" i="1" l="1"/>
  <c r="B37" i="1"/>
  <c r="B38" i="1" l="1"/>
  <c r="A39" i="1"/>
  <c r="A40" i="1" l="1"/>
  <c r="B39" i="1"/>
  <c r="B40" i="1" l="1"/>
  <c r="A41" i="1"/>
  <c r="B41" i="1" l="1"/>
  <c r="A42" i="1"/>
  <c r="B42" i="1" l="1"/>
  <c r="A43" i="1"/>
  <c r="B43" i="1" s="1"/>
</calcChain>
</file>

<file path=xl/sharedStrings.xml><?xml version="1.0" encoding="utf-8"?>
<sst xmlns="http://schemas.openxmlformats.org/spreadsheetml/2006/main" count="535" uniqueCount="190">
  <si>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</si>
  <si>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</si>
  <si>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</si>
  <si>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</si>
  <si>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</si>
  <si>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</si>
  <si>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</si>
  <si>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</si>
  <si>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</si>
  <si>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</si>
  <si>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</si>
  <si>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</si>
  <si>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</si>
  <si>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</si>
  <si>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</si>
  <si>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8
9</t>
  </si>
  <si>
    <t>11-000026808
11-000026815</t>
  </si>
  <si>
    <t>262</t>
  </si>
  <si>
    <t>06/25Б</t>
  </si>
  <si>
    <t>ИМИП-МРАЛ1-Р-Г0100-СТ01-002-01-КЖ9</t>
  </si>
  <si>
    <t>261</t>
  </si>
  <si>
    <t>Бетонирование плиты перекрытия Пм-3-1
в осях: 34/1(+0.015) - 38(+1.800) /А - Н
с ПК98+42.101 по ПК98+64.121 на отм. 129.847 до 130.612</t>
  </si>
  <si>
    <t>260</t>
  </si>
  <si>
    <t>17.06.2025
17.06.2025</t>
  </si>
  <si>
    <t>11-000026524</t>
  </si>
  <si>
    <t>259</t>
  </si>
  <si>
    <t>ИМИП-МРАЛ1-Р-Г0100-СТ01-002-01-КЖ8</t>
  </si>
  <si>
    <t>15-000020982</t>
  </si>
  <si>
    <t>15-000020933</t>
  </si>
  <si>
    <t>258</t>
  </si>
  <si>
    <t>15-000020923
15-000020927</t>
  </si>
  <si>
    <t>7
7</t>
  </si>
  <si>
    <t>15.06.2025
15.06.2025</t>
  </si>
  <si>
    <t>ИМИП-МРАЛ1-Р-Г0100-СТ01-002-01-КЖ20</t>
  </si>
  <si>
    <t>11-000026013
11-000026033</t>
  </si>
  <si>
    <t>6
3</t>
  </si>
  <si>
    <t>13.06.2025
13.06.2025</t>
  </si>
  <si>
    <t>255</t>
  </si>
  <si>
    <t>ИМИП-МРАЛ1-Р-Г0100-СТ01-002-01-КЖ12</t>
  </si>
  <si>
    <t>11-000025666</t>
  </si>
  <si>
    <t>Бетонирование Плиты перекрытия Пм-2 в кабельной шахте
в осях: 33(+0.740) - 34/1(-0.015) /Н(+0.030) - Н(+3.250)
с ПК98+64.151 по ПК98+68.951 на отм. 130.695 до 131.095</t>
  </si>
  <si>
    <t>251</t>
  </si>
  <si>
    <t>250</t>
  </si>
  <si>
    <t>11.06.2025
11.06.2025</t>
  </si>
  <si>
    <t>10
10</t>
  </si>
  <si>
    <r>
      <rPr>
        <sz val="9"/>
        <color rgb="FF0070C0"/>
        <rFont val="GOST Common"/>
        <family val="2"/>
        <charset val="204"/>
      </rPr>
      <t>11-000025631</t>
    </r>
    <r>
      <rPr>
        <sz val="9"/>
        <color theme="1"/>
        <rFont val="GOST Common"/>
        <family val="2"/>
        <charset val="204"/>
      </rPr>
      <t xml:space="preserve">
11-000025652</t>
    </r>
  </si>
  <si>
    <t>249</t>
  </si>
  <si>
    <t>Бетонирование Стены СТм-1 в кабельной шахте
в осях: 33(+0.740) - 34/1(-0.015) /Н(+0.030) - Н(+3.250)
с ПК98+64.151 по ПК98+68.951 на отм. 131.095 до 134.095</t>
  </si>
  <si>
    <t>Бетонирование Стены СТм-2-10
в осях: 38(+1.800) - 40(-0.250) /А(+5.150) - Д(-2.050)
с ПК98+32.351 по ПК98+42.101 на отм. 127.222 до 130.241</t>
  </si>
  <si>
    <t>Бетонирование Стены СТм-2-12
в осях: 39(+1.150) - 40(-3.850) /Д(-2.050) - Л(-0.300)
с ПК98+35.951 по ПК98+36.151 на отм. 127.240 до 129.780</t>
  </si>
  <si>
    <t>Бетонирование Стены СТм-2-4
в осях: 38(+1.800) - 40(+0.100) /Л(-0.300) - Л(+0.300)
с ПК98+32.001 по ПК98+42.101 на отм. 127.213 до 129.933</t>
  </si>
  <si>
    <t>Бетонирование Стены СТм-2-5
в осях: 38(+1.800) - 40(+0.100) /Д(-0.300) - Д(+0.300)
с ПК98+32.001 по ПК98+42.101 на отм. 127.213 до 129.933</t>
  </si>
  <si>
    <t>Бетонирование Стены СТм-1
в осях: 41(+0.500) - 42(-1.800) /А(-0.030) - А(-3.900)
с ПК98+22.116 по ПК98+26.416 на отм. 121.928 до 124.928</t>
  </si>
  <si>
    <t>Бетонирование Стены СТм-2-7
в осях: 36 - 37(-3.250) /А(+5.150) - Д(-0.300)
с ПК98+53.751 по ПК98+57.101 на отм. 127.186 до 130.176</t>
  </si>
  <si>
    <t>Бетонирование Стен СТм-2-9 и СТм-2-10
в осях: 34/1(+0.015) - 38(+1.800) /А(+5.150) - Д(-2.050)
с ПК98+42.101 по ПК98+64.121 на отм. 127.156 до 130.212</t>
  </si>
  <si>
    <t>Бетонирование плиты перекрытия Пм-3-1 и Балок Бм-3-1, Бм-3-2
в осях: 40(-0.250) - 42/1(-0.015) /А - Н
с ПК98+20.051 по ПК98+32.351 на отм. 129.942 до 131.520</t>
  </si>
  <si>
    <t>Бетонирование керамзитобетона
в осях: 38(+1.800) - 39(+1.150) / А(+5.400) - Д(-0.300)
с ПК98+36.151 по ПК98+42.101 на отм. 127.222 до 130.230</t>
  </si>
  <si>
    <t>БСТ B30F200W8</t>
  </si>
  <si>
    <t>Без арм</t>
  </si>
  <si>
    <t>БСЛ В7,5F50W2</t>
  </si>
  <si>
    <t>103</t>
  </si>
  <si>
    <t>Бетонирование стены СТм-3-4
в осях: 34/1(+0.015) - 38 /Л(-0.300) - Л(+0.300)
с ПК98+43.901 по ПК98+64.121 на отм. 130.547 до 134.158</t>
  </si>
  <si>
    <t>ИМИП-МРАЛ1-Р-Г0100-СТ01-002-01-КЖ11</t>
  </si>
  <si>
    <t>БСТ B30F150W6</t>
  </si>
  <si>
    <t>266</t>
  </si>
  <si>
    <t>Бетонирование стены СТм-3-1
в осях: 40 - 42/1(-0.015) / Н - Н(-0.500)
с ПК98+20.051 по ПК98+32.101 на отм. 130.642 до 134.220</t>
  </si>
  <si>
    <t>ИМИП-МРАЛ1-Р-Г0100-СТ01-002-01-КЖ10</t>
  </si>
  <si>
    <t>11-000027690
11-000027697</t>
  </si>
  <si>
    <t>11
10</t>
  </si>
  <si>
    <t>23.06.2025
23.06.2025</t>
  </si>
  <si>
    <t>267</t>
  </si>
  <si>
    <t>265</t>
  </si>
  <si>
    <t>268</t>
  </si>
  <si>
    <t>269</t>
  </si>
  <si>
    <t>263</t>
  </si>
  <si>
    <t>Бетонирование Стены СТм-3-1
в осях: 34/1(+0.015) - 38 / Н - Н(-0.500)
с ПК98+43.901 по ПК98+64.121 на отм. 130.547 до 134.158</t>
  </si>
  <si>
    <t>ИМИП-МРАЛ1-Р-Г0100-СТ01-002-01-КЖ15</t>
  </si>
  <si>
    <t>Бетонирование Лестницы Лм-3
в осях: 35(-0.120) - 35(+2.480) / Д(+0.300) - Л(-2.300)
с ПК98+61.221 по ПК98+63.821 на отм. 127.156 до 129.096</t>
  </si>
  <si>
    <t>15-000020050</t>
  </si>
  <si>
    <t>241</t>
  </si>
  <si>
    <t>Бетонирование Стены СТм-3-16
в осях: 40(-0.250) - 42/1(-1.850) / Г(-0.250) - М(+0.250)
с ПК98+21.891 по ПК98+32.351 на отм. 131.492 до 134.523</t>
  </si>
  <si>
    <t>Ошибка в лабе (оси)</t>
  </si>
  <si>
    <t>БСТ B40F300W12</t>
  </si>
  <si>
    <t>15-000021740</t>
  </si>
  <si>
    <t>264</t>
  </si>
  <si>
    <t>Бетонирование колонн Км-3-1, Км-3-2, Км-3-3, Км-3-4
в осях: 40(-0.250) - 41(+0.400) / Г(-0.250) - М(+0.250)
с ПК98+25.501 по ПК98+32.351 на отм. 131.492 до 134.207</t>
  </si>
  <si>
    <t>Бетонирование керамзитобетона
в осях: 36(+3.350) - 38(+1.800) / А(+5.400) - Д(-0.300)
с ПК98+42.101 по ПК98+53.751 на отм. 127.187 до 130.212</t>
  </si>
  <si>
    <t>100</t>
  </si>
  <si>
    <t>ИМИП-МРАЛ1-Р-Г0100-СТ01-002-01-КЖ6</t>
  </si>
  <si>
    <t>270</t>
  </si>
  <si>
    <t>ИМИП-МРАЛ1-Р-Г0100-СТ01-001-01-КЖ11</t>
  </si>
  <si>
    <t>БСМ B25F1500W6</t>
  </si>
  <si>
    <t>10
9</t>
  </si>
  <si>
    <t>11-000025582
11-000025605</t>
  </si>
  <si>
    <t>97</t>
  </si>
  <si>
    <t>11-000027773</t>
  </si>
  <si>
    <t>Лаба</t>
  </si>
  <si>
    <t>БСТ В15</t>
  </si>
  <si>
    <t>ИМИП-МРАЛ1-Р-Г0100-СТ01-002-01-КЖ7</t>
  </si>
  <si>
    <t>Бетонирование плиты наклонного хода Пм-2-3
в осях: 38(+2.630) - 40(-1.963) / Д(-0.300) - Л(+0.300)
с ПК98+34.065 по ПК98+41.272 на отм. 126.825 до 131.562</t>
  </si>
  <si>
    <t>Устройство Защитного слоя гидроизоляции покрытия
в осях: 24(-2.700) -27/1(-0.015) / А - Е(-1.250)
с ПК99+13.706 по ПК99+44.391 на отм. 136.992 до 137.157</t>
  </si>
  <si>
    <t>Бетонирование плиты перекрытия Пм-3-1
в осях: 38(+1.800) - 40(-0.250) / А - Н
с ПК98+32.351 по ПК98+42.101 на отм. 129.912 до 131.592</t>
  </si>
  <si>
    <t>Бетонирование Стены СТм-3-11
в осях: 40(+0.720) - 41(+1.620) / А(+0.500) - А(+2.850)
с ПК98+25.281 по ПК98+31.381 на отм. 130.645 до 134.512</t>
  </si>
  <si>
    <t>Устройство выравнивающего слоя по покрытию
в осях: 21/1(+0.015) - 24(-2.700) / Е(-1.250) - Н(-2.750)
с ПК99+44.391 по ПК99+61.676 на отм. 137.149 до 137.904</t>
  </si>
  <si>
    <t>Устройство защитного слоя гидроизоляции покрытия
в осях: 21/1(+0.015) - 24(-2.700) / Е(-1.250) - Н(-2.750)
с ПК99+44.391 по ПК99+61.676 на отм. 137.191 до 138.016</t>
  </si>
  <si>
    <t>Устройство Защитного слоя гидроизоляции покрытия
в осях: 21/1(+0.015) - 24(-2.700) / А - Е(-1.250)
с ПК99+44.391 по ПК99+61.676 на отм. 136.992 до 137.157</t>
  </si>
  <si>
    <t>Устройство выравнивающего слоя по покрытию
в осях: 24(-2.700) - 27/1(-0.015) / Е(-1.250)- Н(-2.750)
с ПК99+13.706 по ПК99+44.391 на отм. 137.149 до 137.904</t>
  </si>
  <si>
    <t>Устройство защитного слоя гидроизоляции покрытия
в осях: 24(-2.700) - 27/1(-0.015) / Е(-1.250)- Н(-2.750)
с ПК99+13.706 по ПК99+44.391 на отм. 137.191 до 138.016</t>
  </si>
  <si>
    <t>Устройство Защитного слоя гидроизоляции покрытия
в осях: 24(-2.700) - 27/1(-0.015) / А - Е(-1.250)
с ПК99+13.706 по ПК99+44.391 на отм. 136.992 до 137.157</t>
  </si>
  <si>
    <t>Устройство выравнивающего слоя стен
в осях: 34/1(+0.015) - 37 / А
с ПК98+50.501 по ПК98+64.121 на отм. 126.457 до 129.888</t>
  </si>
  <si>
    <t>Устройство выравнивающего слоя стен
в осях: 34/1(+0.015) - 41 / Н
с ПК98+26.901 по ПК98+64.121 на отм. 126.457 до 129.958</t>
  </si>
  <si>
    <t>Устройство выравнивающего слоя стен
в осях: 41(+0.500) - 42(-1.800) / А(-0.030) - А(-3.900)
с ПК98+22.116 по ПК98+26.416 на отм. 118.928 до 124.928</t>
  </si>
  <si>
    <t>Устройство Защитного слоя гидроизоляции в погрузочной шахте
в осях: 41(-0.675) - 42(-0.575) / А(-0.030) - А(-5.100)
с ПК98+20.886 по ПК98+27.586 на отм. 116.680 до 116.720</t>
  </si>
  <si>
    <t>Бетонирование галтелей КПК-1 и КПК-2
в осях: 25(-1.120) - 27(-1.800) /Е(-2.674) - Е
с ПК99+19.485 по ПК99+34.809 на отм. 137.061 до 137.560</t>
  </si>
  <si>
    <t>Бетонирование забутовки пазух
в осях: 34/1 - 40 / Н - Н(+1.200)
с ПК98+32.131 по ПК98+64.151 на отм. 124.326 до 127.622</t>
  </si>
  <si>
    <t>ИМИП-МРАЛ1-Р-Г0100-СТ01-000-00-ОС13</t>
  </si>
  <si>
    <t>ИМИП-МРАЛ1-РД-П0100-Л01-057-00-КЖ1</t>
  </si>
  <si>
    <t>Бетонирование выравнивающего слоя
в осях: 21/1(+0.015) - 24(-2.700) / А(+6.650) - Е(-0.250)
с ПК99+44.391 по ПК99+61.676 на отм. 136.960 до 137.560</t>
  </si>
  <si>
    <t>Бетонирование выравнивающего слоя
в осях: 24(-2.700) - 27/1(-0.015) / А(+6.650) - Е(-0.250)
с ПК99+13.706 по ПК99+44.391 на отм. 136.960 до 137.560</t>
  </si>
  <si>
    <t>Бетонирование выравнивающего слоя в погрузочной шахте
в осях: 41(-0.675) - 42(-0.575) / А(-0.030) - А(-5.100)
с ПК98+20.886 по ПК98+27.586 на отм. 116.638 до 116.668</t>
  </si>
  <si>
    <t>Бетонирование разуклонки покрытия по ППТ
с ПК97+93.985 по ПК98+20.020 с отм. 122.727 до отм. 122.894</t>
  </si>
  <si>
    <t>101.1</t>
  </si>
  <si>
    <t>БСМ В25F150W6</t>
  </si>
  <si>
    <t>106.1</t>
  </si>
  <si>
    <t>Устройство защитного слоя гидроизоляции покрытия
в осях: 31(+2.700) - 34/1(-0.015) / А - Н
с ПК98+64.151 по ПК98+82.991 на отм. 136.992 до 137.292</t>
  </si>
  <si>
    <t>БСМ В15F150W4</t>
  </si>
  <si>
    <t>98.2</t>
  </si>
  <si>
    <t>92.1</t>
  </si>
  <si>
    <t>96</t>
  </si>
  <si>
    <t>98.1</t>
  </si>
  <si>
    <t>89</t>
  </si>
  <si>
    <t>100.1</t>
  </si>
  <si>
    <t>93</t>
  </si>
  <si>
    <t>04-000025180</t>
  </si>
  <si>
    <t>04-000025190
04-000025191</t>
  </si>
  <si>
    <t>05.06.2025
05.06.2025</t>
  </si>
  <si>
    <t>04-000025255</t>
  </si>
  <si>
    <t>04-000025280
04-000025281</t>
  </si>
  <si>
    <t>04-000025282
04-000025283</t>
  </si>
  <si>
    <t>11
11</t>
  </si>
  <si>
    <t>04-000025293</t>
  </si>
  <si>
    <t>04-000025315</t>
  </si>
  <si>
    <t>04-000025413</t>
  </si>
  <si>
    <t>04-000025474
04-000025475</t>
  </si>
  <si>
    <t>20.06.2025
20.06.2025</t>
  </si>
  <si>
    <t>Устройство выравнивающего слоя стен
в осях: 33(+0.740) - 34/1(-0.015) / Н(+0.030) - Н(+3.250)
с ПК98+64.151 по ПК98+68.951 на отм. 130.294 до 130.309</t>
  </si>
  <si>
    <t>96.1</t>
  </si>
  <si>
    <t>04-000025256</t>
  </si>
  <si>
    <t>06/25Б-1</t>
  </si>
  <si>
    <t>06/25Б-2</t>
  </si>
  <si>
    <t>06/25Б-3</t>
  </si>
  <si>
    <t>06/25Б-4</t>
  </si>
  <si>
    <t>06/25Б-5</t>
  </si>
  <si>
    <t>06/25Б-6</t>
  </si>
  <si>
    <t>06/25Б-7</t>
  </si>
  <si>
    <t>06/25Б-8</t>
  </si>
  <si>
    <t>06/25Б-9</t>
  </si>
  <si>
    <t>06/25Б-10</t>
  </si>
  <si>
    <t>06/25Б-11</t>
  </si>
  <si>
    <t>11-000025631
11-000025652</t>
  </si>
  <si>
    <t>06/25Б-12</t>
  </si>
  <si>
    <t>06/25Б-13</t>
  </si>
  <si>
    <t>06/25Б-14</t>
  </si>
  <si>
    <t>06/25Б-15</t>
  </si>
  <si>
    <t>06/25Б-16</t>
  </si>
  <si>
    <t>06/25Б-17</t>
  </si>
  <si>
    <t>06/25Б-18</t>
  </si>
  <si>
    <t>06/25Б-19</t>
  </si>
  <si>
    <t>06/25Б-20</t>
  </si>
  <si>
    <t>06/25Б-21</t>
  </si>
  <si>
    <t>06/25Б-22</t>
  </si>
  <si>
    <t>06/25Б-23</t>
  </si>
  <si>
    <t>06/25Б-24</t>
  </si>
  <si>
    <t>06/25Б-25</t>
  </si>
  <si>
    <t>06/25Б-26</t>
  </si>
  <si>
    <t>06/25Б-27</t>
  </si>
  <si>
    <t>06/25Б-28</t>
  </si>
  <si>
    <t>06/25Б-29</t>
  </si>
  <si>
    <t>06/25Б-30</t>
  </si>
  <si>
    <t>06/25Б-31</t>
  </si>
  <si>
    <t>06/25Б-32</t>
  </si>
  <si>
    <t>06/25Б-33</t>
  </si>
  <si>
    <t>06/25Б-34</t>
  </si>
  <si>
    <t>06/25Б-35</t>
  </si>
  <si>
    <t>06/25Б-36</t>
  </si>
  <si>
    <t>06/25Б-37</t>
  </si>
  <si>
    <t>06/25Б-38</t>
  </si>
  <si>
    <t>06/25Б-39</t>
  </si>
  <si>
    <t>06/25Б-40</t>
  </si>
  <si>
    <t>06/25Б-41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</si>
</sst>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9"/>
      <color rgb="FF0070C0"/>
      <name val="GOST Common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6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8" fillId="0" borderId="0" xfId="0" applyFont="1"/>
    <xf numFmtId="14" fontId="3" fillId="0" borderId="0" xfId="0" applyNumberFormat="1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view="pageBreakPreview" zoomScaleNormal="85" zoomScaleSheetLayoutView="100" workbookViewId="0">
      <selection activeCell="T3" sqref="T3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1" bestFit="1" customWidth="1"/>
    <col min="8" max="8" width="11.425781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57" bestFit="1" customWidth="1"/>
    <col min="16" max="16" width="9.140625" style="32"/>
    <col min="17" max="17" width="10.28515625" style="1" bestFit="1" customWidth="1"/>
    <col min="18" max="16384" width="9.140625" style="1"/>
  </cols>
  <sheetData>
    <row r="1" spans="1:17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96</v>
      </c>
      <c r="L1" s="65"/>
      <c r="M1" s="65"/>
      <c r="N1" s="59" t="s">
        <v>6</v>
      </c>
      <c r="O1" s="5" t="s">
        <v>7</v>
      </c>
    </row>
    <row r="2" spans="1:17">
      <c r="A2" s="59"/>
      <c r="B2" s="16" t="s">
        <v>18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7" s="26" customFormat="1" ht="45">
      <c r="A3" s="18">
        <v>1</v>
      </c>
      <c r="B3" s="53" t="str">
        <f>CONCATENATE(B$2,"-",A3)</f>
        <v>06/25Б-1</v>
      </c>
      <c r="C3" s="19" t="s">
        <v>47</v>
      </c>
      <c r="D3" s="20">
        <v>45825</v>
      </c>
      <c r="E3" s="20">
        <f>D3</f>
        <v>45825</v>
      </c>
      <c r="F3" s="21" t="s">
        <v>57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  <c r="P3" s="35"/>
      <c r="Q3" s="54">
        <v>45812</v>
      </c>
    </row>
    <row r="4" spans="1:17" ht="45">
      <c r="A4" s="6">
        <f>A3+1</f>
        <v>2</v>
      </c>
      <c r="B4" s="13" t="str">
        <f t="shared" ref="B4" si="0">CONCATENATE(B$2,"-",A4)</f>
        <v>06/25Б-2</v>
      </c>
      <c r="C4" s="7" t="s">
        <v>55</v>
      </c>
      <c r="D4" s="8">
        <v>45825</v>
      </c>
      <c r="E4" s="8">
        <f>D4</f>
        <v>45825</v>
      </c>
      <c r="F4" s="21" t="s">
        <v>57</v>
      </c>
      <c r="G4" s="27">
        <v>122.7</v>
      </c>
      <c r="H4" s="28" t="s">
        <v>11</v>
      </c>
      <c r="I4" s="28">
        <v>121</v>
      </c>
      <c r="J4" s="29">
        <v>45825</v>
      </c>
      <c r="K4" s="12" t="s">
        <v>20</v>
      </c>
      <c r="L4" s="38"/>
      <c r="M4" s="30">
        <v>45831</v>
      </c>
      <c r="N4" s="40" t="s">
        <v>19</v>
      </c>
      <c r="O4" s="8">
        <v>45819</v>
      </c>
      <c r="Q4" s="55">
        <v>45818</v>
      </c>
    </row>
    <row r="5" spans="1:17" ht="45">
      <c r="A5" s="6">
        <f>A4+1</f>
        <v>3</v>
      </c>
      <c r="B5" s="13" t="str">
        <f t="shared" ref="B5" si="1">CONCATENATE(B$2,"-",A5)</f>
        <v>06/25Б-3</v>
      </c>
      <c r="C5" s="7" t="s">
        <v>21</v>
      </c>
      <c r="D5" s="8">
        <v>45824</v>
      </c>
      <c r="E5" s="8">
        <v>45825</v>
      </c>
      <c r="F5" s="21" t="s">
        <v>57</v>
      </c>
      <c r="G5" s="10">
        <v>158</v>
      </c>
      <c r="H5" s="28" t="s">
        <v>11</v>
      </c>
      <c r="I5" s="13">
        <v>158</v>
      </c>
      <c r="J5" s="29">
        <v>45825</v>
      </c>
      <c r="K5" s="12" t="s">
        <v>22</v>
      </c>
      <c r="L5" s="38"/>
      <c r="M5" s="30">
        <v>45831</v>
      </c>
      <c r="N5" s="40" t="s">
        <v>19</v>
      </c>
      <c r="O5" s="8">
        <v>45819</v>
      </c>
      <c r="Q5" s="55">
        <v>45824</v>
      </c>
    </row>
    <row r="6" spans="1:17" ht="45">
      <c r="A6" s="6">
        <f t="shared" ref="A6:A43" si="2">A5+1</f>
        <v>4</v>
      </c>
      <c r="B6" s="13" t="str">
        <f t="shared" ref="B6:B13" si="3">CONCATENATE(B$2,"-",A6)</f>
        <v>06/25Б-4</v>
      </c>
      <c r="C6" s="7" t="s">
        <v>48</v>
      </c>
      <c r="D6" s="8">
        <v>45823</v>
      </c>
      <c r="E6" s="8">
        <f t="shared" ref="E6:E13" si="4">D6</f>
        <v>45823</v>
      </c>
      <c r="F6" s="21" t="s">
        <v>57</v>
      </c>
      <c r="G6" s="10">
        <v>8</v>
      </c>
      <c r="H6" s="13" t="s">
        <v>24</v>
      </c>
      <c r="I6" s="13">
        <v>9</v>
      </c>
      <c r="J6" s="8">
        <v>45823</v>
      </c>
      <c r="K6" s="12" t="s">
        <v>25</v>
      </c>
      <c r="L6" s="12"/>
      <c r="M6" s="8">
        <v>45828</v>
      </c>
      <c r="N6" s="40" t="s">
        <v>26</v>
      </c>
      <c r="O6" s="8">
        <v>45819</v>
      </c>
    </row>
    <row r="7" spans="1:17" ht="45">
      <c r="A7" s="6">
        <f t="shared" si="2"/>
        <v>5</v>
      </c>
      <c r="B7" s="13" t="str">
        <f t="shared" si="3"/>
        <v>06/25Б-5</v>
      </c>
      <c r="C7" s="7" t="s">
        <v>49</v>
      </c>
      <c r="D7" s="8">
        <v>45823</v>
      </c>
      <c r="E7" s="8">
        <f t="shared" si="4"/>
        <v>45823</v>
      </c>
      <c r="F7" s="21" t="s">
        <v>57</v>
      </c>
      <c r="G7" s="10">
        <v>5</v>
      </c>
      <c r="H7" s="13" t="s">
        <v>27</v>
      </c>
      <c r="I7" s="13">
        <v>5</v>
      </c>
      <c r="J7" s="8">
        <v>45823</v>
      </c>
      <c r="K7" s="12" t="s">
        <v>25</v>
      </c>
      <c r="L7" s="12"/>
      <c r="M7" s="8">
        <v>45828</v>
      </c>
      <c r="N7" s="40" t="s">
        <v>26</v>
      </c>
      <c r="O7" s="8"/>
    </row>
    <row r="8" spans="1:17" ht="45">
      <c r="A8" s="6">
        <f t="shared" si="2"/>
        <v>6</v>
      </c>
      <c r="B8" s="13" t="str">
        <f t="shared" si="3"/>
        <v>06/25Б-6</v>
      </c>
      <c r="C8" s="7" t="s">
        <v>50</v>
      </c>
      <c r="D8" s="8">
        <v>45823</v>
      </c>
      <c r="E8" s="8">
        <f t="shared" si="4"/>
        <v>45823</v>
      </c>
      <c r="F8" s="21" t="s">
        <v>57</v>
      </c>
      <c r="G8" s="27">
        <v>13</v>
      </c>
      <c r="H8" s="13" t="s">
        <v>28</v>
      </c>
      <c r="I8" s="13">
        <v>10</v>
      </c>
      <c r="J8" s="8">
        <v>45823</v>
      </c>
      <c r="K8" s="12" t="s">
        <v>29</v>
      </c>
      <c r="L8" s="12"/>
      <c r="M8" s="8">
        <v>45828</v>
      </c>
      <c r="N8" s="40" t="s">
        <v>26</v>
      </c>
      <c r="O8" s="8">
        <v>45817</v>
      </c>
    </row>
    <row r="9" spans="1:17" ht="45">
      <c r="A9" s="6">
        <f t="shared" si="2"/>
        <v>7</v>
      </c>
      <c r="B9" s="13" t="str">
        <f t="shared" si="3"/>
        <v>06/25Б-7</v>
      </c>
      <c r="C9" s="7" t="s">
        <v>51</v>
      </c>
      <c r="D9" s="8">
        <v>45823</v>
      </c>
      <c r="E9" s="8">
        <f t="shared" si="4"/>
        <v>45823</v>
      </c>
      <c r="F9" s="21" t="s">
        <v>57</v>
      </c>
      <c r="G9" s="10">
        <v>12</v>
      </c>
      <c r="H9" s="28" t="s">
        <v>30</v>
      </c>
      <c r="I9" s="28" t="s">
        <v>31</v>
      </c>
      <c r="J9" s="29" t="s">
        <v>32</v>
      </c>
      <c r="K9" s="12" t="s">
        <v>29</v>
      </c>
      <c r="L9" s="12"/>
      <c r="M9" s="8">
        <v>45828</v>
      </c>
      <c r="N9" s="40" t="s">
        <v>26</v>
      </c>
      <c r="O9" s="8">
        <v>45817</v>
      </c>
      <c r="Q9" s="55">
        <v>45817</v>
      </c>
    </row>
    <row r="10" spans="1:17" ht="45">
      <c r="A10" s="6">
        <f t="shared" si="2"/>
        <v>8</v>
      </c>
      <c r="B10" s="13" t="str">
        <f t="shared" si="3"/>
        <v>06/25Б-8</v>
      </c>
      <c r="C10" s="7" t="s">
        <v>52</v>
      </c>
      <c r="D10" s="8">
        <v>45821</v>
      </c>
      <c r="E10" s="8">
        <f t="shared" si="4"/>
        <v>45821</v>
      </c>
      <c r="F10" s="21" t="s">
        <v>57</v>
      </c>
      <c r="G10" s="27">
        <v>18</v>
      </c>
      <c r="H10" s="28" t="s">
        <v>34</v>
      </c>
      <c r="I10" s="28" t="s">
        <v>35</v>
      </c>
      <c r="J10" s="29" t="s">
        <v>36</v>
      </c>
      <c r="K10" s="12" t="s">
        <v>37</v>
      </c>
      <c r="L10" s="12"/>
      <c r="M10" s="8">
        <v>45826</v>
      </c>
      <c r="N10" s="40" t="s">
        <v>33</v>
      </c>
      <c r="O10" s="8">
        <v>45819</v>
      </c>
    </row>
    <row r="11" spans="1:17" ht="45">
      <c r="A11" s="6">
        <f t="shared" si="2"/>
        <v>9</v>
      </c>
      <c r="B11" s="13" t="str">
        <f t="shared" si="3"/>
        <v>06/25Б-9</v>
      </c>
      <c r="C11" s="7" t="s">
        <v>40</v>
      </c>
      <c r="D11" s="8">
        <v>45819</v>
      </c>
      <c r="E11" s="8">
        <f t="shared" si="4"/>
        <v>45819</v>
      </c>
      <c r="F11" s="21" t="s">
        <v>57</v>
      </c>
      <c r="G11" s="10">
        <v>7</v>
      </c>
      <c r="H11" s="13" t="s">
        <v>39</v>
      </c>
      <c r="I11" s="13">
        <f>8+3.5</f>
        <v>11.5</v>
      </c>
      <c r="J11" s="8">
        <v>45819</v>
      </c>
      <c r="K11" s="12" t="s">
        <v>41</v>
      </c>
      <c r="L11" s="12"/>
      <c r="M11" s="8">
        <v>45824</v>
      </c>
      <c r="N11" s="40" t="s">
        <v>38</v>
      </c>
      <c r="O11" s="8"/>
      <c r="Q11" s="55">
        <v>45812</v>
      </c>
    </row>
    <row r="12" spans="1:17" ht="45">
      <c r="A12" s="6">
        <f t="shared" si="2"/>
        <v>10</v>
      </c>
      <c r="B12" s="13" t="str">
        <f t="shared" si="3"/>
        <v>06/25Б-10</v>
      </c>
      <c r="C12" s="7" t="s">
        <v>53</v>
      </c>
      <c r="D12" s="8">
        <v>45819</v>
      </c>
      <c r="E12" s="8">
        <f t="shared" si="4"/>
        <v>45819</v>
      </c>
      <c r="F12" s="21" t="s">
        <v>57</v>
      </c>
      <c r="G12" s="10">
        <v>6</v>
      </c>
      <c r="H12" s="31" t="s">
        <v>39</v>
      </c>
      <c r="I12" s="13">
        <f>8+3.5</f>
        <v>11.5</v>
      </c>
      <c r="J12" s="8">
        <v>45819</v>
      </c>
      <c r="K12" s="12" t="s">
        <v>42</v>
      </c>
      <c r="L12" s="12"/>
      <c r="M12" s="8">
        <v>45824</v>
      </c>
      <c r="N12" s="40" t="s">
        <v>26</v>
      </c>
      <c r="O12" s="8"/>
    </row>
    <row r="13" spans="1:17" ht="45">
      <c r="A13" s="6">
        <f t="shared" si="2"/>
        <v>11</v>
      </c>
      <c r="B13" s="13" t="str">
        <f t="shared" si="3"/>
        <v>06/25Б-11</v>
      </c>
      <c r="C13" s="7" t="s">
        <v>54</v>
      </c>
      <c r="D13" s="8">
        <v>45819</v>
      </c>
      <c r="E13" s="8">
        <f t="shared" si="4"/>
        <v>45819</v>
      </c>
      <c r="F13" s="21" t="s">
        <v>57</v>
      </c>
      <c r="G13" s="22">
        <f>5.08+8.71</f>
        <v>13.790000000000001</v>
      </c>
      <c r="H13" s="28" t="s">
        <v>45</v>
      </c>
      <c r="I13" s="28" t="s">
        <v>44</v>
      </c>
      <c r="J13" s="29" t="s">
        <v>43</v>
      </c>
      <c r="K13" s="12" t="s">
        <v>46</v>
      </c>
      <c r="L13" s="12"/>
      <c r="M13" s="8">
        <v>45824</v>
      </c>
      <c r="N13" s="40" t="s">
        <v>26</v>
      </c>
      <c r="O13" s="8">
        <v>45819</v>
      </c>
    </row>
    <row r="14" spans="1:17" ht="45">
      <c r="A14" s="6">
        <f t="shared" si="2"/>
        <v>12</v>
      </c>
      <c r="B14" s="13" t="str">
        <f t="shared" ref="B14:B29" si="5">CONCATENATE(B$2,"-",A14)</f>
        <v>06/25Б-12</v>
      </c>
      <c r="C14" s="7" t="s">
        <v>56</v>
      </c>
      <c r="D14" s="8">
        <v>45825</v>
      </c>
      <c r="E14" s="8">
        <v>45826</v>
      </c>
      <c r="F14" s="12" t="s">
        <v>59</v>
      </c>
      <c r="G14" s="10">
        <v>32</v>
      </c>
      <c r="H14" s="28" t="s">
        <v>11</v>
      </c>
      <c r="I14" s="28">
        <v>34</v>
      </c>
      <c r="J14" s="29">
        <v>45826</v>
      </c>
      <c r="K14" s="12"/>
      <c r="L14" s="12" t="s">
        <v>60</v>
      </c>
      <c r="M14" s="8">
        <v>45832</v>
      </c>
      <c r="N14" s="40" t="s">
        <v>26</v>
      </c>
      <c r="O14" s="8"/>
      <c r="P14" s="32" t="s">
        <v>58</v>
      </c>
    </row>
    <row r="15" spans="1:17" ht="45">
      <c r="A15" s="6">
        <f t="shared" si="2"/>
        <v>13</v>
      </c>
      <c r="B15" s="13" t="str">
        <f t="shared" si="5"/>
        <v>06/25Б-13</v>
      </c>
      <c r="C15" s="7" t="s">
        <v>61</v>
      </c>
      <c r="D15" s="8">
        <v>45830</v>
      </c>
      <c r="E15" s="8">
        <v>45830</v>
      </c>
      <c r="F15" s="21" t="s">
        <v>63</v>
      </c>
      <c r="G15" s="33">
        <v>39</v>
      </c>
      <c r="H15" s="28" t="s">
        <v>11</v>
      </c>
      <c r="I15" s="28">
        <v>32</v>
      </c>
      <c r="J15" s="8">
        <v>45830</v>
      </c>
      <c r="K15" s="12" t="s">
        <v>64</v>
      </c>
      <c r="L15" s="12"/>
      <c r="M15" s="8">
        <v>45835</v>
      </c>
      <c r="N15" s="40" t="s">
        <v>62</v>
      </c>
      <c r="O15" s="8">
        <v>45827</v>
      </c>
    </row>
    <row r="16" spans="1:17" ht="45">
      <c r="A16" s="6">
        <f t="shared" si="2"/>
        <v>14</v>
      </c>
      <c r="B16" s="13" t="str">
        <f t="shared" si="5"/>
        <v>06/25Б-14</v>
      </c>
      <c r="C16" s="7" t="s">
        <v>65</v>
      </c>
      <c r="D16" s="8">
        <v>45831</v>
      </c>
      <c r="E16" s="8">
        <v>45831</v>
      </c>
      <c r="F16" s="21" t="s">
        <v>57</v>
      </c>
      <c r="G16" s="33">
        <v>22</v>
      </c>
      <c r="H16" s="28" t="s">
        <v>67</v>
      </c>
      <c r="I16" s="28" t="s">
        <v>68</v>
      </c>
      <c r="J16" s="29" t="s">
        <v>69</v>
      </c>
      <c r="K16" s="12" t="s">
        <v>70</v>
      </c>
      <c r="L16" s="12"/>
      <c r="M16" s="8">
        <v>45836</v>
      </c>
      <c r="N16" s="40" t="s">
        <v>66</v>
      </c>
      <c r="O16" s="8">
        <v>45827</v>
      </c>
    </row>
    <row r="17" spans="1:17" ht="45">
      <c r="A17" s="6">
        <f t="shared" si="2"/>
        <v>15</v>
      </c>
      <c r="B17" s="13" t="str">
        <f t="shared" si="5"/>
        <v>06/25Б-15</v>
      </c>
      <c r="C17" s="7" t="s">
        <v>80</v>
      </c>
      <c r="D17" s="8">
        <v>45829</v>
      </c>
      <c r="E17" s="8">
        <v>45830</v>
      </c>
      <c r="F17" s="21" t="s">
        <v>63</v>
      </c>
      <c r="G17" s="33">
        <v>18</v>
      </c>
      <c r="H17" s="13" t="s">
        <v>11</v>
      </c>
      <c r="I17" s="28">
        <v>17</v>
      </c>
      <c r="J17" s="8">
        <v>45830</v>
      </c>
      <c r="K17" s="12" t="s">
        <v>71</v>
      </c>
      <c r="L17" s="12"/>
      <c r="M17" s="8">
        <v>45835</v>
      </c>
      <c r="N17" s="40" t="s">
        <v>62</v>
      </c>
      <c r="O17" s="8">
        <v>45828</v>
      </c>
      <c r="P17" s="34" t="s">
        <v>81</v>
      </c>
      <c r="Q17" s="55">
        <v>45826</v>
      </c>
    </row>
    <row r="18" spans="1:17" ht="45">
      <c r="A18" s="6">
        <f t="shared" si="2"/>
        <v>16</v>
      </c>
      <c r="B18" s="13" t="str">
        <f t="shared" si="5"/>
        <v>06/25Б-16</v>
      </c>
      <c r="C18" s="7" t="s">
        <v>75</v>
      </c>
      <c r="D18" s="8">
        <v>45828</v>
      </c>
      <c r="E18" s="8">
        <v>45828</v>
      </c>
      <c r="F18" s="21" t="s">
        <v>57</v>
      </c>
      <c r="G18" s="33">
        <v>36</v>
      </c>
      <c r="H18" s="13" t="s">
        <v>11</v>
      </c>
      <c r="I18" s="13">
        <v>32</v>
      </c>
      <c r="J18" s="8">
        <v>45828</v>
      </c>
      <c r="K18" s="12" t="s">
        <v>74</v>
      </c>
      <c r="L18" s="12"/>
      <c r="M18" s="8">
        <v>45833</v>
      </c>
      <c r="N18" s="40" t="s">
        <v>66</v>
      </c>
      <c r="O18" s="8"/>
    </row>
    <row r="19" spans="1:17" ht="45">
      <c r="A19" s="6">
        <f t="shared" si="2"/>
        <v>17</v>
      </c>
      <c r="B19" s="13" t="str">
        <f t="shared" si="5"/>
        <v>06/25Б-17</v>
      </c>
      <c r="C19" s="7" t="s">
        <v>77</v>
      </c>
      <c r="D19" s="8">
        <v>45817</v>
      </c>
      <c r="E19" s="8">
        <v>45817</v>
      </c>
      <c r="F19" s="21" t="s">
        <v>57</v>
      </c>
      <c r="G19" s="10">
        <v>2</v>
      </c>
      <c r="H19" s="13" t="s">
        <v>78</v>
      </c>
      <c r="I19" s="13">
        <v>2</v>
      </c>
      <c r="J19" s="8">
        <v>45817</v>
      </c>
      <c r="K19" s="12" t="s">
        <v>79</v>
      </c>
      <c r="L19" s="12"/>
      <c r="M19" s="8">
        <v>45822</v>
      </c>
      <c r="N19" s="40" t="s">
        <v>76</v>
      </c>
      <c r="O19" s="8"/>
    </row>
    <row r="20" spans="1:17" ht="45">
      <c r="A20" s="6">
        <f t="shared" si="2"/>
        <v>18</v>
      </c>
      <c r="B20" s="13" t="str">
        <f t="shared" si="5"/>
        <v>06/25Б-18</v>
      </c>
      <c r="C20" s="7" t="s">
        <v>85</v>
      </c>
      <c r="D20" s="8">
        <v>45829</v>
      </c>
      <c r="E20" s="8">
        <v>45829</v>
      </c>
      <c r="F20" s="21" t="s">
        <v>82</v>
      </c>
      <c r="G20" s="10">
        <v>4.4000000000000004</v>
      </c>
      <c r="H20" s="13" t="s">
        <v>83</v>
      </c>
      <c r="I20" s="13">
        <v>4.5</v>
      </c>
      <c r="J20" s="8">
        <v>45829</v>
      </c>
      <c r="K20" s="12" t="s">
        <v>84</v>
      </c>
      <c r="L20" s="12"/>
      <c r="M20" s="8">
        <v>45834</v>
      </c>
      <c r="N20" s="40" t="s">
        <v>62</v>
      </c>
      <c r="O20" s="8"/>
    </row>
    <row r="21" spans="1:17" ht="45">
      <c r="A21" s="6">
        <f t="shared" si="2"/>
        <v>19</v>
      </c>
      <c r="B21" s="13" t="str">
        <f t="shared" si="5"/>
        <v>06/25Б-19</v>
      </c>
      <c r="C21" s="7" t="s">
        <v>86</v>
      </c>
      <c r="D21" s="8">
        <v>45821</v>
      </c>
      <c r="E21" s="8">
        <v>45821</v>
      </c>
      <c r="F21" s="12" t="s">
        <v>59</v>
      </c>
      <c r="G21" s="33">
        <v>61</v>
      </c>
      <c r="H21" s="13" t="s">
        <v>11</v>
      </c>
      <c r="I21" s="13">
        <v>55</v>
      </c>
      <c r="J21" s="8">
        <v>45821</v>
      </c>
      <c r="K21" s="12"/>
      <c r="L21" s="12" t="s">
        <v>87</v>
      </c>
      <c r="M21" s="8">
        <v>45828</v>
      </c>
      <c r="N21" s="40" t="s">
        <v>26</v>
      </c>
      <c r="O21" s="8"/>
      <c r="P21" s="32" t="s">
        <v>58</v>
      </c>
    </row>
    <row r="22" spans="1:17" ht="45">
      <c r="A22" s="6">
        <f t="shared" si="2"/>
        <v>20</v>
      </c>
      <c r="B22" s="13" t="str">
        <f t="shared" si="5"/>
        <v>06/25Б-20</v>
      </c>
      <c r="C22" s="7" t="s">
        <v>99</v>
      </c>
      <c r="D22" s="8">
        <v>45831</v>
      </c>
      <c r="E22" s="8">
        <v>45832</v>
      </c>
      <c r="F22" s="21" t="s">
        <v>57</v>
      </c>
      <c r="G22" s="33">
        <v>37</v>
      </c>
      <c r="H22" s="13" t="s">
        <v>11</v>
      </c>
      <c r="I22" s="13">
        <v>30</v>
      </c>
      <c r="J22" s="8">
        <v>45832</v>
      </c>
      <c r="K22" s="12" t="s">
        <v>89</v>
      </c>
      <c r="L22" s="12"/>
      <c r="M22" s="8">
        <v>45838</v>
      </c>
      <c r="N22" s="40" t="s">
        <v>88</v>
      </c>
      <c r="O22" s="8"/>
    </row>
    <row r="23" spans="1:17" ht="45">
      <c r="A23" s="6">
        <f t="shared" si="2"/>
        <v>21</v>
      </c>
      <c r="B23" s="13" t="str">
        <f t="shared" si="5"/>
        <v>06/25Б-21</v>
      </c>
      <c r="C23" s="7" t="s">
        <v>100</v>
      </c>
      <c r="D23" s="8">
        <v>45819</v>
      </c>
      <c r="E23" s="8">
        <v>45819</v>
      </c>
      <c r="F23" s="21" t="s">
        <v>91</v>
      </c>
      <c r="G23" s="33">
        <v>21</v>
      </c>
      <c r="H23" s="28" t="s">
        <v>93</v>
      </c>
      <c r="I23" s="28" t="s">
        <v>92</v>
      </c>
      <c r="J23" s="29" t="s">
        <v>43</v>
      </c>
      <c r="K23" s="12"/>
      <c r="L23" s="12" t="s">
        <v>94</v>
      </c>
      <c r="M23" s="8">
        <v>45826</v>
      </c>
      <c r="N23" s="40" t="s">
        <v>90</v>
      </c>
      <c r="O23" s="8"/>
      <c r="P23" s="32" t="s">
        <v>58</v>
      </c>
    </row>
    <row r="24" spans="1:17" ht="45">
      <c r="A24" s="6">
        <f t="shared" si="2"/>
        <v>22</v>
      </c>
      <c r="B24" s="13" t="str">
        <f t="shared" si="5"/>
        <v>06/25Б-22</v>
      </c>
      <c r="C24" s="7" t="s">
        <v>101</v>
      </c>
      <c r="D24" s="8">
        <v>45831</v>
      </c>
      <c r="E24" s="8">
        <v>45831</v>
      </c>
      <c r="F24" s="21" t="s">
        <v>57</v>
      </c>
      <c r="G24" s="33">
        <v>97</v>
      </c>
      <c r="H24" s="13" t="s">
        <v>11</v>
      </c>
      <c r="I24" s="13">
        <v>82</v>
      </c>
      <c r="J24" s="8">
        <v>45831</v>
      </c>
      <c r="K24" s="12" t="s">
        <v>73</v>
      </c>
      <c r="L24" s="12"/>
      <c r="M24" s="8">
        <v>45838</v>
      </c>
      <c r="N24" s="40" t="s">
        <v>19</v>
      </c>
      <c r="O24" s="8">
        <v>45819</v>
      </c>
      <c r="Q24" s="55">
        <v>45824</v>
      </c>
    </row>
    <row r="25" spans="1:17" ht="45">
      <c r="A25" s="6">
        <f t="shared" si="2"/>
        <v>23</v>
      </c>
      <c r="B25" s="13" t="str">
        <f t="shared" si="5"/>
        <v>06/25Б-23</v>
      </c>
      <c r="C25" s="7" t="s">
        <v>102</v>
      </c>
      <c r="D25" s="8">
        <v>45831</v>
      </c>
      <c r="E25" s="8">
        <v>45831</v>
      </c>
      <c r="F25" s="21" t="s">
        <v>63</v>
      </c>
      <c r="G25" s="10">
        <v>10</v>
      </c>
      <c r="H25" s="13" t="s">
        <v>95</v>
      </c>
      <c r="I25" s="13">
        <v>10</v>
      </c>
      <c r="J25" s="8">
        <v>45831</v>
      </c>
      <c r="K25" s="12" t="s">
        <v>72</v>
      </c>
      <c r="L25" s="12"/>
      <c r="M25" s="8">
        <v>45836</v>
      </c>
      <c r="N25" s="40" t="s">
        <v>62</v>
      </c>
      <c r="O25" s="8"/>
      <c r="Q25" s="55">
        <v>45826</v>
      </c>
    </row>
    <row r="26" spans="1:17" ht="45">
      <c r="A26" s="6">
        <f t="shared" si="2"/>
        <v>24</v>
      </c>
      <c r="B26" s="13" t="str">
        <f t="shared" si="5"/>
        <v>06/25Б-24</v>
      </c>
      <c r="C26" s="7" t="s">
        <v>103</v>
      </c>
      <c r="D26" s="8">
        <v>45819</v>
      </c>
      <c r="E26" s="8">
        <v>45819</v>
      </c>
      <c r="F26" s="12" t="s">
        <v>125</v>
      </c>
      <c r="G26" s="10">
        <v>19.71</v>
      </c>
      <c r="H26" s="43" t="s">
        <v>137</v>
      </c>
      <c r="I26" s="43" t="s">
        <v>44</v>
      </c>
      <c r="J26" s="29" t="s">
        <v>43</v>
      </c>
      <c r="K26" s="12"/>
      <c r="L26" s="12" t="s">
        <v>129</v>
      </c>
      <c r="M26" s="8">
        <v>45826</v>
      </c>
      <c r="N26" s="40" t="s">
        <v>90</v>
      </c>
      <c r="O26" s="8"/>
      <c r="P26" s="32" t="s">
        <v>58</v>
      </c>
    </row>
    <row r="27" spans="1:17" ht="48">
      <c r="A27" s="6">
        <f t="shared" si="2"/>
        <v>25</v>
      </c>
      <c r="B27" s="13" t="str">
        <f t="shared" si="5"/>
        <v>06/25Б-25</v>
      </c>
      <c r="C27" s="7" t="s">
        <v>104</v>
      </c>
      <c r="D27" s="8">
        <v>45828</v>
      </c>
      <c r="E27" s="8">
        <v>45828</v>
      </c>
      <c r="F27" s="12" t="s">
        <v>122</v>
      </c>
      <c r="G27" s="10">
        <v>21.3</v>
      </c>
      <c r="H27" s="43" t="s">
        <v>143</v>
      </c>
      <c r="I27" s="43" t="s">
        <v>139</v>
      </c>
      <c r="J27" s="29" t="s">
        <v>144</v>
      </c>
      <c r="K27" s="12"/>
      <c r="L27" s="12" t="s">
        <v>123</v>
      </c>
      <c r="M27" s="8">
        <v>45835</v>
      </c>
      <c r="N27" s="40" t="s">
        <v>90</v>
      </c>
      <c r="O27" s="8"/>
      <c r="P27" s="32" t="s">
        <v>58</v>
      </c>
    </row>
    <row r="28" spans="1:17" ht="45">
      <c r="A28" s="6">
        <f t="shared" si="2"/>
        <v>26</v>
      </c>
      <c r="B28" s="13" t="str">
        <f t="shared" si="5"/>
        <v>06/25Б-26</v>
      </c>
      <c r="C28" s="7" t="s">
        <v>117</v>
      </c>
      <c r="D28" s="8">
        <v>45813</v>
      </c>
      <c r="E28" s="8">
        <v>45813</v>
      </c>
      <c r="F28" s="12" t="s">
        <v>125</v>
      </c>
      <c r="G28" s="10">
        <v>20</v>
      </c>
      <c r="H28" s="43" t="s">
        <v>134</v>
      </c>
      <c r="I28" s="43" t="s">
        <v>44</v>
      </c>
      <c r="J28" s="29" t="s">
        <v>135</v>
      </c>
      <c r="K28" s="12"/>
      <c r="L28" s="12" t="s">
        <v>132</v>
      </c>
      <c r="M28" s="8">
        <v>45820</v>
      </c>
      <c r="N28" s="40" t="s">
        <v>90</v>
      </c>
      <c r="O28" s="8"/>
      <c r="P28" s="32" t="s">
        <v>58</v>
      </c>
    </row>
    <row r="29" spans="1:17" ht="45">
      <c r="A29" s="6">
        <f t="shared" si="2"/>
        <v>27</v>
      </c>
      <c r="B29" s="13" t="str">
        <f t="shared" si="5"/>
        <v>06/25Б-27</v>
      </c>
      <c r="C29" s="7" t="s">
        <v>105</v>
      </c>
      <c r="D29" s="8">
        <v>45825</v>
      </c>
      <c r="E29" s="8">
        <v>45825</v>
      </c>
      <c r="F29" s="12" t="s">
        <v>122</v>
      </c>
      <c r="G29" s="10">
        <v>11.49</v>
      </c>
      <c r="H29" s="12" t="s">
        <v>142</v>
      </c>
      <c r="I29" s="13">
        <v>12</v>
      </c>
      <c r="J29" s="8">
        <v>45825</v>
      </c>
      <c r="K29" s="12"/>
      <c r="L29" s="12" t="s">
        <v>121</v>
      </c>
      <c r="M29" s="8">
        <v>45832</v>
      </c>
      <c r="N29" s="40" t="s">
        <v>90</v>
      </c>
      <c r="O29" s="8"/>
      <c r="P29" s="32" t="s">
        <v>58</v>
      </c>
    </row>
    <row r="30" spans="1:17" ht="45">
      <c r="A30" s="6">
        <f t="shared" si="2"/>
        <v>28</v>
      </c>
      <c r="B30" s="13" t="str">
        <f t="shared" ref="B30" si="6">CONCATENATE(B$2,"-",A30)</f>
        <v>06/25Б-28</v>
      </c>
      <c r="C30" s="7" t="s">
        <v>106</v>
      </c>
      <c r="D30" s="8">
        <v>45808</v>
      </c>
      <c r="E30" s="8">
        <v>45808</v>
      </c>
      <c r="F30" s="12" t="s">
        <v>125</v>
      </c>
      <c r="G30" s="10">
        <v>34.979999999999997</v>
      </c>
      <c r="H30" s="13" t="s">
        <v>11</v>
      </c>
      <c r="I30" s="13">
        <v>36</v>
      </c>
      <c r="J30" s="8">
        <v>45808</v>
      </c>
      <c r="K30" s="12"/>
      <c r="L30" s="12" t="s">
        <v>130</v>
      </c>
      <c r="M30" s="8">
        <v>45815</v>
      </c>
      <c r="N30" s="40" t="s">
        <v>90</v>
      </c>
      <c r="O30" s="8"/>
      <c r="P30" s="32" t="s">
        <v>58</v>
      </c>
    </row>
    <row r="31" spans="1:17" ht="45">
      <c r="A31" s="6">
        <f t="shared" si="2"/>
        <v>29</v>
      </c>
      <c r="B31" s="13" t="str">
        <f t="shared" ref="B31:B38" si="7">CONCATENATE(B$2,"-",A31)</f>
        <v>06/25Б-29</v>
      </c>
      <c r="C31" s="7" t="s">
        <v>107</v>
      </c>
      <c r="D31" s="8">
        <v>45825</v>
      </c>
      <c r="E31" s="8">
        <v>45825</v>
      </c>
      <c r="F31" s="12" t="s">
        <v>122</v>
      </c>
      <c r="G31" s="10">
        <v>34.979999999999997</v>
      </c>
      <c r="H31" s="13" t="s">
        <v>11</v>
      </c>
      <c r="I31" s="13">
        <v>36</v>
      </c>
      <c r="J31" s="8">
        <v>45825</v>
      </c>
      <c r="K31" s="12"/>
      <c r="L31" s="12" t="s">
        <v>121</v>
      </c>
      <c r="M31" s="8">
        <v>45832</v>
      </c>
      <c r="N31" s="40" t="s">
        <v>90</v>
      </c>
      <c r="O31" s="8"/>
      <c r="P31" s="32" t="s">
        <v>58</v>
      </c>
    </row>
    <row r="32" spans="1:17" ht="45">
      <c r="A32" s="6">
        <f t="shared" si="2"/>
        <v>30</v>
      </c>
      <c r="B32" s="13" t="str">
        <f t="shared" si="7"/>
        <v>06/25Б-30</v>
      </c>
      <c r="C32" s="7" t="s">
        <v>118</v>
      </c>
      <c r="D32" s="8">
        <v>45808</v>
      </c>
      <c r="E32" s="8">
        <v>45808</v>
      </c>
      <c r="F32" s="12" t="s">
        <v>125</v>
      </c>
      <c r="G32" s="10">
        <v>37.5</v>
      </c>
      <c r="H32" s="13" t="s">
        <v>11</v>
      </c>
      <c r="I32" s="13">
        <v>39</v>
      </c>
      <c r="J32" s="8">
        <v>45808</v>
      </c>
      <c r="K32" s="12"/>
      <c r="L32" s="12" t="s">
        <v>130</v>
      </c>
      <c r="M32" s="8">
        <v>45815</v>
      </c>
      <c r="N32" s="40" t="s">
        <v>90</v>
      </c>
      <c r="O32" s="8"/>
      <c r="P32" s="32" t="s">
        <v>58</v>
      </c>
    </row>
    <row r="33" spans="1:16" ht="45">
      <c r="A33" s="6">
        <f t="shared" si="2"/>
        <v>31</v>
      </c>
      <c r="B33" s="13" t="str">
        <f t="shared" si="7"/>
        <v>06/25Б-31</v>
      </c>
      <c r="C33" s="41" t="s">
        <v>108</v>
      </c>
      <c r="D33" s="8">
        <v>45819</v>
      </c>
      <c r="E33" s="8">
        <v>45819</v>
      </c>
      <c r="F33" s="12" t="s">
        <v>122</v>
      </c>
      <c r="G33" s="10">
        <v>20.41</v>
      </c>
      <c r="H33" s="43" t="s">
        <v>138</v>
      </c>
      <c r="I33" s="43" t="s">
        <v>139</v>
      </c>
      <c r="J33" s="29" t="s">
        <v>43</v>
      </c>
      <c r="K33" s="12"/>
      <c r="L33" s="12"/>
      <c r="M33" s="8"/>
      <c r="N33" s="40" t="s">
        <v>90</v>
      </c>
      <c r="O33" s="8"/>
      <c r="P33" s="32" t="s">
        <v>58</v>
      </c>
    </row>
    <row r="34" spans="1:16" ht="45">
      <c r="A34" s="6">
        <f t="shared" si="2"/>
        <v>32</v>
      </c>
      <c r="B34" s="13" t="str">
        <f t="shared" si="7"/>
        <v>06/25Б-32</v>
      </c>
      <c r="C34" s="7" t="s">
        <v>124</v>
      </c>
      <c r="D34" s="8">
        <v>45828</v>
      </c>
      <c r="E34" s="8">
        <v>45828</v>
      </c>
      <c r="F34" s="12" t="s">
        <v>122</v>
      </c>
      <c r="G34" s="10">
        <v>35.33</v>
      </c>
      <c r="H34" s="13" t="s">
        <v>11</v>
      </c>
      <c r="I34" s="13">
        <v>36</v>
      </c>
      <c r="J34" s="8">
        <v>45828</v>
      </c>
      <c r="K34" s="12"/>
      <c r="L34" s="12" t="s">
        <v>123</v>
      </c>
      <c r="M34" s="8">
        <v>45835</v>
      </c>
      <c r="N34" s="40" t="s">
        <v>90</v>
      </c>
      <c r="O34" s="8"/>
      <c r="P34" s="32" t="s">
        <v>58</v>
      </c>
    </row>
    <row r="35" spans="1:16" ht="45">
      <c r="A35" s="6">
        <f t="shared" si="2"/>
        <v>33</v>
      </c>
      <c r="B35" s="13" t="str">
        <f t="shared" si="7"/>
        <v>06/25Б-33</v>
      </c>
      <c r="C35" s="7" t="s">
        <v>145</v>
      </c>
      <c r="D35" s="8">
        <v>45818</v>
      </c>
      <c r="E35" s="8">
        <v>45818</v>
      </c>
      <c r="F35" s="12" t="s">
        <v>125</v>
      </c>
      <c r="G35" s="10">
        <v>0.85</v>
      </c>
      <c r="H35" s="12" t="s">
        <v>147</v>
      </c>
      <c r="I35" s="13">
        <v>2</v>
      </c>
      <c r="J35" s="8">
        <v>45818</v>
      </c>
      <c r="K35" s="12"/>
      <c r="L35" s="12" t="s">
        <v>146</v>
      </c>
      <c r="M35" s="8">
        <v>45825</v>
      </c>
      <c r="N35" s="40" t="s">
        <v>14</v>
      </c>
      <c r="O35" s="8"/>
      <c r="P35" s="32" t="s">
        <v>58</v>
      </c>
    </row>
    <row r="36" spans="1:16" ht="45">
      <c r="A36" s="6">
        <f t="shared" si="2"/>
        <v>34</v>
      </c>
      <c r="B36" s="13" t="str">
        <f t="shared" si="7"/>
        <v>06/25Б-34</v>
      </c>
      <c r="C36" s="7" t="s">
        <v>109</v>
      </c>
      <c r="D36" s="8">
        <v>45820</v>
      </c>
      <c r="E36" s="8">
        <v>45820</v>
      </c>
      <c r="F36" s="12" t="s">
        <v>125</v>
      </c>
      <c r="G36" s="10">
        <v>0.92</v>
      </c>
      <c r="H36" s="12" t="s">
        <v>140</v>
      </c>
      <c r="I36" s="13">
        <v>2</v>
      </c>
      <c r="J36" s="8">
        <v>45820</v>
      </c>
      <c r="K36" s="12"/>
      <c r="L36" s="12" t="s">
        <v>126</v>
      </c>
      <c r="M36" s="8">
        <v>45827</v>
      </c>
      <c r="N36" s="40" t="s">
        <v>98</v>
      </c>
      <c r="O36" s="8"/>
      <c r="P36" s="32" t="s">
        <v>58</v>
      </c>
    </row>
    <row r="37" spans="1:16" ht="45">
      <c r="A37" s="6">
        <f t="shared" si="2"/>
        <v>35</v>
      </c>
      <c r="B37" s="13" t="str">
        <f t="shared" si="7"/>
        <v>06/25Б-35</v>
      </c>
      <c r="C37" s="42" t="s">
        <v>110</v>
      </c>
      <c r="D37" s="8"/>
      <c r="E37" s="8"/>
      <c r="F37" s="12" t="s">
        <v>125</v>
      </c>
      <c r="G37" s="10">
        <v>2.52</v>
      </c>
      <c r="H37" s="13"/>
      <c r="I37" s="13"/>
      <c r="J37" s="8"/>
      <c r="K37" s="12"/>
      <c r="L37" s="12"/>
      <c r="M37" s="8"/>
      <c r="N37" s="40" t="s">
        <v>98</v>
      </c>
      <c r="O37" s="8"/>
      <c r="P37" s="32" t="s">
        <v>58</v>
      </c>
    </row>
    <row r="38" spans="1:16" ht="45">
      <c r="A38" s="6">
        <f t="shared" si="2"/>
        <v>36</v>
      </c>
      <c r="B38" s="13" t="str">
        <f t="shared" si="7"/>
        <v>06/25Б-36</v>
      </c>
      <c r="C38" s="7" t="s">
        <v>111</v>
      </c>
      <c r="D38" s="8">
        <v>45822</v>
      </c>
      <c r="E38" s="8">
        <v>45822</v>
      </c>
      <c r="F38" s="12" t="s">
        <v>125</v>
      </c>
      <c r="G38" s="10">
        <v>1.44</v>
      </c>
      <c r="H38" s="12" t="s">
        <v>141</v>
      </c>
      <c r="I38" s="13">
        <v>2</v>
      </c>
      <c r="J38" s="8">
        <v>45822</v>
      </c>
      <c r="K38" s="12"/>
      <c r="L38" s="12" t="s">
        <v>131</v>
      </c>
      <c r="M38" s="8">
        <v>45829</v>
      </c>
      <c r="N38" s="40" t="s">
        <v>33</v>
      </c>
      <c r="O38" s="8"/>
      <c r="P38" s="32" t="s">
        <v>58</v>
      </c>
    </row>
    <row r="39" spans="1:16" ht="45">
      <c r="A39" s="6">
        <f t="shared" si="2"/>
        <v>37</v>
      </c>
      <c r="B39" s="13" t="str">
        <f t="shared" ref="B39:B40" si="8">CONCATENATE(B$2,"-",A39)</f>
        <v>06/25Б-37</v>
      </c>
      <c r="C39" s="7" t="s">
        <v>119</v>
      </c>
      <c r="D39" s="8">
        <v>45812</v>
      </c>
      <c r="E39" s="8">
        <v>45812</v>
      </c>
      <c r="F39" s="12" t="s">
        <v>125</v>
      </c>
      <c r="G39" s="10">
        <v>1.02</v>
      </c>
      <c r="H39" s="13" t="s">
        <v>133</v>
      </c>
      <c r="I39" s="13">
        <v>2</v>
      </c>
      <c r="J39" s="8">
        <v>45812</v>
      </c>
      <c r="K39" s="12"/>
      <c r="L39" s="12" t="s">
        <v>127</v>
      </c>
      <c r="M39" s="8">
        <v>45819</v>
      </c>
      <c r="N39" s="40" t="s">
        <v>33</v>
      </c>
      <c r="O39" s="8"/>
      <c r="P39" s="32" t="s">
        <v>58</v>
      </c>
    </row>
    <row r="40" spans="1:16" ht="45">
      <c r="A40" s="6">
        <f t="shared" si="2"/>
        <v>38</v>
      </c>
      <c r="B40" s="13" t="str">
        <f t="shared" si="8"/>
        <v>06/25Б-38</v>
      </c>
      <c r="C40" s="7" t="s">
        <v>112</v>
      </c>
      <c r="D40" s="8">
        <v>45818</v>
      </c>
      <c r="E40" s="8">
        <v>45818</v>
      </c>
      <c r="F40" s="12" t="s">
        <v>125</v>
      </c>
      <c r="G40" s="10">
        <v>1.1000000000000001</v>
      </c>
      <c r="H40" s="12" t="s">
        <v>136</v>
      </c>
      <c r="I40" s="13">
        <v>2</v>
      </c>
      <c r="J40" s="8">
        <v>45818</v>
      </c>
      <c r="K40" s="12"/>
      <c r="L40" s="12" t="s">
        <v>128</v>
      </c>
      <c r="M40" s="8">
        <v>45825</v>
      </c>
      <c r="N40" s="40" t="s">
        <v>33</v>
      </c>
      <c r="O40" s="8"/>
      <c r="P40" s="32" t="s">
        <v>58</v>
      </c>
    </row>
    <row r="41" spans="1:16" s="52" customFormat="1" ht="45">
      <c r="A41" s="44">
        <f t="shared" si="2"/>
        <v>39</v>
      </c>
      <c r="B41" s="45" t="str">
        <f t="shared" ref="B41:B42" si="9">CONCATENATE(B$2,"-",A41)</f>
        <v>06/25Б-39</v>
      </c>
      <c r="C41" s="46" t="s">
        <v>113</v>
      </c>
      <c r="D41" s="47"/>
      <c r="E41" s="47"/>
      <c r="F41" s="48" t="s">
        <v>97</v>
      </c>
      <c r="G41" s="49">
        <f>2.34*2</f>
        <v>4.68</v>
      </c>
      <c r="H41" s="45"/>
      <c r="I41" s="45"/>
      <c r="J41" s="47"/>
      <c r="K41" s="48"/>
      <c r="L41" s="48"/>
      <c r="M41" s="47"/>
      <c r="N41" s="50" t="s">
        <v>90</v>
      </c>
      <c r="O41" s="47"/>
      <c r="P41" s="51" t="s">
        <v>58</v>
      </c>
    </row>
    <row r="42" spans="1:16" ht="45">
      <c r="A42" s="6">
        <f t="shared" si="2"/>
        <v>40</v>
      </c>
      <c r="B42" s="13" t="str">
        <f t="shared" si="9"/>
        <v>06/25Б-40</v>
      </c>
      <c r="C42" s="42" t="s">
        <v>114</v>
      </c>
      <c r="D42" s="8"/>
      <c r="E42" s="8"/>
      <c r="F42" s="12" t="s">
        <v>97</v>
      </c>
      <c r="G42" s="10">
        <v>122.96</v>
      </c>
      <c r="H42" s="13"/>
      <c r="I42" s="13"/>
      <c r="J42" s="8"/>
      <c r="K42" s="12"/>
      <c r="L42" s="12"/>
      <c r="M42" s="8"/>
      <c r="N42" s="40" t="s">
        <v>115</v>
      </c>
      <c r="O42" s="8"/>
      <c r="P42" s="32" t="s">
        <v>58</v>
      </c>
    </row>
    <row r="43" spans="1:16" ht="42">
      <c r="A43" s="6">
        <f t="shared" si="2"/>
        <v>41</v>
      </c>
      <c r="B43" s="13" t="str">
        <f t="shared" ref="B43" si="10">CONCATENATE(B$2,"-",A43)</f>
        <v>06/25Б-41</v>
      </c>
      <c r="C43" s="42" t="s">
        <v>120</v>
      </c>
      <c r="D43" s="8"/>
      <c r="E43" s="8"/>
      <c r="F43" s="12" t="s">
        <v>97</v>
      </c>
      <c r="G43" s="10">
        <v>14.25</v>
      </c>
      <c r="H43" s="13"/>
      <c r="I43" s="13"/>
      <c r="J43" s="8"/>
      <c r="K43" s="12"/>
      <c r="L43" s="12"/>
      <c r="M43" s="8"/>
      <c r="N43" s="40" t="s">
        <v>116</v>
      </c>
      <c r="O43" s="8"/>
      <c r="P43" s="32" t="s">
        <v>58</v>
      </c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4" type="noConversion"/>
  <pageMargins left="0.7" right="0.7" top="0.75" bottom="0.75" header="0.3" footer="0.3"/>
  <pageSetup paperSize="9" scale="40" orientation="portrait" r:id="rId1"/>
  <ignoredErrors>
    <ignoredError sqref="L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8CEC-7EAB-4A13-B001-D49F0091844C}">
  <dimension ref="A1:O43"/>
  <sheetViews>
    <sheetView tabSelected="1" zoomScale="85" zoomScaleNormal="85" workbookViewId="0">
      <selection activeCell="R40" sqref="R40"/>
    </sheetView>
  </sheetViews>
  <sheetFormatPr defaultRowHeight="15"/>
  <cols>
    <col min="1" max="1" width="3.85546875" bestFit="1" customWidth="1"/>
    <col min="2" max="2" width="9" bestFit="1" customWidth="1"/>
    <col min="3" max="3" width="68.85546875" bestFit="1" customWidth="1"/>
    <col min="4" max="4" width="8.7109375" bestFit="1" customWidth="1"/>
    <col min="5" max="5" width="8.85546875" bestFit="1" customWidth="1"/>
    <col min="6" max="6" width="13.7109375" bestFit="1" customWidth="1"/>
    <col min="7" max="7" width="7.5703125" bestFit="1" customWidth="1"/>
    <col min="8" max="8" width="11.42578125" bestFit="1" customWidth="1"/>
    <col min="9" max="9" width="7.5703125" bestFit="1" customWidth="1"/>
    <col min="10" max="10" width="8.8554687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style="56" bestFit="1" customWidth="1"/>
  </cols>
  <sheetData>
    <row r="1" spans="1:15">
      <c r="A1" s="59" t="s">
        <v>0</v>
      </c>
      <c r="B1" s="15" t="s">
        <v>1</v>
      </c>
      <c r="C1" s="59" t="s">
        <v>2</v>
      </c>
      <c r="D1" s="58" t="s">
        <v>5</v>
      </c>
      <c r="E1" s="58"/>
      <c r="F1" s="60" t="s">
        <v>8</v>
      </c>
      <c r="G1" s="62" t="s">
        <v>9</v>
      </c>
      <c r="H1" s="64" t="s">
        <v>10</v>
      </c>
      <c r="I1" s="65"/>
      <c r="J1" s="66"/>
      <c r="K1" s="64" t="s">
        <v>96</v>
      </c>
      <c r="L1" s="65"/>
      <c r="M1" s="65"/>
      <c r="N1" s="59" t="s">
        <v>6</v>
      </c>
      <c r="O1" s="5" t="s">
        <v>7</v>
      </c>
    </row>
    <row r="2" spans="1:15">
      <c r="A2" s="59"/>
      <c r="B2" s="16" t="s">
        <v>18</v>
      </c>
      <c r="C2" s="59"/>
      <c r="D2" s="5" t="s">
        <v>3</v>
      </c>
      <c r="E2" s="5" t="s">
        <v>4</v>
      </c>
      <c r="F2" s="61"/>
      <c r="G2" s="63"/>
      <c r="H2" s="9" t="s">
        <v>0</v>
      </c>
      <c r="I2" s="9" t="s">
        <v>9</v>
      </c>
      <c r="J2" s="14" t="s">
        <v>5</v>
      </c>
      <c r="K2" s="4" t="s">
        <v>12</v>
      </c>
      <c r="L2" s="36" t="s">
        <v>13</v>
      </c>
      <c r="M2" s="14" t="s">
        <v>5</v>
      </c>
      <c r="N2" s="59"/>
      <c r="O2" s="5" t="s">
        <v>5</v>
      </c>
    </row>
    <row r="3" spans="1:15" ht="45">
      <c r="A3" s="18">
        <v>1</v>
      </c>
      <c r="B3" s="53" t="s">
        <v>148</v>
      </c>
      <c r="C3" s="19" t="s">
        <v>47</v>
      </c>
      <c r="D3" s="20">
        <v>45825</v>
      </c>
      <c r="E3" s="20">
        <v>45825</v>
      </c>
      <c r="F3" s="21" t="s">
        <v>57</v>
      </c>
      <c r="G3" s="22">
        <v>17</v>
      </c>
      <c r="H3" s="23" t="s">
        <v>16</v>
      </c>
      <c r="I3" s="23" t="s">
        <v>15</v>
      </c>
      <c r="J3" s="24" t="s">
        <v>23</v>
      </c>
      <c r="K3" s="21" t="s">
        <v>17</v>
      </c>
      <c r="L3" s="37"/>
      <c r="M3" s="25">
        <v>45831</v>
      </c>
      <c r="N3" s="39" t="s">
        <v>14</v>
      </c>
      <c r="O3" s="20">
        <v>45825</v>
      </c>
    </row>
    <row r="4" spans="1:15" ht="45">
      <c r="A4" s="18">
        <v>2</v>
      </c>
      <c r="B4" s="53" t="s">
        <v>149</v>
      </c>
      <c r="C4" s="19" t="s">
        <v>55</v>
      </c>
      <c r="D4" s="20">
        <v>45825</v>
      </c>
      <c r="E4" s="20">
        <v>45825</v>
      </c>
      <c r="F4" s="21" t="s">
        <v>57</v>
      </c>
      <c r="G4" s="22">
        <v>122.7</v>
      </c>
      <c r="H4" s="23" t="s">
        <v>11</v>
      </c>
      <c r="I4" s="23">
        <v>121</v>
      </c>
      <c r="J4" s="24">
        <v>45825</v>
      </c>
      <c r="K4" s="21" t="s">
        <v>20</v>
      </c>
      <c r="L4" s="37"/>
      <c r="M4" s="25">
        <v>45831</v>
      </c>
      <c r="N4" s="39" t="s">
        <v>19</v>
      </c>
      <c r="O4" s="20">
        <v>45819</v>
      </c>
    </row>
    <row r="5" spans="1:15" ht="45">
      <c r="A5" s="18">
        <v>3</v>
      </c>
      <c r="B5" s="53" t="s">
        <v>150</v>
      </c>
      <c r="C5" s="19" t="s">
        <v>21</v>
      </c>
      <c r="D5" s="20">
        <v>45824</v>
      </c>
      <c r="E5" s="20">
        <v>45825</v>
      </c>
      <c r="F5" s="21" t="s">
        <v>57</v>
      </c>
      <c r="G5" s="22">
        <v>158</v>
      </c>
      <c r="H5" s="23" t="s">
        <v>11</v>
      </c>
      <c r="I5" s="23">
        <v>158</v>
      </c>
      <c r="J5" s="24">
        <v>45825</v>
      </c>
      <c r="K5" s="21" t="s">
        <v>22</v>
      </c>
      <c r="L5" s="37"/>
      <c r="M5" s="25">
        <v>45831</v>
      </c>
      <c r="N5" s="39" t="s">
        <v>19</v>
      </c>
      <c r="O5" s="20">
        <v>45819</v>
      </c>
    </row>
    <row r="6" spans="1:15" ht="45">
      <c r="A6" s="18">
        <v>4</v>
      </c>
      <c r="B6" s="53" t="s">
        <v>151</v>
      </c>
      <c r="C6" s="19" t="s">
        <v>48</v>
      </c>
      <c r="D6" s="20">
        <v>45823</v>
      </c>
      <c r="E6" s="20">
        <v>45823</v>
      </c>
      <c r="F6" s="21" t="s">
        <v>57</v>
      </c>
      <c r="G6" s="22">
        <v>8</v>
      </c>
      <c r="H6" s="23" t="s">
        <v>24</v>
      </c>
      <c r="I6" s="23">
        <v>9</v>
      </c>
      <c r="J6" s="24">
        <v>45823</v>
      </c>
      <c r="K6" s="21" t="s">
        <v>25</v>
      </c>
      <c r="L6" s="37"/>
      <c r="M6" s="25">
        <v>45828</v>
      </c>
      <c r="N6" s="39" t="s">
        <v>26</v>
      </c>
      <c r="O6" s="20">
        <v>45819</v>
      </c>
    </row>
    <row r="7" spans="1:15" ht="45">
      <c r="A7" s="18">
        <v>5</v>
      </c>
      <c r="B7" s="53" t="s">
        <v>152</v>
      </c>
      <c r="C7" s="19" t="s">
        <v>49</v>
      </c>
      <c r="D7" s="20">
        <v>45823</v>
      </c>
      <c r="E7" s="20">
        <v>45823</v>
      </c>
      <c r="F7" s="21" t="s">
        <v>57</v>
      </c>
      <c r="G7" s="22">
        <v>5</v>
      </c>
      <c r="H7" s="23" t="s">
        <v>27</v>
      </c>
      <c r="I7" s="23">
        <v>5</v>
      </c>
      <c r="J7" s="24">
        <v>45823</v>
      </c>
      <c r="K7" s="21" t="s">
        <v>25</v>
      </c>
      <c r="L7" s="37"/>
      <c r="M7" s="25">
        <v>45828</v>
      </c>
      <c r="N7" s="39" t="s">
        <v>26</v>
      </c>
      <c r="O7" s="20"/>
    </row>
    <row r="8" spans="1:15" ht="45">
      <c r="A8" s="18">
        <v>6</v>
      </c>
      <c r="B8" s="53" t="s">
        <v>153</v>
      </c>
      <c r="C8" s="19" t="s">
        <v>50</v>
      </c>
      <c r="D8" s="20">
        <v>45823</v>
      </c>
      <c r="E8" s="20">
        <v>45823</v>
      </c>
      <c r="F8" s="21" t="s">
        <v>57</v>
      </c>
      <c r="G8" s="22">
        <v>13</v>
      </c>
      <c r="H8" s="23" t="s">
        <v>28</v>
      </c>
      <c r="I8" s="23">
        <v>10</v>
      </c>
      <c r="J8" s="24">
        <v>45823</v>
      </c>
      <c r="K8" s="21" t="s">
        <v>29</v>
      </c>
      <c r="L8" s="37"/>
      <c r="M8" s="25">
        <v>45828</v>
      </c>
      <c r="N8" s="39" t="s">
        <v>26</v>
      </c>
      <c r="O8" s="20">
        <v>45817</v>
      </c>
    </row>
    <row r="9" spans="1:15" ht="45">
      <c r="A9" s="18">
        <v>7</v>
      </c>
      <c r="B9" s="53" t="s">
        <v>154</v>
      </c>
      <c r="C9" s="19" t="s">
        <v>51</v>
      </c>
      <c r="D9" s="20">
        <v>45823</v>
      </c>
      <c r="E9" s="20">
        <v>45823</v>
      </c>
      <c r="F9" s="21" t="s">
        <v>57</v>
      </c>
      <c r="G9" s="22">
        <v>12</v>
      </c>
      <c r="H9" s="23" t="s">
        <v>30</v>
      </c>
      <c r="I9" s="23" t="s">
        <v>31</v>
      </c>
      <c r="J9" s="24" t="s">
        <v>32</v>
      </c>
      <c r="K9" s="21" t="s">
        <v>29</v>
      </c>
      <c r="L9" s="37"/>
      <c r="M9" s="25">
        <v>45828</v>
      </c>
      <c r="N9" s="39" t="s">
        <v>26</v>
      </c>
      <c r="O9" s="20">
        <v>45817</v>
      </c>
    </row>
    <row r="10" spans="1:15" ht="45">
      <c r="A10" s="18">
        <v>8</v>
      </c>
      <c r="B10" s="53" t="s">
        <v>155</v>
      </c>
      <c r="C10" s="19" t="s">
        <v>52</v>
      </c>
      <c r="D10" s="20">
        <v>45821</v>
      </c>
      <c r="E10" s="20">
        <v>45821</v>
      </c>
      <c r="F10" s="21" t="s">
        <v>57</v>
      </c>
      <c r="G10" s="22">
        <v>18</v>
      </c>
      <c r="H10" s="23" t="s">
        <v>34</v>
      </c>
      <c r="I10" s="23" t="s">
        <v>35</v>
      </c>
      <c r="J10" s="24" t="s">
        <v>36</v>
      </c>
      <c r="K10" s="21" t="s">
        <v>37</v>
      </c>
      <c r="L10" s="37"/>
      <c r="M10" s="25">
        <v>45826</v>
      </c>
      <c r="N10" s="39" t="s">
        <v>33</v>
      </c>
      <c r="O10" s="20">
        <v>45819</v>
      </c>
    </row>
    <row r="11" spans="1:15" ht="45">
      <c r="A11" s="18">
        <v>9</v>
      </c>
      <c r="B11" s="53" t="s">
        <v>156</v>
      </c>
      <c r="C11" s="19" t="s">
        <v>40</v>
      </c>
      <c r="D11" s="20">
        <v>45819</v>
      </c>
      <c r="E11" s="20">
        <v>45819</v>
      </c>
      <c r="F11" s="21" t="s">
        <v>57</v>
      </c>
      <c r="G11" s="22">
        <v>7</v>
      </c>
      <c r="H11" s="23" t="s">
        <v>39</v>
      </c>
      <c r="I11" s="23">
        <v>11.5</v>
      </c>
      <c r="J11" s="24">
        <v>45819</v>
      </c>
      <c r="K11" s="21" t="s">
        <v>41</v>
      </c>
      <c r="L11" s="37"/>
      <c r="M11" s="25">
        <v>45824</v>
      </c>
      <c r="N11" s="39" t="s">
        <v>38</v>
      </c>
      <c r="O11" s="20"/>
    </row>
    <row r="12" spans="1:15" ht="45">
      <c r="A12" s="18">
        <v>10</v>
      </c>
      <c r="B12" s="53" t="s">
        <v>157</v>
      </c>
      <c r="C12" s="19" t="s">
        <v>53</v>
      </c>
      <c r="D12" s="20">
        <v>45819</v>
      </c>
      <c r="E12" s="20">
        <v>45819</v>
      </c>
      <c r="F12" s="21" t="s">
        <v>57</v>
      </c>
      <c r="G12" s="22">
        <v>6</v>
      </c>
      <c r="H12" s="23" t="s">
        <v>39</v>
      </c>
      <c r="I12" s="23">
        <v>11.5</v>
      </c>
      <c r="J12" s="24">
        <v>45819</v>
      </c>
      <c r="K12" s="21" t="s">
        <v>42</v>
      </c>
      <c r="L12" s="37"/>
      <c r="M12" s="25">
        <v>45824</v>
      </c>
      <c r="N12" s="39" t="s">
        <v>26</v>
      </c>
      <c r="O12" s="20"/>
    </row>
    <row r="13" spans="1:15" ht="45">
      <c r="A13" s="18">
        <v>11</v>
      </c>
      <c r="B13" s="53" t="s">
        <v>158</v>
      </c>
      <c r="C13" s="19" t="s">
        <v>54</v>
      </c>
      <c r="D13" s="20">
        <v>45819</v>
      </c>
      <c r="E13" s="20">
        <v>45819</v>
      </c>
      <c r="F13" s="21" t="s">
        <v>57</v>
      </c>
      <c r="G13" s="22">
        <v>13.790000000000001</v>
      </c>
      <c r="H13" s="23" t="s">
        <v>159</v>
      </c>
      <c r="I13" s="23" t="s">
        <v>44</v>
      </c>
      <c r="J13" s="24" t="s">
        <v>43</v>
      </c>
      <c r="K13" s="21" t="s">
        <v>46</v>
      </c>
      <c r="L13" s="37"/>
      <c r="M13" s="25">
        <v>45824</v>
      </c>
      <c r="N13" s="39" t="s">
        <v>26</v>
      </c>
      <c r="O13" s="20">
        <v>45819</v>
      </c>
    </row>
    <row r="14" spans="1:15" ht="45">
      <c r="A14" s="18">
        <v>12</v>
      </c>
      <c r="B14" s="53" t="s">
        <v>160</v>
      </c>
      <c r="C14" s="19" t="s">
        <v>56</v>
      </c>
      <c r="D14" s="20">
        <v>45825</v>
      </c>
      <c r="E14" s="20">
        <v>45826</v>
      </c>
      <c r="F14" s="21" t="s">
        <v>59</v>
      </c>
      <c r="G14" s="22">
        <v>32</v>
      </c>
      <c r="H14" s="23" t="s">
        <v>11</v>
      </c>
      <c r="I14" s="23">
        <v>34</v>
      </c>
      <c r="J14" s="24">
        <v>45826</v>
      </c>
      <c r="K14" s="21"/>
      <c r="L14" s="37" t="s">
        <v>60</v>
      </c>
      <c r="M14" s="25">
        <v>45832</v>
      </c>
      <c r="N14" s="39" t="s">
        <v>26</v>
      </c>
      <c r="O14" s="20"/>
    </row>
    <row r="15" spans="1:15" ht="45">
      <c r="A15" s="18">
        <v>13</v>
      </c>
      <c r="B15" s="53" t="s">
        <v>161</v>
      </c>
      <c r="C15" s="19" t="s">
        <v>61</v>
      </c>
      <c r="D15" s="20">
        <v>45830</v>
      </c>
      <c r="E15" s="20">
        <v>45830</v>
      </c>
      <c r="F15" s="21" t="s">
        <v>63</v>
      </c>
      <c r="G15" s="22">
        <v>39</v>
      </c>
      <c r="H15" s="23" t="s">
        <v>11</v>
      </c>
      <c r="I15" s="23">
        <v>32</v>
      </c>
      <c r="J15" s="24">
        <v>45830</v>
      </c>
      <c r="K15" s="21" t="s">
        <v>64</v>
      </c>
      <c r="L15" s="37"/>
      <c r="M15" s="25">
        <v>45835</v>
      </c>
      <c r="N15" s="39" t="s">
        <v>62</v>
      </c>
      <c r="O15" s="20">
        <v>45827</v>
      </c>
    </row>
    <row r="16" spans="1:15" ht="45">
      <c r="A16" s="18">
        <v>14</v>
      </c>
      <c r="B16" s="53" t="s">
        <v>162</v>
      </c>
      <c r="C16" s="19" t="s">
        <v>65</v>
      </c>
      <c r="D16" s="20">
        <v>45831</v>
      </c>
      <c r="E16" s="20">
        <v>45831</v>
      </c>
      <c r="F16" s="21" t="s">
        <v>57</v>
      </c>
      <c r="G16" s="22">
        <v>22</v>
      </c>
      <c r="H16" s="23" t="s">
        <v>67</v>
      </c>
      <c r="I16" s="23" t="s">
        <v>68</v>
      </c>
      <c r="J16" s="24" t="s">
        <v>69</v>
      </c>
      <c r="K16" s="21" t="s">
        <v>70</v>
      </c>
      <c r="L16" s="37"/>
      <c r="M16" s="25">
        <v>45836</v>
      </c>
      <c r="N16" s="39" t="s">
        <v>66</v>
      </c>
      <c r="O16" s="20">
        <v>45827</v>
      </c>
    </row>
    <row r="17" spans="1:15" ht="45">
      <c r="A17" s="18">
        <v>15</v>
      </c>
      <c r="B17" s="53" t="s">
        <v>163</v>
      </c>
      <c r="C17" s="19" t="s">
        <v>80</v>
      </c>
      <c r="D17" s="20">
        <v>45829</v>
      </c>
      <c r="E17" s="20">
        <v>45830</v>
      </c>
      <c r="F17" s="21" t="s">
        <v>63</v>
      </c>
      <c r="G17" s="22">
        <v>18</v>
      </c>
      <c r="H17" s="23" t="s">
        <v>11</v>
      </c>
      <c r="I17" s="23">
        <v>17</v>
      </c>
      <c r="J17" s="24">
        <v>45830</v>
      </c>
      <c r="K17" s="21" t="s">
        <v>71</v>
      </c>
      <c r="L17" s="37"/>
      <c r="M17" s="25">
        <v>45835</v>
      </c>
      <c r="N17" s="39" t="s">
        <v>62</v>
      </c>
      <c r="O17" s="20">
        <v>45828</v>
      </c>
    </row>
    <row r="18" spans="1:15" ht="45">
      <c r="A18" s="18">
        <v>16</v>
      </c>
      <c r="B18" s="53" t="s">
        <v>164</v>
      </c>
      <c r="C18" s="19" t="s">
        <v>75</v>
      </c>
      <c r="D18" s="20">
        <v>45828</v>
      </c>
      <c r="E18" s="20">
        <v>45828</v>
      </c>
      <c r="F18" s="21" t="s">
        <v>57</v>
      </c>
      <c r="G18" s="22">
        <v>36</v>
      </c>
      <c r="H18" s="23" t="s">
        <v>11</v>
      </c>
      <c r="I18" s="23">
        <v>32</v>
      </c>
      <c r="J18" s="24">
        <v>45828</v>
      </c>
      <c r="K18" s="21" t="s">
        <v>74</v>
      </c>
      <c r="L18" s="37"/>
      <c r="M18" s="25">
        <v>45833</v>
      </c>
      <c r="N18" s="39" t="s">
        <v>66</v>
      </c>
      <c r="O18" s="20"/>
    </row>
    <row r="19" spans="1:15" ht="45">
      <c r="A19" s="18">
        <v>17</v>
      </c>
      <c r="B19" s="53" t="s">
        <v>165</v>
      </c>
      <c r="C19" s="19" t="s">
        <v>77</v>
      </c>
      <c r="D19" s="20">
        <v>45817</v>
      </c>
      <c r="E19" s="20">
        <v>45817</v>
      </c>
      <c r="F19" s="21" t="s">
        <v>57</v>
      </c>
      <c r="G19" s="22">
        <v>2</v>
      </c>
      <c r="H19" s="23" t="s">
        <v>78</v>
      </c>
      <c r="I19" s="23">
        <v>2</v>
      </c>
      <c r="J19" s="24">
        <v>45817</v>
      </c>
      <c r="K19" s="21" t="s">
        <v>79</v>
      </c>
      <c r="L19" s="37"/>
      <c r="M19" s="25">
        <v>45822</v>
      </c>
      <c r="N19" s="39" t="s">
        <v>76</v>
      </c>
      <c r="O19" s="20"/>
    </row>
    <row r="20" spans="1:15" ht="45">
      <c r="A20" s="18">
        <v>18</v>
      </c>
      <c r="B20" s="53" t="s">
        <v>166</v>
      </c>
      <c r="C20" s="19" t="s">
        <v>85</v>
      </c>
      <c r="D20" s="20">
        <v>45829</v>
      </c>
      <c r="E20" s="20">
        <v>45829</v>
      </c>
      <c r="F20" s="21" t="s">
        <v>82</v>
      </c>
      <c r="G20" s="22">
        <v>4.4000000000000004</v>
      </c>
      <c r="H20" s="23" t="s">
        <v>83</v>
      </c>
      <c r="I20" s="23">
        <v>4.5</v>
      </c>
      <c r="J20" s="24">
        <v>45829</v>
      </c>
      <c r="K20" s="21" t="s">
        <v>84</v>
      </c>
      <c r="L20" s="37"/>
      <c r="M20" s="25">
        <v>45834</v>
      </c>
      <c r="N20" s="39" t="s">
        <v>62</v>
      </c>
      <c r="O20" s="20"/>
    </row>
    <row r="21" spans="1:15" ht="45">
      <c r="A21" s="18">
        <v>19</v>
      </c>
      <c r="B21" s="53" t="s">
        <v>167</v>
      </c>
      <c r="C21" s="19" t="s">
        <v>86</v>
      </c>
      <c r="D21" s="20">
        <v>45821</v>
      </c>
      <c r="E21" s="20">
        <v>45821</v>
      </c>
      <c r="F21" s="21" t="s">
        <v>59</v>
      </c>
      <c r="G21" s="22">
        <v>61</v>
      </c>
      <c r="H21" s="23" t="s">
        <v>11</v>
      </c>
      <c r="I21" s="23">
        <v>55</v>
      </c>
      <c r="J21" s="24">
        <v>45821</v>
      </c>
      <c r="K21" s="21"/>
      <c r="L21" s="37" t="s">
        <v>87</v>
      </c>
      <c r="M21" s="25">
        <v>45828</v>
      </c>
      <c r="N21" s="39" t="s">
        <v>26</v>
      </c>
      <c r="O21" s="20"/>
    </row>
    <row r="22" spans="1:15" ht="45">
      <c r="A22" s="18">
        <v>20</v>
      </c>
      <c r="B22" s="53" t="s">
        <v>168</v>
      </c>
      <c r="C22" s="19" t="s">
        <v>99</v>
      </c>
      <c r="D22" s="20">
        <v>45831</v>
      </c>
      <c r="E22" s="20">
        <v>45832</v>
      </c>
      <c r="F22" s="21" t="s">
        <v>57</v>
      </c>
      <c r="G22" s="22">
        <v>37</v>
      </c>
      <c r="H22" s="23" t="s">
        <v>11</v>
      </c>
      <c r="I22" s="23">
        <v>30</v>
      </c>
      <c r="J22" s="24">
        <v>45832</v>
      </c>
      <c r="K22" s="21" t="s">
        <v>89</v>
      </c>
      <c r="L22" s="37"/>
      <c r="M22" s="25">
        <v>45838</v>
      </c>
      <c r="N22" s="39" t="s">
        <v>88</v>
      </c>
      <c r="O22" s="20"/>
    </row>
    <row r="23" spans="1:15" ht="45">
      <c r="A23" s="18">
        <v>21</v>
      </c>
      <c r="B23" s="53" t="s">
        <v>169</v>
      </c>
      <c r="C23" s="19" t="s">
        <v>100</v>
      </c>
      <c r="D23" s="20">
        <v>45819</v>
      </c>
      <c r="E23" s="20">
        <v>45819</v>
      </c>
      <c r="F23" s="21" t="s">
        <v>91</v>
      </c>
      <c r="G23" s="22">
        <v>21</v>
      </c>
      <c r="H23" s="23" t="s">
        <v>93</v>
      </c>
      <c r="I23" s="23" t="s">
        <v>92</v>
      </c>
      <c r="J23" s="24" t="s">
        <v>43</v>
      </c>
      <c r="K23" s="21"/>
      <c r="L23" s="37" t="s">
        <v>94</v>
      </c>
      <c r="M23" s="25">
        <v>45826</v>
      </c>
      <c r="N23" s="39" t="s">
        <v>90</v>
      </c>
      <c r="O23" s="20"/>
    </row>
    <row r="24" spans="1:15" ht="45">
      <c r="A24" s="18">
        <v>22</v>
      </c>
      <c r="B24" s="53" t="s">
        <v>170</v>
      </c>
      <c r="C24" s="19" t="s">
        <v>101</v>
      </c>
      <c r="D24" s="20">
        <v>45831</v>
      </c>
      <c r="E24" s="20">
        <v>45831</v>
      </c>
      <c r="F24" s="21" t="s">
        <v>57</v>
      </c>
      <c r="G24" s="22">
        <v>97</v>
      </c>
      <c r="H24" s="23" t="s">
        <v>11</v>
      </c>
      <c r="I24" s="23">
        <v>82</v>
      </c>
      <c r="J24" s="24">
        <v>45831</v>
      </c>
      <c r="K24" s="21" t="s">
        <v>73</v>
      </c>
      <c r="L24" s="37"/>
      <c r="M24" s="25">
        <v>45838</v>
      </c>
      <c r="N24" s="39" t="s">
        <v>19</v>
      </c>
      <c r="O24" s="20">
        <v>45819</v>
      </c>
    </row>
    <row r="25" spans="1:15" ht="45">
      <c r="A25" s="18">
        <v>23</v>
      </c>
      <c r="B25" s="53" t="s">
        <v>171</v>
      </c>
      <c r="C25" s="19" t="s">
        <v>102</v>
      </c>
      <c r="D25" s="20">
        <v>45831</v>
      </c>
      <c r="E25" s="20">
        <v>45831</v>
      </c>
      <c r="F25" s="21" t="s">
        <v>63</v>
      </c>
      <c r="G25" s="22">
        <v>10</v>
      </c>
      <c r="H25" s="23" t="s">
        <v>95</v>
      </c>
      <c r="I25" s="23">
        <v>10</v>
      </c>
      <c r="J25" s="24">
        <v>45831</v>
      </c>
      <c r="K25" s="21" t="s">
        <v>72</v>
      </c>
      <c r="L25" s="37"/>
      <c r="M25" s="25">
        <v>45836</v>
      </c>
      <c r="N25" s="39" t="s">
        <v>62</v>
      </c>
      <c r="O25" s="20"/>
    </row>
    <row r="26" spans="1:15" ht="45">
      <c r="A26" s="18">
        <v>24</v>
      </c>
      <c r="B26" s="53" t="s">
        <v>172</v>
      </c>
      <c r="C26" s="19" t="s">
        <v>103</v>
      </c>
      <c r="D26" s="20">
        <v>45819</v>
      </c>
      <c r="E26" s="20">
        <v>45819</v>
      </c>
      <c r="F26" s="21" t="s">
        <v>125</v>
      </c>
      <c r="G26" s="22">
        <v>19.71</v>
      </c>
      <c r="H26" s="23" t="s">
        <v>137</v>
      </c>
      <c r="I26" s="23" t="s">
        <v>44</v>
      </c>
      <c r="J26" s="24" t="s">
        <v>43</v>
      </c>
      <c r="K26" s="21"/>
      <c r="L26" s="37" t="s">
        <v>129</v>
      </c>
      <c r="M26" s="25">
        <v>45826</v>
      </c>
      <c r="N26" s="39" t="s">
        <v>90</v>
      </c>
      <c r="O26" s="20"/>
    </row>
    <row r="27" spans="1:15" ht="48">
      <c r="A27" s="18">
        <v>25</v>
      </c>
      <c r="B27" s="53" t="s">
        <v>173</v>
      </c>
      <c r="C27" s="19" t="s">
        <v>104</v>
      </c>
      <c r="D27" s="20">
        <v>45828</v>
      </c>
      <c r="E27" s="20">
        <v>45828</v>
      </c>
      <c r="F27" s="21" t="s">
        <v>122</v>
      </c>
      <c r="G27" s="22">
        <v>21.3</v>
      </c>
      <c r="H27" s="23" t="s">
        <v>143</v>
      </c>
      <c r="I27" s="23" t="s">
        <v>139</v>
      </c>
      <c r="J27" s="24" t="s">
        <v>144</v>
      </c>
      <c r="K27" s="21"/>
      <c r="L27" s="37" t="s">
        <v>123</v>
      </c>
      <c r="M27" s="25">
        <v>45835</v>
      </c>
      <c r="N27" s="39" t="s">
        <v>90</v>
      </c>
      <c r="O27" s="20"/>
    </row>
    <row r="28" spans="1:15" ht="45">
      <c r="A28" s="18">
        <v>26</v>
      </c>
      <c r="B28" s="53" t="s">
        <v>174</v>
      </c>
      <c r="C28" s="19" t="s">
        <v>117</v>
      </c>
      <c r="D28" s="20">
        <v>45813</v>
      </c>
      <c r="E28" s="20">
        <v>45813</v>
      </c>
      <c r="F28" s="21" t="s">
        <v>125</v>
      </c>
      <c r="G28" s="22">
        <v>20</v>
      </c>
      <c r="H28" s="23" t="s">
        <v>134</v>
      </c>
      <c r="I28" s="23" t="s">
        <v>44</v>
      </c>
      <c r="J28" s="24" t="s">
        <v>135</v>
      </c>
      <c r="K28" s="21"/>
      <c r="L28" s="37" t="s">
        <v>132</v>
      </c>
      <c r="M28" s="25">
        <v>45820</v>
      </c>
      <c r="N28" s="39" t="s">
        <v>90</v>
      </c>
      <c r="O28" s="20"/>
    </row>
    <row r="29" spans="1:15" ht="45">
      <c r="A29" s="18">
        <v>27</v>
      </c>
      <c r="B29" s="53" t="s">
        <v>175</v>
      </c>
      <c r="C29" s="19" t="s">
        <v>105</v>
      </c>
      <c r="D29" s="20">
        <v>45825</v>
      </c>
      <c r="E29" s="20">
        <v>45825</v>
      </c>
      <c r="F29" s="21" t="s">
        <v>122</v>
      </c>
      <c r="G29" s="22">
        <v>11.49</v>
      </c>
      <c r="H29" s="23" t="s">
        <v>142</v>
      </c>
      <c r="I29" s="23">
        <v>12</v>
      </c>
      <c r="J29" s="24">
        <v>45825</v>
      </c>
      <c r="K29" s="21"/>
      <c r="L29" s="37" t="s">
        <v>121</v>
      </c>
      <c r="M29" s="25">
        <v>45832</v>
      </c>
      <c r="N29" s="39" t="s">
        <v>90</v>
      </c>
      <c r="O29" s="20"/>
    </row>
    <row r="30" spans="1:15" ht="45">
      <c r="A30" s="18">
        <v>28</v>
      </c>
      <c r="B30" s="53" t="s">
        <v>176</v>
      </c>
      <c r="C30" s="19" t="s">
        <v>106</v>
      </c>
      <c r="D30" s="20">
        <v>45808</v>
      </c>
      <c r="E30" s="20">
        <v>45808</v>
      </c>
      <c r="F30" s="21" t="s">
        <v>125</v>
      </c>
      <c r="G30" s="22">
        <v>34.979999999999997</v>
      </c>
      <c r="H30" s="23" t="s">
        <v>11</v>
      </c>
      <c r="I30" s="23">
        <v>36</v>
      </c>
      <c r="J30" s="24">
        <v>45808</v>
      </c>
      <c r="K30" s="21"/>
      <c r="L30" s="37" t="s">
        <v>130</v>
      </c>
      <c r="M30" s="25">
        <v>45815</v>
      </c>
      <c r="N30" s="39" t="s">
        <v>90</v>
      </c>
      <c r="O30" s="20"/>
    </row>
    <row r="31" spans="1:15" ht="45">
      <c r="A31" s="18">
        <v>29</v>
      </c>
      <c r="B31" s="53" t="s">
        <v>177</v>
      </c>
      <c r="C31" s="19" t="s">
        <v>107</v>
      </c>
      <c r="D31" s="20">
        <v>45825</v>
      </c>
      <c r="E31" s="20">
        <v>45825</v>
      </c>
      <c r="F31" s="21" t="s">
        <v>122</v>
      </c>
      <c r="G31" s="22">
        <v>34.979999999999997</v>
      </c>
      <c r="H31" s="23" t="s">
        <v>11</v>
      </c>
      <c r="I31" s="23">
        <v>36</v>
      </c>
      <c r="J31" s="24">
        <v>45825</v>
      </c>
      <c r="K31" s="21"/>
      <c r="L31" s="37" t="s">
        <v>121</v>
      </c>
      <c r="M31" s="25">
        <v>45832</v>
      </c>
      <c r="N31" s="39" t="s">
        <v>90</v>
      </c>
      <c r="O31" s="20"/>
    </row>
    <row r="32" spans="1:15" ht="45">
      <c r="A32" s="18">
        <v>30</v>
      </c>
      <c r="B32" s="53" t="s">
        <v>178</v>
      </c>
      <c r="C32" s="19" t="s">
        <v>118</v>
      </c>
      <c r="D32" s="20">
        <v>45808</v>
      </c>
      <c r="E32" s="20">
        <v>45808</v>
      </c>
      <c r="F32" s="21" t="s">
        <v>125</v>
      </c>
      <c r="G32" s="22">
        <v>37.5</v>
      </c>
      <c r="H32" s="23" t="s">
        <v>11</v>
      </c>
      <c r="I32" s="23">
        <v>39</v>
      </c>
      <c r="J32" s="24">
        <v>45808</v>
      </c>
      <c r="K32" s="21"/>
      <c r="L32" s="37" t="s">
        <v>130</v>
      </c>
      <c r="M32" s="25">
        <v>45815</v>
      </c>
      <c r="N32" s="39" t="s">
        <v>90</v>
      </c>
      <c r="O32" s="20"/>
    </row>
    <row r="33" spans="1:15" ht="45">
      <c r="A33" s="18">
        <v>31</v>
      </c>
      <c r="B33" s="53" t="s">
        <v>179</v>
      </c>
      <c r="C33" s="19" t="s">
        <v>108</v>
      </c>
      <c r="D33" s="20">
        <v>45819</v>
      </c>
      <c r="E33" s="20">
        <v>45819</v>
      </c>
      <c r="F33" s="21" t="s">
        <v>122</v>
      </c>
      <c r="G33" s="22">
        <v>20.41</v>
      </c>
      <c r="H33" s="23" t="s">
        <v>138</v>
      </c>
      <c r="I33" s="23" t="s">
        <v>139</v>
      </c>
      <c r="J33" s="24" t="s">
        <v>43</v>
      </c>
      <c r="K33" s="21"/>
      <c r="L33" s="37"/>
      <c r="M33" s="25"/>
      <c r="N33" s="39" t="s">
        <v>90</v>
      </c>
      <c r="O33" s="20"/>
    </row>
    <row r="34" spans="1:15" ht="45">
      <c r="A34" s="18">
        <v>32</v>
      </c>
      <c r="B34" s="53" t="s">
        <v>180</v>
      </c>
      <c r="C34" s="19" t="s">
        <v>124</v>
      </c>
      <c r="D34" s="20">
        <v>45828</v>
      </c>
      <c r="E34" s="20">
        <v>45828</v>
      </c>
      <c r="F34" s="21" t="s">
        <v>122</v>
      </c>
      <c r="G34" s="22">
        <v>35.33</v>
      </c>
      <c r="H34" s="23" t="s">
        <v>11</v>
      </c>
      <c r="I34" s="23">
        <v>36</v>
      </c>
      <c r="J34" s="24">
        <v>45828</v>
      </c>
      <c r="K34" s="21"/>
      <c r="L34" s="37" t="s">
        <v>123</v>
      </c>
      <c r="M34" s="25">
        <v>45835</v>
      </c>
      <c r="N34" s="39" t="s">
        <v>90</v>
      </c>
      <c r="O34" s="20"/>
    </row>
    <row r="35" spans="1:15" ht="45">
      <c r="A35" s="18">
        <v>33</v>
      </c>
      <c r="B35" s="53" t="s">
        <v>181</v>
      </c>
      <c r="C35" s="19" t="s">
        <v>145</v>
      </c>
      <c r="D35" s="20">
        <v>45818</v>
      </c>
      <c r="E35" s="20">
        <v>45818</v>
      </c>
      <c r="F35" s="21" t="s">
        <v>125</v>
      </c>
      <c r="G35" s="22">
        <v>0.85</v>
      </c>
      <c r="H35" s="23" t="s">
        <v>147</v>
      </c>
      <c r="I35" s="23">
        <v>2</v>
      </c>
      <c r="J35" s="24">
        <v>45818</v>
      </c>
      <c r="K35" s="21"/>
      <c r="L35" s="37" t="s">
        <v>146</v>
      </c>
      <c r="M35" s="25">
        <v>45825</v>
      </c>
      <c r="N35" s="39" t="s">
        <v>14</v>
      </c>
      <c r="O35" s="20"/>
    </row>
    <row r="36" spans="1:15" ht="45">
      <c r="A36" s="18">
        <v>34</v>
      </c>
      <c r="B36" s="53" t="s">
        <v>182</v>
      </c>
      <c r="C36" s="19" t="s">
        <v>109</v>
      </c>
      <c r="D36" s="20">
        <v>45820</v>
      </c>
      <c r="E36" s="20">
        <v>45820</v>
      </c>
      <c r="F36" s="21" t="s">
        <v>125</v>
      </c>
      <c r="G36" s="22">
        <v>0.92</v>
      </c>
      <c r="H36" s="23" t="s">
        <v>140</v>
      </c>
      <c r="I36" s="23">
        <v>2</v>
      </c>
      <c r="J36" s="24">
        <v>45820</v>
      </c>
      <c r="K36" s="21"/>
      <c r="L36" s="37" t="s">
        <v>126</v>
      </c>
      <c r="M36" s="25">
        <v>45827</v>
      </c>
      <c r="N36" s="39" t="s">
        <v>98</v>
      </c>
      <c r="O36" s="20"/>
    </row>
    <row r="37" spans="1:15" ht="45">
      <c r="A37" s="18">
        <v>35</v>
      </c>
      <c r="B37" s="53" t="s">
        <v>183</v>
      </c>
      <c r="C37" s="19" t="s">
        <v>110</v>
      </c>
      <c r="D37" s="20"/>
      <c r="E37" s="20"/>
      <c r="F37" s="21" t="s">
        <v>125</v>
      </c>
      <c r="G37" s="22">
        <v>2.52</v>
      </c>
      <c r="H37" s="23"/>
      <c r="I37" s="23"/>
      <c r="J37" s="24"/>
      <c r="K37" s="21"/>
      <c r="L37" s="37"/>
      <c r="M37" s="25"/>
      <c r="N37" s="39" t="s">
        <v>98</v>
      </c>
      <c r="O37" s="20"/>
    </row>
    <row r="38" spans="1:15" ht="45">
      <c r="A38" s="18">
        <v>36</v>
      </c>
      <c r="B38" s="53" t="s">
        <v>184</v>
      </c>
      <c r="C38" s="19" t="s">
        <v>111</v>
      </c>
      <c r="D38" s="20">
        <v>45822</v>
      </c>
      <c r="E38" s="20">
        <v>45822</v>
      </c>
      <c r="F38" s="21" t="s">
        <v>125</v>
      </c>
      <c r="G38" s="22">
        <v>1.44</v>
      </c>
      <c r="H38" s="23" t="s">
        <v>141</v>
      </c>
      <c r="I38" s="23">
        <v>2</v>
      </c>
      <c r="J38" s="24">
        <v>45822</v>
      </c>
      <c r="K38" s="21"/>
      <c r="L38" s="37" t="s">
        <v>131</v>
      </c>
      <c r="M38" s="25">
        <v>45829</v>
      </c>
      <c r="N38" s="39" t="s">
        <v>33</v>
      </c>
      <c r="O38" s="20"/>
    </row>
    <row r="39" spans="1:15" ht="45">
      <c r="A39" s="18">
        <v>37</v>
      </c>
      <c r="B39" s="53" t="s">
        <v>185</v>
      </c>
      <c r="C39" s="19" t="s">
        <v>119</v>
      </c>
      <c r="D39" s="20">
        <v>45812</v>
      </c>
      <c r="E39" s="20">
        <v>45812</v>
      </c>
      <c r="F39" s="21" t="s">
        <v>125</v>
      </c>
      <c r="G39" s="22">
        <v>1.02</v>
      </c>
      <c r="H39" s="23" t="s">
        <v>133</v>
      </c>
      <c r="I39" s="23">
        <v>2</v>
      </c>
      <c r="J39" s="24">
        <v>45812</v>
      </c>
      <c r="K39" s="21"/>
      <c r="L39" s="37" t="s">
        <v>127</v>
      </c>
      <c r="M39" s="25">
        <v>45819</v>
      </c>
      <c r="N39" s="39" t="s">
        <v>33</v>
      </c>
      <c r="O39" s="20"/>
    </row>
    <row r="40" spans="1:15" ht="45">
      <c r="A40" s="18">
        <v>38</v>
      </c>
      <c r="B40" s="53" t="s">
        <v>186</v>
      </c>
      <c r="C40" s="19" t="s">
        <v>112</v>
      </c>
      <c r="D40" s="20">
        <v>45818</v>
      </c>
      <c r="E40" s="20">
        <v>45818</v>
      </c>
      <c r="F40" s="21" t="s">
        <v>125</v>
      </c>
      <c r="G40" s="22">
        <v>1.1000000000000001</v>
      </c>
      <c r="H40" s="23" t="s">
        <v>136</v>
      </c>
      <c r="I40" s="23">
        <v>2</v>
      </c>
      <c r="J40" s="24">
        <v>45818</v>
      </c>
      <c r="K40" s="21"/>
      <c r="L40" s="37" t="s">
        <v>128</v>
      </c>
      <c r="M40" s="25">
        <v>45825</v>
      </c>
      <c r="N40" s="39" t="s">
        <v>33</v>
      </c>
      <c r="O40" s="20"/>
    </row>
    <row r="41" spans="1:15" ht="45">
      <c r="A41" s="18">
        <v>39</v>
      </c>
      <c r="B41" s="53" t="s">
        <v>187</v>
      </c>
      <c r="C41" s="19" t="s">
        <v>113</v>
      </c>
      <c r="D41" s="20"/>
      <c r="E41" s="20"/>
      <c r="F41" s="21" t="s">
        <v>97</v>
      </c>
      <c r="G41" s="22">
        <v>4.68</v>
      </c>
      <c r="H41" s="23"/>
      <c r="I41" s="23"/>
      <c r="J41" s="24"/>
      <c r="K41" s="21"/>
      <c r="L41" s="37"/>
      <c r="M41" s="25"/>
      <c r="N41" s="39" t="s">
        <v>90</v>
      </c>
      <c r="O41" s="20"/>
    </row>
    <row r="42" spans="1:15" ht="45">
      <c r="A42" s="18">
        <v>40</v>
      </c>
      <c r="B42" s="53" t="s">
        <v>188</v>
      </c>
      <c r="C42" s="19" t="s">
        <v>114</v>
      </c>
      <c r="D42" s="20"/>
      <c r="E42" s="20"/>
      <c r="F42" s="21" t="s">
        <v>97</v>
      </c>
      <c r="G42" s="22">
        <v>122.96</v>
      </c>
      <c r="H42" s="23"/>
      <c r="I42" s="23"/>
      <c r="J42" s="24"/>
      <c r="K42" s="21"/>
      <c r="L42" s="37"/>
      <c r="M42" s="25"/>
      <c r="N42" s="39" t="s">
        <v>115</v>
      </c>
      <c r="O42" s="20"/>
    </row>
    <row r="43" spans="1:15" ht="42">
      <c r="A43" s="18">
        <v>41</v>
      </c>
      <c r="B43" s="53" t="s">
        <v>189</v>
      </c>
      <c r="C43" s="19" t="s">
        <v>120</v>
      </c>
      <c r="D43" s="20"/>
      <c r="E43" s="20"/>
      <c r="F43" s="21" t="s">
        <v>97</v>
      </c>
      <c r="G43" s="22">
        <v>14.25</v>
      </c>
      <c r="H43" s="23"/>
      <c r="I43" s="23"/>
      <c r="J43" s="24"/>
      <c r="K43" s="21"/>
      <c r="L43" s="37"/>
      <c r="M43" s="25"/>
      <c r="N43" s="39" t="s">
        <v>116</v>
      </c>
      <c r="O43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Бетон</vt:lpstr>
      <vt:lpstr>Бетон для АОСР</vt:lpstr>
      <vt:lpstr>Бетон!Область_печати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2025-07-10T09:54:11Z</dcterms:modified>
</cp:coreProperties>
</file>