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Saratov\Desktop\Рудаков\my\ТМГ\Июль\"/>
    </mc:Choice>
  </mc:AlternateContent>
  <xr:revisionPtr revIDLastSave="0" documentId="13_ncr:1_{36B3E1E7-7B2C-4545-8060-E3B6C452402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Бетон" sheetId="1" r:id="rId1"/>
    <sheet name="Армир" sheetId="3" r:id="rId2"/>
    <sheet name="ГИ" sheetId="5" r:id="rId3"/>
    <sheet name="Бетон для АОСР" sheetId="2" r:id="rId4"/>
    <sheet name="ГИ для АОСР" sheetId="6" r:id="rId5"/>
    <sheet name="Армир для АОСР" sheetId="4" r:id="rId6"/>
  </sheets>
  <definedNames>
    <definedName name="_xlnm.Print_Area" localSheetId="0">Бетон!$A$1:$O$10</definedName>
    <definedName name="_xlnm.Print_Area" localSheetId="2">ГИ!$A$1:$O$29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E4" i="5" s="1"/>
  <c r="D5" i="5" s="1"/>
  <c r="E5" i="5" s="1"/>
  <c r="D6" i="5" s="1"/>
  <c r="E6" i="5" s="1"/>
  <c r="E29" i="5"/>
  <c r="D29" i="5"/>
  <c r="E28" i="5"/>
  <c r="D28" i="5"/>
  <c r="E27" i="5"/>
  <c r="D27" i="5"/>
  <c r="E25" i="5"/>
  <c r="D25" i="5"/>
  <c r="D24" i="5"/>
  <c r="E24" i="5"/>
  <c r="D20" i="5"/>
  <c r="E20" i="5"/>
  <c r="D21" i="5" s="1"/>
  <c r="E21" i="5" s="1"/>
  <c r="D22" i="5" s="1"/>
  <c r="E22" i="5" s="1"/>
  <c r="E19" i="5"/>
  <c r="D17" i="5"/>
  <c r="E17" i="5"/>
  <c r="D18" i="5" s="1"/>
  <c r="E18" i="5" s="1"/>
  <c r="D16" i="5"/>
  <c r="E16" i="5" s="1"/>
  <c r="E15" i="5"/>
  <c r="D12" i="5"/>
  <c r="E12" i="5" s="1"/>
  <c r="D13" i="5" s="1"/>
  <c r="E13" i="5" s="1"/>
  <c r="D14" i="5" s="1"/>
  <c r="E14" i="5" s="1"/>
  <c r="D10" i="5"/>
  <c r="E10" i="5" s="1"/>
  <c r="D9" i="5"/>
  <c r="E9" i="5" s="1"/>
  <c r="E8" i="5"/>
  <c r="D8" i="5"/>
  <c r="A4" i="5"/>
  <c r="B3" i="5"/>
  <c r="B4" i="3"/>
  <c r="B3" i="3"/>
  <c r="A5" i="5" l="1"/>
  <c r="B4" i="5"/>
  <c r="A6" i="5" l="1"/>
  <c r="B5" i="5"/>
  <c r="B5" i="3"/>
  <c r="A7" i="5" l="1"/>
  <c r="B6" i="5"/>
  <c r="B6" i="3"/>
  <c r="B3" i="1"/>
  <c r="A4" i="1"/>
  <c r="A8" i="5" l="1"/>
  <c r="B7" i="5"/>
  <c r="B7" i="3"/>
  <c r="A5" i="1"/>
  <c r="B4" i="1"/>
  <c r="A9" i="5" l="1"/>
  <c r="B8" i="5"/>
  <c r="B8" i="3"/>
  <c r="A6" i="1"/>
  <c r="B5" i="1"/>
  <c r="A10" i="5" l="1"/>
  <c r="B9" i="5"/>
  <c r="B9" i="3"/>
  <c r="B6" i="1"/>
  <c r="A7" i="1"/>
  <c r="A11" i="5" l="1"/>
  <c r="B10" i="5"/>
  <c r="B10" i="3"/>
  <c r="B7" i="1"/>
  <c r="A8" i="1"/>
  <c r="B11" i="5" l="1"/>
  <c r="A12" i="5"/>
  <c r="B11" i="3"/>
  <c r="B8" i="1"/>
  <c r="A9" i="1"/>
  <c r="A13" i="5" l="1"/>
  <c r="B12" i="5"/>
  <c r="B12" i="3"/>
  <c r="A10" i="1"/>
  <c r="B9" i="1"/>
  <c r="A14" i="5" l="1"/>
  <c r="B13" i="5"/>
  <c r="B13" i="3"/>
  <c r="B10" i="1"/>
  <c r="A15" i="5" l="1"/>
  <c r="B14" i="5"/>
  <c r="A16" i="5" l="1"/>
  <c r="B15" i="5"/>
  <c r="B14" i="3"/>
  <c r="A17" i="5" l="1"/>
  <c r="B16" i="5"/>
  <c r="B15" i="3"/>
  <c r="A18" i="5" l="1"/>
  <c r="B17" i="5"/>
  <c r="B16" i="3"/>
  <c r="B18" i="5" l="1"/>
  <c r="A19" i="5"/>
  <c r="B17" i="3"/>
  <c r="B19" i="5" l="1"/>
  <c r="A20" i="5"/>
  <c r="B18" i="3"/>
  <c r="B20" i="5" l="1"/>
  <c r="A21" i="5"/>
  <c r="B19" i="3"/>
  <c r="A22" i="5" l="1"/>
  <c r="B21" i="5"/>
  <c r="A23" i="5" l="1"/>
  <c r="B22" i="5"/>
  <c r="B20" i="3"/>
  <c r="A24" i="5" l="1"/>
  <c r="B23" i="5"/>
  <c r="A25" i="5" l="1"/>
  <c r="B24" i="5"/>
  <c r="B21" i="3"/>
  <c r="B25" i="5" l="1"/>
  <c r="A26" i="5"/>
  <c r="B22" i="3"/>
  <c r="B26" i="5" l="1"/>
  <c r="A27" i="5"/>
  <c r="B27" i="5" l="1"/>
  <c r="A28" i="5"/>
  <c r="B28" i="5" l="1"/>
  <c r="A29" i="5"/>
  <c r="B29" i="5" s="1"/>
</calcChain>
</file>

<file path=xl/sharedStrings.xml><?xml version="1.0" encoding="utf-8"?>
<sst xmlns="http://schemas.openxmlformats.org/spreadsheetml/2006/main" count="653" uniqueCount="175">
  <si>
    <t>№</t>
  </si>
  <si>
    <t>№ акта</t>
  </si>
  <si>
    <t>Наименование работ</t>
  </si>
  <si>
    <t>Нач</t>
  </si>
  <si>
    <t>Кон</t>
  </si>
  <si>
    <t>Дата</t>
  </si>
  <si>
    <t>Шифр</t>
  </si>
  <si>
    <t>Согл</t>
  </si>
  <si>
    <t>Бетон</t>
  </si>
  <si>
    <t>Объем</t>
  </si>
  <si>
    <t>Смесь</t>
  </si>
  <si>
    <t>Реестр</t>
  </si>
  <si>
    <t>УЗК</t>
  </si>
  <si>
    <t>К</t>
  </si>
  <si>
    <t>ИМИП-МРАЛ1-Р-Г0100-СТ01-001-01-КЖ12</t>
  </si>
  <si>
    <t>06/25Б</t>
  </si>
  <si>
    <t>ИМИП-МРАЛ1-Р-Г0100-СТ01-002-01-КЖ9</t>
  </si>
  <si>
    <t>ИМИП-МРАЛ1-Р-Г0100-СТ01-002-01-КЖ8</t>
  </si>
  <si>
    <t>ИМИП-МРАЛ1-Р-Г0100-СТ01-002-01-КЖ20</t>
  </si>
  <si>
    <t>ИМИП-МРАЛ1-Р-Г0100-СТ01-002-01-КЖ11</t>
  </si>
  <si>
    <t>ИМИП-МРАЛ1-Р-Г0100-СТ01-002-01-КЖ10</t>
  </si>
  <si>
    <t>ИМИП-МРАЛ1-Р-Г0100-СТ01-002-01-КЖ15</t>
  </si>
  <si>
    <t>ИМИП-МРАЛ1-Р-Г0100-СТ01-002-01-КЖ6</t>
  </si>
  <si>
    <t>97</t>
  </si>
  <si>
    <t>Лаба</t>
  </si>
  <si>
    <t>ИМИП-МРАЛ1-Р-Г0100-СТ01-002-01-КЖ7</t>
  </si>
  <si>
    <t>ИМИП-МРАЛ1-РД-П0100-Л01-057-00-КЖ1</t>
  </si>
  <si>
    <t>БСМ В15F150W4</t>
  </si>
  <si>
    <t>96</t>
  </si>
  <si>
    <t>06/25А</t>
  </si>
  <si>
    <t>Армирование в опалубке</t>
  </si>
  <si>
    <t>Армирование в опалубке Стены СТм-1 в кабельной шахте
в осях: 33(+0.740) - 34/1(-0.015) /Н(+0.030) - Н(+3.250)
с ПК98+64.151 по ПК98+68.951 на отм. 131.095 до 134.095</t>
  </si>
  <si>
    <t>Армирование в опалубке плиты перекрытия Пм-3-1 и Балок Бм-3-1, Бм-3-2
в осях: 40(-0.250) - 42/1(-0.015) /А - Н
с ПК98+20.051 по ПК98+32.351 на отм. 129.942 до 131.520</t>
  </si>
  <si>
    <t>Армирование в опалубке плиты перекрытия Пм-3-1
в осях: 34/1(+0.015) - 38(+1.800) /А - Н
с ПК98+42.101 по ПК98+64.121 на отм. 129.847 до 130.612</t>
  </si>
  <si>
    <t>Армирование в опалубке Стены СТм-2-10
в осях: 38(+1.800) - 40(-0.250) /А(+5.150) - Д(-2.050)
с ПК98+32.351 по ПК98+42.101 на отм. 127.222 до 130.241</t>
  </si>
  <si>
    <t>Армирование в опалубке Стены СТм-2-12
в осях: 39(+1.150) - 40(-3.850) /Д(-2.050) - Л(-0.300)
с ПК98+35.951 по ПК98+36.151 на отм. 127.240 до 129.780</t>
  </si>
  <si>
    <t>Армирование в опалубке Стены СТм-2-4
в осях: 38(+1.800) - 40(+0.100) /Л(-0.300) - Л(+0.300)
с ПК98+32.001 по ПК98+42.101 на отм. 127.213 до 129.933</t>
  </si>
  <si>
    <t>Армирование в опалубке Стены СТм-2-5
в осях: 38(+1.800) - 40(+0.100) /Д(-0.300) - Д(+0.300)
с ПК98+32.001 по ПК98+42.101 на отм. 127.213 до 129.933</t>
  </si>
  <si>
    <t>Армирование в опалубке Стены СТм-1
в осях: 41(+0.500) - 42(-1.800) /А(-0.030) - А(-3.900)
с ПК98+22.116 по ПК98+26.416 на отм. 121.928 до 124.928</t>
  </si>
  <si>
    <t>Армирование в опалубке Плиты перекрытия Пм-2 в кабельной шахте
в осях: 33(+0.740) - 34/1(-0.015) /Н(+0.030) - Н(+3.250)
с ПК98+64.151 по ПК98+68.951 на отм. 130.695 до 131.095</t>
  </si>
  <si>
    <t>Армирование в опалубке Стены СТм-2-7
в осях: 36 - 37(-3.250) /А(+5.150) - Д(-0.300)
с ПК98+53.751 по ПК98+57.101 на отм. 127.186 до 130.176</t>
  </si>
  <si>
    <t>Армирование в опалубке Стен СТм-2-9 и СТм-2-10
в осях: 34/1(+0.015) - 38(+1.800) /А(+5.150) - Д(-2.050)
с ПК98+42.101 по ПК98+64.121 на отм. 127.156 до 130.212</t>
  </si>
  <si>
    <t>Армирование в опалубке стены СТм-3-4
в осях: 34/1(+0.015) - 38 /Л(-0.300) - Л(+0.300)
с ПК98+43.901 по ПК98+64.121 на отм. 130.547 до 134.158</t>
  </si>
  <si>
    <t>Армирование в опалубке стены СТм-3-1
в осях: 40 - 42/1(-0.015) / Н - Н(-0.500)
с ПК98+20.051 по ПК98+32.101 на отм. 130.642 до 134.220</t>
  </si>
  <si>
    <t>Армирование в опалубке Стены СТм-3-16
в осях: 40(-0.250) - 42/1(-1.850) / Г(-0.250) - М(+0.250)
с ПК98+21.891 по ПК98+32.351 на отм. 131.492 до 134.523</t>
  </si>
  <si>
    <t>Армирование в опалубке Стены СТм-3-1
в осях: 34/1(+0.015) - 38 / Н - Н(-0.500)
с ПК98+43.901 по ПК98+64.121 на отм. 130.547 до 134.158</t>
  </si>
  <si>
    <t>Армирование в опалубке Лестницы Лм-3
в осях: 35(-0.120) - 35(+2.480) / Д(+0.300) - Л(-2.300)
с ПК98+61.221 по ПК98+63.821 на отм. 127.156 до 129.096</t>
  </si>
  <si>
    <t>Армирование в опалубке колонн Км-3-1, Км-3-2, Км-3-3, Км-3-4
в осях: 40(-0.250) - 41(+0.400) / Г(-0.250) - М(+0.250)
с ПК98+25.501 по ПК98+32.351 на отм. 131.492 до 134.207</t>
  </si>
  <si>
    <t>Армирование в опалубке плиты наклонного хода Пм-2-3
в осях: 38(+2.630) - 40(-1.963) / Д(-0.300) - Л(+0.300)
с ПК98+34.065 по ПК98+41.272 на отм. 126.825 до 131.562</t>
  </si>
  <si>
    <t>Армирование в опалубке плиты перекрытия Пм-3-1
в осях: 38(+1.800) - 40(-0.250) / А - Н
с ПК98+32.351 по ПК98+42.101 на отм. 129.912 до 131.592</t>
  </si>
  <si>
    <t>Армирование в опалубке Стены СТм-3-11
в осях: 40(+0.720) - 41(+1.620) / А(+0.500) - А(+2.850)
с ПК98+25.281 по ПК98+31.381 на отм. 130.645 до 134.512</t>
  </si>
  <si>
    <t>06/25А-1</t>
  </si>
  <si>
    <t>06/25А-2</t>
  </si>
  <si>
    <t>06/25А-3</t>
  </si>
  <si>
    <t>06/25А-4</t>
  </si>
  <si>
    <t>06/25А-5</t>
  </si>
  <si>
    <t>06/25А-6</t>
  </si>
  <si>
    <t>06/25А-7</t>
  </si>
  <si>
    <t>06/25А-8</t>
  </si>
  <si>
    <t>06/25А-9</t>
  </si>
  <si>
    <t>06/25А-10</t>
  </si>
  <si>
    <t>06/25А-11</t>
  </si>
  <si>
    <t>06/25А-13</t>
  </si>
  <si>
    <t>06/25А-14</t>
  </si>
  <si>
    <t>06/25А-15</t>
  </si>
  <si>
    <t>06/25А-16</t>
  </si>
  <si>
    <t>06/25А-17</t>
  </si>
  <si>
    <t>06/25А-18</t>
  </si>
  <si>
    <t>06/25А-20</t>
  </si>
  <si>
    <t>06/25А-22</t>
  </si>
  <si>
    <t>06/25А-23</t>
  </si>
  <si>
    <t>06/25Г</t>
  </si>
  <si>
    <t>Устройство 2-го слоя гидроизоляции</t>
  </si>
  <si>
    <t>Устройство 3-го слоя гидроизоляции</t>
  </si>
  <si>
    <t>Устройство защитного слоя гидроизоляции</t>
  </si>
  <si>
    <t>паспорт качества №27 от 15.05.2025
паспорт качества №2 от 03.02.2025</t>
  </si>
  <si>
    <t>Мастика битумно-полимерная
Плиты пенополистирольные экструзионные</t>
  </si>
  <si>
    <t>паспорт качества №275 от 04.12.2024
паспорт качества №FZ000253062 от 19.05.2025</t>
  </si>
  <si>
    <t>Праймер битумный
Гидроизоляция рулонная битумно-полимерная</t>
  </si>
  <si>
    <t>07/25Б</t>
  </si>
  <si>
    <t>Устройство выравнивающего слоя стен
в осях: 33(+0.740) - 34/1(-0.015) / Н(+0.030) - Н(+3.250)
с ПК98+64.151 по ПК98+68.951 на отм. 130.294 до 134.058</t>
  </si>
  <si>
    <t>Устройство 1-го слоя гидроизоляции стен
в осях: 33(+0.740) - 34/1(-0.015) / Н(+0.030) - Н(+3.250)
с ПК98+64.151 по ПК98+68.951 на отм. 130.294 до 134.058</t>
  </si>
  <si>
    <t>07/25Г</t>
  </si>
  <si>
    <t>Устройство 2-го слоя гидроизоляции стен
в осях: 33(+0.740) - 34/1(-0.015) / Н(+0.030) - Н(+3.250)
с ПК98+64.151 по ПК98+68.951 на отм. 130.294 до 134.058</t>
  </si>
  <si>
    <t>Устройство 3-го слоя гидроизоляции стен
в осях: 33(+0.740) - 34/1(-0.015) / Н(+0.030) - Н(+3.250)
с ПК98+64.151 по ПК98+68.951 на отм. 130.294 до 134.058</t>
  </si>
  <si>
    <t>Устройство защитного слоя гидроизоляции пенополистиролом
в осях: 33(+0.740) - 34/1(-0.015) / Н(+0.030) - Н(+3.250)
с ПК98+64.151 по ПК98+68.951 на отм. 130.294 до 134.058</t>
  </si>
  <si>
    <t>Устройство выравнивающего слоя стен
в осях: 40 - 42/1(-0.015) / А
с ПК98+20.051 по ПК98+32.101 на отм. 117.923 до 126.589</t>
  </si>
  <si>
    <t>ИМИП-МРАЛ1-Р-Г0100-СТ01-002-01-КЖ2</t>
  </si>
  <si>
    <t>Устройство 1-го слоя гидроизоляции стен
в осях: 40 - 42/1(-0.015) / А
с ПК98+20.051 по ПК98+32.101 на отм. 117.923 до 126.589</t>
  </si>
  <si>
    <t>Устройство 2-го слоя гидроизоляции стен
в осях: 40 - 42/1(-0.015) / А
с ПК98+20.051 по ПК98+32.101 на отм. 117.923 до 126.589</t>
  </si>
  <si>
    <t>Устройство 3-го слоя гидроизоляции стен
в осях: 40 - 42/1(-0.015) / А
с ПК98+20.051 по ПК98+32.101 на отм. 117.923 до 126.589</t>
  </si>
  <si>
    <t>Устройство защитного слоя гидроизоляции пенополистиролом
в осях: 40 - 42/1(-0.015) / А
с ПК98+20.051 по ПК98+32.101 на отм. 117.923 до 126.589</t>
  </si>
  <si>
    <t>Устройство выравнивающего слоя стен
в осях: 37 - 42/1(-0.015) / А
с ПК98+20.051 по ПК98+50.501 на отм. 126.498 до 129.978</t>
  </si>
  <si>
    <t>Устройство 1-го слоя гидроизоляции стен
в осях: 37 - 42/1(-0.015) / А
с ПК98+20.051 по ПК98+50.501 на отм. 126.498 до 129.978</t>
  </si>
  <si>
    <t>Устройство защитного слоя гидроизоляции пенополистиролом
в осях: 37 - 42/1(-0.015) / А
с ПК98+20.051 по ПК98+50.501 на отм. 126.498 до 129.978</t>
  </si>
  <si>
    <t>Устройство 2-го слоя гидроизоляции стен
в осях: 37 - 42/1(-0.015) / А
с ПК98+20.051 по ПК98+50.501 на отм. 126.498 до 129.978</t>
  </si>
  <si>
    <t>Устройство 3-го слоя гидроизоляции стен
в осях: 37 - 42/1(-0.015) / А
с ПК98+20.051 по ПК98+50.501 на отм. 126.498 до 129.978</t>
  </si>
  <si>
    <t>Устройство выравнивающего слоя стен
в осях: 38 - 42/1(-0.015) / А
с ПК98+20.051 по ПК98+43.901 на отм. 129.907 до 134.229</t>
  </si>
  <si>
    <t>Устройство 1-го слоя гидроизоляции стен
в осях: 38 - 42/1(-0.015) / А
с ПК98+20.051 по ПК98+43.901 на отм. 129.907 до 134.229</t>
  </si>
  <si>
    <t>Устройство 2-го слоя гидроизоляции стен
в осях: 38 - 42/1(-0.015) / А
с ПК98+20.051 по ПК98+43.901 на отм. 129.907 до 134.229</t>
  </si>
  <si>
    <t>Устройство 3-го слоя гидроизоляции стен
в осях: 38 - 42/1(-0.015) / А
с ПК98+20.051 по ПК98+43.901 на отм. 129.907 до 134.229</t>
  </si>
  <si>
    <t>Устройство защитного слоя гидроизоляции пенополистиролом
в осях: 38 - 42/1(-0.015) / А
с ПК98+20.051 по ПК98+43.901 на отм. 129.907 до 134.229</t>
  </si>
  <si>
    <t>Устройство выравнивающего слоя стен
в осях: 34/1(+0.015) / А - Н
на ПК98+64.121 на отм. 136.960 до 138.707</t>
  </si>
  <si>
    <t>ИМИП-МРАЛ1-Р-Г0100-СТ01-002-01-КЖ13</t>
  </si>
  <si>
    <t>Устройство 1-го слоя гидроизоляции стен
в осях: 34/1(+0.015) / А - Н
на ПК98+64.121 на отм. 136.960 до 138.707</t>
  </si>
  <si>
    <t>Устройство 2-го слоя гидроизоляции стен
в осях: 34/1(+0.015) / А - Н
на ПК98+64.121 на отм. 136.960 до 138.707</t>
  </si>
  <si>
    <t>Устройство 3-го слоя гидроизоляции стен
в осях: 34/1(+0.015) / А - Н
на ПК98+64.121 на отм. 136.960 до 138.707</t>
  </si>
  <si>
    <t>Устройство защитного слоя гидроизоляции пенополистиролом
в осях: 34/1(+0.015) / А - Н
на ПК98+64.121 на отм. 136.960 до 138.707</t>
  </si>
  <si>
    <t>Устройство выравнивающего слоя по стенам по ППТ
с ПК97+93.985 по ПК98+20.020 на отм. 116.647 до 122.894</t>
  </si>
  <si>
    <t>Устройство 1-го слоя гидроизоляции стен СТм-1 по ППТ
с ПК97+93.985 по ПК98+20.020 на отм. 116.647 до 122.898</t>
  </si>
  <si>
    <t>Устройство 2-го слоя гидроизоляции стен СТм-1 по ППТ
с ПК97+93.985 по ПК98+20.020 на отм. 116.647 до 122.898</t>
  </si>
  <si>
    <t>Устройство 3-го слоя гидроизоляции стен СТм-1 по ППТ
с ПК97+93.985 по ПК98+20.020 на отм. 116.647 до 122.898</t>
  </si>
  <si>
    <t>Устройство защитного слоя гидроизоляции пенополистиролом стен по ППТ
с ПК97+93.985 по ПК98+20.020 на отм. 116.647 до 122.898</t>
  </si>
  <si>
    <t>Устройство защитного слоя гидроизоляции покрытия Пм-1 по ППТ
с ПК97+93.985 по ПК98+20.020 на отм. 122.759 до 122.996</t>
  </si>
  <si>
    <t>БСТ B15F150W6</t>
  </si>
  <si>
    <t>Бетонирование забутовки пазух
с ПК97+92.985 по ПК98+20.020 на отм. 116.647 до 122.772</t>
  </si>
  <si>
    <t>Устройство 1-го слоя гидроизоляции покрытия Пм-1 по ППТ
с ПК97+93.985 по ПК98+20.020 на отм. 116.647 до 122.892</t>
  </si>
  <si>
    <t>Устройство 2-го слоя гидроизоляции покрытия Пм-1 по ППТ
с ПК97+93.985 по ПК98+20.020 на отм. 116.647 до 122.896</t>
  </si>
  <si>
    <t>Устройство 3-го слоя гидроизоляции покрытия Пм-1 по ППТ
с ПК97+93.985 по ПК98+20.020 на отм. 116.647 до 122.900</t>
  </si>
  <si>
    <t>18-000002073
18-000002077</t>
  </si>
  <si>
    <t>7
6,5</t>
  </si>
  <si>
    <t>23.07.2025
24.07.2025</t>
  </si>
  <si>
    <t>126</t>
  </si>
  <si>
    <t>70.2</t>
  </si>
  <si>
    <t>83.1</t>
  </si>
  <si>
    <t>70.1</t>
  </si>
  <si>
    <t>116.1</t>
  </si>
  <si>
    <t>116.2</t>
  </si>
  <si>
    <t>98</t>
  </si>
  <si>
    <t>119.1</t>
  </si>
  <si>
    <t>95</t>
  </si>
  <si>
    <t>99</t>
  </si>
  <si>
    <t>129</t>
  </si>
  <si>
    <t>120.1</t>
  </si>
  <si>
    <t>04-000025093</t>
  </si>
  <si>
    <t>04-000025094</t>
  </si>
  <si>
    <t>04-000027412</t>
  </si>
  <si>
    <t>04-000027467</t>
  </si>
  <si>
    <t>04-000027667</t>
  </si>
  <si>
    <t>04-000027727</t>
  </si>
  <si>
    <t>07/25Б-1</t>
  </si>
  <si>
    <t>07/25Б-2</t>
  </si>
  <si>
    <t>07/25Б-3</t>
  </si>
  <si>
    <t>07/25Б-4</t>
  </si>
  <si>
    <t>07/25Б-5</t>
  </si>
  <si>
    <t>07/25Б-6</t>
  </si>
  <si>
    <t>07/25Б-7</t>
  </si>
  <si>
    <t>07/25Б-8</t>
  </si>
  <si>
    <t>07/25Г-1</t>
  </si>
  <si>
    <t>07/25Г-2</t>
  </si>
  <si>
    <t>07/25Г-3</t>
  </si>
  <si>
    <t>07/25Г-4</t>
  </si>
  <si>
    <t>07/25Г-5</t>
  </si>
  <si>
    <t>07/25Г-6</t>
  </si>
  <si>
    <t>07/25Г-7</t>
  </si>
  <si>
    <t>07/25Г-8</t>
  </si>
  <si>
    <t>07/25Г-9</t>
  </si>
  <si>
    <t>07/25Г-10</t>
  </si>
  <si>
    <t>07/25Г-11</t>
  </si>
  <si>
    <t>07/25Г-12</t>
  </si>
  <si>
    <t>07/25Г-13</t>
  </si>
  <si>
    <t>07/25Г-14</t>
  </si>
  <si>
    <t>07/25Г-15</t>
  </si>
  <si>
    <t>07/25Г-16</t>
  </si>
  <si>
    <t>07/25Г-17</t>
  </si>
  <si>
    <t>07/25Г-18</t>
  </si>
  <si>
    <t>07/25Г-19</t>
  </si>
  <si>
    <t>07/25Г-20</t>
  </si>
  <si>
    <t>07/25Г-21</t>
  </si>
  <si>
    <t>07/25Г-22</t>
  </si>
  <si>
    <t>07/25Г-23</t>
  </si>
  <si>
    <t>07/25Г-24</t>
  </si>
  <si>
    <t>07/25Г-25</t>
  </si>
  <si>
    <t>07/25Г-26</t>
  </si>
  <si>
    <t>07/25Г-27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</si>
</sst>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GOST Common"/>
      <family val="2"/>
      <charset val="204"/>
    </font>
    <font>
      <sz val="9"/>
      <color theme="1"/>
      <name val="GOST Common"/>
      <family val="2"/>
      <charset val="204"/>
    </font>
    <font>
      <sz val="8"/>
      <name val="Calibri"/>
      <family val="2"/>
      <scheme val="minor"/>
    </font>
    <font>
      <sz val="9"/>
      <color rgb="FFFF0000"/>
      <name val="GOST Common"/>
      <family val="2"/>
      <charset val="204"/>
    </font>
    <font>
      <sz val="11"/>
      <name val="Calibri"/>
      <family val="2"/>
      <charset val="204"/>
    </font>
    <font>
      <sz val="12"/>
      <name val="GOST Common"/>
      <family val="2"/>
      <charset val="204"/>
    </font>
    <font>
      <sz val="9"/>
      <name val="GOST Common"/>
      <family val="2"/>
      <charset val="204"/>
    </font>
    <font>
      <sz val="9"/>
      <color rgb="FFEE0000"/>
      <name val="GOST Common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GOST Common"/>
      <family val="2"/>
      <charset val="204"/>
    </font>
    <font>
      <sz val="11"/>
      <color indexed="8"/>
      <name val="Calibri"/>
      <family val="2"/>
      <charset val="204"/>
    </font>
    <font>
      <u/>
      <sz val="11"/>
      <color rgb="FF0000FF"/>
      <name val="Calibri"/>
      <family val="2"/>
      <charset val="204"/>
      <scheme val="minor"/>
    </font>
    <font>
      <sz val="12"/>
      <name val="宋体"/>
      <family val="3"/>
      <charset val="134"/>
    </font>
    <font>
      <u/>
      <sz val="11"/>
      <color theme="10"/>
      <name val="Calibri"/>
      <family val="2"/>
      <charset val="204"/>
      <scheme val="minor"/>
    </font>
    <font>
      <sz val="8"/>
      <name val="GOST Common"/>
      <family val="2"/>
      <charset val="204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8">
    <xf numFmtId="0" fontId="0" fillId="0" borderId="0"/>
    <xf numFmtId="0" fontId="6" fillId="0" borderId="0" applyFill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" fontId="7" fillId="0" borderId="0" xfId="0" applyNumberFormat="1" applyFont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0" fontId="17" fillId="0" borderId="0" xfId="0" applyFont="1"/>
    <xf numFmtId="14" fontId="3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7" fillId="4" borderId="0" xfId="0" applyFont="1" applyFill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2" fillId="2" borderId="6" xfId="0" applyNumberFormat="1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</cellXfs>
  <cellStyles count="98">
    <cellStyle name="Excel Built-in Normal" xfId="10" xr:uid="{25027B90-ACE9-48F5-9FF8-BF451093972A}"/>
    <cellStyle name="Гиперссылка 2" xfId="11" xr:uid="{C5CE9BBE-EF2B-4389-90E8-06F5950B53FC}"/>
    <cellStyle name="Гиперссылка 3" xfId="18" xr:uid="{0DA84CBC-C1FE-4DF5-85CC-6D9F59D34020}"/>
    <cellStyle name="Обычный" xfId="0" builtinId="0"/>
    <cellStyle name="Обычный 2" xfId="3" xr:uid="{3BC34B0D-1B09-421A-B19A-9C8C46727435}"/>
    <cellStyle name="Обычный 2 2" xfId="4" xr:uid="{72170D48-21BF-4D34-B062-AEA2FAD245D8}"/>
    <cellStyle name="Обычный 2 2 2" xfId="7" xr:uid="{128BA6DB-F7FD-428C-A4B0-7BCCFF928F35}"/>
    <cellStyle name="Обычный 2 2 2 2" xfId="23" xr:uid="{E803218A-D8FA-4FBE-BF30-F6966A12B577}"/>
    <cellStyle name="Обычный 2 2 2 2 2" xfId="46" xr:uid="{1AA8C325-D3D6-4283-B8B1-A658A53918AF}"/>
    <cellStyle name="Обычный 2 2 2 2 2 2" xfId="91" xr:uid="{084B72A0-A8F5-4BC9-BDAD-7FA99B0FE3BA}"/>
    <cellStyle name="Обычный 2 2 2 2 3" xfId="68" xr:uid="{DEA2D800-416B-415D-A5E2-BE9CCA721F92}"/>
    <cellStyle name="Обычный 2 2 2 3" xfId="35" xr:uid="{ECAF7D71-09B2-49EC-AF10-C84CA51CCE89}"/>
    <cellStyle name="Обычный 2 2 2 3 2" xfId="80" xr:uid="{CC5664D3-ED43-4096-9209-C81EF36088D5}"/>
    <cellStyle name="Обычный 2 2 2 4" xfId="57" xr:uid="{24E17A02-74E6-4623-83B1-53B2F3026723}"/>
    <cellStyle name="Обычный 2 2 3" xfId="13" xr:uid="{D715A3BB-3E89-4A00-80C1-72936855655A}"/>
    <cellStyle name="Обычный 2 2 3 2" xfId="26" xr:uid="{FA60E92D-B0B0-4BCF-AE56-508874315DB8}"/>
    <cellStyle name="Обычный 2 2 3 2 2" xfId="49" xr:uid="{2B6CD74E-3864-43F8-960E-9200D2065531}"/>
    <cellStyle name="Обычный 2 2 3 2 2 2" xfId="94" xr:uid="{EBB24BCA-8319-4755-9F02-64CDC1C5B6B3}"/>
    <cellStyle name="Обычный 2 2 3 2 3" xfId="71" xr:uid="{6C11659C-6944-4428-AE36-F453A82B855C}"/>
    <cellStyle name="Обычный 2 2 3 3" xfId="38" xr:uid="{6D96194A-C542-4A44-9869-BC21DFEEF86A}"/>
    <cellStyle name="Обычный 2 2 3 3 2" xfId="83" xr:uid="{8AFF0A77-7F0A-40AF-9381-63C051DA5E84}"/>
    <cellStyle name="Обычный 2 2 3 4" xfId="60" xr:uid="{F86F1A02-FC59-4B22-B8F7-99C6A9A2FD9B}"/>
    <cellStyle name="Обычный 2 2 4" xfId="20" xr:uid="{CBBA3585-999A-49A1-A663-CF626E706D38}"/>
    <cellStyle name="Обычный 2 2 4 2" xfId="43" xr:uid="{0385D119-01E4-42D0-BAA2-FCB4DCD20B1A}"/>
    <cellStyle name="Обычный 2 2 4 2 2" xfId="88" xr:uid="{6BDCBCF6-0ED6-446C-AE6C-04C93A6E6489}"/>
    <cellStyle name="Обычный 2 2 4 3" xfId="65" xr:uid="{854D9410-8FB5-417A-8D55-75420472B00C}"/>
    <cellStyle name="Обычный 2 2 5" xfId="32" xr:uid="{E26D5446-BADB-456C-A487-79AA56068DFD}"/>
    <cellStyle name="Обычный 2 2 5 2" xfId="77" xr:uid="{721F4794-5BC2-48B3-9669-B5812C000BFE}"/>
    <cellStyle name="Обычный 2 2 6" xfId="54" xr:uid="{D9580535-7550-4B1C-A83F-8E7636802B67}"/>
    <cellStyle name="Обычный 2 3" xfId="6" xr:uid="{ED6A5F27-58CF-44FA-9917-D8EECDD3E0B5}"/>
    <cellStyle name="Обычный 2 3 2" xfId="17" xr:uid="{28C0B4BB-4E6D-4DA1-85F6-242B06C10691}"/>
    <cellStyle name="Обычный 2 3 3" xfId="22" xr:uid="{C3103C5E-AB65-41A5-A4BF-8A3836FB4A44}"/>
    <cellStyle name="Обычный 2 3 3 2" xfId="45" xr:uid="{6446134B-949E-4A27-A324-78C0C4CB2BBA}"/>
    <cellStyle name="Обычный 2 3 3 2 2" xfId="90" xr:uid="{1CB53A0F-5AB1-4029-8379-5A3223245D83}"/>
    <cellStyle name="Обычный 2 3 3 3" xfId="67" xr:uid="{EF9FBC3D-1CE5-4A05-ABDC-0BA4DF9A1669}"/>
    <cellStyle name="Обычный 2 3 4" xfId="34" xr:uid="{1395188F-5816-47C9-A78A-ECB113A2D088}"/>
    <cellStyle name="Обычный 2 3 4 2" xfId="79" xr:uid="{7E6769B0-F917-4204-A83D-44F30324E3C6}"/>
    <cellStyle name="Обычный 2 3 5" xfId="56" xr:uid="{C62ACA79-BEFD-4FDB-BC60-C310961226F5}"/>
    <cellStyle name="Обычный 2 4" xfId="12" xr:uid="{7DD0D01D-F179-47E9-95AC-9EAEF83A2A6B}"/>
    <cellStyle name="Обычный 2 5" xfId="19" xr:uid="{04D2DB65-31EF-43D2-B4CA-9ABC0D2EB3E8}"/>
    <cellStyle name="Обычный 2 5 2" xfId="42" xr:uid="{B627BB67-9DCF-4465-A64B-4136994F798E}"/>
    <cellStyle name="Обычный 2 5 2 2" xfId="87" xr:uid="{7530F326-F484-420B-9759-78061416373C}"/>
    <cellStyle name="Обычный 2 5 3" xfId="64" xr:uid="{EED20151-E5BA-468E-94FB-7E70562F22F1}"/>
    <cellStyle name="Обычный 2 6" xfId="31" xr:uid="{6B078363-89F7-4CE2-8260-D84415957C51}"/>
    <cellStyle name="Обычный 2 6 2" xfId="76" xr:uid="{26B746EA-48F5-422D-9BF2-A8EC0BC9DD25}"/>
    <cellStyle name="Обычный 2 7" xfId="53" xr:uid="{744B0276-AC55-4C91-B87A-3911673F5BCC}"/>
    <cellStyle name="Обычный 3" xfId="5" xr:uid="{74A17787-3D3B-42CC-8F93-CEDEC09B7E2A}"/>
    <cellStyle name="Обычный 3 2" xfId="14" xr:uid="{8B2A2CC2-BD83-4FFB-93D7-25DEEF9694EB}"/>
    <cellStyle name="Обычный 3 2 2" xfId="27" xr:uid="{47FE1D8A-EC59-4AD3-BBFA-723786DF081A}"/>
    <cellStyle name="Обычный 3 2 2 2" xfId="50" xr:uid="{DBAED995-E710-452C-BD4A-CD4E236DAB9F}"/>
    <cellStyle name="Обычный 3 2 2 2 2" xfId="95" xr:uid="{E9509C0D-2EE9-4453-BC1F-35A40BCA0CEB}"/>
    <cellStyle name="Обычный 3 2 2 3" xfId="72" xr:uid="{E600683F-20B7-4BD8-AB12-C2F6C245878C}"/>
    <cellStyle name="Обычный 3 2 3" xfId="39" xr:uid="{77A396BF-2A38-4411-B9A7-FEB9D0202633}"/>
    <cellStyle name="Обычный 3 2 3 2" xfId="84" xr:uid="{14B27059-32A1-4CA9-9DAD-A795C7D3FC30}"/>
    <cellStyle name="Обычный 3 2 4" xfId="61" xr:uid="{DFA8BFBB-C843-4536-A6A8-A0FF767363F8}"/>
    <cellStyle name="Обычный 3 3" xfId="21" xr:uid="{16C0F9BD-3894-47A0-A5D0-B53E49E2FDB9}"/>
    <cellStyle name="Обычный 3 3 2" xfId="44" xr:uid="{A3BC8AE3-EB8A-4570-AD12-C8622C79BCC4}"/>
    <cellStyle name="Обычный 3 3 2 2" xfId="89" xr:uid="{B1299771-4361-42AE-80B7-983ABF7374C6}"/>
    <cellStyle name="Обычный 3 3 3" xfId="66" xr:uid="{94153AA5-3AF6-4959-9567-4332B20DAE14}"/>
    <cellStyle name="Обычный 3 4" xfId="33" xr:uid="{E1DE7E61-F8E0-49B9-BCBE-BFAC029D5789}"/>
    <cellStyle name="Обычный 3 4 2" xfId="78" xr:uid="{116569C0-DB6E-4EC2-9B2F-85E71B1CD74E}"/>
    <cellStyle name="Обычный 3 5" xfId="55" xr:uid="{3D555703-D128-40F2-88DC-93455C6EB7A4}"/>
    <cellStyle name="Обычный 4" xfId="15" xr:uid="{CACA04C2-EC58-47F1-8B06-5FCAEAE11322}"/>
    <cellStyle name="Обычный 4 2" xfId="28" xr:uid="{44ABD490-7909-4B57-AF16-BE369926694D}"/>
    <cellStyle name="Обычный 4 2 2" xfId="51" xr:uid="{A1EFDBC9-E132-47AB-9A85-B97F2E2FD173}"/>
    <cellStyle name="Обычный 4 2 2 2" xfId="96" xr:uid="{C0D893FD-1D89-4CDC-89DA-0A192EE1B86A}"/>
    <cellStyle name="Обычный 4 2 3" xfId="73" xr:uid="{D33EFC17-6D1D-4766-9534-0BE9B6E33FC8}"/>
    <cellStyle name="Обычный 4 3" xfId="40" xr:uid="{9739934B-A016-4D0A-9B91-FAF9AE5EF33D}"/>
    <cellStyle name="Обычный 4 3 2" xfId="85" xr:uid="{FAF9B539-D4C3-453E-ADA4-42472D882FE6}"/>
    <cellStyle name="Обычный 4 4" xfId="62" xr:uid="{9E9499F1-D923-4B2D-9F67-42EFF1FCA677}"/>
    <cellStyle name="Обычный 5" xfId="16" xr:uid="{1342E351-C004-4C72-93E7-4BC086F004D7}"/>
    <cellStyle name="Обычный 5 2" xfId="29" xr:uid="{7C5061B9-6F45-4615-8A92-7EA160F962A7}"/>
    <cellStyle name="Обычный 5 2 2" xfId="52" xr:uid="{1B929A9C-D001-4923-810B-FC78D4E18A67}"/>
    <cellStyle name="Обычный 5 2 2 2" xfId="97" xr:uid="{E2A7FD82-AA51-4B37-B5BB-570C1C33863E}"/>
    <cellStyle name="Обычный 5 2 3" xfId="74" xr:uid="{E2C29766-B5A4-405D-AA3E-A71886EB0F40}"/>
    <cellStyle name="Обычный 5 3" xfId="41" xr:uid="{109092FE-9603-4D9A-BEE9-8B28681F6BA6}"/>
    <cellStyle name="Обычный 5 3 2" xfId="86" xr:uid="{4FD09012-373B-4336-990D-31147AD2AB4F}"/>
    <cellStyle name="Обычный 5 4" xfId="63" xr:uid="{C481634E-EA9B-47B7-B694-EC1115F2ACF4}"/>
    <cellStyle name="Обычный 6" xfId="8" xr:uid="{050AE8F5-AF1F-4044-92D2-7C69E738D092}"/>
    <cellStyle name="Обычный 6 2" xfId="24" xr:uid="{8FA66B53-2367-454A-A69C-1DED95751D0E}"/>
    <cellStyle name="Обычный 6 2 2" xfId="47" xr:uid="{83C9C9C4-476E-4FA5-8B0E-D2D3C6B5EB34}"/>
    <cellStyle name="Обычный 6 2 2 2" xfId="92" xr:uid="{21F481F8-8B5B-4110-860A-129056A33F8E}"/>
    <cellStyle name="Обычный 6 2 3" xfId="69" xr:uid="{4BDAD664-B658-4418-9B56-153128939D61}"/>
    <cellStyle name="Обычный 6 3" xfId="36" xr:uid="{8DB82C4D-C77F-48B3-B177-0873FD801357}"/>
    <cellStyle name="Обычный 6 3 2" xfId="81" xr:uid="{82787387-37FE-4CD0-A8AD-0B06192D878C}"/>
    <cellStyle name="Обычный 6 4" xfId="58" xr:uid="{679A1964-633E-4A55-81BE-46C2C50F9DDB}"/>
    <cellStyle name="Обычный 7" xfId="30" xr:uid="{E11BAECC-92B6-42B6-8CC4-8B1A7EC7147F}"/>
    <cellStyle name="Обычный 7 2" xfId="75" xr:uid="{0F804F0A-AC72-4AF3-A013-F30C90A4A021}"/>
    <cellStyle name="Обычный 8" xfId="1" xr:uid="{D1951F43-13F2-436E-9F65-899D17E25A75}"/>
    <cellStyle name="Обычный 9" xfId="2" xr:uid="{74E233C5-8100-468C-96ED-C68C8128D5A3}"/>
    <cellStyle name="Процентный 2" xfId="9" xr:uid="{0D29B90C-56D6-404C-8FD0-5A38511018AD}"/>
    <cellStyle name="Процентный 2 2" xfId="25" xr:uid="{E2E3DF4B-D478-4927-896C-75B8F09B6F0A}"/>
    <cellStyle name="Процентный 2 2 2" xfId="48" xr:uid="{0F240114-0ABD-4DE4-849B-68834C7F92AA}"/>
    <cellStyle name="Процентный 2 2 2 2" xfId="93" xr:uid="{4D184B37-683B-4C69-B5A0-A15491D75C79}"/>
    <cellStyle name="Процентный 2 2 3" xfId="70" xr:uid="{311CF9A5-1CA5-404A-87B5-0768E12AEAE4}"/>
    <cellStyle name="Процентный 2 3" xfId="37" xr:uid="{4E58D72B-317E-4499-A1E0-7E8CCC29DBE6}"/>
    <cellStyle name="Процентный 2 3 2" xfId="82" xr:uid="{5CA43C52-D60F-4FE7-AAB4-5E6C0A61815D}"/>
    <cellStyle name="Процентный 2 4" xfId="59" xr:uid="{8796AC9A-1A0D-49B9-BDD7-D071347DFE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view="pageBreakPreview" zoomScale="115" zoomScaleNormal="85" zoomScaleSheetLayoutView="115" workbookViewId="0">
      <selection activeCell="P5" sqref="P5"/>
    </sheetView>
  </sheetViews>
  <sheetFormatPr defaultRowHeight="15"/>
  <cols>
    <col min="1" max="1" width="3.85546875" style="1" bestFit="1" customWidth="1"/>
    <col min="2" max="2" width="9" style="17" bestFit="1" customWidth="1"/>
    <col min="3" max="3" width="68.85546875" style="1" bestFit="1" customWidth="1"/>
    <col min="4" max="4" width="8.7109375" style="2" bestFit="1" customWidth="1"/>
    <col min="5" max="5" width="8.85546875" style="2" bestFit="1" customWidth="1"/>
    <col min="6" max="6" width="13.7109375" style="3" bestFit="1" customWidth="1"/>
    <col min="7" max="7" width="7.5703125" style="11" bestFit="1" customWidth="1"/>
    <col min="8" max="8" width="11.42578125" style="1" bestFit="1" customWidth="1"/>
    <col min="9" max="9" width="7.5703125" style="1" bestFit="1" customWidth="1"/>
    <col min="10" max="10" width="8.85546875" style="2" bestFit="1" customWidth="1"/>
    <col min="11" max="11" width="5" style="3" bestFit="1" customWidth="1"/>
    <col min="12" max="12" width="7.28515625" style="3" customWidth="1"/>
    <col min="13" max="13" width="8.7109375" style="2" customWidth="1"/>
    <col min="14" max="14" width="10.7109375" style="1" customWidth="1"/>
    <col min="15" max="15" width="8.7109375" style="41" bestFit="1" customWidth="1"/>
    <col min="16" max="16" width="10.28515625" style="1" bestFit="1" customWidth="1"/>
    <col min="17" max="16384" width="9.140625" style="1"/>
  </cols>
  <sheetData>
    <row r="1" spans="1:16">
      <c r="A1" s="49" t="s">
        <v>0</v>
      </c>
      <c r="B1" s="15" t="s">
        <v>1</v>
      </c>
      <c r="C1" s="49" t="s">
        <v>2</v>
      </c>
      <c r="D1" s="48" t="s">
        <v>5</v>
      </c>
      <c r="E1" s="48"/>
      <c r="F1" s="50" t="s">
        <v>8</v>
      </c>
      <c r="G1" s="52" t="s">
        <v>9</v>
      </c>
      <c r="H1" s="54" t="s">
        <v>10</v>
      </c>
      <c r="I1" s="55"/>
      <c r="J1" s="56"/>
      <c r="K1" s="54" t="s">
        <v>24</v>
      </c>
      <c r="L1" s="55"/>
      <c r="M1" s="55"/>
      <c r="N1" s="49" t="s">
        <v>6</v>
      </c>
      <c r="O1" s="5" t="s">
        <v>7</v>
      </c>
    </row>
    <row r="2" spans="1:16">
      <c r="A2" s="49"/>
      <c r="B2" s="16" t="s">
        <v>79</v>
      </c>
      <c r="C2" s="49"/>
      <c r="D2" s="5" t="s">
        <v>3</v>
      </c>
      <c r="E2" s="5" t="s">
        <v>4</v>
      </c>
      <c r="F2" s="51"/>
      <c r="G2" s="53"/>
      <c r="H2" s="9" t="s">
        <v>0</v>
      </c>
      <c r="I2" s="9" t="s">
        <v>9</v>
      </c>
      <c r="J2" s="14" t="s">
        <v>5</v>
      </c>
      <c r="K2" s="4" t="s">
        <v>12</v>
      </c>
      <c r="L2" s="32" t="s">
        <v>13</v>
      </c>
      <c r="M2" s="14" t="s">
        <v>5</v>
      </c>
      <c r="N2" s="49"/>
      <c r="O2" s="5" t="s">
        <v>5</v>
      </c>
    </row>
    <row r="3" spans="1:16" s="26" customFormat="1" ht="45">
      <c r="A3" s="18">
        <v>1</v>
      </c>
      <c r="B3" s="37" t="str">
        <f>CONCATENATE(B$2,"-",A3)</f>
        <v>07/25Б-1</v>
      </c>
      <c r="C3" s="7" t="s">
        <v>80</v>
      </c>
      <c r="D3" s="8">
        <v>45858</v>
      </c>
      <c r="E3" s="8">
        <v>45858</v>
      </c>
      <c r="F3" s="12" t="s">
        <v>27</v>
      </c>
      <c r="G3" s="10">
        <v>0.85</v>
      </c>
      <c r="H3" s="12" t="s">
        <v>139</v>
      </c>
      <c r="I3" s="13">
        <v>1</v>
      </c>
      <c r="J3" s="8">
        <v>45858</v>
      </c>
      <c r="K3" s="12"/>
      <c r="L3" s="12" t="s">
        <v>133</v>
      </c>
      <c r="M3" s="8">
        <v>45865</v>
      </c>
      <c r="N3" s="36" t="s">
        <v>14</v>
      </c>
      <c r="O3" s="20"/>
      <c r="P3" s="38"/>
    </row>
    <row r="4" spans="1:16" ht="45">
      <c r="A4" s="6">
        <f>A3+1</f>
        <v>2</v>
      </c>
      <c r="B4" s="13" t="str">
        <f t="shared" ref="B4" si="0">CONCATENATE(B$2,"-",A4)</f>
        <v>07/25Б-2</v>
      </c>
      <c r="C4" s="7" t="s">
        <v>86</v>
      </c>
      <c r="D4" s="8">
        <v>45804</v>
      </c>
      <c r="E4" s="8">
        <v>45804</v>
      </c>
      <c r="F4" s="12" t="s">
        <v>27</v>
      </c>
      <c r="G4" s="10">
        <v>1.34</v>
      </c>
      <c r="H4" s="12" t="s">
        <v>134</v>
      </c>
      <c r="I4" s="13">
        <v>2</v>
      </c>
      <c r="J4" s="8">
        <v>45804</v>
      </c>
      <c r="K4" s="12"/>
      <c r="L4" s="12" t="s">
        <v>124</v>
      </c>
      <c r="M4" s="8">
        <v>45811</v>
      </c>
      <c r="N4" s="36" t="s">
        <v>87</v>
      </c>
      <c r="O4" s="8"/>
      <c r="P4" s="39"/>
    </row>
    <row r="5" spans="1:16" ht="45">
      <c r="A5" s="6">
        <f>A4+1</f>
        <v>3</v>
      </c>
      <c r="B5" s="13" t="str">
        <f t="shared" ref="B5" si="1">CONCATENATE(B$2,"-",A5)</f>
        <v>07/25Б-3</v>
      </c>
      <c r="C5" s="7" t="s">
        <v>92</v>
      </c>
      <c r="D5" s="8">
        <v>45804</v>
      </c>
      <c r="E5" s="8">
        <v>45804</v>
      </c>
      <c r="F5" s="12" t="s">
        <v>27</v>
      </c>
      <c r="G5" s="10">
        <v>1.86</v>
      </c>
      <c r="H5" s="12" t="s">
        <v>135</v>
      </c>
      <c r="I5" s="13">
        <v>2</v>
      </c>
      <c r="J5" s="8">
        <v>45804</v>
      </c>
      <c r="K5" s="12"/>
      <c r="L5" s="12" t="s">
        <v>124</v>
      </c>
      <c r="M5" s="8">
        <v>45811</v>
      </c>
      <c r="N5" s="36" t="s">
        <v>25</v>
      </c>
      <c r="O5" s="8"/>
      <c r="P5" s="39"/>
    </row>
    <row r="6" spans="1:16" ht="45">
      <c r="A6" s="6">
        <f t="shared" ref="A6:A10" si="2">A5+1</f>
        <v>4</v>
      </c>
      <c r="B6" s="13" t="str">
        <f t="shared" ref="B6:B10" si="3">CONCATENATE(B$2,"-",A6)</f>
        <v>07/25Б-4</v>
      </c>
      <c r="C6" s="7" t="s">
        <v>97</v>
      </c>
      <c r="D6" s="8">
        <v>45848</v>
      </c>
      <c r="E6" s="8">
        <v>45848</v>
      </c>
      <c r="F6" s="12" t="s">
        <v>27</v>
      </c>
      <c r="G6" s="10">
        <v>2.0299999999999998</v>
      </c>
      <c r="H6" s="12" t="s">
        <v>137</v>
      </c>
      <c r="I6" s="13">
        <v>3</v>
      </c>
      <c r="J6" s="8">
        <v>45848</v>
      </c>
      <c r="K6" s="12"/>
      <c r="L6" s="12" t="s">
        <v>127</v>
      </c>
      <c r="M6" s="8">
        <v>45855</v>
      </c>
      <c r="N6" s="36" t="s">
        <v>20</v>
      </c>
      <c r="O6" s="8"/>
    </row>
    <row r="7" spans="1:16" ht="45">
      <c r="A7" s="6">
        <f t="shared" si="2"/>
        <v>5</v>
      </c>
      <c r="B7" s="13" t="str">
        <f t="shared" si="3"/>
        <v>07/25Б-5</v>
      </c>
      <c r="C7" s="7" t="s">
        <v>102</v>
      </c>
      <c r="D7" s="8">
        <v>45856</v>
      </c>
      <c r="E7" s="8">
        <v>45856</v>
      </c>
      <c r="F7" s="12" t="s">
        <v>27</v>
      </c>
      <c r="G7" s="10">
        <v>0.73</v>
      </c>
      <c r="H7" s="12" t="s">
        <v>138</v>
      </c>
      <c r="I7" s="13">
        <v>1</v>
      </c>
      <c r="J7" s="8">
        <v>45856</v>
      </c>
      <c r="K7" s="12"/>
      <c r="L7" s="12" t="s">
        <v>129</v>
      </c>
      <c r="M7" s="8">
        <v>45863</v>
      </c>
      <c r="N7" s="36" t="s">
        <v>103</v>
      </c>
      <c r="O7" s="8"/>
    </row>
    <row r="8" spans="1:16" ht="42">
      <c r="A8" s="6">
        <f t="shared" si="2"/>
        <v>6</v>
      </c>
      <c r="B8" s="13" t="str">
        <f t="shared" si="3"/>
        <v>07/25Б-6</v>
      </c>
      <c r="C8" s="7" t="s">
        <v>108</v>
      </c>
      <c r="D8" s="8">
        <v>45847</v>
      </c>
      <c r="E8" s="8">
        <v>45847</v>
      </c>
      <c r="F8" s="12" t="s">
        <v>27</v>
      </c>
      <c r="G8" s="10">
        <v>8.5500000000000007</v>
      </c>
      <c r="H8" s="12" t="s">
        <v>136</v>
      </c>
      <c r="I8" s="13">
        <v>9</v>
      </c>
      <c r="J8" s="8">
        <v>45847</v>
      </c>
      <c r="K8" s="12"/>
      <c r="L8" s="12" t="s">
        <v>126</v>
      </c>
      <c r="M8" s="8">
        <v>45854</v>
      </c>
      <c r="N8" s="36" t="s">
        <v>26</v>
      </c>
      <c r="O8" s="8"/>
    </row>
    <row r="9" spans="1:16" ht="42">
      <c r="A9" s="6">
        <f t="shared" si="2"/>
        <v>7</v>
      </c>
      <c r="B9" s="13" t="str">
        <f t="shared" si="3"/>
        <v>07/25Б-7</v>
      </c>
      <c r="C9" s="7" t="s">
        <v>113</v>
      </c>
      <c r="D9" s="8">
        <v>45861</v>
      </c>
      <c r="E9" s="8">
        <v>45862</v>
      </c>
      <c r="F9" s="21" t="s">
        <v>114</v>
      </c>
      <c r="G9" s="10">
        <v>14.06</v>
      </c>
      <c r="H9" s="47" t="s">
        <v>119</v>
      </c>
      <c r="I9" s="28" t="s">
        <v>120</v>
      </c>
      <c r="J9" s="29" t="s">
        <v>121</v>
      </c>
      <c r="K9" s="12"/>
      <c r="L9" s="12" t="s">
        <v>122</v>
      </c>
      <c r="M9" s="8">
        <v>45868</v>
      </c>
      <c r="N9" s="36" t="s">
        <v>26</v>
      </c>
      <c r="O9" s="8"/>
      <c r="P9" s="39"/>
    </row>
    <row r="10" spans="1:16" ht="42">
      <c r="A10" s="6">
        <f t="shared" si="2"/>
        <v>8</v>
      </c>
      <c r="B10" s="13" t="str">
        <f t="shared" si="3"/>
        <v>07/25Б-8</v>
      </c>
      <c r="C10" s="7" t="s">
        <v>115</v>
      </c>
      <c r="D10" s="8">
        <v>45867</v>
      </c>
      <c r="E10" s="8">
        <v>45867</v>
      </c>
      <c r="F10" s="21" t="s">
        <v>114</v>
      </c>
      <c r="G10" s="22">
        <v>214.39</v>
      </c>
      <c r="H10" s="23" t="s">
        <v>11</v>
      </c>
      <c r="I10" s="28">
        <v>210</v>
      </c>
      <c r="J10" s="8">
        <v>45867</v>
      </c>
      <c r="K10" s="12"/>
      <c r="L10" s="12" t="s">
        <v>132</v>
      </c>
      <c r="M10" s="8">
        <v>45874</v>
      </c>
      <c r="N10" s="36" t="s">
        <v>26</v>
      </c>
      <c r="O10" s="8"/>
    </row>
  </sheetData>
  <mergeCells count="8">
    <mergeCell ref="D1:E1"/>
    <mergeCell ref="A1:A2"/>
    <mergeCell ref="C1:C2"/>
    <mergeCell ref="N1:N2"/>
    <mergeCell ref="F1:F2"/>
    <mergeCell ref="G1:G2"/>
    <mergeCell ref="K1:M1"/>
    <mergeCell ref="H1:J1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E4BA-C209-4872-856D-E38A37711867}">
  <dimension ref="A1:P22"/>
  <sheetViews>
    <sheetView workbookViewId="0">
      <selection activeCell="H4" sqref="H4"/>
    </sheetView>
  </sheetViews>
  <sheetFormatPr defaultRowHeight="15"/>
  <cols>
    <col min="1" max="1" width="3.85546875" bestFit="1" customWidth="1"/>
    <col min="2" max="2" width="9" bestFit="1" customWidth="1"/>
    <col min="3" max="3" width="78.5703125" bestFit="1" customWidth="1"/>
    <col min="4" max="5" width="8.7109375" bestFit="1" customWidth="1"/>
    <col min="6" max="6" width="7.28515625" bestFit="1" customWidth="1"/>
    <col min="7" max="7" width="7.5703125" bestFit="1" customWidth="1"/>
    <col min="8" max="8" width="9" customWidth="1"/>
    <col min="9" max="9" width="7.5703125" bestFit="1" customWidth="1"/>
    <col min="10" max="10" width="6.5703125" bestFit="1" customWidth="1"/>
    <col min="11" max="11" width="5" bestFit="1" customWidth="1"/>
    <col min="12" max="12" width="7.28515625" customWidth="1"/>
    <col min="13" max="13" width="8.7109375" customWidth="1"/>
    <col min="14" max="14" width="10.7109375" customWidth="1"/>
    <col min="15" max="15" width="8.7109375" bestFit="1" customWidth="1"/>
    <col min="16" max="16" width="24.7109375" bestFit="1" customWidth="1"/>
  </cols>
  <sheetData>
    <row r="1" spans="1:16">
      <c r="A1" s="49" t="s">
        <v>0</v>
      </c>
      <c r="B1" s="15" t="s">
        <v>1</v>
      </c>
      <c r="C1" s="49" t="s">
        <v>2</v>
      </c>
      <c r="D1" s="48" t="s">
        <v>5</v>
      </c>
      <c r="E1" s="48"/>
      <c r="F1" s="50" t="s">
        <v>8</v>
      </c>
      <c r="G1" s="52" t="s">
        <v>9</v>
      </c>
      <c r="H1" s="54" t="s">
        <v>10</v>
      </c>
      <c r="I1" s="55"/>
      <c r="J1" s="56"/>
      <c r="K1" s="54" t="s">
        <v>24</v>
      </c>
      <c r="L1" s="55"/>
      <c r="M1" s="55"/>
      <c r="N1" s="49" t="s">
        <v>6</v>
      </c>
      <c r="O1" s="5" t="s">
        <v>7</v>
      </c>
      <c r="P1" t="s">
        <v>30</v>
      </c>
    </row>
    <row r="2" spans="1:16">
      <c r="A2" s="49"/>
      <c r="B2" s="16" t="s">
        <v>29</v>
      </c>
      <c r="C2" s="49"/>
      <c r="D2" s="5" t="s">
        <v>3</v>
      </c>
      <c r="E2" s="5" t="s">
        <v>4</v>
      </c>
      <c r="F2" s="51"/>
      <c r="G2" s="53"/>
      <c r="H2" s="9" t="s">
        <v>0</v>
      </c>
      <c r="I2" s="9" t="s">
        <v>9</v>
      </c>
      <c r="J2" s="14" t="s">
        <v>5</v>
      </c>
      <c r="K2" s="4" t="s">
        <v>12</v>
      </c>
      <c r="L2" s="32" t="s">
        <v>13</v>
      </c>
      <c r="M2" s="14" t="s">
        <v>5</v>
      </c>
      <c r="N2" s="49"/>
      <c r="O2" s="5" t="s">
        <v>5</v>
      </c>
    </row>
    <row r="3" spans="1:16" ht="45">
      <c r="A3" s="18">
        <v>1</v>
      </c>
      <c r="B3" s="37" t="str">
        <f>CONCATENATE(B$2,"-",A3)</f>
        <v>06/25А-1</v>
      </c>
      <c r="C3" s="19" t="s">
        <v>31</v>
      </c>
      <c r="D3" s="20">
        <v>45819</v>
      </c>
      <c r="E3" s="20">
        <v>45824</v>
      </c>
      <c r="F3" s="21"/>
      <c r="G3" s="22"/>
      <c r="H3" s="23" t="s">
        <v>11</v>
      </c>
      <c r="I3" s="23"/>
      <c r="J3" s="24"/>
      <c r="K3" s="21"/>
      <c r="L3" s="33"/>
      <c r="M3" s="25"/>
      <c r="N3" s="35" t="s">
        <v>14</v>
      </c>
      <c r="O3" s="20">
        <v>45812</v>
      </c>
    </row>
    <row r="4" spans="1:16" ht="45">
      <c r="A4" s="6">
        <v>2</v>
      </c>
      <c r="B4" s="13" t="str">
        <f t="shared" ref="B4:B22" si="0">CONCATENATE(B$2,"-",A4)</f>
        <v>06/25А-2</v>
      </c>
      <c r="C4" s="42" t="s">
        <v>32</v>
      </c>
      <c r="D4" s="20">
        <v>45819</v>
      </c>
      <c r="E4" s="20">
        <v>45824</v>
      </c>
      <c r="F4" s="21"/>
      <c r="G4" s="27"/>
      <c r="H4" s="23" t="s">
        <v>11</v>
      </c>
      <c r="I4" s="28"/>
      <c r="J4" s="29"/>
      <c r="K4" s="12"/>
      <c r="L4" s="34"/>
      <c r="M4" s="30"/>
      <c r="N4" s="36" t="s">
        <v>16</v>
      </c>
      <c r="O4" s="8">
        <v>45818</v>
      </c>
    </row>
    <row r="5" spans="1:16" ht="45">
      <c r="A5" s="6">
        <v>3</v>
      </c>
      <c r="B5" s="13" t="str">
        <f t="shared" si="0"/>
        <v>06/25А-3</v>
      </c>
      <c r="C5" s="42" t="s">
        <v>33</v>
      </c>
      <c r="D5" s="20">
        <v>45819</v>
      </c>
      <c r="E5" s="20">
        <v>45824</v>
      </c>
      <c r="F5" s="21"/>
      <c r="G5" s="10"/>
      <c r="H5" s="23" t="s">
        <v>11</v>
      </c>
      <c r="I5" s="13"/>
      <c r="J5" s="29"/>
      <c r="K5" s="12"/>
      <c r="L5" s="34"/>
      <c r="M5" s="30"/>
      <c r="N5" s="36" t="s">
        <v>16</v>
      </c>
      <c r="O5" s="8">
        <v>45824</v>
      </c>
    </row>
    <row r="6" spans="1:16" ht="45">
      <c r="A6" s="6">
        <v>4</v>
      </c>
      <c r="B6" s="13" t="str">
        <f t="shared" si="0"/>
        <v>06/25А-4</v>
      </c>
      <c r="C6" s="42" t="s">
        <v>34</v>
      </c>
      <c r="D6" s="20">
        <v>45817</v>
      </c>
      <c r="E6" s="20">
        <v>45822</v>
      </c>
      <c r="F6" s="21"/>
      <c r="G6" s="10"/>
      <c r="H6" s="23" t="s">
        <v>11</v>
      </c>
      <c r="I6" s="13"/>
      <c r="J6" s="8"/>
      <c r="K6" s="12"/>
      <c r="L6" s="12"/>
      <c r="M6" s="8"/>
      <c r="N6" s="36" t="s">
        <v>17</v>
      </c>
      <c r="O6" s="8"/>
    </row>
    <row r="7" spans="1:16" ht="45">
      <c r="A7" s="6">
        <v>5</v>
      </c>
      <c r="B7" s="13" t="str">
        <f t="shared" si="0"/>
        <v>06/25А-5</v>
      </c>
      <c r="C7" s="42" t="s">
        <v>35</v>
      </c>
      <c r="D7" s="20">
        <v>45817</v>
      </c>
      <c r="E7" s="20">
        <v>45822</v>
      </c>
      <c r="F7" s="21"/>
      <c r="G7" s="10"/>
      <c r="H7" s="23" t="s">
        <v>11</v>
      </c>
      <c r="I7" s="13"/>
      <c r="J7" s="8"/>
      <c r="K7" s="12"/>
      <c r="L7" s="12"/>
      <c r="M7" s="8"/>
      <c r="N7" s="36" t="s">
        <v>17</v>
      </c>
      <c r="O7" s="8"/>
    </row>
    <row r="8" spans="1:16" ht="45">
      <c r="A8" s="6">
        <v>6</v>
      </c>
      <c r="B8" s="13" t="str">
        <f t="shared" si="0"/>
        <v>06/25А-6</v>
      </c>
      <c r="C8" s="42" t="s">
        <v>36</v>
      </c>
      <c r="D8" s="20">
        <v>45817</v>
      </c>
      <c r="E8" s="20">
        <v>45822</v>
      </c>
      <c r="F8" s="21"/>
      <c r="G8" s="27"/>
      <c r="H8" s="23" t="s">
        <v>11</v>
      </c>
      <c r="I8" s="13"/>
      <c r="J8" s="8"/>
      <c r="K8" s="12"/>
      <c r="L8" s="12"/>
      <c r="M8" s="8"/>
      <c r="N8" s="36" t="s">
        <v>17</v>
      </c>
      <c r="O8" s="8"/>
    </row>
    <row r="9" spans="1:16" ht="45">
      <c r="A9" s="6">
        <v>7</v>
      </c>
      <c r="B9" s="13" t="str">
        <f t="shared" si="0"/>
        <v>06/25А-7</v>
      </c>
      <c r="C9" s="42" t="s">
        <v>37</v>
      </c>
      <c r="D9" s="20">
        <v>45817</v>
      </c>
      <c r="E9" s="20">
        <v>45822</v>
      </c>
      <c r="F9" s="21"/>
      <c r="G9" s="10"/>
      <c r="H9" s="23" t="s">
        <v>11</v>
      </c>
      <c r="I9" s="28"/>
      <c r="J9" s="29"/>
      <c r="K9" s="12"/>
      <c r="L9" s="12"/>
      <c r="M9" s="8"/>
      <c r="N9" s="36" t="s">
        <v>17</v>
      </c>
      <c r="O9" s="8">
        <v>45817</v>
      </c>
    </row>
    <row r="10" spans="1:16" ht="45">
      <c r="A10" s="6">
        <v>8</v>
      </c>
      <c r="B10" s="13" t="str">
        <f t="shared" si="0"/>
        <v>06/25А-8</v>
      </c>
      <c r="C10" s="42" t="s">
        <v>38</v>
      </c>
      <c r="D10" s="20">
        <v>45815</v>
      </c>
      <c r="E10" s="20">
        <v>45820</v>
      </c>
      <c r="F10" s="21"/>
      <c r="G10" s="27"/>
      <c r="H10" s="23" t="s">
        <v>11</v>
      </c>
      <c r="I10" s="28"/>
      <c r="J10" s="29"/>
      <c r="K10" s="12"/>
      <c r="L10" s="12"/>
      <c r="M10" s="8"/>
      <c r="N10" s="36" t="s">
        <v>18</v>
      </c>
      <c r="O10" s="8"/>
    </row>
    <row r="11" spans="1:16" ht="45">
      <c r="A11" s="6">
        <v>9</v>
      </c>
      <c r="B11" s="13" t="str">
        <f t="shared" si="0"/>
        <v>06/25А-9</v>
      </c>
      <c r="C11" s="7" t="s">
        <v>39</v>
      </c>
      <c r="D11" s="20">
        <v>45813</v>
      </c>
      <c r="E11" s="20">
        <v>45818</v>
      </c>
      <c r="F11" s="21"/>
      <c r="G11" s="10"/>
      <c r="H11" s="23" t="s">
        <v>11</v>
      </c>
      <c r="I11" s="13"/>
      <c r="J11" s="8"/>
      <c r="K11" s="12"/>
      <c r="L11" s="12"/>
      <c r="M11" s="8"/>
      <c r="N11" s="36" t="s">
        <v>14</v>
      </c>
      <c r="O11" s="8">
        <v>45812</v>
      </c>
    </row>
    <row r="12" spans="1:16" ht="45">
      <c r="A12" s="6">
        <v>10</v>
      </c>
      <c r="B12" s="13" t="str">
        <f t="shared" si="0"/>
        <v>06/25А-10</v>
      </c>
      <c r="C12" s="42" t="s">
        <v>40</v>
      </c>
      <c r="D12" s="20">
        <v>45813</v>
      </c>
      <c r="E12" s="20">
        <v>45818</v>
      </c>
      <c r="F12" s="21"/>
      <c r="G12" s="10"/>
      <c r="H12" s="23" t="s">
        <v>11</v>
      </c>
      <c r="I12" s="13"/>
      <c r="J12" s="8"/>
      <c r="K12" s="12"/>
      <c r="L12" s="12"/>
      <c r="M12" s="8"/>
      <c r="N12" s="36" t="s">
        <v>17</v>
      </c>
      <c r="O12" s="8"/>
    </row>
    <row r="13" spans="1:16" ht="45">
      <c r="A13" s="6">
        <v>11</v>
      </c>
      <c r="B13" s="13" t="str">
        <f t="shared" si="0"/>
        <v>06/25А-11</v>
      </c>
      <c r="C13" s="42" t="s">
        <v>41</v>
      </c>
      <c r="D13" s="20">
        <v>45813</v>
      </c>
      <c r="E13" s="20">
        <v>45818</v>
      </c>
      <c r="F13" s="21"/>
      <c r="G13" s="22"/>
      <c r="H13" s="23" t="s">
        <v>11</v>
      </c>
      <c r="I13" s="28"/>
      <c r="J13" s="29"/>
      <c r="K13" s="12"/>
      <c r="L13" s="12"/>
      <c r="M13" s="8"/>
      <c r="N13" s="36" t="s">
        <v>17</v>
      </c>
      <c r="O13" s="8"/>
    </row>
    <row r="14" spans="1:16" ht="45">
      <c r="A14" s="6">
        <v>13</v>
      </c>
      <c r="B14" s="13" t="str">
        <f t="shared" si="0"/>
        <v>06/25А-13</v>
      </c>
      <c r="C14" s="42" t="s">
        <v>42</v>
      </c>
      <c r="D14" s="20">
        <v>45824</v>
      </c>
      <c r="E14" s="20">
        <v>45829</v>
      </c>
      <c r="F14" s="21"/>
      <c r="G14" s="31"/>
      <c r="H14" s="23" t="s">
        <v>11</v>
      </c>
      <c r="I14" s="28"/>
      <c r="J14" s="8"/>
      <c r="K14" s="12"/>
      <c r="L14" s="12"/>
      <c r="M14" s="8"/>
      <c r="N14" s="36" t="s">
        <v>19</v>
      </c>
      <c r="O14" s="8"/>
    </row>
    <row r="15" spans="1:16" ht="45">
      <c r="A15" s="6">
        <v>14</v>
      </c>
      <c r="B15" s="13" t="str">
        <f t="shared" si="0"/>
        <v>06/25А-14</v>
      </c>
      <c r="C15" s="42" t="s">
        <v>43</v>
      </c>
      <c r="D15" s="20">
        <v>45825</v>
      </c>
      <c r="E15" s="20">
        <v>45830</v>
      </c>
      <c r="F15" s="21"/>
      <c r="G15" s="31"/>
      <c r="H15" s="23" t="s">
        <v>11</v>
      </c>
      <c r="I15" s="28"/>
      <c r="J15" s="29"/>
      <c r="K15" s="12"/>
      <c r="L15" s="12"/>
      <c r="M15" s="8"/>
      <c r="N15" s="36" t="s">
        <v>20</v>
      </c>
      <c r="O15" s="8"/>
    </row>
    <row r="16" spans="1:16" ht="45">
      <c r="A16" s="6">
        <v>15</v>
      </c>
      <c r="B16" s="13" t="str">
        <f t="shared" si="0"/>
        <v>06/25А-15</v>
      </c>
      <c r="C16" s="42" t="s">
        <v>44</v>
      </c>
      <c r="D16" s="20">
        <v>45823</v>
      </c>
      <c r="E16" s="20">
        <v>45828</v>
      </c>
      <c r="F16" s="21"/>
      <c r="G16" s="31"/>
      <c r="H16" s="23" t="s">
        <v>11</v>
      </c>
      <c r="I16" s="28"/>
      <c r="J16" s="8"/>
      <c r="K16" s="12"/>
      <c r="L16" s="12"/>
      <c r="M16" s="8"/>
      <c r="N16" s="36" t="s">
        <v>19</v>
      </c>
      <c r="O16" s="8">
        <v>45826</v>
      </c>
    </row>
    <row r="17" spans="1:15" ht="45">
      <c r="A17" s="6">
        <v>16</v>
      </c>
      <c r="B17" s="13" t="str">
        <f t="shared" si="0"/>
        <v>06/25А-16</v>
      </c>
      <c r="C17" s="42" t="s">
        <v>45</v>
      </c>
      <c r="D17" s="20">
        <v>45822</v>
      </c>
      <c r="E17" s="20">
        <v>45827</v>
      </c>
      <c r="F17" s="21"/>
      <c r="G17" s="31"/>
      <c r="H17" s="23" t="s">
        <v>11</v>
      </c>
      <c r="I17" s="13"/>
      <c r="J17" s="8"/>
      <c r="K17" s="12"/>
      <c r="L17" s="12"/>
      <c r="M17" s="8"/>
      <c r="N17" s="36" t="s">
        <v>20</v>
      </c>
      <c r="O17" s="8"/>
    </row>
    <row r="18" spans="1:15" ht="45">
      <c r="A18" s="6">
        <v>17</v>
      </c>
      <c r="B18" s="13" t="str">
        <f t="shared" si="0"/>
        <v>06/25А-17</v>
      </c>
      <c r="C18" s="42" t="s">
        <v>46</v>
      </c>
      <c r="D18" s="20">
        <v>45811</v>
      </c>
      <c r="E18" s="20">
        <v>45816</v>
      </c>
      <c r="F18" s="21"/>
      <c r="G18" s="10"/>
      <c r="H18" s="23" t="s">
        <v>11</v>
      </c>
      <c r="I18" s="13"/>
      <c r="J18" s="8"/>
      <c r="K18" s="12"/>
      <c r="L18" s="12"/>
      <c r="M18" s="8"/>
      <c r="N18" s="36" t="s">
        <v>21</v>
      </c>
      <c r="O18" s="8"/>
    </row>
    <row r="19" spans="1:15" ht="45">
      <c r="A19" s="6">
        <v>18</v>
      </c>
      <c r="B19" s="13" t="str">
        <f t="shared" si="0"/>
        <v>06/25А-18</v>
      </c>
      <c r="C19" s="42" t="s">
        <v>47</v>
      </c>
      <c r="D19" s="20">
        <v>45823</v>
      </c>
      <c r="E19" s="20">
        <v>45828</v>
      </c>
      <c r="F19" s="21"/>
      <c r="G19" s="10"/>
      <c r="H19" s="23" t="s">
        <v>11</v>
      </c>
      <c r="I19" s="13"/>
      <c r="J19" s="8"/>
      <c r="K19" s="12"/>
      <c r="L19" s="12"/>
      <c r="M19" s="8"/>
      <c r="N19" s="36" t="s">
        <v>19</v>
      </c>
      <c r="O19" s="8"/>
    </row>
    <row r="20" spans="1:15" ht="45">
      <c r="A20" s="6">
        <v>20</v>
      </c>
      <c r="B20" s="13" t="str">
        <f t="shared" si="0"/>
        <v>06/25А-20</v>
      </c>
      <c r="C20" s="42" t="s">
        <v>48</v>
      </c>
      <c r="D20" s="20">
        <v>45825</v>
      </c>
      <c r="E20" s="20">
        <v>45830</v>
      </c>
      <c r="F20" s="21"/>
      <c r="G20" s="31"/>
      <c r="H20" s="23" t="s">
        <v>11</v>
      </c>
      <c r="I20" s="13"/>
      <c r="J20" s="8"/>
      <c r="K20" s="12"/>
      <c r="L20" s="12"/>
      <c r="M20" s="8"/>
      <c r="N20" s="36" t="s">
        <v>22</v>
      </c>
      <c r="O20" s="8"/>
    </row>
    <row r="21" spans="1:15" ht="45">
      <c r="A21" s="6">
        <v>22</v>
      </c>
      <c r="B21" s="13" t="str">
        <f t="shared" si="0"/>
        <v>06/25А-22</v>
      </c>
      <c r="C21" s="42" t="s">
        <v>49</v>
      </c>
      <c r="D21" s="20">
        <v>45825</v>
      </c>
      <c r="E21" s="20">
        <v>45830</v>
      </c>
      <c r="F21" s="21"/>
      <c r="G21" s="31"/>
      <c r="H21" s="23" t="s">
        <v>11</v>
      </c>
      <c r="I21" s="13"/>
      <c r="J21" s="8"/>
      <c r="K21" s="12"/>
      <c r="L21" s="12"/>
      <c r="M21" s="8"/>
      <c r="N21" s="36" t="s">
        <v>16</v>
      </c>
      <c r="O21" s="8">
        <v>45824</v>
      </c>
    </row>
    <row r="22" spans="1:15" ht="45">
      <c r="A22" s="6">
        <v>23</v>
      </c>
      <c r="B22" s="13" t="str">
        <f t="shared" si="0"/>
        <v>06/25А-23</v>
      </c>
      <c r="C22" s="42" t="s">
        <v>50</v>
      </c>
      <c r="D22" s="20">
        <v>45825</v>
      </c>
      <c r="E22" s="20">
        <v>45830</v>
      </c>
      <c r="F22" s="21"/>
      <c r="G22" s="10"/>
      <c r="H22" s="23" t="s">
        <v>11</v>
      </c>
      <c r="I22" s="13"/>
      <c r="J22" s="8"/>
      <c r="K22" s="12"/>
      <c r="L22" s="12"/>
      <c r="M22" s="8"/>
      <c r="N22" s="36" t="s">
        <v>19</v>
      </c>
      <c r="O22" s="8">
        <v>45826</v>
      </c>
    </row>
  </sheetData>
  <mergeCells count="8">
    <mergeCell ref="K1:M1"/>
    <mergeCell ref="N1:N2"/>
    <mergeCell ref="A1:A2"/>
    <mergeCell ref="C1:C2"/>
    <mergeCell ref="D1:E1"/>
    <mergeCell ref="F1:F2"/>
    <mergeCell ref="G1:G2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3F6F-7877-4668-8FE1-223506AF02E7}">
  <dimension ref="A1:O29"/>
  <sheetViews>
    <sheetView view="pageBreakPreview" topLeftCell="A22" zoomScale="115" zoomScaleNormal="85" zoomScaleSheetLayoutView="115" workbookViewId="0">
      <selection activeCell="A3" sqref="A3:O29"/>
    </sheetView>
  </sheetViews>
  <sheetFormatPr defaultRowHeight="15"/>
  <cols>
    <col min="1" max="1" width="3.85546875" style="1" bestFit="1" customWidth="1"/>
    <col min="2" max="2" width="9" style="17" bestFit="1" customWidth="1"/>
    <col min="3" max="3" width="75.5703125" style="1" customWidth="1"/>
    <col min="4" max="4" width="8.7109375" style="2" bestFit="1" customWidth="1"/>
    <col min="5" max="5" width="8.85546875" style="2" bestFit="1" customWidth="1"/>
    <col min="6" max="6" width="15.5703125" style="3" customWidth="1"/>
    <col min="7" max="7" width="7.5703125" style="11" bestFit="1" customWidth="1"/>
    <col min="8" max="8" width="28" style="1" customWidth="1"/>
    <col min="9" max="9" width="18.7109375" style="1" customWidth="1"/>
    <col min="10" max="10" width="8.85546875" style="2" hidden="1" customWidth="1"/>
    <col min="11" max="11" width="5" style="3" hidden="1" customWidth="1"/>
    <col min="12" max="12" width="7.28515625" style="3" customWidth="1"/>
    <col min="13" max="13" width="8.7109375" style="2" hidden="1" customWidth="1"/>
    <col min="14" max="14" width="10.7109375" style="1" customWidth="1"/>
    <col min="15" max="15" width="8.7109375" style="41" bestFit="1" customWidth="1"/>
    <col min="16" max="16384" width="9.140625" style="1"/>
  </cols>
  <sheetData>
    <row r="1" spans="1:15">
      <c r="A1" s="49" t="s">
        <v>0</v>
      </c>
      <c r="B1" s="15" t="s">
        <v>1</v>
      </c>
      <c r="C1" s="49" t="s">
        <v>2</v>
      </c>
      <c r="D1" s="48" t="s">
        <v>5</v>
      </c>
      <c r="E1" s="48"/>
      <c r="F1" s="50" t="s">
        <v>8</v>
      </c>
      <c r="G1" s="52" t="s">
        <v>9</v>
      </c>
      <c r="H1" s="54" t="s">
        <v>10</v>
      </c>
      <c r="I1" s="55"/>
      <c r="J1" s="56"/>
      <c r="K1" s="54" t="s">
        <v>24</v>
      </c>
      <c r="L1" s="55"/>
      <c r="M1" s="55"/>
      <c r="N1" s="49" t="s">
        <v>6</v>
      </c>
      <c r="O1" s="5" t="s">
        <v>7</v>
      </c>
    </row>
    <row r="2" spans="1:15">
      <c r="A2" s="49"/>
      <c r="B2" s="16" t="s">
        <v>82</v>
      </c>
      <c r="C2" s="49"/>
      <c r="D2" s="5" t="s">
        <v>3</v>
      </c>
      <c r="E2" s="5" t="s">
        <v>4</v>
      </c>
      <c r="F2" s="51"/>
      <c r="G2" s="53"/>
      <c r="H2" s="9" t="s">
        <v>0</v>
      </c>
      <c r="I2" s="9" t="s">
        <v>9</v>
      </c>
      <c r="J2" s="14" t="s">
        <v>5</v>
      </c>
      <c r="K2" s="4" t="s">
        <v>12</v>
      </c>
      <c r="L2" s="32" t="s">
        <v>13</v>
      </c>
      <c r="M2" s="14" t="s">
        <v>5</v>
      </c>
      <c r="N2" s="49"/>
      <c r="O2" s="5" t="s">
        <v>5</v>
      </c>
    </row>
    <row r="3" spans="1:15" s="44" customFormat="1" ht="48">
      <c r="A3" s="18">
        <v>1</v>
      </c>
      <c r="B3" s="37" t="str">
        <f>CONCATENATE(B$2,"-",A3)</f>
        <v>07/25Г-1</v>
      </c>
      <c r="C3" s="7" t="s">
        <v>81</v>
      </c>
      <c r="D3" s="20">
        <v>45865</v>
      </c>
      <c r="E3" s="20">
        <v>45865</v>
      </c>
      <c r="F3" s="45" t="s">
        <v>72</v>
      </c>
      <c r="G3" s="22">
        <v>42.31</v>
      </c>
      <c r="H3" s="23" t="s">
        <v>78</v>
      </c>
      <c r="I3" s="23" t="s">
        <v>75</v>
      </c>
      <c r="J3" s="24"/>
      <c r="K3" s="21"/>
      <c r="L3" s="33" t="s">
        <v>131</v>
      </c>
      <c r="M3" s="25"/>
      <c r="N3" s="36" t="s">
        <v>14</v>
      </c>
      <c r="O3" s="20">
        <v>45498</v>
      </c>
    </row>
    <row r="4" spans="1:15" s="44" customFormat="1" ht="48">
      <c r="A4" s="6">
        <f>A3+1</f>
        <v>2</v>
      </c>
      <c r="B4" s="37" t="str">
        <f t="shared" ref="B4:B29" si="0">CONCATENATE(B$2,"-",A4)</f>
        <v>07/25Г-2</v>
      </c>
      <c r="C4" s="7" t="s">
        <v>83</v>
      </c>
      <c r="D4" s="8">
        <f>E3+1</f>
        <v>45866</v>
      </c>
      <c r="E4" s="20">
        <f>D4</f>
        <v>45866</v>
      </c>
      <c r="F4" s="45" t="s">
        <v>73</v>
      </c>
      <c r="G4" s="22">
        <v>42.31</v>
      </c>
      <c r="H4" s="23" t="s">
        <v>78</v>
      </c>
      <c r="I4" s="23" t="s">
        <v>75</v>
      </c>
      <c r="J4" s="24"/>
      <c r="K4" s="21"/>
      <c r="L4" s="33"/>
      <c r="M4" s="25"/>
      <c r="N4" s="36" t="s">
        <v>14</v>
      </c>
      <c r="O4" s="20">
        <v>45498</v>
      </c>
    </row>
    <row r="5" spans="1:15" s="44" customFormat="1" ht="48">
      <c r="A5" s="6">
        <f t="shared" ref="A5:A25" si="1">A4+1</f>
        <v>3</v>
      </c>
      <c r="B5" s="37" t="str">
        <f t="shared" si="0"/>
        <v>07/25Г-3</v>
      </c>
      <c r="C5" s="7" t="s">
        <v>84</v>
      </c>
      <c r="D5" s="8">
        <f>E4+1</f>
        <v>45867</v>
      </c>
      <c r="E5" s="20">
        <f>D5</f>
        <v>45867</v>
      </c>
      <c r="F5" s="45" t="s">
        <v>74</v>
      </c>
      <c r="G5" s="22">
        <v>42.31</v>
      </c>
      <c r="H5" s="23" t="s">
        <v>78</v>
      </c>
      <c r="I5" s="23" t="s">
        <v>75</v>
      </c>
      <c r="J5" s="24"/>
      <c r="K5" s="21"/>
      <c r="L5" s="33"/>
      <c r="M5" s="25"/>
      <c r="N5" s="36" t="s">
        <v>14</v>
      </c>
      <c r="O5" s="20">
        <v>45498</v>
      </c>
    </row>
    <row r="6" spans="1:15" s="44" customFormat="1" ht="60">
      <c r="A6" s="6">
        <f t="shared" si="1"/>
        <v>4</v>
      </c>
      <c r="B6" s="37" t="str">
        <f t="shared" si="0"/>
        <v>07/25Г-4</v>
      </c>
      <c r="C6" s="7" t="s">
        <v>85</v>
      </c>
      <c r="D6" s="8">
        <f>E5+1</f>
        <v>45868</v>
      </c>
      <c r="E6" s="20">
        <f>D6</f>
        <v>45868</v>
      </c>
      <c r="F6" s="21"/>
      <c r="G6" s="22">
        <v>2.12</v>
      </c>
      <c r="H6" s="28" t="s">
        <v>76</v>
      </c>
      <c r="I6" s="46" t="s">
        <v>77</v>
      </c>
      <c r="J6" s="29"/>
      <c r="K6" s="12"/>
      <c r="L6" s="34"/>
      <c r="M6" s="30"/>
      <c r="N6" s="36" t="s">
        <v>14</v>
      </c>
      <c r="O6" s="20"/>
    </row>
    <row r="7" spans="1:15" s="44" customFormat="1" ht="48">
      <c r="A7" s="6">
        <f t="shared" si="1"/>
        <v>5</v>
      </c>
      <c r="B7" s="37" t="str">
        <f t="shared" si="0"/>
        <v>07/25Г-5</v>
      </c>
      <c r="C7" s="7" t="s">
        <v>88</v>
      </c>
      <c r="D7" s="8">
        <v>45812</v>
      </c>
      <c r="E7" s="8">
        <v>45812</v>
      </c>
      <c r="F7" s="45" t="s">
        <v>72</v>
      </c>
      <c r="G7" s="10">
        <v>66.88</v>
      </c>
      <c r="H7" s="23" t="s">
        <v>78</v>
      </c>
      <c r="I7" s="23" t="s">
        <v>75</v>
      </c>
      <c r="J7" s="8"/>
      <c r="K7" s="12"/>
      <c r="L7" s="12" t="s">
        <v>125</v>
      </c>
      <c r="M7" s="8"/>
      <c r="N7" s="36" t="s">
        <v>87</v>
      </c>
      <c r="O7" s="20">
        <v>45498</v>
      </c>
    </row>
    <row r="8" spans="1:15" s="44" customFormat="1" ht="48">
      <c r="A8" s="6">
        <f t="shared" si="1"/>
        <v>6</v>
      </c>
      <c r="B8" s="37" t="str">
        <f t="shared" si="0"/>
        <v>07/25Г-6</v>
      </c>
      <c r="C8" s="7" t="s">
        <v>89</v>
      </c>
      <c r="D8" s="8">
        <f>E7+1</f>
        <v>45813</v>
      </c>
      <c r="E8" s="20">
        <f>D8</f>
        <v>45813</v>
      </c>
      <c r="F8" s="45" t="s">
        <v>73</v>
      </c>
      <c r="G8" s="10">
        <v>66.88</v>
      </c>
      <c r="H8" s="23" t="s">
        <v>78</v>
      </c>
      <c r="I8" s="23" t="s">
        <v>75</v>
      </c>
      <c r="J8" s="8"/>
      <c r="K8" s="12"/>
      <c r="L8" s="12"/>
      <c r="M8" s="8"/>
      <c r="N8" s="36" t="s">
        <v>87</v>
      </c>
      <c r="O8" s="20">
        <v>45498</v>
      </c>
    </row>
    <row r="9" spans="1:15" s="44" customFormat="1" ht="48">
      <c r="A9" s="6">
        <f t="shared" si="1"/>
        <v>7</v>
      </c>
      <c r="B9" s="37" t="str">
        <f t="shared" si="0"/>
        <v>07/25Г-7</v>
      </c>
      <c r="C9" s="7" t="s">
        <v>90</v>
      </c>
      <c r="D9" s="8">
        <f>E8+1</f>
        <v>45814</v>
      </c>
      <c r="E9" s="20">
        <f>D9</f>
        <v>45814</v>
      </c>
      <c r="F9" s="45" t="s">
        <v>74</v>
      </c>
      <c r="G9" s="10">
        <v>66.88</v>
      </c>
      <c r="H9" s="23" t="s">
        <v>78</v>
      </c>
      <c r="I9" s="23" t="s">
        <v>75</v>
      </c>
      <c r="J9" s="8"/>
      <c r="K9" s="12"/>
      <c r="L9" s="12"/>
      <c r="M9" s="8"/>
      <c r="N9" s="36" t="s">
        <v>87</v>
      </c>
      <c r="O9" s="20">
        <v>45498</v>
      </c>
    </row>
    <row r="10" spans="1:15" s="44" customFormat="1" ht="60">
      <c r="A10" s="6">
        <f t="shared" si="1"/>
        <v>8</v>
      </c>
      <c r="B10" s="37" t="str">
        <f t="shared" si="0"/>
        <v>07/25Г-8</v>
      </c>
      <c r="C10" s="7" t="s">
        <v>91</v>
      </c>
      <c r="D10" s="8">
        <f>E9+1</f>
        <v>45815</v>
      </c>
      <c r="E10" s="20">
        <f>D10</f>
        <v>45815</v>
      </c>
      <c r="F10" s="21"/>
      <c r="G10" s="22">
        <v>3.34</v>
      </c>
      <c r="H10" s="28" t="s">
        <v>76</v>
      </c>
      <c r="I10" s="46" t="s">
        <v>77</v>
      </c>
      <c r="J10" s="24"/>
      <c r="K10" s="21"/>
      <c r="L10" s="33"/>
      <c r="M10" s="25"/>
      <c r="N10" s="36" t="s">
        <v>87</v>
      </c>
      <c r="O10" s="20"/>
    </row>
    <row r="11" spans="1:15" s="44" customFormat="1" ht="48">
      <c r="A11" s="6">
        <f t="shared" si="1"/>
        <v>9</v>
      </c>
      <c r="B11" s="37" t="str">
        <f t="shared" si="0"/>
        <v>07/25Г-9</v>
      </c>
      <c r="C11" s="7" t="s">
        <v>93</v>
      </c>
      <c r="D11" s="8">
        <v>45812</v>
      </c>
      <c r="E11" s="8">
        <v>45812</v>
      </c>
      <c r="F11" s="45" t="s">
        <v>72</v>
      </c>
      <c r="G11" s="10">
        <v>92.53</v>
      </c>
      <c r="H11" s="23" t="s">
        <v>78</v>
      </c>
      <c r="I11" s="23" t="s">
        <v>75</v>
      </c>
      <c r="J11" s="8"/>
      <c r="K11" s="12"/>
      <c r="L11" s="12" t="s">
        <v>123</v>
      </c>
      <c r="M11" s="8"/>
      <c r="N11" s="36" t="s">
        <v>25</v>
      </c>
      <c r="O11" s="20">
        <v>45498</v>
      </c>
    </row>
    <row r="12" spans="1:15" s="44" customFormat="1" ht="48">
      <c r="A12" s="6">
        <f t="shared" si="1"/>
        <v>10</v>
      </c>
      <c r="B12" s="37" t="str">
        <f t="shared" si="0"/>
        <v>07/25Г-10</v>
      </c>
      <c r="C12" s="7" t="s">
        <v>95</v>
      </c>
      <c r="D12" s="8">
        <f>E11+1</f>
        <v>45813</v>
      </c>
      <c r="E12" s="20">
        <f t="shared" ref="E12:E22" si="2">D12</f>
        <v>45813</v>
      </c>
      <c r="F12" s="45" t="s">
        <v>73</v>
      </c>
      <c r="G12" s="10">
        <v>92.53</v>
      </c>
      <c r="H12" s="23" t="s">
        <v>78</v>
      </c>
      <c r="I12" s="23" t="s">
        <v>75</v>
      </c>
      <c r="J12" s="24"/>
      <c r="K12" s="21"/>
      <c r="L12" s="33"/>
      <c r="M12" s="25"/>
      <c r="N12" s="36" t="s">
        <v>25</v>
      </c>
      <c r="O12" s="20">
        <v>45498</v>
      </c>
    </row>
    <row r="13" spans="1:15" s="44" customFormat="1" ht="48">
      <c r="A13" s="6">
        <f t="shared" si="1"/>
        <v>11</v>
      </c>
      <c r="B13" s="37" t="str">
        <f t="shared" si="0"/>
        <v>07/25Г-11</v>
      </c>
      <c r="C13" s="7" t="s">
        <v>96</v>
      </c>
      <c r="D13" s="8">
        <f>E12+1</f>
        <v>45814</v>
      </c>
      <c r="E13" s="20">
        <f t="shared" si="2"/>
        <v>45814</v>
      </c>
      <c r="F13" s="45" t="s">
        <v>74</v>
      </c>
      <c r="G13" s="10">
        <v>92.53</v>
      </c>
      <c r="H13" s="23" t="s">
        <v>78</v>
      </c>
      <c r="I13" s="23" t="s">
        <v>75</v>
      </c>
      <c r="J13" s="24"/>
      <c r="K13" s="21"/>
      <c r="L13" s="33"/>
      <c r="M13" s="25"/>
      <c r="N13" s="36" t="s">
        <v>25</v>
      </c>
      <c r="O13" s="20">
        <v>45498</v>
      </c>
    </row>
    <row r="14" spans="1:15" s="44" customFormat="1" ht="60">
      <c r="A14" s="6">
        <f t="shared" si="1"/>
        <v>12</v>
      </c>
      <c r="B14" s="37" t="str">
        <f t="shared" si="0"/>
        <v>07/25Г-12</v>
      </c>
      <c r="C14" s="7" t="s">
        <v>94</v>
      </c>
      <c r="D14" s="8">
        <f>E13+1</f>
        <v>45815</v>
      </c>
      <c r="E14" s="20">
        <f t="shared" si="2"/>
        <v>45815</v>
      </c>
      <c r="F14" s="21"/>
      <c r="G14" s="22">
        <v>4.63</v>
      </c>
      <c r="H14" s="28" t="s">
        <v>76</v>
      </c>
      <c r="I14" s="46" t="s">
        <v>77</v>
      </c>
      <c r="J14" s="24"/>
      <c r="K14" s="21"/>
      <c r="L14" s="33"/>
      <c r="M14" s="25"/>
      <c r="N14" s="36" t="s">
        <v>25</v>
      </c>
      <c r="O14" s="20"/>
    </row>
    <row r="15" spans="1:15" s="44" customFormat="1" ht="48">
      <c r="A15" s="6">
        <f t="shared" si="1"/>
        <v>13</v>
      </c>
      <c r="B15" s="37" t="str">
        <f t="shared" si="0"/>
        <v>07/25Г-13</v>
      </c>
      <c r="C15" s="7" t="s">
        <v>98</v>
      </c>
      <c r="D15" s="8">
        <v>45854</v>
      </c>
      <c r="E15" s="8">
        <f t="shared" si="2"/>
        <v>45854</v>
      </c>
      <c r="F15" s="45" t="s">
        <v>72</v>
      </c>
      <c r="G15" s="10">
        <v>101.36</v>
      </c>
      <c r="H15" s="23" t="s">
        <v>78</v>
      </c>
      <c r="I15" s="23" t="s">
        <v>75</v>
      </c>
      <c r="J15" s="8"/>
      <c r="K15" s="12"/>
      <c r="L15" s="12" t="s">
        <v>23</v>
      </c>
      <c r="M15" s="8"/>
      <c r="N15" s="36" t="s">
        <v>20</v>
      </c>
      <c r="O15" s="20">
        <v>45498</v>
      </c>
    </row>
    <row r="16" spans="1:15" s="44" customFormat="1" ht="48">
      <c r="A16" s="6">
        <f t="shared" si="1"/>
        <v>14</v>
      </c>
      <c r="B16" s="37" t="str">
        <f t="shared" si="0"/>
        <v>07/25Г-14</v>
      </c>
      <c r="C16" s="7" t="s">
        <v>99</v>
      </c>
      <c r="D16" s="8">
        <f>E15+1</f>
        <v>45855</v>
      </c>
      <c r="E16" s="20">
        <f t="shared" si="2"/>
        <v>45855</v>
      </c>
      <c r="F16" s="45" t="s">
        <v>73</v>
      </c>
      <c r="G16" s="10">
        <v>101.36</v>
      </c>
      <c r="H16" s="23" t="s">
        <v>78</v>
      </c>
      <c r="I16" s="23" t="s">
        <v>75</v>
      </c>
      <c r="J16" s="24"/>
      <c r="K16" s="21"/>
      <c r="L16" s="33"/>
      <c r="M16" s="25"/>
      <c r="N16" s="36" t="s">
        <v>20</v>
      </c>
      <c r="O16" s="20">
        <v>45498</v>
      </c>
    </row>
    <row r="17" spans="1:15" s="44" customFormat="1" ht="48">
      <c r="A17" s="6">
        <f t="shared" si="1"/>
        <v>15</v>
      </c>
      <c r="B17" s="37" t="str">
        <f t="shared" si="0"/>
        <v>07/25Г-15</v>
      </c>
      <c r="C17" s="7" t="s">
        <v>100</v>
      </c>
      <c r="D17" s="8">
        <f>E16+2</f>
        <v>45857</v>
      </c>
      <c r="E17" s="20">
        <f t="shared" si="2"/>
        <v>45857</v>
      </c>
      <c r="F17" s="45" t="s">
        <v>74</v>
      </c>
      <c r="G17" s="10">
        <v>101.36</v>
      </c>
      <c r="H17" s="23" t="s">
        <v>78</v>
      </c>
      <c r="I17" s="23" t="s">
        <v>75</v>
      </c>
      <c r="J17" s="24"/>
      <c r="K17" s="21"/>
      <c r="L17" s="33"/>
      <c r="M17" s="25"/>
      <c r="N17" s="36" t="s">
        <v>20</v>
      </c>
      <c r="O17" s="20">
        <v>45498</v>
      </c>
    </row>
    <row r="18" spans="1:15" s="44" customFormat="1" ht="60">
      <c r="A18" s="6">
        <f t="shared" si="1"/>
        <v>16</v>
      </c>
      <c r="B18" s="37" t="str">
        <f t="shared" si="0"/>
        <v>07/25Г-16</v>
      </c>
      <c r="C18" s="7" t="s">
        <v>101</v>
      </c>
      <c r="D18" s="8">
        <f>E17+1</f>
        <v>45858</v>
      </c>
      <c r="E18" s="20">
        <f t="shared" si="2"/>
        <v>45858</v>
      </c>
      <c r="F18" s="21"/>
      <c r="G18" s="22">
        <v>5.07</v>
      </c>
      <c r="H18" s="28" t="s">
        <v>76</v>
      </c>
      <c r="I18" s="46" t="s">
        <v>77</v>
      </c>
      <c r="J18" s="24"/>
      <c r="K18" s="21"/>
      <c r="L18" s="33"/>
      <c r="M18" s="25"/>
      <c r="N18" s="36" t="s">
        <v>20</v>
      </c>
      <c r="O18" s="20"/>
    </row>
    <row r="19" spans="1:15" s="44" customFormat="1" ht="48">
      <c r="A19" s="6">
        <f t="shared" si="1"/>
        <v>17</v>
      </c>
      <c r="B19" s="37" t="str">
        <f t="shared" si="0"/>
        <v>07/25Г-17</v>
      </c>
      <c r="C19" s="7" t="s">
        <v>104</v>
      </c>
      <c r="D19" s="8">
        <v>45863</v>
      </c>
      <c r="E19" s="8">
        <f t="shared" si="2"/>
        <v>45863</v>
      </c>
      <c r="F19" s="45" t="s">
        <v>72</v>
      </c>
      <c r="G19" s="10">
        <v>36.340000000000003</v>
      </c>
      <c r="H19" s="23" t="s">
        <v>78</v>
      </c>
      <c r="I19" s="23" t="s">
        <v>75</v>
      </c>
      <c r="J19" s="8"/>
      <c r="K19" s="12"/>
      <c r="L19" s="12" t="s">
        <v>128</v>
      </c>
      <c r="M19" s="8"/>
      <c r="N19" s="36" t="s">
        <v>103</v>
      </c>
      <c r="O19" s="20">
        <v>45498</v>
      </c>
    </row>
    <row r="20" spans="1:15" s="44" customFormat="1" ht="48">
      <c r="A20" s="6">
        <f t="shared" si="1"/>
        <v>18</v>
      </c>
      <c r="B20" s="37" t="str">
        <f t="shared" si="0"/>
        <v>07/25Г-18</v>
      </c>
      <c r="C20" s="7" t="s">
        <v>105</v>
      </c>
      <c r="D20" s="8">
        <f>E19</f>
        <v>45863</v>
      </c>
      <c r="E20" s="20">
        <f t="shared" si="2"/>
        <v>45863</v>
      </c>
      <c r="F20" s="45" t="s">
        <v>73</v>
      </c>
      <c r="G20" s="10">
        <v>36.340000000000003</v>
      </c>
      <c r="H20" s="23" t="s">
        <v>78</v>
      </c>
      <c r="I20" s="23" t="s">
        <v>75</v>
      </c>
      <c r="J20" s="24"/>
      <c r="K20" s="21"/>
      <c r="L20" s="33"/>
      <c r="M20" s="25"/>
      <c r="N20" s="36" t="s">
        <v>103</v>
      </c>
      <c r="O20" s="20">
        <v>45498</v>
      </c>
    </row>
    <row r="21" spans="1:15" s="44" customFormat="1" ht="48">
      <c r="A21" s="6">
        <f t="shared" si="1"/>
        <v>19</v>
      </c>
      <c r="B21" s="37" t="str">
        <f t="shared" si="0"/>
        <v>07/25Г-19</v>
      </c>
      <c r="C21" s="7" t="s">
        <v>106</v>
      </c>
      <c r="D21" s="8">
        <f>E20+1</f>
        <v>45864</v>
      </c>
      <c r="E21" s="20">
        <f t="shared" si="2"/>
        <v>45864</v>
      </c>
      <c r="F21" s="45" t="s">
        <v>74</v>
      </c>
      <c r="G21" s="10">
        <v>36.340000000000003</v>
      </c>
      <c r="H21" s="23" t="s">
        <v>78</v>
      </c>
      <c r="I21" s="23" t="s">
        <v>75</v>
      </c>
      <c r="J21" s="24"/>
      <c r="K21" s="21"/>
      <c r="L21" s="33"/>
      <c r="M21" s="25"/>
      <c r="N21" s="36" t="s">
        <v>103</v>
      </c>
      <c r="O21" s="20">
        <v>45498</v>
      </c>
    </row>
    <row r="22" spans="1:15" s="44" customFormat="1" ht="60">
      <c r="A22" s="6">
        <f t="shared" si="1"/>
        <v>20</v>
      </c>
      <c r="B22" s="37" t="str">
        <f t="shared" si="0"/>
        <v>07/25Г-20</v>
      </c>
      <c r="C22" s="7" t="s">
        <v>107</v>
      </c>
      <c r="D22" s="8">
        <f>E21+1</f>
        <v>45865</v>
      </c>
      <c r="E22" s="20">
        <f t="shared" si="2"/>
        <v>45865</v>
      </c>
      <c r="F22" s="21"/>
      <c r="G22" s="22">
        <v>1.82</v>
      </c>
      <c r="H22" s="28" t="s">
        <v>76</v>
      </c>
      <c r="I22" s="46" t="s">
        <v>77</v>
      </c>
      <c r="J22" s="24"/>
      <c r="K22" s="21"/>
      <c r="L22" s="33"/>
      <c r="M22" s="25"/>
      <c r="N22" s="36" t="s">
        <v>103</v>
      </c>
      <c r="O22" s="20"/>
    </row>
    <row r="23" spans="1:15" s="44" customFormat="1" ht="48">
      <c r="A23" s="6">
        <f t="shared" si="1"/>
        <v>21</v>
      </c>
      <c r="B23" s="37" t="str">
        <f t="shared" si="0"/>
        <v>07/25Г-21</v>
      </c>
      <c r="C23" s="7" t="s">
        <v>116</v>
      </c>
      <c r="D23" s="8">
        <v>45852</v>
      </c>
      <c r="E23" s="8">
        <v>45853</v>
      </c>
      <c r="F23" s="45" t="s">
        <v>72</v>
      </c>
      <c r="G23" s="10">
        <v>140.6</v>
      </c>
      <c r="H23" s="23" t="s">
        <v>78</v>
      </c>
      <c r="I23" s="23" t="s">
        <v>75</v>
      </c>
      <c r="J23" s="8"/>
      <c r="K23" s="12"/>
      <c r="L23" s="12" t="s">
        <v>130</v>
      </c>
      <c r="M23" s="8"/>
      <c r="N23" s="36" t="s">
        <v>26</v>
      </c>
      <c r="O23" s="20">
        <v>45498</v>
      </c>
    </row>
    <row r="24" spans="1:15" s="44" customFormat="1" ht="48">
      <c r="A24" s="6">
        <f t="shared" si="1"/>
        <v>22</v>
      </c>
      <c r="B24" s="37" t="str">
        <f t="shared" si="0"/>
        <v>07/25Г-22</v>
      </c>
      <c r="C24" s="7" t="s">
        <v>117</v>
      </c>
      <c r="D24" s="8">
        <f>D23+1</f>
        <v>45853</v>
      </c>
      <c r="E24" s="20">
        <f>E23+1</f>
        <v>45854</v>
      </c>
      <c r="F24" s="45" t="s">
        <v>73</v>
      </c>
      <c r="G24" s="10">
        <v>140.6</v>
      </c>
      <c r="H24" s="23" t="s">
        <v>78</v>
      </c>
      <c r="I24" s="23" t="s">
        <v>75</v>
      </c>
      <c r="J24" s="24"/>
      <c r="K24" s="21"/>
      <c r="L24" s="33"/>
      <c r="M24" s="25"/>
      <c r="N24" s="36" t="s">
        <v>26</v>
      </c>
      <c r="O24" s="20">
        <v>45498</v>
      </c>
    </row>
    <row r="25" spans="1:15" s="44" customFormat="1" ht="48">
      <c r="A25" s="6">
        <f t="shared" si="1"/>
        <v>23</v>
      </c>
      <c r="B25" s="37" t="str">
        <f t="shared" si="0"/>
        <v>07/25Г-23</v>
      </c>
      <c r="C25" s="7" t="s">
        <v>118</v>
      </c>
      <c r="D25" s="8">
        <f>D24+1</f>
        <v>45854</v>
      </c>
      <c r="E25" s="20">
        <f>E24+1</f>
        <v>45855</v>
      </c>
      <c r="F25" s="45" t="s">
        <v>74</v>
      </c>
      <c r="G25" s="10">
        <v>140.6</v>
      </c>
      <c r="H25" s="23" t="s">
        <v>78</v>
      </c>
      <c r="I25" s="23" t="s">
        <v>75</v>
      </c>
      <c r="J25" s="24"/>
      <c r="K25" s="21"/>
      <c r="L25" s="33"/>
      <c r="M25" s="25"/>
      <c r="N25" s="36" t="s">
        <v>26</v>
      </c>
      <c r="O25" s="20">
        <v>45498</v>
      </c>
    </row>
    <row r="26" spans="1:15" s="44" customFormat="1" ht="48">
      <c r="A26" s="6">
        <f t="shared" ref="A26:A29" si="3">A25+1</f>
        <v>24</v>
      </c>
      <c r="B26" s="37" t="str">
        <f t="shared" si="0"/>
        <v>07/25Г-24</v>
      </c>
      <c r="C26" s="7" t="s">
        <v>109</v>
      </c>
      <c r="D26" s="20">
        <v>45853</v>
      </c>
      <c r="E26" s="20">
        <v>45855</v>
      </c>
      <c r="F26" s="45" t="s">
        <v>72</v>
      </c>
      <c r="G26" s="22">
        <v>321.02999999999997</v>
      </c>
      <c r="H26" s="23" t="s">
        <v>78</v>
      </c>
      <c r="I26" s="23" t="s">
        <v>75</v>
      </c>
      <c r="J26" s="24"/>
      <c r="K26" s="21"/>
      <c r="L26" s="33" t="s">
        <v>28</v>
      </c>
      <c r="M26" s="25"/>
      <c r="N26" s="36" t="s">
        <v>26</v>
      </c>
      <c r="O26" s="20">
        <v>45498</v>
      </c>
    </row>
    <row r="27" spans="1:15" s="44" customFormat="1" ht="48">
      <c r="A27" s="6">
        <f t="shared" si="3"/>
        <v>25</v>
      </c>
      <c r="B27" s="37" t="str">
        <f t="shared" si="0"/>
        <v>07/25Г-25</v>
      </c>
      <c r="C27" s="7" t="s">
        <v>110</v>
      </c>
      <c r="D27" s="8">
        <f t="shared" ref="D27:E29" si="4">D26+1</f>
        <v>45854</v>
      </c>
      <c r="E27" s="20">
        <f t="shared" si="4"/>
        <v>45856</v>
      </c>
      <c r="F27" s="45" t="s">
        <v>73</v>
      </c>
      <c r="G27" s="22">
        <v>321.02999999999997</v>
      </c>
      <c r="H27" s="23" t="s">
        <v>78</v>
      </c>
      <c r="I27" s="23" t="s">
        <v>75</v>
      </c>
      <c r="J27" s="24"/>
      <c r="K27" s="21"/>
      <c r="L27" s="33"/>
      <c r="M27" s="25"/>
      <c r="N27" s="36" t="s">
        <v>26</v>
      </c>
      <c r="O27" s="20">
        <v>45498</v>
      </c>
    </row>
    <row r="28" spans="1:15" s="44" customFormat="1" ht="48">
      <c r="A28" s="6">
        <f t="shared" si="3"/>
        <v>26</v>
      </c>
      <c r="B28" s="37" t="str">
        <f t="shared" si="0"/>
        <v>07/25Г-26</v>
      </c>
      <c r="C28" s="7" t="s">
        <v>111</v>
      </c>
      <c r="D28" s="8">
        <f t="shared" si="4"/>
        <v>45855</v>
      </c>
      <c r="E28" s="20">
        <f t="shared" si="4"/>
        <v>45857</v>
      </c>
      <c r="F28" s="45" t="s">
        <v>74</v>
      </c>
      <c r="G28" s="22">
        <v>321.02999999999997</v>
      </c>
      <c r="H28" s="23" t="s">
        <v>78</v>
      </c>
      <c r="I28" s="23" t="s">
        <v>75</v>
      </c>
      <c r="J28" s="24"/>
      <c r="K28" s="21"/>
      <c r="L28" s="33"/>
      <c r="M28" s="25"/>
      <c r="N28" s="36" t="s">
        <v>26</v>
      </c>
      <c r="O28" s="20">
        <v>45498</v>
      </c>
    </row>
    <row r="29" spans="1:15" s="44" customFormat="1" ht="60">
      <c r="A29" s="6">
        <f t="shared" si="3"/>
        <v>27</v>
      </c>
      <c r="B29" s="37" t="str">
        <f t="shared" si="0"/>
        <v>07/25Г-27</v>
      </c>
      <c r="C29" s="7" t="s">
        <v>112</v>
      </c>
      <c r="D29" s="8">
        <f t="shared" si="4"/>
        <v>45856</v>
      </c>
      <c r="E29" s="20">
        <f t="shared" si="4"/>
        <v>45858</v>
      </c>
      <c r="F29" s="21"/>
      <c r="G29" s="22">
        <v>16.05</v>
      </c>
      <c r="H29" s="28" t="s">
        <v>76</v>
      </c>
      <c r="I29" s="46" t="s">
        <v>77</v>
      </c>
      <c r="J29" s="24"/>
      <c r="K29" s="21"/>
      <c r="L29" s="33"/>
      <c r="M29" s="25"/>
      <c r="N29" s="36" t="s">
        <v>26</v>
      </c>
      <c r="O29" s="20"/>
    </row>
  </sheetData>
  <mergeCells count="8">
    <mergeCell ref="K1:M1"/>
    <mergeCell ref="N1:N2"/>
    <mergeCell ref="A1:A2"/>
    <mergeCell ref="C1:C2"/>
    <mergeCell ref="D1:E1"/>
    <mergeCell ref="F1:F2"/>
    <mergeCell ref="G1:G2"/>
    <mergeCell ref="H1:J1"/>
  </mergeCells>
  <phoneticPr fontId="4" type="noConversion"/>
  <pageMargins left="0.7" right="0.7" top="0.75" bottom="0.75" header="0.3" footer="0.3"/>
  <pageSetup paperSize="9" scale="3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8CEC-7EAB-4A13-B001-D49F0091844C}">
  <dimension ref="A1:O10"/>
  <sheetViews>
    <sheetView workbookViewId="0">
      <selection activeCell="O10" sqref="A3:O10"/>
    </sheetView>
  </sheetViews>
  <sheetFormatPr defaultRowHeight="15"/>
  <cols>
    <col min="1" max="1" width="3.85546875" bestFit="1" customWidth="1"/>
    <col min="2" max="2" width="9" bestFit="1" customWidth="1"/>
    <col min="3" max="3" width="68.85546875" bestFit="1" customWidth="1"/>
    <col min="4" max="4" width="8.7109375" bestFit="1" customWidth="1"/>
    <col min="5" max="5" width="8.85546875" bestFit="1" customWidth="1"/>
    <col min="6" max="6" width="13.7109375" bestFit="1" customWidth="1"/>
    <col min="7" max="7" width="7.5703125" bestFit="1" customWidth="1"/>
    <col min="8" max="8" width="11.42578125" bestFit="1" customWidth="1"/>
    <col min="9" max="9" width="7.5703125" bestFit="1" customWidth="1"/>
    <col min="10" max="10" width="8.85546875" bestFit="1" customWidth="1"/>
    <col min="11" max="11" width="5" bestFit="1" customWidth="1"/>
    <col min="12" max="12" width="7.28515625" customWidth="1"/>
    <col min="13" max="13" width="8.7109375" customWidth="1"/>
    <col min="14" max="14" width="10.7109375" customWidth="1"/>
    <col min="15" max="15" width="8.7109375" style="40" bestFit="1" customWidth="1"/>
  </cols>
  <sheetData>
    <row r="1" spans="1:15">
      <c r="A1" s="49" t="s">
        <v>0</v>
      </c>
      <c r="B1" s="15" t="s">
        <v>1</v>
      </c>
      <c r="C1" s="49" t="s">
        <v>2</v>
      </c>
      <c r="D1" s="48" t="s">
        <v>5</v>
      </c>
      <c r="E1" s="48"/>
      <c r="F1" s="50" t="s">
        <v>8</v>
      </c>
      <c r="G1" s="52" t="s">
        <v>9</v>
      </c>
      <c r="H1" s="54" t="s">
        <v>10</v>
      </c>
      <c r="I1" s="55"/>
      <c r="J1" s="56"/>
      <c r="K1" s="54" t="s">
        <v>24</v>
      </c>
      <c r="L1" s="55"/>
      <c r="M1" s="55"/>
      <c r="N1" s="49" t="s">
        <v>6</v>
      </c>
      <c r="O1" s="5" t="s">
        <v>7</v>
      </c>
    </row>
    <row r="2" spans="1:15">
      <c r="A2" s="49"/>
      <c r="B2" s="16" t="s">
        <v>15</v>
      </c>
      <c r="C2" s="49"/>
      <c r="D2" s="5" t="s">
        <v>3</v>
      </c>
      <c r="E2" s="5" t="s">
        <v>4</v>
      </c>
      <c r="F2" s="51"/>
      <c r="G2" s="53"/>
      <c r="H2" s="9" t="s">
        <v>0</v>
      </c>
      <c r="I2" s="9" t="s">
        <v>9</v>
      </c>
      <c r="J2" s="14" t="s">
        <v>5</v>
      </c>
      <c r="K2" s="4" t="s">
        <v>12</v>
      </c>
      <c r="L2" s="32" t="s">
        <v>13</v>
      </c>
      <c r="M2" s="14" t="s">
        <v>5</v>
      </c>
      <c r="N2" s="49"/>
      <c r="O2" s="5" t="s">
        <v>5</v>
      </c>
    </row>
    <row r="3" spans="1:15" ht="45">
      <c r="A3" s="18">
        <v>1</v>
      </c>
      <c r="B3" s="37" t="s">
        <v>140</v>
      </c>
      <c r="C3" s="19" t="s">
        <v>80</v>
      </c>
      <c r="D3" s="20">
        <v>45858</v>
      </c>
      <c r="E3" s="20">
        <v>45858</v>
      </c>
      <c r="F3" s="21" t="s">
        <v>27</v>
      </c>
      <c r="G3" s="22">
        <v>0.85</v>
      </c>
      <c r="H3" s="23" t="s">
        <v>139</v>
      </c>
      <c r="I3" s="23">
        <v>1</v>
      </c>
      <c r="J3" s="24">
        <v>45858</v>
      </c>
      <c r="K3" s="21"/>
      <c r="L3" s="33" t="s">
        <v>133</v>
      </c>
      <c r="M3" s="25">
        <v>45865</v>
      </c>
      <c r="N3" s="35" t="s">
        <v>14</v>
      </c>
      <c r="O3" s="20"/>
    </row>
    <row r="4" spans="1:15" ht="45">
      <c r="A4" s="18">
        <v>2</v>
      </c>
      <c r="B4" s="37" t="s">
        <v>141</v>
      </c>
      <c r="C4" s="19" t="s">
        <v>86</v>
      </c>
      <c r="D4" s="20">
        <v>45804</v>
      </c>
      <c r="E4" s="20">
        <v>45804</v>
      </c>
      <c r="F4" s="21" t="s">
        <v>27</v>
      </c>
      <c r="G4" s="22">
        <v>1.34</v>
      </c>
      <c r="H4" s="23" t="s">
        <v>134</v>
      </c>
      <c r="I4" s="23">
        <v>2</v>
      </c>
      <c r="J4" s="24">
        <v>45804</v>
      </c>
      <c r="K4" s="21"/>
      <c r="L4" s="33" t="s">
        <v>124</v>
      </c>
      <c r="M4" s="25">
        <v>45811</v>
      </c>
      <c r="N4" s="35" t="s">
        <v>87</v>
      </c>
      <c r="O4" s="20"/>
    </row>
    <row r="5" spans="1:15" ht="45">
      <c r="A5" s="18">
        <v>3</v>
      </c>
      <c r="B5" s="37" t="s">
        <v>142</v>
      </c>
      <c r="C5" s="19" t="s">
        <v>92</v>
      </c>
      <c r="D5" s="20">
        <v>45804</v>
      </c>
      <c r="E5" s="20">
        <v>45804</v>
      </c>
      <c r="F5" s="21" t="s">
        <v>27</v>
      </c>
      <c r="G5" s="22">
        <v>1.86</v>
      </c>
      <c r="H5" s="23" t="s">
        <v>135</v>
      </c>
      <c r="I5" s="23">
        <v>2</v>
      </c>
      <c r="J5" s="24">
        <v>45804</v>
      </c>
      <c r="K5" s="21"/>
      <c r="L5" s="33" t="s">
        <v>124</v>
      </c>
      <c r="M5" s="25">
        <v>45811</v>
      </c>
      <c r="N5" s="35" t="s">
        <v>25</v>
      </c>
      <c r="O5" s="20"/>
    </row>
    <row r="6" spans="1:15" ht="45">
      <c r="A6" s="18">
        <v>4</v>
      </c>
      <c r="B6" s="37" t="s">
        <v>143</v>
      </c>
      <c r="C6" s="19" t="s">
        <v>97</v>
      </c>
      <c r="D6" s="20">
        <v>45848</v>
      </c>
      <c r="E6" s="20">
        <v>45848</v>
      </c>
      <c r="F6" s="21" t="s">
        <v>27</v>
      </c>
      <c r="G6" s="22">
        <v>2.0299999999999998</v>
      </c>
      <c r="H6" s="23" t="s">
        <v>137</v>
      </c>
      <c r="I6" s="23">
        <v>3</v>
      </c>
      <c r="J6" s="24">
        <v>45848</v>
      </c>
      <c r="K6" s="21"/>
      <c r="L6" s="33" t="s">
        <v>127</v>
      </c>
      <c r="M6" s="25">
        <v>45855</v>
      </c>
      <c r="N6" s="35" t="s">
        <v>20</v>
      </c>
      <c r="O6" s="20"/>
    </row>
    <row r="7" spans="1:15" ht="45">
      <c r="A7" s="18">
        <v>5</v>
      </c>
      <c r="B7" s="37" t="s">
        <v>144</v>
      </c>
      <c r="C7" s="19" t="s">
        <v>102</v>
      </c>
      <c r="D7" s="20">
        <v>45856</v>
      </c>
      <c r="E7" s="20">
        <v>45856</v>
      </c>
      <c r="F7" s="21" t="s">
        <v>27</v>
      </c>
      <c r="G7" s="22">
        <v>0.73</v>
      </c>
      <c r="H7" s="23" t="s">
        <v>138</v>
      </c>
      <c r="I7" s="23">
        <v>1</v>
      </c>
      <c r="J7" s="24">
        <v>45856</v>
      </c>
      <c r="K7" s="21"/>
      <c r="L7" s="33" t="s">
        <v>129</v>
      </c>
      <c r="M7" s="25">
        <v>45863</v>
      </c>
      <c r="N7" s="35" t="s">
        <v>103</v>
      </c>
      <c r="O7" s="20"/>
    </row>
    <row r="8" spans="1:15" ht="42">
      <c r="A8" s="18">
        <v>6</v>
      </c>
      <c r="B8" s="37" t="s">
        <v>145</v>
      </c>
      <c r="C8" s="19" t="s">
        <v>108</v>
      </c>
      <c r="D8" s="20">
        <v>45847</v>
      </c>
      <c r="E8" s="20">
        <v>45847</v>
      </c>
      <c r="F8" s="21" t="s">
        <v>27</v>
      </c>
      <c r="G8" s="22">
        <v>8.5500000000000007</v>
      </c>
      <c r="H8" s="23" t="s">
        <v>136</v>
      </c>
      <c r="I8" s="23">
        <v>9</v>
      </c>
      <c r="J8" s="24">
        <v>45847</v>
      </c>
      <c r="K8" s="21"/>
      <c r="L8" s="33" t="s">
        <v>126</v>
      </c>
      <c r="M8" s="25">
        <v>45854</v>
      </c>
      <c r="N8" s="35" t="s">
        <v>26</v>
      </c>
      <c r="O8" s="20"/>
    </row>
    <row r="9" spans="1:15" ht="45">
      <c r="A9" s="18">
        <v>7</v>
      </c>
      <c r="B9" s="37" t="s">
        <v>146</v>
      </c>
      <c r="C9" s="19" t="s">
        <v>113</v>
      </c>
      <c r="D9" s="20">
        <v>45861</v>
      </c>
      <c r="E9" s="20">
        <v>45862</v>
      </c>
      <c r="F9" s="21" t="s">
        <v>114</v>
      </c>
      <c r="G9" s="22">
        <v>14.06</v>
      </c>
      <c r="H9" s="23" t="s">
        <v>119</v>
      </c>
      <c r="I9" s="23" t="s">
        <v>120</v>
      </c>
      <c r="J9" s="24" t="s">
        <v>121</v>
      </c>
      <c r="K9" s="21"/>
      <c r="L9" s="33" t="s">
        <v>122</v>
      </c>
      <c r="M9" s="25">
        <v>45868</v>
      </c>
      <c r="N9" s="35" t="s">
        <v>26</v>
      </c>
      <c r="O9" s="20"/>
    </row>
    <row r="10" spans="1:15" ht="42">
      <c r="A10" s="18">
        <v>8</v>
      </c>
      <c r="B10" s="37" t="s">
        <v>147</v>
      </c>
      <c r="C10" s="19" t="s">
        <v>115</v>
      </c>
      <c r="D10" s="20">
        <v>45867</v>
      </c>
      <c r="E10" s="20">
        <v>45867</v>
      </c>
      <c r="F10" s="21" t="s">
        <v>114</v>
      </c>
      <c r="G10" s="22">
        <v>214.39</v>
      </c>
      <c r="H10" s="23" t="s">
        <v>11</v>
      </c>
      <c r="I10" s="23">
        <v>210</v>
      </c>
      <c r="J10" s="24">
        <v>45867</v>
      </c>
      <c r="K10" s="21"/>
      <c r="L10" s="33" t="s">
        <v>132</v>
      </c>
      <c r="M10" s="25">
        <v>45874</v>
      </c>
      <c r="N10" s="35" t="s">
        <v>26</v>
      </c>
      <c r="O10" s="20"/>
    </row>
  </sheetData>
  <mergeCells count="8">
    <mergeCell ref="K1:M1"/>
    <mergeCell ref="N1:N2"/>
    <mergeCell ref="A1:A2"/>
    <mergeCell ref="C1:C2"/>
    <mergeCell ref="D1:E1"/>
    <mergeCell ref="F1:F2"/>
    <mergeCell ref="G1:G2"/>
    <mergeCell ref="H1:J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C8DC-7329-4A46-90B8-B5E0C7093C81}">
  <dimension ref="A1:O29"/>
  <sheetViews>
    <sheetView tabSelected="1" zoomScaleNormal="100" workbookViewId="0">
      <selection activeCell="J20" sqref="J20"/>
    </sheetView>
  </sheetViews>
  <sheetFormatPr defaultRowHeight="15"/>
  <cols>
    <col min="1" max="1" width="3.85546875" bestFit="1" customWidth="1"/>
    <col min="2" max="2" width="8.85546875" bestFit="1" customWidth="1"/>
    <col min="3" max="3" width="83.85546875" bestFit="1" customWidth="1"/>
    <col min="4" max="5" width="8.85546875" style="43" bestFit="1" customWidth="1"/>
    <col min="6" max="6" width="36.28515625" bestFit="1" customWidth="1"/>
    <col min="7" max="7" width="7.7109375" bestFit="1" customWidth="1"/>
    <col min="8" max="9" width="38.28515625" bestFit="1" customWidth="1"/>
    <col min="10" max="10" width="6.7109375" bestFit="1" customWidth="1"/>
    <col min="11" max="11" width="5" bestFit="1" customWidth="1"/>
    <col min="12" max="12" width="4.28515625" bestFit="1" customWidth="1"/>
    <col min="13" max="13" width="8.7109375" bestFit="1" customWidth="1"/>
    <col min="14" max="14" width="31.140625" bestFit="1" customWidth="1"/>
    <col min="15" max="15" width="8.85546875" style="43" bestFit="1" customWidth="1"/>
  </cols>
  <sheetData>
    <row r="1" spans="1:15">
      <c r="A1" s="49" t="s">
        <v>0</v>
      </c>
      <c r="B1" s="15" t="s">
        <v>1</v>
      </c>
      <c r="C1" s="49" t="s">
        <v>2</v>
      </c>
      <c r="D1" s="48" t="s">
        <v>5</v>
      </c>
      <c r="E1" s="48"/>
      <c r="F1" s="50" t="s">
        <v>8</v>
      </c>
      <c r="G1" s="52" t="s">
        <v>9</v>
      </c>
      <c r="H1" s="54" t="s">
        <v>10</v>
      </c>
      <c r="I1" s="55"/>
      <c r="J1" s="56"/>
      <c r="K1" s="54" t="s">
        <v>24</v>
      </c>
      <c r="L1" s="55"/>
      <c r="M1" s="55"/>
      <c r="N1" s="49" t="s">
        <v>6</v>
      </c>
      <c r="O1" s="5" t="s">
        <v>7</v>
      </c>
    </row>
    <row r="2" spans="1:15">
      <c r="A2" s="49"/>
      <c r="B2" s="16" t="s">
        <v>71</v>
      </c>
      <c r="C2" s="49"/>
      <c r="D2" s="5" t="s">
        <v>3</v>
      </c>
      <c r="E2" s="5" t="s">
        <v>4</v>
      </c>
      <c r="F2" s="51"/>
      <c r="G2" s="53"/>
      <c r="H2" s="9" t="s">
        <v>0</v>
      </c>
      <c r="I2" s="9" t="s">
        <v>9</v>
      </c>
      <c r="J2" s="14" t="s">
        <v>5</v>
      </c>
      <c r="K2" s="4" t="s">
        <v>12</v>
      </c>
      <c r="L2" s="32" t="s">
        <v>13</v>
      </c>
      <c r="M2" s="14" t="s">
        <v>5</v>
      </c>
      <c r="N2" s="49"/>
      <c r="O2" s="5" t="s">
        <v>5</v>
      </c>
    </row>
    <row r="3" spans="1:15" ht="45">
      <c r="A3" s="18">
        <v>1</v>
      </c>
      <c r="B3" s="37" t="s">
        <v>148</v>
      </c>
      <c r="C3" s="19" t="s">
        <v>81</v>
      </c>
      <c r="D3" s="20">
        <v>45865</v>
      </c>
      <c r="E3" s="20">
        <v>45865</v>
      </c>
      <c r="F3" s="21" t="s">
        <v>72</v>
      </c>
      <c r="G3" s="22">
        <v>42.31</v>
      </c>
      <c r="H3" s="23" t="s">
        <v>78</v>
      </c>
      <c r="I3" s="23" t="s">
        <v>75</v>
      </c>
      <c r="J3" s="24"/>
      <c r="K3" s="21"/>
      <c r="L3" s="33" t="s">
        <v>131</v>
      </c>
      <c r="M3" s="25">
        <v>45866</v>
      </c>
      <c r="N3" s="35" t="s">
        <v>14</v>
      </c>
      <c r="O3" s="20">
        <v>45498</v>
      </c>
    </row>
    <row r="4" spans="1:15" ht="45">
      <c r="A4" s="18">
        <v>2</v>
      </c>
      <c r="B4" s="37" t="s">
        <v>149</v>
      </c>
      <c r="C4" s="19" t="s">
        <v>83</v>
      </c>
      <c r="D4" s="20">
        <v>45866</v>
      </c>
      <c r="E4" s="20">
        <v>45866</v>
      </c>
      <c r="F4" s="21" t="s">
        <v>73</v>
      </c>
      <c r="G4" s="22">
        <v>42.31</v>
      </c>
      <c r="H4" s="23" t="s">
        <v>78</v>
      </c>
      <c r="I4" s="23" t="s">
        <v>75</v>
      </c>
      <c r="J4" s="24"/>
      <c r="K4" s="21"/>
      <c r="L4" s="33"/>
      <c r="M4" s="25"/>
      <c r="N4" s="35" t="s">
        <v>14</v>
      </c>
      <c r="O4" s="20">
        <v>45498</v>
      </c>
    </row>
    <row r="5" spans="1:15" ht="45">
      <c r="A5" s="18">
        <v>3</v>
      </c>
      <c r="B5" s="37" t="s">
        <v>150</v>
      </c>
      <c r="C5" s="19" t="s">
        <v>84</v>
      </c>
      <c r="D5" s="20">
        <v>45867</v>
      </c>
      <c r="E5" s="20">
        <v>45867</v>
      </c>
      <c r="F5" s="21" t="s">
        <v>74</v>
      </c>
      <c r="G5" s="22">
        <v>42.31</v>
      </c>
      <c r="H5" s="23" t="s">
        <v>78</v>
      </c>
      <c r="I5" s="23" t="s">
        <v>75</v>
      </c>
      <c r="J5" s="24"/>
      <c r="K5" s="21"/>
      <c r="L5" s="33"/>
      <c r="M5" s="25"/>
      <c r="N5" s="35" t="s">
        <v>14</v>
      </c>
      <c r="O5" s="20">
        <v>45498</v>
      </c>
    </row>
    <row r="6" spans="1:15" ht="45">
      <c r="A6" s="18">
        <v>4</v>
      </c>
      <c r="B6" s="37" t="s">
        <v>151</v>
      </c>
      <c r="C6" s="19" t="s">
        <v>85</v>
      </c>
      <c r="D6" s="20">
        <v>45868</v>
      </c>
      <c r="E6" s="20">
        <v>45868</v>
      </c>
      <c r="F6" s="21"/>
      <c r="G6" s="22">
        <v>2.12</v>
      </c>
      <c r="H6" s="23" t="s">
        <v>76</v>
      </c>
      <c r="I6" s="23" t="s">
        <v>77</v>
      </c>
      <c r="J6" s="24"/>
      <c r="K6" s="21"/>
      <c r="L6" s="33"/>
      <c r="M6" s="25"/>
      <c r="N6" s="35" t="s">
        <v>14</v>
      </c>
      <c r="O6" s="20"/>
    </row>
    <row r="7" spans="1:15" ht="45">
      <c r="A7" s="18">
        <v>5</v>
      </c>
      <c r="B7" s="37" t="s">
        <v>152</v>
      </c>
      <c r="C7" s="19" t="s">
        <v>88</v>
      </c>
      <c r="D7" s="20">
        <v>45812</v>
      </c>
      <c r="E7" s="20">
        <v>45812</v>
      </c>
      <c r="F7" s="21" t="s">
        <v>72</v>
      </c>
      <c r="G7" s="22">
        <v>66.88</v>
      </c>
      <c r="H7" s="23" t="s">
        <v>78</v>
      </c>
      <c r="I7" s="23" t="s">
        <v>75</v>
      </c>
      <c r="J7" s="24"/>
      <c r="K7" s="21"/>
      <c r="L7" s="33" t="s">
        <v>125</v>
      </c>
      <c r="M7" s="25">
        <v>45813</v>
      </c>
      <c r="N7" s="35" t="s">
        <v>87</v>
      </c>
      <c r="O7" s="20">
        <v>45498</v>
      </c>
    </row>
    <row r="8" spans="1:15" ht="45">
      <c r="A8" s="18">
        <v>6</v>
      </c>
      <c r="B8" s="37" t="s">
        <v>153</v>
      </c>
      <c r="C8" s="19" t="s">
        <v>89</v>
      </c>
      <c r="D8" s="20">
        <v>45813</v>
      </c>
      <c r="E8" s="20">
        <v>45813</v>
      </c>
      <c r="F8" s="21" t="s">
        <v>73</v>
      </c>
      <c r="G8" s="22">
        <v>66.88</v>
      </c>
      <c r="H8" s="23" t="s">
        <v>78</v>
      </c>
      <c r="I8" s="23" t="s">
        <v>75</v>
      </c>
      <c r="J8" s="24"/>
      <c r="K8" s="21"/>
      <c r="L8" s="33"/>
      <c r="M8" s="25"/>
      <c r="N8" s="35" t="s">
        <v>87</v>
      </c>
      <c r="O8" s="20">
        <v>45498</v>
      </c>
    </row>
    <row r="9" spans="1:15" ht="45">
      <c r="A9" s="18">
        <v>7</v>
      </c>
      <c r="B9" s="37" t="s">
        <v>154</v>
      </c>
      <c r="C9" s="19" t="s">
        <v>90</v>
      </c>
      <c r="D9" s="20">
        <v>45814</v>
      </c>
      <c r="E9" s="20">
        <v>45814</v>
      </c>
      <c r="F9" s="21" t="s">
        <v>74</v>
      </c>
      <c r="G9" s="22">
        <v>66.88</v>
      </c>
      <c r="H9" s="23" t="s">
        <v>78</v>
      </c>
      <c r="I9" s="23" t="s">
        <v>75</v>
      </c>
      <c r="J9" s="24"/>
      <c r="K9" s="21"/>
      <c r="L9" s="33"/>
      <c r="M9" s="25"/>
      <c r="N9" s="35" t="s">
        <v>87</v>
      </c>
      <c r="O9" s="20">
        <v>45498</v>
      </c>
    </row>
    <row r="10" spans="1:15" ht="45">
      <c r="A10" s="18">
        <v>8</v>
      </c>
      <c r="B10" s="37" t="s">
        <v>155</v>
      </c>
      <c r="C10" s="19" t="s">
        <v>91</v>
      </c>
      <c r="D10" s="20">
        <v>45815</v>
      </c>
      <c r="E10" s="20">
        <v>45815</v>
      </c>
      <c r="F10" s="21"/>
      <c r="G10" s="22">
        <v>3.34</v>
      </c>
      <c r="H10" s="23" t="s">
        <v>76</v>
      </c>
      <c r="I10" s="23" t="s">
        <v>77</v>
      </c>
      <c r="J10" s="24"/>
      <c r="K10" s="21"/>
      <c r="L10" s="33"/>
      <c r="M10" s="25"/>
      <c r="N10" s="35" t="s">
        <v>87</v>
      </c>
      <c r="O10" s="20"/>
    </row>
    <row r="11" spans="1:15" ht="45">
      <c r="A11" s="18">
        <v>9</v>
      </c>
      <c r="B11" s="37" t="s">
        <v>156</v>
      </c>
      <c r="C11" s="19" t="s">
        <v>93</v>
      </c>
      <c r="D11" s="20">
        <v>45812</v>
      </c>
      <c r="E11" s="20">
        <v>45812</v>
      </c>
      <c r="F11" s="21" t="s">
        <v>72</v>
      </c>
      <c r="G11" s="22">
        <v>92.53</v>
      </c>
      <c r="H11" s="23" t="s">
        <v>78</v>
      </c>
      <c r="I11" s="23" t="s">
        <v>75</v>
      </c>
      <c r="J11" s="24"/>
      <c r="K11" s="21"/>
      <c r="L11" s="33" t="s">
        <v>123</v>
      </c>
      <c r="M11" s="25">
        <v>45813</v>
      </c>
      <c r="N11" s="35" t="s">
        <v>25</v>
      </c>
      <c r="O11" s="20">
        <v>45498</v>
      </c>
    </row>
    <row r="12" spans="1:15" ht="45">
      <c r="A12" s="18">
        <v>10</v>
      </c>
      <c r="B12" s="37" t="s">
        <v>157</v>
      </c>
      <c r="C12" s="19" t="s">
        <v>95</v>
      </c>
      <c r="D12" s="20">
        <v>45813</v>
      </c>
      <c r="E12" s="20">
        <v>45813</v>
      </c>
      <c r="F12" s="21" t="s">
        <v>73</v>
      </c>
      <c r="G12" s="22">
        <v>92.53</v>
      </c>
      <c r="H12" s="23" t="s">
        <v>78</v>
      </c>
      <c r="I12" s="23" t="s">
        <v>75</v>
      </c>
      <c r="J12" s="24"/>
      <c r="K12" s="21"/>
      <c r="L12" s="33"/>
      <c r="M12" s="25"/>
      <c r="N12" s="35" t="s">
        <v>25</v>
      </c>
      <c r="O12" s="20">
        <v>45498</v>
      </c>
    </row>
    <row r="13" spans="1:15" ht="45">
      <c r="A13" s="18">
        <v>11</v>
      </c>
      <c r="B13" s="37" t="s">
        <v>158</v>
      </c>
      <c r="C13" s="19" t="s">
        <v>96</v>
      </c>
      <c r="D13" s="20">
        <v>45814</v>
      </c>
      <c r="E13" s="20">
        <v>45814</v>
      </c>
      <c r="F13" s="21" t="s">
        <v>74</v>
      </c>
      <c r="G13" s="22">
        <v>92.53</v>
      </c>
      <c r="H13" s="23" t="s">
        <v>78</v>
      </c>
      <c r="I13" s="23" t="s">
        <v>75</v>
      </c>
      <c r="J13" s="24"/>
      <c r="K13" s="21"/>
      <c r="L13" s="33"/>
      <c r="M13" s="25"/>
      <c r="N13" s="35" t="s">
        <v>25</v>
      </c>
      <c r="O13" s="20">
        <v>45498</v>
      </c>
    </row>
    <row r="14" spans="1:15" ht="45">
      <c r="A14" s="18">
        <v>12</v>
      </c>
      <c r="B14" s="37" t="s">
        <v>159</v>
      </c>
      <c r="C14" s="19" t="s">
        <v>94</v>
      </c>
      <c r="D14" s="20">
        <v>45815</v>
      </c>
      <c r="E14" s="20">
        <v>45815</v>
      </c>
      <c r="F14" s="21"/>
      <c r="G14" s="22">
        <v>4.63</v>
      </c>
      <c r="H14" s="23" t="s">
        <v>76</v>
      </c>
      <c r="I14" s="23" t="s">
        <v>77</v>
      </c>
      <c r="J14" s="24"/>
      <c r="K14" s="21"/>
      <c r="L14" s="33"/>
      <c r="M14" s="25"/>
      <c r="N14" s="35" t="s">
        <v>25</v>
      </c>
      <c r="O14" s="20"/>
    </row>
    <row r="15" spans="1:15" ht="45">
      <c r="A15" s="18">
        <v>13</v>
      </c>
      <c r="B15" s="37" t="s">
        <v>160</v>
      </c>
      <c r="C15" s="19" t="s">
        <v>98</v>
      </c>
      <c r="D15" s="20">
        <v>45854</v>
      </c>
      <c r="E15" s="20">
        <v>45854</v>
      </c>
      <c r="F15" s="21" t="s">
        <v>72</v>
      </c>
      <c r="G15" s="22">
        <v>101.36</v>
      </c>
      <c r="H15" s="23" t="s">
        <v>78</v>
      </c>
      <c r="I15" s="23" t="s">
        <v>75</v>
      </c>
      <c r="J15" s="24"/>
      <c r="K15" s="21"/>
      <c r="L15" s="33" t="s">
        <v>23</v>
      </c>
      <c r="M15" s="25">
        <v>45855</v>
      </c>
      <c r="N15" s="35" t="s">
        <v>20</v>
      </c>
      <c r="O15" s="20">
        <v>45498</v>
      </c>
    </row>
    <row r="16" spans="1:15" ht="45">
      <c r="A16" s="18">
        <v>14</v>
      </c>
      <c r="B16" s="37" t="s">
        <v>161</v>
      </c>
      <c r="C16" s="19" t="s">
        <v>99</v>
      </c>
      <c r="D16" s="20">
        <v>45855</v>
      </c>
      <c r="E16" s="20">
        <v>45855</v>
      </c>
      <c r="F16" s="21" t="s">
        <v>73</v>
      </c>
      <c r="G16" s="22">
        <v>101.36</v>
      </c>
      <c r="H16" s="23" t="s">
        <v>78</v>
      </c>
      <c r="I16" s="23" t="s">
        <v>75</v>
      </c>
      <c r="J16" s="24"/>
      <c r="K16" s="21"/>
      <c r="L16" s="33"/>
      <c r="M16" s="25"/>
      <c r="N16" s="35" t="s">
        <v>20</v>
      </c>
      <c r="O16" s="20">
        <v>45498</v>
      </c>
    </row>
    <row r="17" spans="1:15" ht="45">
      <c r="A17" s="18">
        <v>15</v>
      </c>
      <c r="B17" s="37" t="s">
        <v>162</v>
      </c>
      <c r="C17" s="19" t="s">
        <v>100</v>
      </c>
      <c r="D17" s="20">
        <v>45857</v>
      </c>
      <c r="E17" s="20">
        <v>45857</v>
      </c>
      <c r="F17" s="21" t="s">
        <v>74</v>
      </c>
      <c r="G17" s="22">
        <v>101.36</v>
      </c>
      <c r="H17" s="23" t="s">
        <v>78</v>
      </c>
      <c r="I17" s="23" t="s">
        <v>75</v>
      </c>
      <c r="J17" s="24"/>
      <c r="K17" s="21"/>
      <c r="L17" s="33"/>
      <c r="M17" s="25"/>
      <c r="N17" s="35" t="s">
        <v>20</v>
      </c>
      <c r="O17" s="20">
        <v>45498</v>
      </c>
    </row>
    <row r="18" spans="1:15" ht="45">
      <c r="A18" s="18">
        <v>16</v>
      </c>
      <c r="B18" s="37" t="s">
        <v>163</v>
      </c>
      <c r="C18" s="19" t="s">
        <v>101</v>
      </c>
      <c r="D18" s="20">
        <v>45858</v>
      </c>
      <c r="E18" s="20">
        <v>45858</v>
      </c>
      <c r="F18" s="21"/>
      <c r="G18" s="22">
        <v>5.07</v>
      </c>
      <c r="H18" s="23" t="s">
        <v>76</v>
      </c>
      <c r="I18" s="23" t="s">
        <v>77</v>
      </c>
      <c r="J18" s="24"/>
      <c r="K18" s="21"/>
      <c r="L18" s="33"/>
      <c r="M18" s="25"/>
      <c r="N18" s="35" t="s">
        <v>20</v>
      </c>
      <c r="O18" s="20"/>
    </row>
    <row r="19" spans="1:15" ht="45">
      <c r="A19" s="18">
        <v>17</v>
      </c>
      <c r="B19" s="37" t="s">
        <v>164</v>
      </c>
      <c r="C19" s="19" t="s">
        <v>104</v>
      </c>
      <c r="D19" s="20">
        <v>45863</v>
      </c>
      <c r="E19" s="20">
        <v>45863</v>
      </c>
      <c r="F19" s="21" t="s">
        <v>72</v>
      </c>
      <c r="G19" s="22">
        <v>36.340000000000003</v>
      </c>
      <c r="H19" s="23" t="s">
        <v>78</v>
      </c>
      <c r="I19" s="23" t="s">
        <v>75</v>
      </c>
      <c r="J19" s="24"/>
      <c r="K19" s="21"/>
      <c r="L19" s="33" t="s">
        <v>128</v>
      </c>
      <c r="M19" s="25">
        <v>45864</v>
      </c>
      <c r="N19" s="35" t="s">
        <v>103</v>
      </c>
      <c r="O19" s="20">
        <v>45498</v>
      </c>
    </row>
    <row r="20" spans="1:15" ht="45">
      <c r="A20" s="18">
        <v>18</v>
      </c>
      <c r="B20" s="37" t="s">
        <v>165</v>
      </c>
      <c r="C20" s="19" t="s">
        <v>105</v>
      </c>
      <c r="D20" s="20">
        <v>45863</v>
      </c>
      <c r="E20" s="20">
        <v>45863</v>
      </c>
      <c r="F20" s="21" t="s">
        <v>73</v>
      </c>
      <c r="G20" s="22">
        <v>36.340000000000003</v>
      </c>
      <c r="H20" s="23" t="s">
        <v>78</v>
      </c>
      <c r="I20" s="23" t="s">
        <v>75</v>
      </c>
      <c r="J20" s="24"/>
      <c r="K20" s="21"/>
      <c r="L20" s="33"/>
      <c r="M20" s="25"/>
      <c r="N20" s="35" t="s">
        <v>103</v>
      </c>
      <c r="O20" s="20">
        <v>45498</v>
      </c>
    </row>
    <row r="21" spans="1:15" ht="45">
      <c r="A21" s="18">
        <v>19</v>
      </c>
      <c r="B21" s="37" t="s">
        <v>166</v>
      </c>
      <c r="C21" s="19" t="s">
        <v>106</v>
      </c>
      <c r="D21" s="20">
        <v>45864</v>
      </c>
      <c r="E21" s="20">
        <v>45864</v>
      </c>
      <c r="F21" s="21" t="s">
        <v>74</v>
      </c>
      <c r="G21" s="22">
        <v>36.340000000000003</v>
      </c>
      <c r="H21" s="23" t="s">
        <v>78</v>
      </c>
      <c r="I21" s="23" t="s">
        <v>75</v>
      </c>
      <c r="J21" s="24"/>
      <c r="K21" s="21"/>
      <c r="L21" s="33"/>
      <c r="M21" s="25"/>
      <c r="N21" s="35" t="s">
        <v>103</v>
      </c>
      <c r="O21" s="20">
        <v>45498</v>
      </c>
    </row>
    <row r="22" spans="1:15" ht="45">
      <c r="A22" s="18">
        <v>20</v>
      </c>
      <c r="B22" s="37" t="s">
        <v>167</v>
      </c>
      <c r="C22" s="19" t="s">
        <v>107</v>
      </c>
      <c r="D22" s="20">
        <v>45865</v>
      </c>
      <c r="E22" s="20">
        <v>45865</v>
      </c>
      <c r="F22" s="21"/>
      <c r="G22" s="22">
        <v>1.82</v>
      </c>
      <c r="H22" s="23" t="s">
        <v>76</v>
      </c>
      <c r="I22" s="23" t="s">
        <v>77</v>
      </c>
      <c r="J22" s="24"/>
      <c r="K22" s="21"/>
      <c r="L22" s="33"/>
      <c r="M22" s="25"/>
      <c r="N22" s="35" t="s">
        <v>103</v>
      </c>
      <c r="O22" s="20"/>
    </row>
    <row r="23" spans="1:15" ht="30">
      <c r="A23" s="18">
        <v>21</v>
      </c>
      <c r="B23" s="37" t="s">
        <v>168</v>
      </c>
      <c r="C23" s="19" t="s">
        <v>116</v>
      </c>
      <c r="D23" s="20">
        <v>45852</v>
      </c>
      <c r="E23" s="20">
        <v>45853</v>
      </c>
      <c r="F23" s="21" t="s">
        <v>72</v>
      </c>
      <c r="G23" s="22">
        <v>140.6</v>
      </c>
      <c r="H23" s="23" t="s">
        <v>78</v>
      </c>
      <c r="I23" s="23" t="s">
        <v>75</v>
      </c>
      <c r="J23" s="24"/>
      <c r="K23" s="21"/>
      <c r="L23" s="33" t="s">
        <v>130</v>
      </c>
      <c r="M23" s="25">
        <v>45854</v>
      </c>
      <c r="N23" s="35" t="s">
        <v>26</v>
      </c>
      <c r="O23" s="20">
        <v>45498</v>
      </c>
    </row>
    <row r="24" spans="1:15" ht="30">
      <c r="A24" s="18">
        <v>22</v>
      </c>
      <c r="B24" s="37" t="s">
        <v>169</v>
      </c>
      <c r="C24" s="19" t="s">
        <v>117</v>
      </c>
      <c r="D24" s="20">
        <v>45853</v>
      </c>
      <c r="E24" s="20">
        <v>45854</v>
      </c>
      <c r="F24" s="21" t="s">
        <v>73</v>
      </c>
      <c r="G24" s="22">
        <v>140.6</v>
      </c>
      <c r="H24" s="23" t="s">
        <v>78</v>
      </c>
      <c r="I24" s="23" t="s">
        <v>75</v>
      </c>
      <c r="J24" s="24"/>
      <c r="K24" s="21"/>
      <c r="L24" s="33"/>
      <c r="M24" s="25"/>
      <c r="N24" s="35" t="s">
        <v>26</v>
      </c>
      <c r="O24" s="20">
        <v>45498</v>
      </c>
    </row>
    <row r="25" spans="1:15" ht="30">
      <c r="A25" s="18">
        <v>23</v>
      </c>
      <c r="B25" s="37" t="s">
        <v>170</v>
      </c>
      <c r="C25" s="19" t="s">
        <v>118</v>
      </c>
      <c r="D25" s="20">
        <v>45854</v>
      </c>
      <c r="E25" s="20">
        <v>45855</v>
      </c>
      <c r="F25" s="21" t="s">
        <v>74</v>
      </c>
      <c r="G25" s="22">
        <v>140.6</v>
      </c>
      <c r="H25" s="23" t="s">
        <v>78</v>
      </c>
      <c r="I25" s="23" t="s">
        <v>75</v>
      </c>
      <c r="J25" s="24"/>
      <c r="K25" s="21"/>
      <c r="L25" s="33"/>
      <c r="M25" s="25"/>
      <c r="N25" s="35" t="s">
        <v>26</v>
      </c>
      <c r="O25" s="20">
        <v>45498</v>
      </c>
    </row>
    <row r="26" spans="1:15" ht="30">
      <c r="A26" s="18">
        <v>24</v>
      </c>
      <c r="B26" s="37" t="s">
        <v>171</v>
      </c>
      <c r="C26" s="19" t="s">
        <v>109</v>
      </c>
      <c r="D26" s="20">
        <v>45853</v>
      </c>
      <c r="E26" s="20">
        <v>45855</v>
      </c>
      <c r="F26" s="21" t="s">
        <v>72</v>
      </c>
      <c r="G26" s="22">
        <v>321.02999999999997</v>
      </c>
      <c r="H26" s="23" t="s">
        <v>78</v>
      </c>
      <c r="I26" s="23" t="s">
        <v>75</v>
      </c>
      <c r="J26" s="24"/>
      <c r="K26" s="21"/>
      <c r="L26" s="33" t="s">
        <v>28</v>
      </c>
      <c r="M26" s="25">
        <v>45856</v>
      </c>
      <c r="N26" s="35" t="s">
        <v>26</v>
      </c>
      <c r="O26" s="20">
        <v>45498</v>
      </c>
    </row>
    <row r="27" spans="1:15" ht="30">
      <c r="A27" s="18">
        <v>25</v>
      </c>
      <c r="B27" s="37" t="s">
        <v>172</v>
      </c>
      <c r="C27" s="19" t="s">
        <v>110</v>
      </c>
      <c r="D27" s="20">
        <v>45854</v>
      </c>
      <c r="E27" s="20">
        <v>45856</v>
      </c>
      <c r="F27" s="21" t="s">
        <v>73</v>
      </c>
      <c r="G27" s="22">
        <v>321.02999999999997</v>
      </c>
      <c r="H27" s="23" t="s">
        <v>78</v>
      </c>
      <c r="I27" s="23" t="s">
        <v>75</v>
      </c>
      <c r="J27" s="24"/>
      <c r="K27" s="21"/>
      <c r="L27" s="33"/>
      <c r="M27" s="25"/>
      <c r="N27" s="35" t="s">
        <v>26</v>
      </c>
      <c r="O27" s="20">
        <v>45498</v>
      </c>
    </row>
    <row r="28" spans="1:15" ht="30">
      <c r="A28" s="18">
        <v>26</v>
      </c>
      <c r="B28" s="37" t="s">
        <v>173</v>
      </c>
      <c r="C28" s="19" t="s">
        <v>111</v>
      </c>
      <c r="D28" s="20">
        <v>45855</v>
      </c>
      <c r="E28" s="20">
        <v>45857</v>
      </c>
      <c r="F28" s="21" t="s">
        <v>74</v>
      </c>
      <c r="G28" s="22">
        <v>321.02999999999997</v>
      </c>
      <c r="H28" s="23" t="s">
        <v>78</v>
      </c>
      <c r="I28" s="23" t="s">
        <v>75</v>
      </c>
      <c r="J28" s="24"/>
      <c r="K28" s="21"/>
      <c r="L28" s="33"/>
      <c r="M28" s="25"/>
      <c r="N28" s="35" t="s">
        <v>26</v>
      </c>
      <c r="O28" s="20">
        <v>45498</v>
      </c>
    </row>
    <row r="29" spans="1:15" ht="30">
      <c r="A29" s="18">
        <v>27</v>
      </c>
      <c r="B29" s="37" t="s">
        <v>174</v>
      </c>
      <c r="C29" s="19" t="s">
        <v>112</v>
      </c>
      <c r="D29" s="20">
        <v>45856</v>
      </c>
      <c r="E29" s="20">
        <v>45858</v>
      </c>
      <c r="F29" s="21"/>
      <c r="G29" s="22">
        <v>16.05</v>
      </c>
      <c r="H29" s="23" t="s">
        <v>76</v>
      </c>
      <c r="I29" s="23" t="s">
        <v>77</v>
      </c>
      <c r="J29" s="24"/>
      <c r="K29" s="21"/>
      <c r="L29" s="33"/>
      <c r="M29" s="25"/>
      <c r="N29" s="35" t="s">
        <v>26</v>
      </c>
      <c r="O29" s="20"/>
    </row>
  </sheetData>
  <mergeCells count="8">
    <mergeCell ref="N1:N2"/>
    <mergeCell ref="A1:A2"/>
    <mergeCell ref="C1:C2"/>
    <mergeCell ref="D1:E1"/>
    <mergeCell ref="G1:G2"/>
    <mergeCell ref="H1:J1"/>
    <mergeCell ref="F1:F2"/>
    <mergeCell ref="K1:M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AB2A-40C6-4638-9D97-DC900C5CB663}">
  <dimension ref="A1:P22"/>
  <sheetViews>
    <sheetView topLeftCell="A37" workbookViewId="0">
      <selection activeCell="C73" sqref="C73"/>
    </sheetView>
  </sheetViews>
  <sheetFormatPr defaultRowHeight="15"/>
  <cols>
    <col min="1" max="1" width="3.85546875" bestFit="1" customWidth="1"/>
    <col min="2" max="2" width="9" bestFit="1" customWidth="1"/>
    <col min="3" max="3" width="78.5703125" bestFit="1" customWidth="1"/>
    <col min="4" max="5" width="8.7109375" bestFit="1" customWidth="1"/>
    <col min="6" max="6" width="7.28515625" bestFit="1" customWidth="1"/>
    <col min="7" max="7" width="7.5703125" bestFit="1" customWidth="1"/>
    <col min="8" max="8" width="9" customWidth="1"/>
    <col min="9" max="9" width="7.5703125" bestFit="1" customWidth="1"/>
    <col min="10" max="10" width="6.5703125" bestFit="1" customWidth="1"/>
    <col min="11" max="11" width="5" bestFit="1" customWidth="1"/>
    <col min="12" max="12" width="7.28515625" customWidth="1"/>
    <col min="13" max="13" width="8.7109375" customWidth="1"/>
    <col min="14" max="14" width="10.7109375" customWidth="1"/>
    <col min="15" max="15" width="8.7109375" bestFit="1" customWidth="1"/>
    <col min="16" max="16" width="24.7109375" bestFit="1" customWidth="1"/>
  </cols>
  <sheetData>
    <row r="1" spans="1:16">
      <c r="A1" s="49" t="s">
        <v>0</v>
      </c>
      <c r="B1" s="15" t="s">
        <v>1</v>
      </c>
      <c r="C1" s="49" t="s">
        <v>2</v>
      </c>
      <c r="D1" s="48" t="s">
        <v>5</v>
      </c>
      <c r="E1" s="48"/>
      <c r="F1" s="50" t="s">
        <v>8</v>
      </c>
      <c r="G1" s="52" t="s">
        <v>9</v>
      </c>
      <c r="H1" s="54" t="s">
        <v>10</v>
      </c>
      <c r="I1" s="55"/>
      <c r="J1" s="56"/>
      <c r="K1" s="54" t="s">
        <v>24</v>
      </c>
      <c r="L1" s="55"/>
      <c r="M1" s="55"/>
      <c r="N1" s="49" t="s">
        <v>6</v>
      </c>
      <c r="O1" s="5" t="s">
        <v>7</v>
      </c>
      <c r="P1" t="s">
        <v>30</v>
      </c>
    </row>
    <row r="2" spans="1:16">
      <c r="A2" s="49"/>
      <c r="B2" s="16" t="s">
        <v>29</v>
      </c>
      <c r="C2" s="49"/>
      <c r="D2" s="5" t="s">
        <v>3</v>
      </c>
      <c r="E2" s="5" t="s">
        <v>4</v>
      </c>
      <c r="F2" s="51"/>
      <c r="G2" s="53"/>
      <c r="H2" s="9" t="s">
        <v>0</v>
      </c>
      <c r="I2" s="9" t="s">
        <v>9</v>
      </c>
      <c r="J2" s="14" t="s">
        <v>5</v>
      </c>
      <c r="K2" s="4" t="s">
        <v>12</v>
      </c>
      <c r="L2" s="32" t="s">
        <v>13</v>
      </c>
      <c r="M2" s="14" t="s">
        <v>5</v>
      </c>
      <c r="N2" s="49"/>
      <c r="O2" s="5" t="s">
        <v>5</v>
      </c>
    </row>
    <row r="3" spans="1:16" ht="45">
      <c r="A3" s="18">
        <v>1</v>
      </c>
      <c r="B3" s="37" t="s">
        <v>51</v>
      </c>
      <c r="C3" s="19" t="s">
        <v>31</v>
      </c>
      <c r="D3" s="20">
        <v>45819</v>
      </c>
      <c r="E3" s="20">
        <v>45824</v>
      </c>
      <c r="F3" s="21"/>
      <c r="G3" s="22"/>
      <c r="H3" s="23" t="s">
        <v>11</v>
      </c>
      <c r="I3" s="23"/>
      <c r="J3" s="24"/>
      <c r="K3" s="21"/>
      <c r="L3" s="33"/>
      <c r="M3" s="25"/>
      <c r="N3" s="35" t="s">
        <v>14</v>
      </c>
      <c r="O3" s="20">
        <v>45812</v>
      </c>
    </row>
    <row r="4" spans="1:16" ht="45">
      <c r="A4" s="6">
        <v>2</v>
      </c>
      <c r="B4" s="13" t="s">
        <v>52</v>
      </c>
      <c r="C4" s="42" t="s">
        <v>32</v>
      </c>
      <c r="D4" s="20">
        <v>45819</v>
      </c>
      <c r="E4" s="20">
        <v>45824</v>
      </c>
      <c r="F4" s="21"/>
      <c r="G4" s="27"/>
      <c r="H4" s="23" t="s">
        <v>11</v>
      </c>
      <c r="I4" s="28"/>
      <c r="J4" s="29"/>
      <c r="K4" s="12"/>
      <c r="L4" s="34"/>
      <c r="M4" s="30"/>
      <c r="N4" s="36" t="s">
        <v>16</v>
      </c>
      <c r="O4" s="8">
        <v>45818</v>
      </c>
    </row>
    <row r="5" spans="1:16" ht="45">
      <c r="A5" s="6">
        <v>3</v>
      </c>
      <c r="B5" s="13" t="s">
        <v>53</v>
      </c>
      <c r="C5" s="42" t="s">
        <v>33</v>
      </c>
      <c r="D5" s="20">
        <v>45819</v>
      </c>
      <c r="E5" s="20">
        <v>45824</v>
      </c>
      <c r="F5" s="21"/>
      <c r="G5" s="10"/>
      <c r="H5" s="23" t="s">
        <v>11</v>
      </c>
      <c r="I5" s="13"/>
      <c r="J5" s="29"/>
      <c r="K5" s="12"/>
      <c r="L5" s="34"/>
      <c r="M5" s="30"/>
      <c r="N5" s="36" t="s">
        <v>16</v>
      </c>
      <c r="O5" s="8">
        <v>45824</v>
      </c>
    </row>
    <row r="6" spans="1:16" ht="45">
      <c r="A6" s="6">
        <v>4</v>
      </c>
      <c r="B6" s="13" t="s">
        <v>54</v>
      </c>
      <c r="C6" s="42" t="s">
        <v>34</v>
      </c>
      <c r="D6" s="20">
        <v>45817</v>
      </c>
      <c r="E6" s="20">
        <v>45822</v>
      </c>
      <c r="F6" s="21"/>
      <c r="G6" s="10"/>
      <c r="H6" s="23" t="s">
        <v>11</v>
      </c>
      <c r="I6" s="13"/>
      <c r="J6" s="8"/>
      <c r="K6" s="12"/>
      <c r="L6" s="12"/>
      <c r="M6" s="8"/>
      <c r="N6" s="36" t="s">
        <v>17</v>
      </c>
      <c r="O6" s="8"/>
    </row>
    <row r="7" spans="1:16" ht="45">
      <c r="A7" s="6">
        <v>5</v>
      </c>
      <c r="B7" s="13" t="s">
        <v>55</v>
      </c>
      <c r="C7" s="42" t="s">
        <v>35</v>
      </c>
      <c r="D7" s="20">
        <v>45817</v>
      </c>
      <c r="E7" s="20">
        <v>45822</v>
      </c>
      <c r="F7" s="21"/>
      <c r="G7" s="10"/>
      <c r="H7" s="23" t="s">
        <v>11</v>
      </c>
      <c r="I7" s="13"/>
      <c r="J7" s="8"/>
      <c r="K7" s="12"/>
      <c r="L7" s="12"/>
      <c r="M7" s="8"/>
      <c r="N7" s="36" t="s">
        <v>17</v>
      </c>
      <c r="O7" s="8"/>
    </row>
    <row r="8" spans="1:16" ht="45">
      <c r="A8" s="6">
        <v>6</v>
      </c>
      <c r="B8" s="13" t="s">
        <v>56</v>
      </c>
      <c r="C8" s="42" t="s">
        <v>36</v>
      </c>
      <c r="D8" s="20">
        <v>45817</v>
      </c>
      <c r="E8" s="20">
        <v>45822</v>
      </c>
      <c r="F8" s="21"/>
      <c r="G8" s="27"/>
      <c r="H8" s="23" t="s">
        <v>11</v>
      </c>
      <c r="I8" s="13"/>
      <c r="J8" s="8"/>
      <c r="K8" s="12"/>
      <c r="L8" s="12"/>
      <c r="M8" s="8"/>
      <c r="N8" s="36" t="s">
        <v>17</v>
      </c>
      <c r="O8" s="8"/>
    </row>
    <row r="9" spans="1:16" ht="45">
      <c r="A9" s="6">
        <v>7</v>
      </c>
      <c r="B9" s="13" t="s">
        <v>57</v>
      </c>
      <c r="C9" s="42" t="s">
        <v>37</v>
      </c>
      <c r="D9" s="20">
        <v>45817</v>
      </c>
      <c r="E9" s="20">
        <v>45822</v>
      </c>
      <c r="F9" s="21"/>
      <c r="G9" s="10"/>
      <c r="H9" s="23" t="s">
        <v>11</v>
      </c>
      <c r="I9" s="28"/>
      <c r="J9" s="29"/>
      <c r="K9" s="12"/>
      <c r="L9" s="12"/>
      <c r="M9" s="8"/>
      <c r="N9" s="36" t="s">
        <v>17</v>
      </c>
      <c r="O9" s="8">
        <v>45817</v>
      </c>
    </row>
    <row r="10" spans="1:16" ht="45">
      <c r="A10" s="6">
        <v>8</v>
      </c>
      <c r="B10" s="13" t="s">
        <v>58</v>
      </c>
      <c r="C10" s="42" t="s">
        <v>38</v>
      </c>
      <c r="D10" s="20">
        <v>45815</v>
      </c>
      <c r="E10" s="20">
        <v>45820</v>
      </c>
      <c r="F10" s="21"/>
      <c r="G10" s="27"/>
      <c r="H10" s="23" t="s">
        <v>11</v>
      </c>
      <c r="I10" s="28"/>
      <c r="J10" s="29"/>
      <c r="K10" s="12"/>
      <c r="L10" s="12"/>
      <c r="M10" s="8"/>
      <c r="N10" s="36" t="s">
        <v>18</v>
      </c>
      <c r="O10" s="8"/>
    </row>
    <row r="11" spans="1:16" ht="45">
      <c r="A11" s="6">
        <v>9</v>
      </c>
      <c r="B11" s="13" t="s">
        <v>59</v>
      </c>
      <c r="C11" s="7" t="s">
        <v>39</v>
      </c>
      <c r="D11" s="20">
        <v>45813</v>
      </c>
      <c r="E11" s="20">
        <v>45818</v>
      </c>
      <c r="F11" s="21"/>
      <c r="G11" s="10"/>
      <c r="H11" s="23" t="s">
        <v>11</v>
      </c>
      <c r="I11" s="13"/>
      <c r="J11" s="8"/>
      <c r="K11" s="12"/>
      <c r="L11" s="12"/>
      <c r="M11" s="8"/>
      <c r="N11" s="36" t="s">
        <v>14</v>
      </c>
      <c r="O11" s="8">
        <v>45812</v>
      </c>
    </row>
    <row r="12" spans="1:16" ht="45">
      <c r="A12" s="6">
        <v>10</v>
      </c>
      <c r="B12" s="13" t="s">
        <v>60</v>
      </c>
      <c r="C12" s="42" t="s">
        <v>40</v>
      </c>
      <c r="D12" s="20">
        <v>45813</v>
      </c>
      <c r="E12" s="20">
        <v>45818</v>
      </c>
      <c r="F12" s="21"/>
      <c r="G12" s="10"/>
      <c r="H12" s="23" t="s">
        <v>11</v>
      </c>
      <c r="I12" s="13"/>
      <c r="J12" s="8"/>
      <c r="K12" s="12"/>
      <c r="L12" s="12"/>
      <c r="M12" s="8"/>
      <c r="N12" s="36" t="s">
        <v>17</v>
      </c>
      <c r="O12" s="8"/>
    </row>
    <row r="13" spans="1:16" ht="45">
      <c r="A13" s="6">
        <v>11</v>
      </c>
      <c r="B13" s="13" t="s">
        <v>61</v>
      </c>
      <c r="C13" s="42" t="s">
        <v>41</v>
      </c>
      <c r="D13" s="20">
        <v>45813</v>
      </c>
      <c r="E13" s="20">
        <v>45818</v>
      </c>
      <c r="F13" s="21"/>
      <c r="G13" s="22"/>
      <c r="H13" s="23" t="s">
        <v>11</v>
      </c>
      <c r="I13" s="28"/>
      <c r="J13" s="29"/>
      <c r="K13" s="12"/>
      <c r="L13" s="12"/>
      <c r="M13" s="8"/>
      <c r="N13" s="36" t="s">
        <v>17</v>
      </c>
      <c r="O13" s="8"/>
    </row>
    <row r="14" spans="1:16" ht="45">
      <c r="A14" s="6">
        <v>13</v>
      </c>
      <c r="B14" s="13" t="s">
        <v>62</v>
      </c>
      <c r="C14" s="42" t="s">
        <v>42</v>
      </c>
      <c r="D14" s="20">
        <v>45824</v>
      </c>
      <c r="E14" s="20">
        <v>45829</v>
      </c>
      <c r="F14" s="21"/>
      <c r="G14" s="31"/>
      <c r="H14" s="23" t="s">
        <v>11</v>
      </c>
      <c r="I14" s="28"/>
      <c r="J14" s="8"/>
      <c r="K14" s="12"/>
      <c r="L14" s="12"/>
      <c r="M14" s="8"/>
      <c r="N14" s="36" t="s">
        <v>19</v>
      </c>
      <c r="O14" s="8"/>
    </row>
    <row r="15" spans="1:16" ht="45">
      <c r="A15" s="6">
        <v>14</v>
      </c>
      <c r="B15" s="13" t="s">
        <v>63</v>
      </c>
      <c r="C15" s="42" t="s">
        <v>43</v>
      </c>
      <c r="D15" s="20">
        <v>45825</v>
      </c>
      <c r="E15" s="20">
        <v>45830</v>
      </c>
      <c r="F15" s="21"/>
      <c r="G15" s="31"/>
      <c r="H15" s="23" t="s">
        <v>11</v>
      </c>
      <c r="I15" s="28"/>
      <c r="J15" s="29"/>
      <c r="K15" s="12"/>
      <c r="L15" s="12"/>
      <c r="M15" s="8"/>
      <c r="N15" s="36" t="s">
        <v>20</v>
      </c>
      <c r="O15" s="8"/>
    </row>
    <row r="16" spans="1:16" ht="45">
      <c r="A16" s="6">
        <v>15</v>
      </c>
      <c r="B16" s="13" t="s">
        <v>64</v>
      </c>
      <c r="C16" s="42" t="s">
        <v>44</v>
      </c>
      <c r="D16" s="20">
        <v>45823</v>
      </c>
      <c r="E16" s="20">
        <v>45828</v>
      </c>
      <c r="F16" s="21"/>
      <c r="G16" s="31"/>
      <c r="H16" s="23" t="s">
        <v>11</v>
      </c>
      <c r="I16" s="28"/>
      <c r="J16" s="8"/>
      <c r="K16" s="12"/>
      <c r="L16" s="12"/>
      <c r="M16" s="8"/>
      <c r="N16" s="36" t="s">
        <v>19</v>
      </c>
      <c r="O16" s="8">
        <v>45826</v>
      </c>
    </row>
    <row r="17" spans="1:15" ht="45">
      <c r="A17" s="6">
        <v>16</v>
      </c>
      <c r="B17" s="13" t="s">
        <v>65</v>
      </c>
      <c r="C17" s="42" t="s">
        <v>45</v>
      </c>
      <c r="D17" s="20">
        <v>45822</v>
      </c>
      <c r="E17" s="20">
        <v>45827</v>
      </c>
      <c r="F17" s="21"/>
      <c r="G17" s="31"/>
      <c r="H17" s="23" t="s">
        <v>11</v>
      </c>
      <c r="I17" s="13"/>
      <c r="J17" s="8"/>
      <c r="K17" s="12"/>
      <c r="L17" s="12"/>
      <c r="M17" s="8"/>
      <c r="N17" s="36" t="s">
        <v>20</v>
      </c>
      <c r="O17" s="8"/>
    </row>
    <row r="18" spans="1:15" ht="45">
      <c r="A18" s="6">
        <v>17</v>
      </c>
      <c r="B18" s="13" t="s">
        <v>66</v>
      </c>
      <c r="C18" s="42" t="s">
        <v>46</v>
      </c>
      <c r="D18" s="20">
        <v>45811</v>
      </c>
      <c r="E18" s="20">
        <v>45816</v>
      </c>
      <c r="F18" s="21"/>
      <c r="G18" s="10"/>
      <c r="H18" s="23" t="s">
        <v>11</v>
      </c>
      <c r="I18" s="13"/>
      <c r="J18" s="8"/>
      <c r="K18" s="12"/>
      <c r="L18" s="12"/>
      <c r="M18" s="8"/>
      <c r="N18" s="36" t="s">
        <v>21</v>
      </c>
      <c r="O18" s="8"/>
    </row>
    <row r="19" spans="1:15" ht="45">
      <c r="A19" s="6">
        <v>18</v>
      </c>
      <c r="B19" s="13" t="s">
        <v>67</v>
      </c>
      <c r="C19" s="42" t="s">
        <v>47</v>
      </c>
      <c r="D19" s="20">
        <v>45823</v>
      </c>
      <c r="E19" s="20">
        <v>45828</v>
      </c>
      <c r="F19" s="21"/>
      <c r="G19" s="10"/>
      <c r="H19" s="23" t="s">
        <v>11</v>
      </c>
      <c r="I19" s="13"/>
      <c r="J19" s="8"/>
      <c r="K19" s="12"/>
      <c r="L19" s="12"/>
      <c r="M19" s="8"/>
      <c r="N19" s="36" t="s">
        <v>19</v>
      </c>
      <c r="O19" s="8"/>
    </row>
    <row r="20" spans="1:15" ht="45">
      <c r="A20" s="6">
        <v>20</v>
      </c>
      <c r="B20" s="13" t="s">
        <v>68</v>
      </c>
      <c r="C20" s="42" t="s">
        <v>48</v>
      </c>
      <c r="D20" s="20">
        <v>45825</v>
      </c>
      <c r="E20" s="20">
        <v>45830</v>
      </c>
      <c r="F20" s="21"/>
      <c r="G20" s="31"/>
      <c r="H20" s="23" t="s">
        <v>11</v>
      </c>
      <c r="I20" s="13"/>
      <c r="J20" s="8"/>
      <c r="K20" s="12"/>
      <c r="L20" s="12"/>
      <c r="M20" s="8"/>
      <c r="N20" s="36" t="s">
        <v>22</v>
      </c>
      <c r="O20" s="8"/>
    </row>
    <row r="21" spans="1:15" ht="45">
      <c r="A21" s="6">
        <v>22</v>
      </c>
      <c r="B21" s="13" t="s">
        <v>69</v>
      </c>
      <c r="C21" s="42" t="s">
        <v>49</v>
      </c>
      <c r="D21" s="20">
        <v>45825</v>
      </c>
      <c r="E21" s="20">
        <v>45830</v>
      </c>
      <c r="F21" s="21"/>
      <c r="G21" s="31"/>
      <c r="H21" s="23" t="s">
        <v>11</v>
      </c>
      <c r="I21" s="13"/>
      <c r="J21" s="8"/>
      <c r="K21" s="12"/>
      <c r="L21" s="12"/>
      <c r="M21" s="8"/>
      <c r="N21" s="36" t="s">
        <v>16</v>
      </c>
      <c r="O21" s="8">
        <v>45824</v>
      </c>
    </row>
    <row r="22" spans="1:15" ht="45">
      <c r="A22" s="6">
        <v>23</v>
      </c>
      <c r="B22" s="13" t="s">
        <v>70</v>
      </c>
      <c r="C22" s="42" t="s">
        <v>50</v>
      </c>
      <c r="D22" s="20">
        <v>45825</v>
      </c>
      <c r="E22" s="20">
        <v>45830</v>
      </c>
      <c r="F22" s="21"/>
      <c r="G22" s="10"/>
      <c r="H22" s="23" t="s">
        <v>11</v>
      </c>
      <c r="I22" s="13"/>
      <c r="J22" s="8"/>
      <c r="K22" s="12"/>
      <c r="L22" s="12"/>
      <c r="M22" s="8"/>
      <c r="N22" s="36" t="s">
        <v>19</v>
      </c>
      <c r="O22" s="8">
        <v>45826</v>
      </c>
    </row>
  </sheetData>
  <mergeCells count="8">
    <mergeCell ref="K1:M1"/>
    <mergeCell ref="N1:N2"/>
    <mergeCell ref="A1:A2"/>
    <mergeCell ref="C1:C2"/>
    <mergeCell ref="D1:E1"/>
    <mergeCell ref="F1:F2"/>
    <mergeCell ref="G1:G2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Бетон</vt:lpstr>
      <vt:lpstr>Армир</vt:lpstr>
      <vt:lpstr>ГИ</vt:lpstr>
      <vt:lpstr>Бетон для АОСР</vt:lpstr>
      <vt:lpstr>ГИ для АОСР</vt:lpstr>
      <vt:lpstr>Армир для АОСР</vt:lpstr>
      <vt:lpstr>Бетон!Область_печати</vt:lpstr>
      <vt:lpstr>ГИ!Область_печати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Saratov</dc:creator>
  <cp:lastModifiedBy>Saratov</cp:lastModifiedBy>
  <dcterms:created xsi:type="dcterms:W3CDTF">2015-06-05T18:19:34Z</dcterms:created>
  <dcterms:modified xsi:type="dcterms:W3CDTF">2025-08-07T10:50:59Z</dcterms:modified>
</cp:coreProperties>
</file>