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uhd\Desktop\Python\Price Alert\"/>
    </mc:Choice>
  </mc:AlternateContent>
  <xr:revisionPtr revIDLastSave="0" documentId="13_ncr:1_{7533CF26-C637-4EC3-9A46-6FD7D1C92241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Dashboard" sheetId="4" r:id="rId1"/>
    <sheet name="Calender" sheetId="18" state="hidden" r:id="rId2"/>
    <sheet name="SLTP" sheetId="2" state="hidden" r:id="rId3"/>
    <sheet name="SLTP_Chart" sheetId="8" state="hidden" r:id="rId4"/>
    <sheet name="Alerts" sheetId="3" state="hidden" r:id="rId5"/>
    <sheet name="Options" sheetId="14" state="hidden" r:id="rId6"/>
    <sheet name="Alerts_Chart" sheetId="12" state="hidden" r:id="rId7"/>
    <sheet name="Change" sheetId="10" state="hidden" r:id="rId8"/>
    <sheet name="Change_Chart" sheetId="13" state="hidden" r:id="rId9"/>
    <sheet name="Securities" sheetId="5" state="hidden" r:id="rId10"/>
    <sheet name="Settings" sheetId="7" state="hidden" r:id="rId11"/>
  </sheets>
  <definedNames>
    <definedName name="alert_green">OFFSET(Alerts!$N$2,0,0,Alerts!$L$1,1)</definedName>
    <definedName name="alert_labels">OFFSET(Alerts!$Q$2,0,0,Alerts!$L$1,1)</definedName>
    <definedName name="alert_red">OFFSET(Alerts!$P$2,0,0,Alerts!$L$1,1)</definedName>
    <definedName name="change_1month">OFFSET(Change!$O$2,0,0,Change!$M$1,1)</definedName>
    <definedName name="change_1quarter">OFFSET(Change!$P$2,0,0,Change!$M$1,1)</definedName>
    <definedName name="change_1week">OFFSET(Change!$N$2,0,0,Change!$M$1,1)</definedName>
    <definedName name="change_1year">OFFSET(Change!$Q$2,0,0,Change!$M$1,1)</definedName>
    <definedName name="change_labels">OFFSET(Change!$R$2,0,0,Change!$M$1,1)</definedName>
    <definedName name="ExternalData_1" localSheetId="4" hidden="1">Alerts!$A$1:$G$2</definedName>
    <definedName name="ExternalData_1" localSheetId="1" hidden="1">Calender!$A$1:$F$26</definedName>
    <definedName name="ExternalData_1" localSheetId="7" hidden="1">Change!$A$1:$I$5</definedName>
    <definedName name="ExternalData_1" localSheetId="5" hidden="1">Options!$A$1:$G$2</definedName>
    <definedName name="ExternalData_1" localSheetId="2" hidden="1">SLTP!$A$1:$H$4</definedName>
    <definedName name="options_black">OFFSET(Options!$N$2,0,0,Options!$P$1,1)</definedName>
    <definedName name="options_green">OFFSET(Options!$L$2,0,0,Options!$P$1,1)</definedName>
    <definedName name="options_labels">OFFSET(Options!$M$2,0,0,Options!$P$1,1)</definedName>
    <definedName name="options_red">OFFSET(Options!$K$2,0,0,Options!$P$1,1)</definedName>
    <definedName name="sltp_green">OFFSET(SLTP!$R$2,0,0,SLTP!$P$1,1)</definedName>
    <definedName name="sltp_labels">OFFSET(SLTP!$T$2,0,0,SLTP!$P$1,1)</definedName>
    <definedName name="sltp_red">OFFSET(SLTP!$S$2,0,0,SLTP!$P$1,1)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SLTP_6052536a-d20d-4b03-b9e5-a773973b5f79" name="SLTP" connection="Query - SLTP"/>
          <x15:modelTable id="Alert_26a04853-9492-49ff-b128-9dd3f96ab65c" name="Alert" connection="Query - Aler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14" l="1" a="1"/>
  <c r="K2" i="14" s="1"/>
  <c r="K3" i="14" a="1"/>
  <c r="K3" i="14" s="1"/>
  <c r="N3" i="14" s="1"/>
  <c r="K4" i="14" a="1"/>
  <c r="K4" i="14" s="1"/>
  <c r="N4" i="14" s="1"/>
  <c r="K5" i="14" a="1"/>
  <c r="K5" i="14" s="1"/>
  <c r="N5" i="14" s="1"/>
  <c r="K6" i="14" a="1"/>
  <c r="K6" i="14" s="1"/>
  <c r="N6" i="14" s="1"/>
  <c r="K7" i="14" a="1"/>
  <c r="K7" i="14" s="1"/>
  <c r="N7" i="14" s="1"/>
  <c r="K8" i="14" a="1"/>
  <c r="K8" i="14" s="1"/>
  <c r="N8" i="14" s="1"/>
  <c r="K9" i="14" a="1"/>
  <c r="K9" i="14" s="1"/>
  <c r="N9" i="14" s="1"/>
  <c r="K10" i="14" a="1"/>
  <c r="K10" i="14" s="1"/>
  <c r="N10" i="14" s="1"/>
  <c r="K11" i="14" a="1"/>
  <c r="K11" i="14" s="1"/>
  <c r="N11" i="14" s="1"/>
  <c r="K12" i="14" a="1"/>
  <c r="K12" i="14" s="1"/>
  <c r="N12" i="14" s="1"/>
  <c r="K13" i="14" a="1"/>
  <c r="K13" i="14" s="1"/>
  <c r="N13" i="14" s="1"/>
  <c r="K14" i="14" a="1"/>
  <c r="K14" i="14" s="1"/>
  <c r="N14" i="14" s="1"/>
  <c r="K15" i="14" a="1"/>
  <c r="K15" i="14" s="1"/>
  <c r="N15" i="14" s="1"/>
  <c r="K16" i="14" a="1"/>
  <c r="K16" i="14" s="1"/>
  <c r="N16" i="14" s="1"/>
  <c r="K17" i="14" a="1"/>
  <c r="K17" i="14" s="1"/>
  <c r="N17" i="14" s="1"/>
  <c r="K18" i="14" a="1"/>
  <c r="K18" i="14" s="1"/>
  <c r="N18" i="14" s="1"/>
  <c r="K19" i="14" a="1"/>
  <c r="K19" i="14" s="1"/>
  <c r="N19" i="14" s="1"/>
  <c r="K20" i="14" a="1"/>
  <c r="K20" i="14" s="1"/>
  <c r="N20" i="14" s="1"/>
  <c r="K21" i="14" a="1"/>
  <c r="K21" i="14" s="1"/>
  <c r="N21" i="14" s="1"/>
  <c r="K22" i="14" a="1"/>
  <c r="K22" i="14" s="1"/>
  <c r="N22" i="14" s="1"/>
  <c r="K23" i="14" a="1"/>
  <c r="K23" i="14" s="1"/>
  <c r="N23" i="14" s="1"/>
  <c r="K24" i="14" a="1"/>
  <c r="K24" i="14" s="1"/>
  <c r="N24" i="14" s="1"/>
  <c r="K25" i="14" a="1"/>
  <c r="K25" i="14" s="1"/>
  <c r="N25" i="14" s="1"/>
  <c r="N2" i="14" l="1"/>
  <c r="L2" i="14"/>
  <c r="L1" i="3"/>
  <c r="N2" i="3" l="1" a="1"/>
  <c r="N2" i="3" s="1"/>
  <c r="N3" i="3" a="1"/>
  <c r="N3" i="3" s="1"/>
  <c r="N4" i="3" a="1"/>
  <c r="N4" i="3" s="1"/>
  <c r="N5" i="3" a="1"/>
  <c r="N5" i="3" s="1"/>
  <c r="N6" i="3" a="1"/>
  <c r="N6" i="3" s="1"/>
  <c r="N7" i="3" a="1"/>
  <c r="N7" i="3" s="1"/>
  <c r="N8" i="3" a="1"/>
  <c r="N8" i="3" s="1"/>
  <c r="N9" i="3" a="1"/>
  <c r="N9" i="3" s="1"/>
  <c r="N10" i="3" a="1"/>
  <c r="N10" i="3" s="1"/>
  <c r="N11" i="3" a="1"/>
  <c r="N11" i="3" s="1"/>
  <c r="N12" i="3" a="1"/>
  <c r="N12" i="3" s="1"/>
  <c r="N13" i="3" a="1"/>
  <c r="N13" i="3" s="1"/>
  <c r="N14" i="3" a="1"/>
  <c r="N14" i="3" s="1"/>
  <c r="N15" i="3" a="1"/>
  <c r="N15" i="3" s="1"/>
  <c r="N16" i="3" a="1"/>
  <c r="N16" i="3" s="1"/>
  <c r="N17" i="3" a="1"/>
  <c r="N17" i="3" s="1"/>
  <c r="N18" i="3" a="1"/>
  <c r="N18" i="3" s="1"/>
  <c r="N19" i="3" a="1"/>
  <c r="N19" i="3" s="1"/>
  <c r="N20" i="3" a="1"/>
  <c r="N20" i="3" s="1"/>
  <c r="N21" i="3" a="1"/>
  <c r="N21" i="3" s="1"/>
  <c r="N22" i="3" a="1"/>
  <c r="N22" i="3" s="1"/>
  <c r="N23" i="3" a="1"/>
  <c r="N23" i="3" s="1"/>
  <c r="N24" i="3" a="1"/>
  <c r="N24" i="3" s="1"/>
  <c r="N25" i="3" a="1"/>
  <c r="N25" i="3" s="1"/>
  <c r="N26" i="3" a="1"/>
  <c r="N26" i="3" s="1"/>
  <c r="N27" i="3" a="1"/>
  <c r="N27" i="3" s="1"/>
  <c r="N28" i="3" a="1"/>
  <c r="N28" i="3" s="1"/>
  <c r="N29" i="3" a="1"/>
  <c r="N29" i="3" s="1"/>
  <c r="N30" i="3" a="1"/>
  <c r="N30" i="3" s="1"/>
  <c r="N31" i="3" a="1"/>
  <c r="N31" i="3" s="1"/>
  <c r="N32" i="3" a="1"/>
  <c r="N32" i="3" s="1"/>
  <c r="N33" i="3" a="1"/>
  <c r="N33" i="3" s="1"/>
  <c r="N34" i="3" a="1"/>
  <c r="N34" i="3" s="1"/>
  <c r="N35" i="3" a="1"/>
  <c r="N35" i="3" s="1"/>
  <c r="N36" i="3" a="1"/>
  <c r="N36" i="3" s="1"/>
  <c r="N37" i="3" a="1"/>
  <c r="N37" i="3" s="1"/>
  <c r="N38" i="3" a="1"/>
  <c r="N38" i="3" s="1"/>
  <c r="N39" i="3" a="1"/>
  <c r="N39" i="3" s="1"/>
  <c r="N40" i="3" a="1"/>
  <c r="N40" i="3" s="1"/>
  <c r="N41" i="3" a="1"/>
  <c r="N41" i="3" s="1"/>
  <c r="N42" i="3" a="1"/>
  <c r="N42" i="3" s="1"/>
  <c r="N43" i="3" a="1"/>
  <c r="N43" i="3" s="1"/>
  <c r="N44" i="3" a="1"/>
  <c r="N44" i="3" s="1"/>
  <c r="N45" i="3" a="1"/>
  <c r="N45" i="3" s="1"/>
  <c r="N46" i="3" a="1"/>
  <c r="N46" i="3" s="1"/>
  <c r="N47" i="3" a="1"/>
  <c r="N47" i="3" s="1"/>
  <c r="N48" i="3" a="1"/>
  <c r="N48" i="3" s="1"/>
  <c r="N49" i="3" a="1"/>
  <c r="N49" i="3" s="1"/>
  <c r="N50" i="3" a="1"/>
  <c r="N50" i="3" s="1"/>
  <c r="N51" i="3" a="1"/>
  <c r="N51" i="3" s="1"/>
  <c r="N52" i="3" a="1"/>
  <c r="N52" i="3" s="1"/>
  <c r="N53" i="3" a="1"/>
  <c r="N53" i="3" s="1"/>
  <c r="N54" i="3" a="1"/>
  <c r="N54" i="3" s="1"/>
  <c r="N55" i="3" a="1"/>
  <c r="N55" i="3" s="1"/>
  <c r="N56" i="3" a="1"/>
  <c r="N56" i="3" s="1"/>
  <c r="N57" i="3" a="1"/>
  <c r="N57" i="3" s="1"/>
  <c r="N58" i="3" a="1"/>
  <c r="N58" i="3" s="1"/>
  <c r="N59" i="3" a="1"/>
  <c r="N59" i="3" s="1"/>
  <c r="N60" i="3" a="1"/>
  <c r="N60" i="3" s="1"/>
  <c r="N61" i="3" a="1"/>
  <c r="N61" i="3" s="1"/>
  <c r="N62" i="3" a="1"/>
  <c r="N62" i="3" s="1"/>
  <c r="N63" i="3" a="1"/>
  <c r="N63" i="3" s="1"/>
  <c r="N64" i="3" a="1"/>
  <c r="N64" i="3" s="1"/>
  <c r="N65" i="3" a="1"/>
  <c r="N65" i="3" s="1"/>
  <c r="N66" i="3" a="1"/>
  <c r="N66" i="3" s="1"/>
  <c r="N67" i="3" a="1"/>
  <c r="N67" i="3" s="1"/>
  <c r="N68" i="3" a="1"/>
  <c r="N68" i="3" s="1"/>
  <c r="N69" i="3" a="1"/>
  <c r="N69" i="3" s="1"/>
  <c r="N70" i="3" a="1"/>
  <c r="N70" i="3" s="1"/>
  <c r="N71" i="3" a="1"/>
  <c r="N71" i="3" s="1"/>
  <c r="N72" i="3" a="1"/>
  <c r="N72" i="3" s="1"/>
  <c r="N73" i="3" a="1"/>
  <c r="N73" i="3" s="1"/>
  <c r="N74" i="3" a="1"/>
  <c r="N74" i="3" s="1"/>
  <c r="N75" i="3" a="1"/>
  <c r="N75" i="3" s="1"/>
  <c r="N76" i="3" a="1"/>
  <c r="N76" i="3" s="1"/>
  <c r="N77" i="3" a="1"/>
  <c r="N77" i="3" s="1"/>
  <c r="N78" i="3" a="1"/>
  <c r="N78" i="3" s="1"/>
  <c r="N79" i="3" a="1"/>
  <c r="N79" i="3" s="1"/>
  <c r="N80" i="3" a="1"/>
  <c r="N80" i="3" s="1"/>
  <c r="N81" i="3" a="1"/>
  <c r="N81" i="3" s="1"/>
  <c r="N82" i="3" a="1"/>
  <c r="N82" i="3" s="1"/>
  <c r="N83" i="3" a="1"/>
  <c r="N83" i="3" s="1"/>
  <c r="N84" i="3" a="1"/>
  <c r="N84" i="3" s="1"/>
  <c r="N85" i="3" a="1"/>
  <c r="N85" i="3" s="1"/>
  <c r="N86" i="3" a="1"/>
  <c r="N86" i="3" s="1"/>
  <c r="N87" i="3" a="1"/>
  <c r="N87" i="3" s="1"/>
  <c r="N88" i="3" a="1"/>
  <c r="N88" i="3" s="1"/>
  <c r="N89" i="3" a="1"/>
  <c r="N89" i="3" s="1"/>
  <c r="N90" i="3" a="1"/>
  <c r="N90" i="3" s="1"/>
  <c r="N91" i="3" a="1"/>
  <c r="N91" i="3" s="1"/>
  <c r="N92" i="3" a="1"/>
  <c r="N92" i="3" s="1"/>
  <c r="N93" i="3" a="1"/>
  <c r="N93" i="3" s="1"/>
  <c r="N94" i="3" a="1"/>
  <c r="N94" i="3" s="1"/>
  <c r="N95" i="3" a="1"/>
  <c r="N95" i="3" s="1"/>
  <c r="N96" i="3" a="1"/>
  <c r="N96" i="3" s="1"/>
  <c r="N97" i="3" a="1"/>
  <c r="N97" i="3" s="1"/>
  <c r="N98" i="3" a="1"/>
  <c r="N98" i="3" s="1"/>
  <c r="N99" i="3" a="1"/>
  <c r="N99" i="3" s="1"/>
  <c r="N100" i="3" a="1"/>
  <c r="N100" i="3" s="1"/>
  <c r="N101" i="3" a="1"/>
  <c r="N101" i="3" s="1"/>
  <c r="N102" i="3" a="1"/>
  <c r="N102" i="3" s="1"/>
  <c r="N103" i="3" a="1"/>
  <c r="N103" i="3" s="1"/>
  <c r="N104" i="3" a="1"/>
  <c r="N104" i="3" s="1"/>
  <c r="N105" i="3" a="1"/>
  <c r="N105" i="3" s="1"/>
  <c r="N106" i="3" a="1"/>
  <c r="N106" i="3" s="1"/>
  <c r="N107" i="3" a="1"/>
  <c r="N107" i="3" s="1"/>
  <c r="N108" i="3" a="1"/>
  <c r="N108" i="3" s="1"/>
  <c r="N109" i="3" a="1"/>
  <c r="N109" i="3" s="1"/>
  <c r="N110" i="3" a="1"/>
  <c r="N110" i="3" s="1"/>
  <c r="N111" i="3" a="1"/>
  <c r="N111" i="3" s="1"/>
  <c r="N112" i="3" a="1"/>
  <c r="N112" i="3" s="1"/>
  <c r="N113" i="3" a="1"/>
  <c r="N113" i="3" s="1"/>
  <c r="N114" i="3" a="1"/>
  <c r="N114" i="3" s="1"/>
  <c r="N115" i="3" a="1"/>
  <c r="N115" i="3" s="1"/>
  <c r="N116" i="3" a="1"/>
  <c r="N116" i="3" s="1"/>
  <c r="N117" i="3" a="1"/>
  <c r="N117" i="3" s="1"/>
  <c r="N118" i="3" a="1"/>
  <c r="N118" i="3" s="1"/>
  <c r="N119" i="3" a="1"/>
  <c r="N119" i="3" s="1"/>
  <c r="N120" i="3" a="1"/>
  <c r="N120" i="3" s="1"/>
  <c r="N121" i="3" a="1"/>
  <c r="N121" i="3" s="1"/>
  <c r="N122" i="3" a="1"/>
  <c r="N122" i="3" s="1"/>
  <c r="N123" i="3" a="1"/>
  <c r="N123" i="3" s="1"/>
  <c r="N124" i="3" a="1"/>
  <c r="N124" i="3" s="1"/>
  <c r="N125" i="3" a="1"/>
  <c r="N125" i="3" s="1"/>
  <c r="N126" i="3" a="1"/>
  <c r="N126" i="3" s="1"/>
  <c r="N127" i="3" a="1"/>
  <c r="N127" i="3" s="1"/>
  <c r="N128" i="3" a="1"/>
  <c r="N128" i="3" s="1"/>
  <c r="N129" i="3" a="1"/>
  <c r="N129" i="3" s="1"/>
  <c r="N130" i="3" a="1"/>
  <c r="N130" i="3" s="1"/>
  <c r="N131" i="3" a="1"/>
  <c r="N131" i="3" s="1"/>
  <c r="N132" i="3" a="1"/>
  <c r="N132" i="3" s="1"/>
  <c r="N133" i="3" a="1"/>
  <c r="N133" i="3" s="1"/>
  <c r="N134" i="3" a="1"/>
  <c r="N134" i="3" s="1"/>
  <c r="N135" i="3" a="1"/>
  <c r="N135" i="3" s="1"/>
  <c r="N136" i="3" a="1"/>
  <c r="N136" i="3" s="1"/>
  <c r="N137" i="3" a="1"/>
  <c r="N137" i="3" s="1"/>
  <c r="N138" i="3" a="1"/>
  <c r="N138" i="3" s="1"/>
  <c r="N139" i="3" a="1"/>
  <c r="N139" i="3" s="1"/>
  <c r="N140" i="3" a="1"/>
  <c r="N140" i="3" s="1"/>
  <c r="N141" i="3" a="1"/>
  <c r="N141" i="3" s="1"/>
  <c r="N142" i="3" a="1"/>
  <c r="N142" i="3" s="1"/>
  <c r="N143" i="3" a="1"/>
  <c r="N143" i="3" s="1"/>
  <c r="N144" i="3" a="1"/>
  <c r="N144" i="3" s="1"/>
  <c r="N145" i="3" a="1"/>
  <c r="N145" i="3" s="1"/>
  <c r="N146" i="3" a="1"/>
  <c r="N146" i="3" s="1"/>
  <c r="N147" i="3" a="1"/>
  <c r="N147" i="3" s="1"/>
  <c r="N148" i="3" a="1"/>
  <c r="N148" i="3" s="1"/>
  <c r="N149" i="3" a="1"/>
  <c r="N149" i="3" s="1"/>
  <c r="N150" i="3" a="1"/>
  <c r="N150" i="3" s="1"/>
  <c r="N151" i="3" a="1"/>
  <c r="N151" i="3" s="1"/>
  <c r="N152" i="3" a="1"/>
  <c r="N152" i="3" s="1"/>
  <c r="N153" i="3" a="1"/>
  <c r="N153" i="3" s="1"/>
  <c r="N154" i="3" a="1"/>
  <c r="N154" i="3" s="1"/>
  <c r="N155" i="3" a="1"/>
  <c r="N155" i="3" s="1"/>
  <c r="N156" i="3" a="1"/>
  <c r="N156" i="3" s="1"/>
  <c r="N157" i="3" a="1"/>
  <c r="N157" i="3" s="1"/>
  <c r="N158" i="3" a="1"/>
  <c r="N158" i="3" s="1"/>
  <c r="N159" i="3" a="1"/>
  <c r="N159" i="3" s="1"/>
  <c r="N160" i="3" a="1"/>
  <c r="N160" i="3" s="1"/>
  <c r="N161" i="3" a="1"/>
  <c r="N161" i="3" s="1"/>
  <c r="N162" i="3" a="1"/>
  <c r="N162" i="3" s="1"/>
  <c r="N163" i="3" a="1"/>
  <c r="N163" i="3" s="1"/>
  <c r="N164" i="3" a="1"/>
  <c r="N164" i="3" s="1"/>
  <c r="N165" i="3" a="1"/>
  <c r="N165" i="3" s="1"/>
  <c r="N166" i="3" a="1"/>
  <c r="N166" i="3" s="1"/>
  <c r="N167" i="3" a="1"/>
  <c r="N167" i="3" s="1"/>
  <c r="N168" i="3" a="1"/>
  <c r="N168" i="3" s="1"/>
  <c r="N169" i="3" a="1"/>
  <c r="N169" i="3" s="1"/>
  <c r="N170" i="3" a="1"/>
  <c r="N170" i="3" s="1"/>
  <c r="N171" i="3" a="1"/>
  <c r="N171" i="3" s="1"/>
  <c r="N172" i="3" a="1"/>
  <c r="N172" i="3" s="1"/>
  <c r="N173" i="3" a="1"/>
  <c r="N173" i="3" s="1"/>
  <c r="N174" i="3" a="1"/>
  <c r="N174" i="3" s="1"/>
  <c r="N175" i="3" a="1"/>
  <c r="N175" i="3" s="1"/>
  <c r="N176" i="3" a="1"/>
  <c r="N176" i="3" s="1"/>
  <c r="N177" i="3" a="1"/>
  <c r="N177" i="3" s="1"/>
  <c r="N178" i="3" a="1"/>
  <c r="N178" i="3" s="1"/>
  <c r="N179" i="3" a="1"/>
  <c r="N179" i="3" s="1"/>
  <c r="N180" i="3" a="1"/>
  <c r="N180" i="3" s="1"/>
  <c r="N181" i="3" a="1"/>
  <c r="N181" i="3" s="1"/>
  <c r="N182" i="3" a="1"/>
  <c r="N182" i="3" s="1"/>
  <c r="N183" i="3" a="1"/>
  <c r="N183" i="3" s="1"/>
  <c r="N184" i="3" a="1"/>
  <c r="N184" i="3" s="1"/>
  <c r="N185" i="3" a="1"/>
  <c r="N185" i="3" s="1"/>
  <c r="N186" i="3" a="1"/>
  <c r="N186" i="3" s="1"/>
  <c r="N187" i="3" a="1"/>
  <c r="N187" i="3" s="1"/>
  <c r="N188" i="3" a="1"/>
  <c r="N188" i="3" s="1"/>
  <c r="N189" i="3" a="1"/>
  <c r="N189" i="3" s="1"/>
  <c r="N190" i="3" a="1"/>
  <c r="N190" i="3" s="1"/>
  <c r="N191" i="3" a="1"/>
  <c r="N191" i="3" s="1"/>
  <c r="N192" i="3" a="1"/>
  <c r="N192" i="3" s="1"/>
  <c r="N193" i="3" a="1"/>
  <c r="N193" i="3" s="1"/>
  <c r="N194" i="3" a="1"/>
  <c r="N194" i="3" s="1"/>
  <c r="N195" i="3" a="1"/>
  <c r="N195" i="3" s="1"/>
  <c r="N196" i="3" a="1"/>
  <c r="N196" i="3" s="1"/>
  <c r="N197" i="3" a="1"/>
  <c r="N197" i="3" s="1"/>
  <c r="N198" i="3" a="1"/>
  <c r="N198" i="3" s="1"/>
  <c r="N199" i="3" a="1"/>
  <c r="N199" i="3" s="1"/>
  <c r="N200" i="3" a="1"/>
  <c r="N200" i="3" s="1"/>
  <c r="N201" i="3" a="1"/>
  <c r="N201" i="3" s="1"/>
  <c r="N202" i="3" a="1"/>
  <c r="N202" i="3" s="1"/>
  <c r="N203" i="3" a="1"/>
  <c r="N203" i="3" s="1"/>
  <c r="N204" i="3" a="1"/>
  <c r="N204" i="3" s="1"/>
  <c r="N205" i="3" a="1"/>
  <c r="N205" i="3" s="1"/>
  <c r="N206" i="3" a="1"/>
  <c r="N206" i="3" s="1"/>
  <c r="N207" i="3" a="1"/>
  <c r="N207" i="3" s="1"/>
  <c r="N208" i="3" a="1"/>
  <c r="N208" i="3" s="1"/>
  <c r="N209" i="3" a="1"/>
  <c r="N209" i="3" s="1"/>
  <c r="N210" i="3" a="1"/>
  <c r="N210" i="3" s="1"/>
  <c r="N211" i="3" a="1"/>
  <c r="N211" i="3" s="1"/>
  <c r="N212" i="3" a="1"/>
  <c r="N212" i="3" s="1"/>
  <c r="N213" i="3" a="1"/>
  <c r="N213" i="3" s="1"/>
  <c r="N214" i="3" a="1"/>
  <c r="N214" i="3" s="1"/>
  <c r="N215" i="3" a="1"/>
  <c r="N215" i="3" s="1"/>
  <c r="N216" i="3" a="1"/>
  <c r="N216" i="3" s="1"/>
  <c r="N217" i="3" a="1"/>
  <c r="N217" i="3" s="1"/>
  <c r="N218" i="3" a="1"/>
  <c r="N218" i="3" s="1"/>
  <c r="N219" i="3" a="1"/>
  <c r="N219" i="3" s="1"/>
  <c r="N220" i="3" a="1"/>
  <c r="N220" i="3" s="1"/>
  <c r="N221" i="3" a="1"/>
  <c r="N221" i="3" s="1"/>
  <c r="N222" i="3" a="1"/>
  <c r="N222" i="3" s="1"/>
  <c r="N223" i="3" a="1"/>
  <c r="N223" i="3" s="1"/>
  <c r="N224" i="3" a="1"/>
  <c r="N224" i="3" s="1"/>
  <c r="N225" i="3" a="1"/>
  <c r="N225" i="3" s="1"/>
  <c r="N226" i="3" a="1"/>
  <c r="N226" i="3" s="1"/>
  <c r="N227" i="3" a="1"/>
  <c r="N227" i="3" s="1"/>
  <c r="N228" i="3" a="1"/>
  <c r="N228" i="3" s="1"/>
  <c r="N229" i="3" a="1"/>
  <c r="N229" i="3" s="1"/>
  <c r="N230" i="3" a="1"/>
  <c r="N230" i="3" s="1"/>
  <c r="N231" i="3" a="1"/>
  <c r="N231" i="3" s="1"/>
  <c r="N232" i="3" a="1"/>
  <c r="N232" i="3" s="1"/>
  <c r="N233" i="3" a="1"/>
  <c r="N233" i="3" s="1"/>
  <c r="N234" i="3" a="1"/>
  <c r="N234" i="3" s="1"/>
  <c r="N235" i="3" a="1"/>
  <c r="N235" i="3" s="1"/>
  <c r="N236" i="3" a="1"/>
  <c r="N236" i="3" s="1"/>
  <c r="N237" i="3" a="1"/>
  <c r="N237" i="3" s="1"/>
  <c r="N238" i="3" a="1"/>
  <c r="N238" i="3" s="1"/>
  <c r="N239" i="3" a="1"/>
  <c r="N239" i="3" s="1"/>
  <c r="N240" i="3" a="1"/>
  <c r="N240" i="3" s="1"/>
  <c r="N241" i="3" a="1"/>
  <c r="N241" i="3" s="1"/>
  <c r="N242" i="3" a="1"/>
  <c r="N242" i="3" s="1"/>
  <c r="N243" i="3" a="1"/>
  <c r="N243" i="3" s="1"/>
  <c r="N244" i="3" a="1"/>
  <c r="N244" i="3" s="1"/>
  <c r="N245" i="3" a="1"/>
  <c r="N245" i="3" s="1"/>
  <c r="N246" i="3" a="1"/>
  <c r="N246" i="3" s="1"/>
  <c r="N247" i="3" a="1"/>
  <c r="N247" i="3" s="1"/>
  <c r="N248" i="3" a="1"/>
  <c r="N248" i="3" s="1"/>
  <c r="N249" i="3" a="1"/>
  <c r="N249" i="3" s="1"/>
  <c r="N250" i="3" a="1"/>
  <c r="N250" i="3" s="1"/>
  <c r="M3" i="3" a="1"/>
  <c r="M3" i="3" s="1"/>
  <c r="M4" i="3" a="1"/>
  <c r="M4" i="3" s="1"/>
  <c r="M5" i="3" a="1"/>
  <c r="M5" i="3" s="1"/>
  <c r="M6" i="3" a="1"/>
  <c r="M6" i="3" s="1"/>
  <c r="M7" i="3" a="1"/>
  <c r="M7" i="3" s="1"/>
  <c r="M8" i="3" a="1"/>
  <c r="M8" i="3" s="1"/>
  <c r="M9" i="3" a="1"/>
  <c r="M9" i="3" s="1"/>
  <c r="M10" i="3" a="1"/>
  <c r="M10" i="3" s="1"/>
  <c r="M11" i="3" a="1"/>
  <c r="M11" i="3" s="1"/>
  <c r="M12" i="3" a="1"/>
  <c r="M12" i="3" s="1"/>
  <c r="M13" i="3" a="1"/>
  <c r="M13" i="3" s="1"/>
  <c r="M14" i="3" a="1"/>
  <c r="M14" i="3" s="1"/>
  <c r="M15" i="3" a="1"/>
  <c r="M15" i="3" s="1"/>
  <c r="M16" i="3" a="1"/>
  <c r="M16" i="3" s="1"/>
  <c r="M17" i="3" a="1"/>
  <c r="M17" i="3" s="1"/>
  <c r="M18" i="3" a="1"/>
  <c r="M18" i="3" s="1"/>
  <c r="M19" i="3" a="1"/>
  <c r="M19" i="3" s="1"/>
  <c r="M20" i="3" a="1"/>
  <c r="M20" i="3" s="1"/>
  <c r="M21" i="3" a="1"/>
  <c r="M21" i="3" s="1"/>
  <c r="M22" i="3" a="1"/>
  <c r="M22" i="3" s="1"/>
  <c r="M23" i="3" a="1"/>
  <c r="M23" i="3" s="1"/>
  <c r="M24" i="3" a="1"/>
  <c r="M24" i="3" s="1"/>
  <c r="M25" i="3" a="1"/>
  <c r="M25" i="3" s="1"/>
  <c r="M26" i="3" a="1"/>
  <c r="M26" i="3" s="1"/>
  <c r="M27" i="3" a="1"/>
  <c r="M27" i="3" s="1"/>
  <c r="M28" i="3" a="1"/>
  <c r="M28" i="3" s="1"/>
  <c r="M29" i="3" a="1"/>
  <c r="M29" i="3" s="1"/>
  <c r="M30" i="3" a="1"/>
  <c r="M30" i="3" s="1"/>
  <c r="M31" i="3" a="1"/>
  <c r="M31" i="3" s="1"/>
  <c r="M32" i="3" a="1"/>
  <c r="M32" i="3" s="1"/>
  <c r="M33" i="3" a="1"/>
  <c r="M33" i="3" s="1"/>
  <c r="M34" i="3" a="1"/>
  <c r="M34" i="3" s="1"/>
  <c r="M35" i="3" a="1"/>
  <c r="M35" i="3" s="1"/>
  <c r="M36" i="3" a="1"/>
  <c r="M36" i="3" s="1"/>
  <c r="M37" i="3" a="1"/>
  <c r="M37" i="3" s="1"/>
  <c r="M38" i="3" a="1"/>
  <c r="M38" i="3" s="1"/>
  <c r="M39" i="3" a="1"/>
  <c r="M39" i="3" s="1"/>
  <c r="M40" i="3" a="1"/>
  <c r="M40" i="3" s="1"/>
  <c r="M41" i="3" a="1"/>
  <c r="M41" i="3" s="1"/>
  <c r="M42" i="3" a="1"/>
  <c r="M42" i="3" s="1"/>
  <c r="M43" i="3" a="1"/>
  <c r="M43" i="3" s="1"/>
  <c r="M44" i="3" a="1"/>
  <c r="M44" i="3" s="1"/>
  <c r="M45" i="3" a="1"/>
  <c r="M45" i="3" s="1"/>
  <c r="M46" i="3" a="1"/>
  <c r="M46" i="3" s="1"/>
  <c r="M47" i="3" a="1"/>
  <c r="M47" i="3" s="1"/>
  <c r="M48" i="3" a="1"/>
  <c r="M48" i="3" s="1"/>
  <c r="M49" i="3" a="1"/>
  <c r="M49" i="3" s="1"/>
  <c r="M50" i="3" a="1"/>
  <c r="M50" i="3" s="1"/>
  <c r="M51" i="3" a="1"/>
  <c r="M51" i="3" s="1"/>
  <c r="M52" i="3" a="1"/>
  <c r="M52" i="3" s="1"/>
  <c r="M53" i="3" a="1"/>
  <c r="M53" i="3" s="1"/>
  <c r="M54" i="3" a="1"/>
  <c r="M54" i="3" s="1"/>
  <c r="M55" i="3" a="1"/>
  <c r="M55" i="3" s="1"/>
  <c r="M56" i="3" a="1"/>
  <c r="M56" i="3" s="1"/>
  <c r="M57" i="3" a="1"/>
  <c r="M57" i="3" s="1"/>
  <c r="M58" i="3" a="1"/>
  <c r="M58" i="3" s="1"/>
  <c r="M59" i="3" a="1"/>
  <c r="M59" i="3" s="1"/>
  <c r="M60" i="3" a="1"/>
  <c r="M60" i="3" s="1"/>
  <c r="M61" i="3" a="1"/>
  <c r="M61" i="3" s="1"/>
  <c r="M62" i="3" a="1"/>
  <c r="M62" i="3" s="1"/>
  <c r="M63" i="3" a="1"/>
  <c r="M63" i="3" s="1"/>
  <c r="M64" i="3" a="1"/>
  <c r="M64" i="3" s="1"/>
  <c r="M65" i="3" a="1"/>
  <c r="M65" i="3" s="1"/>
  <c r="M66" i="3" a="1"/>
  <c r="M66" i="3" s="1"/>
  <c r="M67" i="3" a="1"/>
  <c r="M67" i="3" s="1"/>
  <c r="M68" i="3" a="1"/>
  <c r="M68" i="3" s="1"/>
  <c r="M69" i="3" a="1"/>
  <c r="M69" i="3" s="1"/>
  <c r="M70" i="3" a="1"/>
  <c r="M70" i="3" s="1"/>
  <c r="M71" i="3" a="1"/>
  <c r="M71" i="3" s="1"/>
  <c r="M72" i="3" a="1"/>
  <c r="M72" i="3" s="1"/>
  <c r="M73" i="3" a="1"/>
  <c r="M73" i="3" s="1"/>
  <c r="M74" i="3" a="1"/>
  <c r="M74" i="3" s="1"/>
  <c r="M75" i="3" a="1"/>
  <c r="M75" i="3" s="1"/>
  <c r="M76" i="3" a="1"/>
  <c r="M76" i="3" s="1"/>
  <c r="M77" i="3" a="1"/>
  <c r="M77" i="3" s="1"/>
  <c r="M78" i="3" a="1"/>
  <c r="M78" i="3" s="1"/>
  <c r="M79" i="3" a="1"/>
  <c r="M79" i="3" s="1"/>
  <c r="M80" i="3" a="1"/>
  <c r="M80" i="3" s="1"/>
  <c r="M81" i="3" a="1"/>
  <c r="M81" i="3" s="1"/>
  <c r="M82" i="3" a="1"/>
  <c r="M82" i="3" s="1"/>
  <c r="M83" i="3" a="1"/>
  <c r="M83" i="3" s="1"/>
  <c r="M84" i="3" a="1"/>
  <c r="M84" i="3" s="1"/>
  <c r="M85" i="3" a="1"/>
  <c r="M85" i="3" s="1"/>
  <c r="M86" i="3" a="1"/>
  <c r="M86" i="3" s="1"/>
  <c r="M87" i="3" a="1"/>
  <c r="M87" i="3" s="1"/>
  <c r="M88" i="3" a="1"/>
  <c r="M88" i="3" s="1"/>
  <c r="M89" i="3" a="1"/>
  <c r="M89" i="3" s="1"/>
  <c r="M90" i="3" a="1"/>
  <c r="M90" i="3" s="1"/>
  <c r="M91" i="3" a="1"/>
  <c r="M91" i="3" s="1"/>
  <c r="M92" i="3" a="1"/>
  <c r="M92" i="3" s="1"/>
  <c r="M93" i="3" a="1"/>
  <c r="M93" i="3" s="1"/>
  <c r="M94" i="3" a="1"/>
  <c r="M94" i="3" s="1"/>
  <c r="M95" i="3" a="1"/>
  <c r="M95" i="3" s="1"/>
  <c r="M96" i="3" a="1"/>
  <c r="M96" i="3" s="1"/>
  <c r="M97" i="3" a="1"/>
  <c r="M97" i="3" s="1"/>
  <c r="M98" i="3" a="1"/>
  <c r="M98" i="3" s="1"/>
  <c r="M99" i="3" a="1"/>
  <c r="M99" i="3" s="1"/>
  <c r="M100" i="3" a="1"/>
  <c r="M100" i="3" s="1"/>
  <c r="M101" i="3" a="1"/>
  <c r="M101" i="3" s="1"/>
  <c r="M102" i="3" a="1"/>
  <c r="M102" i="3" s="1"/>
  <c r="M103" i="3" a="1"/>
  <c r="M103" i="3" s="1"/>
  <c r="M104" i="3" a="1"/>
  <c r="M104" i="3" s="1"/>
  <c r="M105" i="3" a="1"/>
  <c r="M105" i="3" s="1"/>
  <c r="M106" i="3" a="1"/>
  <c r="M106" i="3" s="1"/>
  <c r="M107" i="3" a="1"/>
  <c r="M107" i="3" s="1"/>
  <c r="M108" i="3" a="1"/>
  <c r="M108" i="3" s="1"/>
  <c r="M109" i="3" a="1"/>
  <c r="M109" i="3" s="1"/>
  <c r="M110" i="3" a="1"/>
  <c r="M110" i="3" s="1"/>
  <c r="M111" i="3" a="1"/>
  <c r="M111" i="3" s="1"/>
  <c r="M112" i="3" a="1"/>
  <c r="M112" i="3" s="1"/>
  <c r="M113" i="3" a="1"/>
  <c r="M113" i="3" s="1"/>
  <c r="M114" i="3" a="1"/>
  <c r="M114" i="3" s="1"/>
  <c r="M115" i="3" a="1"/>
  <c r="M115" i="3" s="1"/>
  <c r="M116" i="3" a="1"/>
  <c r="M116" i="3" s="1"/>
  <c r="M117" i="3" a="1"/>
  <c r="M117" i="3" s="1"/>
  <c r="M118" i="3" a="1"/>
  <c r="M118" i="3" s="1"/>
  <c r="M119" i="3" a="1"/>
  <c r="M119" i="3" s="1"/>
  <c r="M120" i="3" a="1"/>
  <c r="M120" i="3" s="1"/>
  <c r="M121" i="3" a="1"/>
  <c r="M121" i="3" s="1"/>
  <c r="M122" i="3" a="1"/>
  <c r="M122" i="3" s="1"/>
  <c r="M123" i="3" a="1"/>
  <c r="M123" i="3" s="1"/>
  <c r="M124" i="3" a="1"/>
  <c r="M124" i="3" s="1"/>
  <c r="M125" i="3" a="1"/>
  <c r="M125" i="3" s="1"/>
  <c r="M126" i="3" a="1"/>
  <c r="M126" i="3" s="1"/>
  <c r="M127" i="3" a="1"/>
  <c r="M127" i="3" s="1"/>
  <c r="M128" i="3" a="1"/>
  <c r="M128" i="3" s="1"/>
  <c r="M129" i="3" a="1"/>
  <c r="M129" i="3" s="1"/>
  <c r="M130" i="3" a="1"/>
  <c r="M130" i="3" s="1"/>
  <c r="M131" i="3" a="1"/>
  <c r="M131" i="3" s="1"/>
  <c r="M132" i="3" a="1"/>
  <c r="M132" i="3" s="1"/>
  <c r="M133" i="3" a="1"/>
  <c r="M133" i="3" s="1"/>
  <c r="M134" i="3" a="1"/>
  <c r="M134" i="3" s="1"/>
  <c r="M135" i="3" a="1"/>
  <c r="M135" i="3" s="1"/>
  <c r="M136" i="3" a="1"/>
  <c r="M136" i="3" s="1"/>
  <c r="M137" i="3" a="1"/>
  <c r="M137" i="3" s="1"/>
  <c r="M138" i="3" a="1"/>
  <c r="M138" i="3" s="1"/>
  <c r="M139" i="3" a="1"/>
  <c r="M139" i="3" s="1"/>
  <c r="M140" i="3" a="1"/>
  <c r="M140" i="3" s="1"/>
  <c r="M141" i="3" a="1"/>
  <c r="M141" i="3" s="1"/>
  <c r="M142" i="3" a="1"/>
  <c r="M142" i="3" s="1"/>
  <c r="M143" i="3" a="1"/>
  <c r="M143" i="3" s="1"/>
  <c r="M144" i="3" a="1"/>
  <c r="M144" i="3" s="1"/>
  <c r="M145" i="3" a="1"/>
  <c r="M145" i="3" s="1"/>
  <c r="M146" i="3" a="1"/>
  <c r="M146" i="3" s="1"/>
  <c r="M147" i="3" a="1"/>
  <c r="M147" i="3" s="1"/>
  <c r="M148" i="3" a="1"/>
  <c r="M148" i="3" s="1"/>
  <c r="M149" i="3" a="1"/>
  <c r="M149" i="3" s="1"/>
  <c r="M150" i="3" a="1"/>
  <c r="M150" i="3" s="1"/>
  <c r="M151" i="3" a="1"/>
  <c r="M151" i="3" s="1"/>
  <c r="M152" i="3" a="1"/>
  <c r="M152" i="3" s="1"/>
  <c r="M153" i="3" a="1"/>
  <c r="M153" i="3" s="1"/>
  <c r="M154" i="3" a="1"/>
  <c r="M154" i="3" s="1"/>
  <c r="M155" i="3" a="1"/>
  <c r="M155" i="3" s="1"/>
  <c r="M156" i="3" a="1"/>
  <c r="M156" i="3" s="1"/>
  <c r="M157" i="3" a="1"/>
  <c r="M157" i="3" s="1"/>
  <c r="M158" i="3" a="1"/>
  <c r="M158" i="3" s="1"/>
  <c r="M159" i="3" a="1"/>
  <c r="M159" i="3" s="1"/>
  <c r="M160" i="3" a="1"/>
  <c r="M160" i="3" s="1"/>
  <c r="M161" i="3" a="1"/>
  <c r="M161" i="3" s="1"/>
  <c r="M162" i="3" a="1"/>
  <c r="M162" i="3" s="1"/>
  <c r="M163" i="3" a="1"/>
  <c r="M163" i="3" s="1"/>
  <c r="M164" i="3" a="1"/>
  <c r="M164" i="3" s="1"/>
  <c r="M165" i="3" a="1"/>
  <c r="M165" i="3" s="1"/>
  <c r="M166" i="3" a="1"/>
  <c r="M166" i="3" s="1"/>
  <c r="M167" i="3" a="1"/>
  <c r="M167" i="3" s="1"/>
  <c r="M168" i="3" a="1"/>
  <c r="M168" i="3" s="1"/>
  <c r="M169" i="3" a="1"/>
  <c r="M169" i="3" s="1"/>
  <c r="M170" i="3" a="1"/>
  <c r="M170" i="3" s="1"/>
  <c r="M171" i="3" a="1"/>
  <c r="M171" i="3" s="1"/>
  <c r="M172" i="3" a="1"/>
  <c r="M172" i="3" s="1"/>
  <c r="M173" i="3" a="1"/>
  <c r="M173" i="3" s="1"/>
  <c r="M174" i="3" a="1"/>
  <c r="M174" i="3" s="1"/>
  <c r="M175" i="3" a="1"/>
  <c r="M175" i="3" s="1"/>
  <c r="M176" i="3" a="1"/>
  <c r="M176" i="3" s="1"/>
  <c r="M177" i="3" a="1"/>
  <c r="M177" i="3" s="1"/>
  <c r="M178" i="3" a="1"/>
  <c r="M178" i="3" s="1"/>
  <c r="M179" i="3" a="1"/>
  <c r="M179" i="3" s="1"/>
  <c r="M180" i="3" a="1"/>
  <c r="M180" i="3" s="1"/>
  <c r="M181" i="3" a="1"/>
  <c r="M181" i="3" s="1"/>
  <c r="M182" i="3" a="1"/>
  <c r="M182" i="3" s="1"/>
  <c r="M183" i="3" a="1"/>
  <c r="M183" i="3" s="1"/>
  <c r="M184" i="3" a="1"/>
  <c r="M184" i="3" s="1"/>
  <c r="M185" i="3" a="1"/>
  <c r="M185" i="3" s="1"/>
  <c r="M186" i="3" a="1"/>
  <c r="M186" i="3" s="1"/>
  <c r="M187" i="3" a="1"/>
  <c r="M187" i="3" s="1"/>
  <c r="M188" i="3" a="1"/>
  <c r="M188" i="3" s="1"/>
  <c r="M189" i="3" a="1"/>
  <c r="M189" i="3" s="1"/>
  <c r="M190" i="3" a="1"/>
  <c r="M190" i="3" s="1"/>
  <c r="M191" i="3" a="1"/>
  <c r="M191" i="3" s="1"/>
  <c r="M192" i="3" a="1"/>
  <c r="M192" i="3" s="1"/>
  <c r="M193" i="3" a="1"/>
  <c r="M193" i="3" s="1"/>
  <c r="M194" i="3" a="1"/>
  <c r="M194" i="3" s="1"/>
  <c r="M195" i="3" a="1"/>
  <c r="M195" i="3" s="1"/>
  <c r="M196" i="3" a="1"/>
  <c r="M196" i="3" s="1"/>
  <c r="M197" i="3" a="1"/>
  <c r="M197" i="3" s="1"/>
  <c r="M198" i="3" a="1"/>
  <c r="M198" i="3" s="1"/>
  <c r="M199" i="3" a="1"/>
  <c r="M199" i="3" s="1"/>
  <c r="M200" i="3" a="1"/>
  <c r="M200" i="3" s="1"/>
  <c r="M201" i="3" a="1"/>
  <c r="M201" i="3" s="1"/>
  <c r="M202" i="3" a="1"/>
  <c r="M202" i="3" s="1"/>
  <c r="M203" i="3" a="1"/>
  <c r="M203" i="3" s="1"/>
  <c r="M204" i="3" a="1"/>
  <c r="M204" i="3" s="1"/>
  <c r="M205" i="3" a="1"/>
  <c r="M205" i="3" s="1"/>
  <c r="M206" i="3" a="1"/>
  <c r="M206" i="3" s="1"/>
  <c r="M207" i="3" a="1"/>
  <c r="M207" i="3" s="1"/>
  <c r="M208" i="3" a="1"/>
  <c r="M208" i="3" s="1"/>
  <c r="M209" i="3" a="1"/>
  <c r="M209" i="3" s="1"/>
  <c r="M210" i="3" a="1"/>
  <c r="M210" i="3" s="1"/>
  <c r="M211" i="3" a="1"/>
  <c r="M211" i="3" s="1"/>
  <c r="M212" i="3" a="1"/>
  <c r="M212" i="3" s="1"/>
  <c r="M213" i="3" a="1"/>
  <c r="M213" i="3" s="1"/>
  <c r="M214" i="3" a="1"/>
  <c r="M214" i="3" s="1"/>
  <c r="M215" i="3" a="1"/>
  <c r="M215" i="3" s="1"/>
  <c r="M216" i="3" a="1"/>
  <c r="M216" i="3" s="1"/>
  <c r="M217" i="3" a="1"/>
  <c r="M217" i="3" s="1"/>
  <c r="M218" i="3" a="1"/>
  <c r="M218" i="3" s="1"/>
  <c r="M219" i="3" a="1"/>
  <c r="M219" i="3" s="1"/>
  <c r="M220" i="3" a="1"/>
  <c r="M220" i="3" s="1"/>
  <c r="M221" i="3" a="1"/>
  <c r="M221" i="3" s="1"/>
  <c r="M222" i="3" a="1"/>
  <c r="M222" i="3" s="1"/>
  <c r="M223" i="3" a="1"/>
  <c r="M223" i="3" s="1"/>
  <c r="M224" i="3" a="1"/>
  <c r="M224" i="3" s="1"/>
  <c r="M225" i="3" a="1"/>
  <c r="M225" i="3" s="1"/>
  <c r="M226" i="3" a="1"/>
  <c r="M226" i="3" s="1"/>
  <c r="M227" i="3" a="1"/>
  <c r="M227" i="3" s="1"/>
  <c r="M228" i="3" a="1"/>
  <c r="M228" i="3" s="1"/>
  <c r="M229" i="3" a="1"/>
  <c r="M229" i="3" s="1"/>
  <c r="M230" i="3" a="1"/>
  <c r="M230" i="3" s="1"/>
  <c r="M231" i="3" a="1"/>
  <c r="M231" i="3" s="1"/>
  <c r="M232" i="3" a="1"/>
  <c r="M232" i="3" s="1"/>
  <c r="M233" i="3" a="1"/>
  <c r="M233" i="3" s="1"/>
  <c r="M234" i="3" a="1"/>
  <c r="M234" i="3" s="1"/>
  <c r="M235" i="3" a="1"/>
  <c r="M235" i="3" s="1"/>
  <c r="M236" i="3" a="1"/>
  <c r="M236" i="3" s="1"/>
  <c r="M237" i="3" a="1"/>
  <c r="M237" i="3" s="1"/>
  <c r="M238" i="3" a="1"/>
  <c r="M238" i="3" s="1"/>
  <c r="M239" i="3" a="1"/>
  <c r="M239" i="3" s="1"/>
  <c r="M240" i="3" a="1"/>
  <c r="M240" i="3" s="1"/>
  <c r="M241" i="3" a="1"/>
  <c r="M241" i="3" s="1"/>
  <c r="M242" i="3" a="1"/>
  <c r="M242" i="3" s="1"/>
  <c r="M243" i="3" a="1"/>
  <c r="M243" i="3" s="1"/>
  <c r="M244" i="3" a="1"/>
  <c r="M244" i="3" s="1"/>
  <c r="M245" i="3" a="1"/>
  <c r="M245" i="3" s="1"/>
  <c r="M246" i="3" a="1"/>
  <c r="M246" i="3" s="1"/>
  <c r="M247" i="3" a="1"/>
  <c r="M247" i="3" s="1"/>
  <c r="M248" i="3" a="1"/>
  <c r="M248" i="3" s="1"/>
  <c r="M249" i="3" a="1"/>
  <c r="M249" i="3" s="1"/>
  <c r="M250" i="3" a="1"/>
  <c r="M250" i="3" s="1"/>
  <c r="P1" i="14"/>
  <c r="K1" i="3"/>
  <c r="M1" i="10"/>
  <c r="M2" i="14"/>
  <c r="M4" i="14"/>
  <c r="M5" i="14"/>
  <c r="M6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3" i="14"/>
  <c r="K62" i="14" a="1"/>
  <c r="K62" i="14" s="1"/>
  <c r="K63" i="14" a="1"/>
  <c r="K63" i="14" s="1"/>
  <c r="K64" i="14" a="1"/>
  <c r="K64" i="14" s="1"/>
  <c r="K65" i="14" a="1"/>
  <c r="K65" i="14" s="1"/>
  <c r="K66" i="14" a="1"/>
  <c r="K66" i="14" s="1"/>
  <c r="K67" i="14" a="1"/>
  <c r="K67" i="14" s="1"/>
  <c r="K68" i="14" a="1"/>
  <c r="K68" i="14" s="1"/>
  <c r="K69" i="14" a="1"/>
  <c r="K69" i="14" s="1"/>
  <c r="K70" i="14" a="1"/>
  <c r="K70" i="14" s="1"/>
  <c r="K71" i="14" a="1"/>
  <c r="K71" i="14" s="1"/>
  <c r="K72" i="14" a="1"/>
  <c r="K72" i="14" s="1"/>
  <c r="K73" i="14" a="1"/>
  <c r="K73" i="14" s="1"/>
  <c r="K74" i="14" a="1"/>
  <c r="K74" i="14" s="1"/>
  <c r="K75" i="14" a="1"/>
  <c r="K75" i="14" s="1"/>
  <c r="K76" i="14" a="1"/>
  <c r="K76" i="14" s="1"/>
  <c r="K77" i="14" a="1"/>
  <c r="K77" i="14" s="1"/>
  <c r="K78" i="14" a="1"/>
  <c r="K78" i="14" s="1"/>
  <c r="K79" i="14" a="1"/>
  <c r="K79" i="14" s="1"/>
  <c r="K80" i="14" a="1"/>
  <c r="K80" i="14" s="1"/>
  <c r="K81" i="14" a="1"/>
  <c r="K81" i="14" s="1"/>
  <c r="K82" i="14" a="1"/>
  <c r="K82" i="14" s="1"/>
  <c r="K83" i="14" a="1"/>
  <c r="K83" i="14" s="1"/>
  <c r="K84" i="14" a="1"/>
  <c r="K84" i="14" s="1"/>
  <c r="K85" i="14" a="1"/>
  <c r="K85" i="14" s="1"/>
  <c r="K86" i="14" a="1"/>
  <c r="K86" i="14" s="1"/>
  <c r="K87" i="14" a="1"/>
  <c r="K87" i="14" s="1"/>
  <c r="K88" i="14" a="1"/>
  <c r="K88" i="14" s="1"/>
  <c r="K89" i="14" a="1"/>
  <c r="K89" i="14" s="1"/>
  <c r="K90" i="14" a="1"/>
  <c r="K90" i="14" s="1"/>
  <c r="K91" i="14" a="1"/>
  <c r="K91" i="14" s="1"/>
  <c r="K92" i="14" a="1"/>
  <c r="K92" i="14" s="1"/>
  <c r="K93" i="14" a="1"/>
  <c r="K93" i="14" s="1"/>
  <c r="K94" i="14" a="1"/>
  <c r="K94" i="14" s="1"/>
  <c r="K95" i="14" a="1"/>
  <c r="K95" i="14" s="1"/>
  <c r="K96" i="14" a="1"/>
  <c r="K96" i="14" s="1"/>
  <c r="K97" i="14" a="1"/>
  <c r="K97" i="14" s="1"/>
  <c r="K98" i="14" a="1"/>
  <c r="K98" i="14" s="1"/>
  <c r="K99" i="14" a="1"/>
  <c r="K99" i="14" s="1"/>
  <c r="K100" i="14" a="1"/>
  <c r="K100" i="14" s="1"/>
  <c r="K101" i="14" a="1"/>
  <c r="K101" i="14" s="1"/>
  <c r="K102" i="14" a="1"/>
  <c r="K102" i="14" s="1"/>
  <c r="K103" i="14" a="1"/>
  <c r="K103" i="14" s="1"/>
  <c r="K104" i="14" a="1"/>
  <c r="K104" i="14" s="1"/>
  <c r="K105" i="14" a="1"/>
  <c r="K105" i="14" s="1"/>
  <c r="K106" i="14" a="1"/>
  <c r="K106" i="14" s="1"/>
  <c r="K107" i="14" a="1"/>
  <c r="K107" i="14" s="1"/>
  <c r="K108" i="14" a="1"/>
  <c r="K108" i="14" s="1"/>
  <c r="K109" i="14" a="1"/>
  <c r="K109" i="14" s="1"/>
  <c r="K110" i="14" a="1"/>
  <c r="K110" i="14" s="1"/>
  <c r="K111" i="14" a="1"/>
  <c r="K111" i="14" s="1"/>
  <c r="K112" i="14" a="1"/>
  <c r="K112" i="14" s="1"/>
  <c r="K113" i="14" a="1"/>
  <c r="K113" i="14" s="1"/>
  <c r="K114" i="14" a="1"/>
  <c r="K114" i="14" s="1"/>
  <c r="K115" i="14" a="1"/>
  <c r="K115" i="14" s="1"/>
  <c r="K116" i="14" a="1"/>
  <c r="K116" i="14" s="1"/>
  <c r="K117" i="14" a="1"/>
  <c r="K117" i="14" s="1"/>
  <c r="K118" i="14" a="1"/>
  <c r="K118" i="14" s="1"/>
  <c r="K119" i="14" a="1"/>
  <c r="K119" i="14" s="1"/>
  <c r="K120" i="14" a="1"/>
  <c r="K120" i="14" s="1"/>
  <c r="K121" i="14" a="1"/>
  <c r="K121" i="14" s="1"/>
  <c r="K122" i="14" a="1"/>
  <c r="K122" i="14" s="1"/>
  <c r="K123" i="14" a="1"/>
  <c r="K123" i="14" s="1"/>
  <c r="K124" i="14" a="1"/>
  <c r="K124" i="14" s="1"/>
  <c r="K125" i="14" a="1"/>
  <c r="K125" i="14" s="1"/>
  <c r="K126" i="14" a="1"/>
  <c r="K126" i="14" s="1"/>
  <c r="K127" i="14" a="1"/>
  <c r="K127" i="14" s="1"/>
  <c r="K128" i="14" a="1"/>
  <c r="K128" i="14" s="1"/>
  <c r="K129" i="14" a="1"/>
  <c r="K129" i="14" s="1"/>
  <c r="K130" i="14" a="1"/>
  <c r="K130" i="14" s="1"/>
  <c r="K131" i="14" a="1"/>
  <c r="K131" i="14" s="1"/>
  <c r="K132" i="14" a="1"/>
  <c r="K132" i="14" s="1"/>
  <c r="K133" i="14" a="1"/>
  <c r="K133" i="14" s="1"/>
  <c r="K134" i="14" a="1"/>
  <c r="K134" i="14" s="1"/>
  <c r="K135" i="14" a="1"/>
  <c r="K135" i="14" s="1"/>
  <c r="K136" i="14" a="1"/>
  <c r="K136" i="14" s="1"/>
  <c r="K137" i="14" a="1"/>
  <c r="K137" i="14" s="1"/>
  <c r="K138" i="14" a="1"/>
  <c r="K138" i="14" s="1"/>
  <c r="K139" i="14" a="1"/>
  <c r="K139" i="14" s="1"/>
  <c r="K140" i="14" a="1"/>
  <c r="K140" i="14" s="1"/>
  <c r="K141" i="14" a="1"/>
  <c r="K141" i="14" s="1"/>
  <c r="K142" i="14" a="1"/>
  <c r="K142" i="14" s="1"/>
  <c r="K143" i="14" a="1"/>
  <c r="K143" i="14" s="1"/>
  <c r="K144" i="14" a="1"/>
  <c r="K144" i="14" s="1"/>
  <c r="K145" i="14" a="1"/>
  <c r="K145" i="14" s="1"/>
  <c r="K146" i="14" a="1"/>
  <c r="K146" i="14" s="1"/>
  <c r="K147" i="14" a="1"/>
  <c r="K147" i="14" s="1"/>
  <c r="K148" i="14" a="1"/>
  <c r="K148" i="14" s="1"/>
  <c r="K149" i="14" a="1"/>
  <c r="K149" i="14" s="1"/>
  <c r="K150" i="14" a="1"/>
  <c r="K150" i="14" s="1"/>
  <c r="K151" i="14" a="1"/>
  <c r="K151" i="14" s="1"/>
  <c r="K152" i="14" a="1"/>
  <c r="K152" i="14" s="1"/>
  <c r="K153" i="14" a="1"/>
  <c r="K153" i="14" s="1"/>
  <c r="K154" i="14" a="1"/>
  <c r="K154" i="14" s="1"/>
  <c r="K155" i="14" a="1"/>
  <c r="K155" i="14" s="1"/>
  <c r="K156" i="14" a="1"/>
  <c r="K156" i="14" s="1"/>
  <c r="K157" i="14" a="1"/>
  <c r="K157" i="14" s="1"/>
  <c r="K158" i="14" a="1"/>
  <c r="K158" i="14" s="1"/>
  <c r="K159" i="14" a="1"/>
  <c r="K159" i="14" s="1"/>
  <c r="K160" i="14" a="1"/>
  <c r="K160" i="14" s="1"/>
  <c r="K161" i="14" a="1"/>
  <c r="K161" i="14" s="1"/>
  <c r="K162" i="14" a="1"/>
  <c r="K162" i="14" s="1"/>
  <c r="K163" i="14" a="1"/>
  <c r="K163" i="14" s="1"/>
  <c r="K164" i="14" a="1"/>
  <c r="K164" i="14" s="1"/>
  <c r="K165" i="14" a="1"/>
  <c r="K165" i="14" s="1"/>
  <c r="K166" i="14" a="1"/>
  <c r="K166" i="14" s="1"/>
  <c r="K167" i="14" a="1"/>
  <c r="K167" i="14" s="1"/>
  <c r="K168" i="14" a="1"/>
  <c r="K168" i="14" s="1"/>
  <c r="K169" i="14" a="1"/>
  <c r="K169" i="14" s="1"/>
  <c r="K170" i="14" a="1"/>
  <c r="K170" i="14" s="1"/>
  <c r="K171" i="14" a="1"/>
  <c r="K171" i="14" s="1"/>
  <c r="K172" i="14" a="1"/>
  <c r="K172" i="14" s="1"/>
  <c r="K173" i="14" a="1"/>
  <c r="K173" i="14" s="1"/>
  <c r="K174" i="14" a="1"/>
  <c r="K174" i="14" s="1"/>
  <c r="K175" i="14" a="1"/>
  <c r="K175" i="14" s="1"/>
  <c r="K176" i="14" a="1"/>
  <c r="K176" i="14" s="1"/>
  <c r="K177" i="14" a="1"/>
  <c r="K177" i="14" s="1"/>
  <c r="K178" i="14" a="1"/>
  <c r="K178" i="14" s="1"/>
  <c r="K179" i="14" a="1"/>
  <c r="K179" i="14" s="1"/>
  <c r="K180" i="14" a="1"/>
  <c r="K180" i="14" s="1"/>
  <c r="K181" i="14" a="1"/>
  <c r="K181" i="14" s="1"/>
  <c r="K182" i="14" a="1"/>
  <c r="K182" i="14" s="1"/>
  <c r="K183" i="14" a="1"/>
  <c r="K183" i="14" s="1"/>
  <c r="K184" i="14" a="1"/>
  <c r="K184" i="14" s="1"/>
  <c r="K185" i="14" a="1"/>
  <c r="K185" i="14" s="1"/>
  <c r="K186" i="14" a="1"/>
  <c r="K186" i="14" s="1"/>
  <c r="K187" i="14" a="1"/>
  <c r="K187" i="14" s="1"/>
  <c r="K188" i="14" a="1"/>
  <c r="K188" i="14" s="1"/>
  <c r="K189" i="14" a="1"/>
  <c r="K189" i="14" s="1"/>
  <c r="K190" i="14" a="1"/>
  <c r="K190" i="14" s="1"/>
  <c r="K191" i="14" a="1"/>
  <c r="K191" i="14" s="1"/>
  <c r="K192" i="14" a="1"/>
  <c r="K192" i="14" s="1"/>
  <c r="K193" i="14" a="1"/>
  <c r="K193" i="14" s="1"/>
  <c r="K194" i="14" a="1"/>
  <c r="K194" i="14" s="1"/>
  <c r="K195" i="14" a="1"/>
  <c r="K195" i="14" s="1"/>
  <c r="K196" i="14" a="1"/>
  <c r="K196" i="14" s="1"/>
  <c r="K197" i="14" a="1"/>
  <c r="K197" i="14" s="1"/>
  <c r="K198" i="14" a="1"/>
  <c r="K198" i="14" s="1"/>
  <c r="K199" i="14" a="1"/>
  <c r="K199" i="14" s="1"/>
  <c r="K200" i="14" a="1"/>
  <c r="K200" i="14" s="1"/>
  <c r="K201" i="14" a="1"/>
  <c r="K201" i="14" s="1"/>
  <c r="K202" i="14" a="1"/>
  <c r="K202" i="14" s="1"/>
  <c r="K203" i="14" a="1"/>
  <c r="K203" i="14" s="1"/>
  <c r="K204" i="14" a="1"/>
  <c r="K204" i="14" s="1"/>
  <c r="K205" i="14" a="1"/>
  <c r="K205" i="14" s="1"/>
  <c r="K206" i="14" a="1"/>
  <c r="K206" i="14" s="1"/>
  <c r="K207" i="14" a="1"/>
  <c r="K207" i="14" s="1"/>
  <c r="K208" i="14" a="1"/>
  <c r="K208" i="14" s="1"/>
  <c r="K209" i="14" a="1"/>
  <c r="K209" i="14" s="1"/>
  <c r="K210" i="14" a="1"/>
  <c r="K210" i="14" s="1"/>
  <c r="K211" i="14" a="1"/>
  <c r="K211" i="14" s="1"/>
  <c r="K212" i="14" a="1"/>
  <c r="K212" i="14" s="1"/>
  <c r="K213" i="14" a="1"/>
  <c r="K213" i="14" s="1"/>
  <c r="K214" i="14" a="1"/>
  <c r="K214" i="14" s="1"/>
  <c r="K215" i="14" a="1"/>
  <c r="K215" i="14" s="1"/>
  <c r="K216" i="14" a="1"/>
  <c r="K216" i="14" s="1"/>
  <c r="K217" i="14" a="1"/>
  <c r="K217" i="14" s="1"/>
  <c r="K218" i="14" a="1"/>
  <c r="K218" i="14" s="1"/>
  <c r="K219" i="14" a="1"/>
  <c r="K219" i="14" s="1"/>
  <c r="K220" i="14" a="1"/>
  <c r="K220" i="14" s="1"/>
  <c r="K221" i="14" a="1"/>
  <c r="K221" i="14" s="1"/>
  <c r="K222" i="14" a="1"/>
  <c r="K222" i="14" s="1"/>
  <c r="K223" i="14" a="1"/>
  <c r="K223" i="14" s="1"/>
  <c r="K224" i="14" a="1"/>
  <c r="K224" i="14" s="1"/>
  <c r="K225" i="14" a="1"/>
  <c r="K225" i="14" s="1"/>
  <c r="K226" i="14" a="1"/>
  <c r="K226" i="14" s="1"/>
  <c r="K227" i="14" a="1"/>
  <c r="K227" i="14" s="1"/>
  <c r="K228" i="14" a="1"/>
  <c r="K228" i="14" s="1"/>
  <c r="K229" i="14" a="1"/>
  <c r="K229" i="14" s="1"/>
  <c r="K230" i="14" a="1"/>
  <c r="K230" i="14" s="1"/>
  <c r="K231" i="14" a="1"/>
  <c r="K231" i="14" s="1"/>
  <c r="K232" i="14" a="1"/>
  <c r="K232" i="14" s="1"/>
  <c r="K233" i="14" a="1"/>
  <c r="K233" i="14" s="1"/>
  <c r="K234" i="14" a="1"/>
  <c r="K234" i="14" s="1"/>
  <c r="K235" i="14" a="1"/>
  <c r="K235" i="14" s="1"/>
  <c r="K236" i="14" a="1"/>
  <c r="K236" i="14" s="1"/>
  <c r="K237" i="14" a="1"/>
  <c r="K237" i="14" s="1"/>
  <c r="K238" i="14" a="1"/>
  <c r="K238" i="14" s="1"/>
  <c r="K239" i="14" a="1"/>
  <c r="K239" i="14" s="1"/>
  <c r="K240" i="14" a="1"/>
  <c r="K240" i="14" s="1"/>
  <c r="K241" i="14" a="1"/>
  <c r="K241" i="14" s="1"/>
  <c r="K242" i="14" a="1"/>
  <c r="K242" i="14" s="1"/>
  <c r="K243" i="14" a="1"/>
  <c r="K243" i="14" s="1"/>
  <c r="K244" i="14" a="1"/>
  <c r="K244" i="14" s="1"/>
  <c r="K245" i="14" a="1"/>
  <c r="K245" i="14" s="1"/>
  <c r="K246" i="14" a="1"/>
  <c r="K246" i="14" s="1"/>
  <c r="K247" i="14" a="1"/>
  <c r="K247" i="14" s="1"/>
  <c r="K248" i="14" a="1"/>
  <c r="K248" i="14" s="1"/>
  <c r="K249" i="14" a="1"/>
  <c r="K249" i="14" s="1"/>
  <c r="K250" i="14" a="1"/>
  <c r="K250" i="14" s="1"/>
  <c r="K251" i="14" a="1"/>
  <c r="K251" i="14" s="1"/>
  <c r="K26" i="14" a="1"/>
  <c r="K26" i="14" s="1"/>
  <c r="K27" i="14" a="1"/>
  <c r="K27" i="14" s="1"/>
  <c r="K28" i="14" a="1"/>
  <c r="K28" i="14" s="1"/>
  <c r="K29" i="14" a="1"/>
  <c r="K29" i="14" s="1"/>
  <c r="K30" i="14" a="1"/>
  <c r="K30" i="14" s="1"/>
  <c r="K31" i="14" a="1"/>
  <c r="K31" i="14" s="1"/>
  <c r="K32" i="14" a="1"/>
  <c r="K32" i="14" s="1"/>
  <c r="K33" i="14" a="1"/>
  <c r="K33" i="14" s="1"/>
  <c r="K34" i="14" a="1"/>
  <c r="K34" i="14" s="1"/>
  <c r="K35" i="14" a="1"/>
  <c r="K35" i="14" s="1"/>
  <c r="K36" i="14" a="1"/>
  <c r="K36" i="14" s="1"/>
  <c r="K37" i="14" a="1"/>
  <c r="K37" i="14" s="1"/>
  <c r="K38" i="14" a="1"/>
  <c r="K38" i="14" s="1"/>
  <c r="K39" i="14" a="1"/>
  <c r="K39" i="14" s="1"/>
  <c r="K40" i="14" a="1"/>
  <c r="K40" i="14" s="1"/>
  <c r="K41" i="14" a="1"/>
  <c r="K41" i="14" s="1"/>
  <c r="K42" i="14" a="1"/>
  <c r="K42" i="14" s="1"/>
  <c r="K43" i="14" a="1"/>
  <c r="K43" i="14" s="1"/>
  <c r="K44" i="14" a="1"/>
  <c r="K44" i="14" s="1"/>
  <c r="K45" i="14" a="1"/>
  <c r="K45" i="14" s="1"/>
  <c r="K46" i="14" a="1"/>
  <c r="K46" i="14" s="1"/>
  <c r="K47" i="14" a="1"/>
  <c r="K47" i="14" s="1"/>
  <c r="K48" i="14" a="1"/>
  <c r="K48" i="14" s="1"/>
  <c r="K49" i="14" a="1"/>
  <c r="K49" i="14" s="1"/>
  <c r="K50" i="14" a="1"/>
  <c r="K50" i="14" s="1"/>
  <c r="K51" i="14" a="1"/>
  <c r="K51" i="14" s="1"/>
  <c r="K52" i="14" a="1"/>
  <c r="K52" i="14" s="1"/>
  <c r="K53" i="14" a="1"/>
  <c r="K53" i="14" s="1"/>
  <c r="K54" i="14" a="1"/>
  <c r="K54" i="14" s="1"/>
  <c r="K55" i="14" a="1"/>
  <c r="K55" i="14" s="1"/>
  <c r="K56" i="14" a="1"/>
  <c r="K56" i="14" s="1"/>
  <c r="K57" i="14" a="1"/>
  <c r="K57" i="14" s="1"/>
  <c r="K58" i="14" a="1"/>
  <c r="K58" i="14" s="1"/>
  <c r="K59" i="14" a="1"/>
  <c r="K59" i="14" s="1"/>
  <c r="K60" i="14" a="1"/>
  <c r="K60" i="14" s="1"/>
  <c r="K61" i="14" a="1"/>
  <c r="K61" i="14" s="1"/>
  <c r="J3" i="3" a="1"/>
  <c r="J3" i="3" s="1"/>
  <c r="J4" i="3" a="1"/>
  <c r="J4" i="3" s="1"/>
  <c r="J5" i="3" a="1"/>
  <c r="J5" i="3" s="1"/>
  <c r="J6" i="3" a="1"/>
  <c r="J6" i="3" s="1"/>
  <c r="J7" i="3" a="1"/>
  <c r="J7" i="3" s="1"/>
  <c r="J8" i="3" a="1"/>
  <c r="J8" i="3" s="1"/>
  <c r="J9" i="3" a="1"/>
  <c r="J9" i="3" s="1"/>
  <c r="J10" i="3" a="1"/>
  <c r="J10" i="3" s="1"/>
  <c r="J11" i="3" a="1"/>
  <c r="J11" i="3" s="1"/>
  <c r="J12" i="3" a="1"/>
  <c r="J12" i="3" s="1"/>
  <c r="J13" i="3" a="1"/>
  <c r="J13" i="3" s="1"/>
  <c r="J14" i="3" a="1"/>
  <c r="J14" i="3" s="1"/>
  <c r="J15" i="3" a="1"/>
  <c r="J15" i="3" s="1"/>
  <c r="J16" i="3" a="1"/>
  <c r="J16" i="3" s="1"/>
  <c r="J17" i="3" a="1"/>
  <c r="J17" i="3" s="1"/>
  <c r="J18" i="3" a="1"/>
  <c r="J18" i="3" s="1"/>
  <c r="J19" i="3" a="1"/>
  <c r="J19" i="3" s="1"/>
  <c r="J20" i="3" a="1"/>
  <c r="J20" i="3" s="1"/>
  <c r="J21" i="3" a="1"/>
  <c r="J21" i="3" s="1"/>
  <c r="J22" i="3" a="1"/>
  <c r="J22" i="3" s="1"/>
  <c r="J23" i="3" a="1"/>
  <c r="J23" i="3" s="1"/>
  <c r="J24" i="3" a="1"/>
  <c r="J24" i="3" s="1"/>
  <c r="J25" i="3" a="1"/>
  <c r="J25" i="3" s="1"/>
  <c r="J26" i="3" a="1"/>
  <c r="J26" i="3" s="1"/>
  <c r="J27" i="3" a="1"/>
  <c r="J27" i="3" s="1"/>
  <c r="J28" i="3" a="1"/>
  <c r="J28" i="3" s="1"/>
  <c r="J29" i="3" a="1"/>
  <c r="J29" i="3" s="1"/>
  <c r="J30" i="3" a="1"/>
  <c r="J30" i="3" s="1"/>
  <c r="J31" i="3" a="1"/>
  <c r="J31" i="3" s="1"/>
  <c r="J32" i="3" a="1"/>
  <c r="J32" i="3" s="1"/>
  <c r="J33" i="3" a="1"/>
  <c r="J33" i="3" s="1"/>
  <c r="J34" i="3" a="1"/>
  <c r="J34" i="3" s="1"/>
  <c r="J35" i="3" a="1"/>
  <c r="J35" i="3" s="1"/>
  <c r="J36" i="3" a="1"/>
  <c r="J36" i="3" s="1"/>
  <c r="J37" i="3" a="1"/>
  <c r="J37" i="3" s="1"/>
  <c r="J38" i="3" a="1"/>
  <c r="J38" i="3" s="1"/>
  <c r="J39" i="3" a="1"/>
  <c r="J39" i="3" s="1"/>
  <c r="J40" i="3" a="1"/>
  <c r="J40" i="3" s="1"/>
  <c r="J41" i="3" a="1"/>
  <c r="J41" i="3" s="1"/>
  <c r="J42" i="3" a="1"/>
  <c r="J42" i="3" s="1"/>
  <c r="J43" i="3" a="1"/>
  <c r="J43" i="3" s="1"/>
  <c r="J44" i="3" a="1"/>
  <c r="J44" i="3" s="1"/>
  <c r="J45" i="3" a="1"/>
  <c r="J45" i="3" s="1"/>
  <c r="J46" i="3" a="1"/>
  <c r="J46" i="3" s="1"/>
  <c r="J47" i="3" a="1"/>
  <c r="J47" i="3" s="1"/>
  <c r="J48" i="3" a="1"/>
  <c r="J48" i="3" s="1"/>
  <c r="J49" i="3" a="1"/>
  <c r="J49" i="3" s="1"/>
  <c r="J50" i="3" a="1"/>
  <c r="J50" i="3" s="1"/>
  <c r="J51" i="3" a="1"/>
  <c r="J51" i="3" s="1"/>
  <c r="J52" i="3" a="1"/>
  <c r="J52" i="3" s="1"/>
  <c r="J53" i="3" a="1"/>
  <c r="J53" i="3" s="1"/>
  <c r="J54" i="3" a="1"/>
  <c r="J54" i="3" s="1"/>
  <c r="J55" i="3" a="1"/>
  <c r="J55" i="3" s="1"/>
  <c r="J56" i="3" a="1"/>
  <c r="J56" i="3" s="1"/>
  <c r="J57" i="3" a="1"/>
  <c r="J57" i="3" s="1"/>
  <c r="J58" i="3" a="1"/>
  <c r="J58" i="3" s="1"/>
  <c r="J59" i="3" a="1"/>
  <c r="J59" i="3" s="1"/>
  <c r="J60" i="3" a="1"/>
  <c r="J60" i="3" s="1"/>
  <c r="J61" i="3" a="1"/>
  <c r="J61" i="3" s="1"/>
  <c r="J62" i="3" a="1"/>
  <c r="J62" i="3" s="1"/>
  <c r="J63" i="3" a="1"/>
  <c r="J63" i="3" s="1"/>
  <c r="J64" i="3" a="1"/>
  <c r="J64" i="3" s="1"/>
  <c r="J65" i="3" a="1"/>
  <c r="J65" i="3" s="1"/>
  <c r="J66" i="3" a="1"/>
  <c r="J66" i="3" s="1"/>
  <c r="J67" i="3" a="1"/>
  <c r="J67" i="3" s="1"/>
  <c r="J68" i="3" a="1"/>
  <c r="J68" i="3" s="1"/>
  <c r="J69" i="3" a="1"/>
  <c r="J69" i="3" s="1"/>
  <c r="J70" i="3" a="1"/>
  <c r="J70" i="3" s="1"/>
  <c r="J71" i="3" a="1"/>
  <c r="J71" i="3" s="1"/>
  <c r="J72" i="3" a="1"/>
  <c r="J72" i="3" s="1"/>
  <c r="J73" i="3" a="1"/>
  <c r="J73" i="3" s="1"/>
  <c r="J74" i="3" a="1"/>
  <c r="J74" i="3" s="1"/>
  <c r="J75" i="3" a="1"/>
  <c r="J75" i="3" s="1"/>
  <c r="J76" i="3" a="1"/>
  <c r="J76" i="3" s="1"/>
  <c r="J77" i="3" a="1"/>
  <c r="J77" i="3" s="1"/>
  <c r="J78" i="3" a="1"/>
  <c r="J78" i="3" s="1"/>
  <c r="J79" i="3" a="1"/>
  <c r="J79" i="3" s="1"/>
  <c r="J80" i="3" a="1"/>
  <c r="J80" i="3" s="1"/>
  <c r="J81" i="3" a="1"/>
  <c r="J81" i="3" s="1"/>
  <c r="J82" i="3" a="1"/>
  <c r="J82" i="3" s="1"/>
  <c r="J83" i="3" a="1"/>
  <c r="J83" i="3" s="1"/>
  <c r="J84" i="3" a="1"/>
  <c r="J84" i="3" s="1"/>
  <c r="J85" i="3" a="1"/>
  <c r="J85" i="3" s="1"/>
  <c r="J86" i="3" a="1"/>
  <c r="J86" i="3" s="1"/>
  <c r="J87" i="3" a="1"/>
  <c r="J87" i="3" s="1"/>
  <c r="J88" i="3" a="1"/>
  <c r="J88" i="3" s="1"/>
  <c r="J89" i="3" a="1"/>
  <c r="J89" i="3" s="1"/>
  <c r="J90" i="3" a="1"/>
  <c r="J90" i="3" s="1"/>
  <c r="J91" i="3" a="1"/>
  <c r="J91" i="3" s="1"/>
  <c r="J92" i="3" a="1"/>
  <c r="J92" i="3" s="1"/>
  <c r="J93" i="3" a="1"/>
  <c r="J93" i="3" s="1"/>
  <c r="J94" i="3" a="1"/>
  <c r="J94" i="3" s="1"/>
  <c r="J95" i="3" a="1"/>
  <c r="J95" i="3" s="1"/>
  <c r="J96" i="3" a="1"/>
  <c r="J96" i="3" s="1"/>
  <c r="J97" i="3" a="1"/>
  <c r="J97" i="3" s="1"/>
  <c r="J98" i="3" a="1"/>
  <c r="J98" i="3" s="1"/>
  <c r="J99" i="3" a="1"/>
  <c r="J99" i="3" s="1"/>
  <c r="J100" i="3" a="1"/>
  <c r="J100" i="3" s="1"/>
  <c r="J101" i="3" a="1"/>
  <c r="J101" i="3" s="1"/>
  <c r="J102" i="3" a="1"/>
  <c r="J102" i="3" s="1"/>
  <c r="J103" i="3" a="1"/>
  <c r="J103" i="3" s="1"/>
  <c r="J104" i="3" a="1"/>
  <c r="J104" i="3" s="1"/>
  <c r="J105" i="3" a="1"/>
  <c r="J105" i="3" s="1"/>
  <c r="J106" i="3" a="1"/>
  <c r="J106" i="3" s="1"/>
  <c r="J107" i="3" a="1"/>
  <c r="J107" i="3" s="1"/>
  <c r="J108" i="3" a="1"/>
  <c r="J108" i="3" s="1"/>
  <c r="J109" i="3" a="1"/>
  <c r="J109" i="3" s="1"/>
  <c r="J110" i="3" a="1"/>
  <c r="J110" i="3" s="1"/>
  <c r="J111" i="3" a="1"/>
  <c r="J111" i="3" s="1"/>
  <c r="J112" i="3" a="1"/>
  <c r="J112" i="3" s="1"/>
  <c r="J113" i="3" a="1"/>
  <c r="J113" i="3" s="1"/>
  <c r="J114" i="3" a="1"/>
  <c r="J114" i="3" s="1"/>
  <c r="J115" i="3" a="1"/>
  <c r="J115" i="3" s="1"/>
  <c r="J116" i="3" a="1"/>
  <c r="J116" i="3" s="1"/>
  <c r="J117" i="3" a="1"/>
  <c r="J117" i="3" s="1"/>
  <c r="J118" i="3" a="1"/>
  <c r="J118" i="3" s="1"/>
  <c r="J119" i="3" a="1"/>
  <c r="J119" i="3" s="1"/>
  <c r="J120" i="3" a="1"/>
  <c r="J120" i="3" s="1"/>
  <c r="J121" i="3" a="1"/>
  <c r="J121" i="3" s="1"/>
  <c r="J122" i="3" a="1"/>
  <c r="J122" i="3" s="1"/>
  <c r="J123" i="3" a="1"/>
  <c r="J123" i="3" s="1"/>
  <c r="J124" i="3" a="1"/>
  <c r="J124" i="3" s="1"/>
  <c r="J125" i="3" a="1"/>
  <c r="J125" i="3" s="1"/>
  <c r="J126" i="3" a="1"/>
  <c r="J126" i="3" s="1"/>
  <c r="J127" i="3" a="1"/>
  <c r="J127" i="3" s="1"/>
  <c r="J128" i="3" a="1"/>
  <c r="J128" i="3" s="1"/>
  <c r="J129" i="3" a="1"/>
  <c r="J129" i="3" s="1"/>
  <c r="J130" i="3" a="1"/>
  <c r="J130" i="3" s="1"/>
  <c r="J131" i="3" a="1"/>
  <c r="J131" i="3" s="1"/>
  <c r="J132" i="3" a="1"/>
  <c r="J132" i="3" s="1"/>
  <c r="J133" i="3" a="1"/>
  <c r="J133" i="3" s="1"/>
  <c r="J134" i="3" a="1"/>
  <c r="J134" i="3" s="1"/>
  <c r="J135" i="3" a="1"/>
  <c r="J135" i="3" s="1"/>
  <c r="J136" i="3" a="1"/>
  <c r="J136" i="3" s="1"/>
  <c r="J137" i="3" a="1"/>
  <c r="J137" i="3" s="1"/>
  <c r="J138" i="3" a="1"/>
  <c r="J138" i="3" s="1"/>
  <c r="J139" i="3" a="1"/>
  <c r="J139" i="3" s="1"/>
  <c r="J140" i="3" a="1"/>
  <c r="J140" i="3" s="1"/>
  <c r="J141" i="3" a="1"/>
  <c r="J141" i="3" s="1"/>
  <c r="J142" i="3" a="1"/>
  <c r="J142" i="3" s="1"/>
  <c r="J143" i="3" a="1"/>
  <c r="J143" i="3" s="1"/>
  <c r="J144" i="3" a="1"/>
  <c r="J144" i="3" s="1"/>
  <c r="J145" i="3" a="1"/>
  <c r="J145" i="3" s="1"/>
  <c r="J146" i="3" a="1"/>
  <c r="J146" i="3" s="1"/>
  <c r="J147" i="3" a="1"/>
  <c r="J147" i="3" s="1"/>
  <c r="J148" i="3" a="1"/>
  <c r="J148" i="3" s="1"/>
  <c r="J149" i="3" a="1"/>
  <c r="J149" i="3" s="1"/>
  <c r="J150" i="3" a="1"/>
  <c r="J150" i="3" s="1"/>
  <c r="J151" i="3" a="1"/>
  <c r="J151" i="3" s="1"/>
  <c r="J152" i="3" a="1"/>
  <c r="J152" i="3" s="1"/>
  <c r="J153" i="3" a="1"/>
  <c r="J153" i="3" s="1"/>
  <c r="J154" i="3" a="1"/>
  <c r="J154" i="3" s="1"/>
  <c r="J155" i="3" a="1"/>
  <c r="J155" i="3" s="1"/>
  <c r="J156" i="3" a="1"/>
  <c r="J156" i="3" s="1"/>
  <c r="J157" i="3" a="1"/>
  <c r="J157" i="3" s="1"/>
  <c r="J158" i="3" a="1"/>
  <c r="J158" i="3" s="1"/>
  <c r="J159" i="3" a="1"/>
  <c r="J159" i="3" s="1"/>
  <c r="J160" i="3" a="1"/>
  <c r="J160" i="3" s="1"/>
  <c r="J161" i="3" a="1"/>
  <c r="J161" i="3" s="1"/>
  <c r="J162" i="3" a="1"/>
  <c r="J162" i="3" s="1"/>
  <c r="J163" i="3" a="1"/>
  <c r="J163" i="3" s="1"/>
  <c r="J164" i="3" a="1"/>
  <c r="J164" i="3" s="1"/>
  <c r="J165" i="3" a="1"/>
  <c r="J165" i="3" s="1"/>
  <c r="J166" i="3" a="1"/>
  <c r="J166" i="3" s="1"/>
  <c r="J167" i="3" a="1"/>
  <c r="J167" i="3" s="1"/>
  <c r="J168" i="3" a="1"/>
  <c r="J168" i="3" s="1"/>
  <c r="J169" i="3" a="1"/>
  <c r="J169" i="3" s="1"/>
  <c r="J170" i="3" a="1"/>
  <c r="J170" i="3" s="1"/>
  <c r="J171" i="3" a="1"/>
  <c r="J171" i="3" s="1"/>
  <c r="J172" i="3" a="1"/>
  <c r="J172" i="3" s="1"/>
  <c r="J173" i="3" a="1"/>
  <c r="J173" i="3" s="1"/>
  <c r="J174" i="3" a="1"/>
  <c r="J174" i="3" s="1"/>
  <c r="J175" i="3" a="1"/>
  <c r="J175" i="3" s="1"/>
  <c r="J176" i="3" a="1"/>
  <c r="J176" i="3" s="1"/>
  <c r="J177" i="3" a="1"/>
  <c r="J177" i="3" s="1"/>
  <c r="J178" i="3" a="1"/>
  <c r="J178" i="3" s="1"/>
  <c r="J179" i="3" a="1"/>
  <c r="J179" i="3" s="1"/>
  <c r="J180" i="3" a="1"/>
  <c r="J180" i="3" s="1"/>
  <c r="J181" i="3" a="1"/>
  <c r="J181" i="3" s="1"/>
  <c r="J182" i="3" a="1"/>
  <c r="J182" i="3" s="1"/>
  <c r="J183" i="3" a="1"/>
  <c r="J183" i="3" s="1"/>
  <c r="J184" i="3" a="1"/>
  <c r="J184" i="3" s="1"/>
  <c r="J185" i="3" a="1"/>
  <c r="J185" i="3" s="1"/>
  <c r="J186" i="3" a="1"/>
  <c r="J186" i="3" s="1"/>
  <c r="J187" i="3" a="1"/>
  <c r="J187" i="3" s="1"/>
  <c r="J188" i="3" a="1"/>
  <c r="J188" i="3" s="1"/>
  <c r="J189" i="3" a="1"/>
  <c r="J189" i="3" s="1"/>
  <c r="J190" i="3" a="1"/>
  <c r="J190" i="3" s="1"/>
  <c r="J191" i="3" a="1"/>
  <c r="J191" i="3" s="1"/>
  <c r="J192" i="3" a="1"/>
  <c r="J192" i="3" s="1"/>
  <c r="J193" i="3" a="1"/>
  <c r="J193" i="3" s="1"/>
  <c r="J194" i="3" a="1"/>
  <c r="J194" i="3" s="1"/>
  <c r="J195" i="3" a="1"/>
  <c r="J195" i="3" s="1"/>
  <c r="J196" i="3" a="1"/>
  <c r="J196" i="3" s="1"/>
  <c r="J197" i="3" a="1"/>
  <c r="J197" i="3" s="1"/>
  <c r="J198" i="3" a="1"/>
  <c r="J198" i="3" s="1"/>
  <c r="J199" i="3" a="1"/>
  <c r="J199" i="3" s="1"/>
  <c r="J200" i="3" a="1"/>
  <c r="J200" i="3" s="1"/>
  <c r="J201" i="3" a="1"/>
  <c r="J201" i="3" s="1"/>
  <c r="J202" i="3" a="1"/>
  <c r="J202" i="3" s="1"/>
  <c r="J203" i="3" a="1"/>
  <c r="J203" i="3" s="1"/>
  <c r="J204" i="3" a="1"/>
  <c r="J204" i="3" s="1"/>
  <c r="J205" i="3" a="1"/>
  <c r="J205" i="3" s="1"/>
  <c r="J206" i="3" a="1"/>
  <c r="J206" i="3" s="1"/>
  <c r="J207" i="3" a="1"/>
  <c r="J207" i="3" s="1"/>
  <c r="J208" i="3" a="1"/>
  <c r="J208" i="3" s="1"/>
  <c r="J209" i="3" a="1"/>
  <c r="J209" i="3" s="1"/>
  <c r="J210" i="3" a="1"/>
  <c r="J210" i="3" s="1"/>
  <c r="J211" i="3" a="1"/>
  <c r="J211" i="3" s="1"/>
  <c r="J212" i="3" a="1"/>
  <c r="J212" i="3" s="1"/>
  <c r="J213" i="3" a="1"/>
  <c r="J213" i="3" s="1"/>
  <c r="J214" i="3" a="1"/>
  <c r="J214" i="3" s="1"/>
  <c r="J215" i="3" a="1"/>
  <c r="J215" i="3" s="1"/>
  <c r="J216" i="3" a="1"/>
  <c r="J216" i="3" s="1"/>
  <c r="J217" i="3" a="1"/>
  <c r="J217" i="3" s="1"/>
  <c r="J218" i="3" a="1"/>
  <c r="J218" i="3" s="1"/>
  <c r="J219" i="3" a="1"/>
  <c r="J219" i="3" s="1"/>
  <c r="J220" i="3" a="1"/>
  <c r="J220" i="3" s="1"/>
  <c r="J221" i="3" a="1"/>
  <c r="J221" i="3" s="1"/>
  <c r="J222" i="3" a="1"/>
  <c r="J222" i="3" s="1"/>
  <c r="J223" i="3" a="1"/>
  <c r="J223" i="3" s="1"/>
  <c r="J224" i="3" a="1"/>
  <c r="J224" i="3" s="1"/>
  <c r="J225" i="3" a="1"/>
  <c r="J225" i="3" s="1"/>
  <c r="J226" i="3" a="1"/>
  <c r="J226" i="3" s="1"/>
  <c r="J227" i="3" a="1"/>
  <c r="J227" i="3" s="1"/>
  <c r="J228" i="3" a="1"/>
  <c r="J228" i="3" s="1"/>
  <c r="J229" i="3" a="1"/>
  <c r="J229" i="3" s="1"/>
  <c r="J230" i="3" a="1"/>
  <c r="J230" i="3" s="1"/>
  <c r="J231" i="3" a="1"/>
  <c r="J231" i="3" s="1"/>
  <c r="J232" i="3" a="1"/>
  <c r="J232" i="3" s="1"/>
  <c r="J233" i="3" a="1"/>
  <c r="J233" i="3" s="1"/>
  <c r="J234" i="3" a="1"/>
  <c r="J234" i="3" s="1"/>
  <c r="J235" i="3" a="1"/>
  <c r="J235" i="3" s="1"/>
  <c r="J236" i="3" a="1"/>
  <c r="J236" i="3" s="1"/>
  <c r="J237" i="3" a="1"/>
  <c r="J237" i="3" s="1"/>
  <c r="J238" i="3" a="1"/>
  <c r="J238" i="3" s="1"/>
  <c r="J239" i="3" a="1"/>
  <c r="J239" i="3" s="1"/>
  <c r="J240" i="3" a="1"/>
  <c r="J240" i="3" s="1"/>
  <c r="J241" i="3" a="1"/>
  <c r="J241" i="3" s="1"/>
  <c r="J242" i="3" a="1"/>
  <c r="J242" i="3" s="1"/>
  <c r="J243" i="3" a="1"/>
  <c r="J243" i="3" s="1"/>
  <c r="J244" i="3" a="1"/>
  <c r="J244" i="3" s="1"/>
  <c r="J245" i="3" a="1"/>
  <c r="J245" i="3" s="1"/>
  <c r="J246" i="3" a="1"/>
  <c r="J246" i="3" s="1"/>
  <c r="J247" i="3" a="1"/>
  <c r="J247" i="3" s="1"/>
  <c r="J248" i="3" a="1"/>
  <c r="J248" i="3" s="1"/>
  <c r="J249" i="3" a="1"/>
  <c r="J249" i="3" s="1"/>
  <c r="J250" i="3" a="1"/>
  <c r="J250" i="3" s="1"/>
  <c r="M1" i="3" l="1"/>
  <c r="O2" i="3"/>
  <c r="P2" i="3" s="1"/>
  <c r="M7" i="14"/>
  <c r="L7" i="14"/>
  <c r="L22" i="14"/>
  <c r="L18" i="14"/>
  <c r="L14" i="14"/>
  <c r="L10" i="14"/>
  <c r="L6" i="14"/>
  <c r="L25" i="14"/>
  <c r="L21" i="14"/>
  <c r="L17" i="14"/>
  <c r="L13" i="14"/>
  <c r="L9" i="14"/>
  <c r="L5" i="14"/>
  <c r="L24" i="14"/>
  <c r="L20" i="14"/>
  <c r="L16" i="14"/>
  <c r="L12" i="14"/>
  <c r="L8" i="14"/>
  <c r="L4" i="14"/>
  <c r="L23" i="14"/>
  <c r="L19" i="14"/>
  <c r="L15" i="14"/>
  <c r="L11" i="14"/>
  <c r="L3" i="14"/>
  <c r="R250" i="10"/>
  <c r="Q250" i="10"/>
  <c r="P250" i="10"/>
  <c r="O250" i="10"/>
  <c r="N250" i="10"/>
  <c r="R249" i="10"/>
  <c r="Q249" i="10"/>
  <c r="P249" i="10"/>
  <c r="O249" i="10"/>
  <c r="N249" i="10"/>
  <c r="R248" i="10"/>
  <c r="Q248" i="10"/>
  <c r="P248" i="10"/>
  <c r="O248" i="10"/>
  <c r="N248" i="10"/>
  <c r="R247" i="10"/>
  <c r="Q247" i="10"/>
  <c r="P247" i="10"/>
  <c r="O247" i="10"/>
  <c r="N247" i="10"/>
  <c r="R246" i="10"/>
  <c r="Q246" i="10"/>
  <c r="P246" i="10"/>
  <c r="O246" i="10"/>
  <c r="N246" i="10"/>
  <c r="R245" i="10"/>
  <c r="Q245" i="10"/>
  <c r="P245" i="10"/>
  <c r="O245" i="10"/>
  <c r="N245" i="10"/>
  <c r="R244" i="10"/>
  <c r="Q244" i="10"/>
  <c r="P244" i="10"/>
  <c r="O244" i="10"/>
  <c r="N244" i="10"/>
  <c r="R243" i="10"/>
  <c r="Q243" i="10"/>
  <c r="P243" i="10"/>
  <c r="O243" i="10"/>
  <c r="N243" i="10"/>
  <c r="R242" i="10"/>
  <c r="Q242" i="10"/>
  <c r="P242" i="10"/>
  <c r="O242" i="10"/>
  <c r="N242" i="10"/>
  <c r="R241" i="10"/>
  <c r="Q241" i="10"/>
  <c r="P241" i="10"/>
  <c r="O241" i="10"/>
  <c r="N241" i="10"/>
  <c r="R240" i="10"/>
  <c r="Q240" i="10"/>
  <c r="P240" i="10"/>
  <c r="O240" i="10"/>
  <c r="N240" i="10"/>
  <c r="R239" i="10"/>
  <c r="Q239" i="10"/>
  <c r="P239" i="10"/>
  <c r="O239" i="10"/>
  <c r="N239" i="10"/>
  <c r="R238" i="10"/>
  <c r="Q238" i="10"/>
  <c r="P238" i="10"/>
  <c r="O238" i="10"/>
  <c r="N238" i="10"/>
  <c r="R237" i="10"/>
  <c r="Q237" i="10"/>
  <c r="P237" i="10"/>
  <c r="O237" i="10"/>
  <c r="N237" i="10"/>
  <c r="R236" i="10"/>
  <c r="Q236" i="10"/>
  <c r="P236" i="10"/>
  <c r="O236" i="10"/>
  <c r="N236" i="10"/>
  <c r="R235" i="10"/>
  <c r="Q235" i="10"/>
  <c r="P235" i="10"/>
  <c r="O235" i="10"/>
  <c r="N235" i="10"/>
  <c r="R234" i="10"/>
  <c r="Q234" i="10"/>
  <c r="P234" i="10"/>
  <c r="O234" i="10"/>
  <c r="N234" i="10"/>
  <c r="R233" i="10"/>
  <c r="Q233" i="10"/>
  <c r="P233" i="10"/>
  <c r="O233" i="10"/>
  <c r="N233" i="10"/>
  <c r="R232" i="10"/>
  <c r="Q232" i="10"/>
  <c r="P232" i="10"/>
  <c r="O232" i="10"/>
  <c r="N232" i="10"/>
  <c r="R231" i="10"/>
  <c r="Q231" i="10"/>
  <c r="P231" i="10"/>
  <c r="O231" i="10"/>
  <c r="N231" i="10"/>
  <c r="R230" i="10"/>
  <c r="Q230" i="10"/>
  <c r="P230" i="10"/>
  <c r="O230" i="10"/>
  <c r="N230" i="10"/>
  <c r="R229" i="10"/>
  <c r="Q229" i="10"/>
  <c r="P229" i="10"/>
  <c r="O229" i="10"/>
  <c r="N229" i="10"/>
  <c r="R228" i="10"/>
  <c r="Q228" i="10"/>
  <c r="P228" i="10"/>
  <c r="O228" i="10"/>
  <c r="N228" i="10"/>
  <c r="R227" i="10"/>
  <c r="Q227" i="10"/>
  <c r="P227" i="10"/>
  <c r="O227" i="10"/>
  <c r="N227" i="10"/>
  <c r="R226" i="10"/>
  <c r="Q226" i="10"/>
  <c r="P226" i="10"/>
  <c r="O226" i="10"/>
  <c r="N226" i="10"/>
  <c r="R225" i="10"/>
  <c r="Q225" i="10"/>
  <c r="P225" i="10"/>
  <c r="O225" i="10"/>
  <c r="N225" i="10"/>
  <c r="R224" i="10"/>
  <c r="Q224" i="10"/>
  <c r="P224" i="10"/>
  <c r="O224" i="10"/>
  <c r="N224" i="10"/>
  <c r="R223" i="10"/>
  <c r="Q223" i="10"/>
  <c r="P223" i="10"/>
  <c r="O223" i="10"/>
  <c r="N223" i="10"/>
  <c r="R222" i="10"/>
  <c r="Q222" i="10"/>
  <c r="P222" i="10"/>
  <c r="O222" i="10"/>
  <c r="N222" i="10"/>
  <c r="R221" i="10"/>
  <c r="Q221" i="10"/>
  <c r="P221" i="10"/>
  <c r="O221" i="10"/>
  <c r="N221" i="10"/>
  <c r="R220" i="10"/>
  <c r="Q220" i="10"/>
  <c r="P220" i="10"/>
  <c r="O220" i="10"/>
  <c r="N220" i="10"/>
  <c r="R219" i="10"/>
  <c r="Q219" i="10"/>
  <c r="P219" i="10"/>
  <c r="O219" i="10"/>
  <c r="N219" i="10"/>
  <c r="R218" i="10"/>
  <c r="Q218" i="10"/>
  <c r="P218" i="10"/>
  <c r="O218" i="10"/>
  <c r="N218" i="10"/>
  <c r="R217" i="10"/>
  <c r="Q217" i="10"/>
  <c r="P217" i="10"/>
  <c r="O217" i="10"/>
  <c r="N217" i="10"/>
  <c r="R216" i="10"/>
  <c r="Q216" i="10"/>
  <c r="P216" i="10"/>
  <c r="O216" i="10"/>
  <c r="N216" i="10"/>
  <c r="R215" i="10"/>
  <c r="Q215" i="10"/>
  <c r="P215" i="10"/>
  <c r="O215" i="10"/>
  <c r="N215" i="10"/>
  <c r="R214" i="10"/>
  <c r="Q214" i="10"/>
  <c r="P214" i="10"/>
  <c r="O214" i="10"/>
  <c r="N214" i="10"/>
  <c r="R213" i="10"/>
  <c r="Q213" i="10"/>
  <c r="P213" i="10"/>
  <c r="O213" i="10"/>
  <c r="N213" i="10"/>
  <c r="R212" i="10"/>
  <c r="Q212" i="10"/>
  <c r="P212" i="10"/>
  <c r="O212" i="10"/>
  <c r="N212" i="10"/>
  <c r="R211" i="10"/>
  <c r="Q211" i="10"/>
  <c r="P211" i="10"/>
  <c r="O211" i="10"/>
  <c r="N211" i="10"/>
  <c r="R210" i="10"/>
  <c r="Q210" i="10"/>
  <c r="P210" i="10"/>
  <c r="O210" i="10"/>
  <c r="N210" i="10"/>
  <c r="R209" i="10"/>
  <c r="Q209" i="10"/>
  <c r="P209" i="10"/>
  <c r="O209" i="10"/>
  <c r="N209" i="10"/>
  <c r="R208" i="10"/>
  <c r="Q208" i="10"/>
  <c r="P208" i="10"/>
  <c r="O208" i="10"/>
  <c r="N208" i="10"/>
  <c r="R207" i="10"/>
  <c r="Q207" i="10"/>
  <c r="P207" i="10"/>
  <c r="O207" i="10"/>
  <c r="N207" i="10"/>
  <c r="R206" i="10"/>
  <c r="Q206" i="10"/>
  <c r="P206" i="10"/>
  <c r="O206" i="10"/>
  <c r="N206" i="10"/>
  <c r="R205" i="10"/>
  <c r="Q205" i="10"/>
  <c r="P205" i="10"/>
  <c r="O205" i="10"/>
  <c r="N205" i="10"/>
  <c r="R204" i="10"/>
  <c r="Q204" i="10"/>
  <c r="P204" i="10"/>
  <c r="O204" i="10"/>
  <c r="N204" i="10"/>
  <c r="R203" i="10"/>
  <c r="Q203" i="10"/>
  <c r="P203" i="10"/>
  <c r="O203" i="10"/>
  <c r="N203" i="10"/>
  <c r="R202" i="10"/>
  <c r="Q202" i="10"/>
  <c r="P202" i="10"/>
  <c r="O202" i="10"/>
  <c r="N202" i="10"/>
  <c r="R201" i="10"/>
  <c r="Q201" i="10"/>
  <c r="P201" i="10"/>
  <c r="O201" i="10"/>
  <c r="N201" i="10"/>
  <c r="R200" i="10"/>
  <c r="Q200" i="10"/>
  <c r="P200" i="10"/>
  <c r="O200" i="10"/>
  <c r="N200" i="10"/>
  <c r="R199" i="10"/>
  <c r="Q199" i="10"/>
  <c r="P199" i="10"/>
  <c r="O199" i="10"/>
  <c r="N199" i="10"/>
  <c r="R198" i="10"/>
  <c r="Q198" i="10"/>
  <c r="P198" i="10"/>
  <c r="O198" i="10"/>
  <c r="N198" i="10"/>
  <c r="R197" i="10"/>
  <c r="Q197" i="10"/>
  <c r="P197" i="10"/>
  <c r="O197" i="10"/>
  <c r="N197" i="10"/>
  <c r="R196" i="10"/>
  <c r="Q196" i="10"/>
  <c r="P196" i="10"/>
  <c r="O196" i="10"/>
  <c r="N196" i="10"/>
  <c r="R195" i="10"/>
  <c r="Q195" i="10"/>
  <c r="P195" i="10"/>
  <c r="O195" i="10"/>
  <c r="N195" i="10"/>
  <c r="R194" i="10"/>
  <c r="Q194" i="10"/>
  <c r="P194" i="10"/>
  <c r="O194" i="10"/>
  <c r="N194" i="10"/>
  <c r="R193" i="10"/>
  <c r="Q193" i="10"/>
  <c r="P193" i="10"/>
  <c r="O193" i="10"/>
  <c r="N193" i="10"/>
  <c r="R192" i="10"/>
  <c r="Q192" i="10"/>
  <c r="P192" i="10"/>
  <c r="O192" i="10"/>
  <c r="N192" i="10"/>
  <c r="R191" i="10"/>
  <c r="Q191" i="10"/>
  <c r="P191" i="10"/>
  <c r="O191" i="10"/>
  <c r="N191" i="10"/>
  <c r="R190" i="10"/>
  <c r="Q190" i="10"/>
  <c r="P190" i="10"/>
  <c r="O190" i="10"/>
  <c r="N190" i="10"/>
  <c r="R189" i="10"/>
  <c r="Q189" i="10"/>
  <c r="P189" i="10"/>
  <c r="O189" i="10"/>
  <c r="N189" i="10"/>
  <c r="R188" i="10"/>
  <c r="Q188" i="10"/>
  <c r="P188" i="10"/>
  <c r="O188" i="10"/>
  <c r="N188" i="10"/>
  <c r="R187" i="10"/>
  <c r="Q187" i="10"/>
  <c r="P187" i="10"/>
  <c r="O187" i="10"/>
  <c r="N187" i="10"/>
  <c r="R186" i="10"/>
  <c r="Q186" i="10"/>
  <c r="P186" i="10"/>
  <c r="O186" i="10"/>
  <c r="N186" i="10"/>
  <c r="R185" i="10"/>
  <c r="Q185" i="10"/>
  <c r="P185" i="10"/>
  <c r="O185" i="10"/>
  <c r="N185" i="10"/>
  <c r="R184" i="10"/>
  <c r="Q184" i="10"/>
  <c r="P184" i="10"/>
  <c r="O184" i="10"/>
  <c r="N184" i="10"/>
  <c r="R183" i="10"/>
  <c r="Q183" i="10"/>
  <c r="P183" i="10"/>
  <c r="O183" i="10"/>
  <c r="N183" i="10"/>
  <c r="R182" i="10"/>
  <c r="Q182" i="10"/>
  <c r="P182" i="10"/>
  <c r="O182" i="10"/>
  <c r="N182" i="10"/>
  <c r="R181" i="10"/>
  <c r="Q181" i="10"/>
  <c r="P181" i="10"/>
  <c r="O181" i="10"/>
  <c r="N181" i="10"/>
  <c r="R180" i="10"/>
  <c r="Q180" i="10"/>
  <c r="P180" i="10"/>
  <c r="O180" i="10"/>
  <c r="N180" i="10"/>
  <c r="R179" i="10"/>
  <c r="Q179" i="10"/>
  <c r="P179" i="10"/>
  <c r="O179" i="10"/>
  <c r="N179" i="10"/>
  <c r="R178" i="10"/>
  <c r="Q178" i="10"/>
  <c r="P178" i="10"/>
  <c r="O178" i="10"/>
  <c r="N178" i="10"/>
  <c r="R177" i="10"/>
  <c r="Q177" i="10"/>
  <c r="P177" i="10"/>
  <c r="O177" i="10"/>
  <c r="N177" i="10"/>
  <c r="R176" i="10"/>
  <c r="Q176" i="10"/>
  <c r="P176" i="10"/>
  <c r="O176" i="10"/>
  <c r="N176" i="10"/>
  <c r="R175" i="10"/>
  <c r="Q175" i="10"/>
  <c r="P175" i="10"/>
  <c r="O175" i="10"/>
  <c r="N175" i="10"/>
  <c r="R174" i="10"/>
  <c r="Q174" i="10"/>
  <c r="P174" i="10"/>
  <c r="O174" i="10"/>
  <c r="N174" i="10"/>
  <c r="R173" i="10"/>
  <c r="Q173" i="10"/>
  <c r="P173" i="10"/>
  <c r="O173" i="10"/>
  <c r="N173" i="10"/>
  <c r="R172" i="10"/>
  <c r="Q172" i="10"/>
  <c r="P172" i="10"/>
  <c r="O172" i="10"/>
  <c r="N172" i="10"/>
  <c r="R171" i="10"/>
  <c r="Q171" i="10"/>
  <c r="P171" i="10"/>
  <c r="O171" i="10"/>
  <c r="N171" i="10"/>
  <c r="R170" i="10"/>
  <c r="Q170" i="10"/>
  <c r="P170" i="10"/>
  <c r="O170" i="10"/>
  <c r="N170" i="10"/>
  <c r="R169" i="10"/>
  <c r="Q169" i="10"/>
  <c r="P169" i="10"/>
  <c r="O169" i="10"/>
  <c r="N169" i="10"/>
  <c r="R168" i="10"/>
  <c r="Q168" i="10"/>
  <c r="P168" i="10"/>
  <c r="O168" i="10"/>
  <c r="N168" i="10"/>
  <c r="R167" i="10"/>
  <c r="Q167" i="10"/>
  <c r="P167" i="10"/>
  <c r="O167" i="10"/>
  <c r="N167" i="10"/>
  <c r="R166" i="10"/>
  <c r="Q166" i="10"/>
  <c r="P166" i="10"/>
  <c r="O166" i="10"/>
  <c r="N166" i="10"/>
  <c r="R165" i="10"/>
  <c r="Q165" i="10"/>
  <c r="P165" i="10"/>
  <c r="O165" i="10"/>
  <c r="N165" i="10"/>
  <c r="R164" i="10"/>
  <c r="Q164" i="10"/>
  <c r="P164" i="10"/>
  <c r="O164" i="10"/>
  <c r="N164" i="10"/>
  <c r="R163" i="10"/>
  <c r="Q163" i="10"/>
  <c r="P163" i="10"/>
  <c r="O163" i="10"/>
  <c r="N163" i="10"/>
  <c r="R162" i="10"/>
  <c r="Q162" i="10"/>
  <c r="P162" i="10"/>
  <c r="O162" i="10"/>
  <c r="N162" i="10"/>
  <c r="R161" i="10"/>
  <c r="Q161" i="10"/>
  <c r="P161" i="10"/>
  <c r="O161" i="10"/>
  <c r="N161" i="10"/>
  <c r="R160" i="10"/>
  <c r="Q160" i="10"/>
  <c r="P160" i="10"/>
  <c r="O160" i="10"/>
  <c r="N160" i="10"/>
  <c r="R159" i="10"/>
  <c r="Q159" i="10"/>
  <c r="P159" i="10"/>
  <c r="O159" i="10"/>
  <c r="N159" i="10"/>
  <c r="R158" i="10"/>
  <c r="Q158" i="10"/>
  <c r="P158" i="10"/>
  <c r="O158" i="10"/>
  <c r="N158" i="10"/>
  <c r="R157" i="10"/>
  <c r="Q157" i="10"/>
  <c r="P157" i="10"/>
  <c r="O157" i="10"/>
  <c r="N157" i="10"/>
  <c r="R156" i="10"/>
  <c r="Q156" i="10"/>
  <c r="P156" i="10"/>
  <c r="O156" i="10"/>
  <c r="N156" i="10"/>
  <c r="R155" i="10"/>
  <c r="Q155" i="10"/>
  <c r="P155" i="10"/>
  <c r="O155" i="10"/>
  <c r="N155" i="10"/>
  <c r="R154" i="10"/>
  <c r="Q154" i="10"/>
  <c r="P154" i="10"/>
  <c r="O154" i="10"/>
  <c r="N154" i="10"/>
  <c r="R153" i="10"/>
  <c r="Q153" i="10"/>
  <c r="P153" i="10"/>
  <c r="O153" i="10"/>
  <c r="N153" i="10"/>
  <c r="R152" i="10"/>
  <c r="Q152" i="10"/>
  <c r="P152" i="10"/>
  <c r="O152" i="10"/>
  <c r="N152" i="10"/>
  <c r="R151" i="10"/>
  <c r="Q151" i="10"/>
  <c r="P151" i="10"/>
  <c r="O151" i="10"/>
  <c r="N151" i="10"/>
  <c r="R150" i="10"/>
  <c r="Q150" i="10"/>
  <c r="P150" i="10"/>
  <c r="O150" i="10"/>
  <c r="N150" i="10"/>
  <c r="R149" i="10"/>
  <c r="Q149" i="10"/>
  <c r="P149" i="10"/>
  <c r="O149" i="10"/>
  <c r="N149" i="10"/>
  <c r="R148" i="10"/>
  <c r="Q148" i="10"/>
  <c r="P148" i="10"/>
  <c r="O148" i="10"/>
  <c r="N148" i="10"/>
  <c r="R147" i="10"/>
  <c r="Q147" i="10"/>
  <c r="P147" i="10"/>
  <c r="O147" i="10"/>
  <c r="N147" i="10"/>
  <c r="R146" i="10"/>
  <c r="Q146" i="10"/>
  <c r="P146" i="10"/>
  <c r="O146" i="10"/>
  <c r="N146" i="10"/>
  <c r="R145" i="10"/>
  <c r="Q145" i="10"/>
  <c r="P145" i="10"/>
  <c r="O145" i="10"/>
  <c r="N145" i="10"/>
  <c r="R144" i="10"/>
  <c r="Q144" i="10"/>
  <c r="P144" i="10"/>
  <c r="O144" i="10"/>
  <c r="N144" i="10"/>
  <c r="R143" i="10"/>
  <c r="Q143" i="10"/>
  <c r="P143" i="10"/>
  <c r="O143" i="10"/>
  <c r="N143" i="10"/>
  <c r="R142" i="10"/>
  <c r="Q142" i="10"/>
  <c r="P142" i="10"/>
  <c r="O142" i="10"/>
  <c r="N142" i="10"/>
  <c r="R141" i="10"/>
  <c r="Q141" i="10"/>
  <c r="P141" i="10"/>
  <c r="O141" i="10"/>
  <c r="N141" i="10"/>
  <c r="R140" i="10"/>
  <c r="Q140" i="10"/>
  <c r="P140" i="10"/>
  <c r="O140" i="10"/>
  <c r="N140" i="10"/>
  <c r="R139" i="10"/>
  <c r="Q139" i="10"/>
  <c r="P139" i="10"/>
  <c r="O139" i="10"/>
  <c r="N139" i="10"/>
  <c r="R138" i="10"/>
  <c r="Q138" i="10"/>
  <c r="P138" i="10"/>
  <c r="O138" i="10"/>
  <c r="N138" i="10"/>
  <c r="R137" i="10"/>
  <c r="Q137" i="10"/>
  <c r="P137" i="10"/>
  <c r="O137" i="10"/>
  <c r="N137" i="10"/>
  <c r="R136" i="10"/>
  <c r="Q136" i="10"/>
  <c r="P136" i="10"/>
  <c r="O136" i="10"/>
  <c r="N136" i="10"/>
  <c r="R135" i="10"/>
  <c r="Q135" i="10"/>
  <c r="P135" i="10"/>
  <c r="O135" i="10"/>
  <c r="N135" i="10"/>
  <c r="R134" i="10"/>
  <c r="Q134" i="10"/>
  <c r="P134" i="10"/>
  <c r="O134" i="10"/>
  <c r="N134" i="10"/>
  <c r="R133" i="10"/>
  <c r="Q133" i="10"/>
  <c r="P133" i="10"/>
  <c r="O133" i="10"/>
  <c r="N133" i="10"/>
  <c r="R132" i="10"/>
  <c r="Q132" i="10"/>
  <c r="P132" i="10"/>
  <c r="O132" i="10"/>
  <c r="N132" i="10"/>
  <c r="R131" i="10"/>
  <c r="Q131" i="10"/>
  <c r="P131" i="10"/>
  <c r="O131" i="10"/>
  <c r="N131" i="10"/>
  <c r="R130" i="10"/>
  <c r="Q130" i="10"/>
  <c r="P130" i="10"/>
  <c r="O130" i="10"/>
  <c r="N130" i="10"/>
  <c r="R129" i="10"/>
  <c r="Q129" i="10"/>
  <c r="P129" i="10"/>
  <c r="O129" i="10"/>
  <c r="N129" i="10"/>
  <c r="R128" i="10"/>
  <c r="Q128" i="10"/>
  <c r="P128" i="10"/>
  <c r="O128" i="10"/>
  <c r="N128" i="10"/>
  <c r="R127" i="10"/>
  <c r="Q127" i="10"/>
  <c r="P127" i="10"/>
  <c r="O127" i="10"/>
  <c r="N127" i="10"/>
  <c r="R126" i="10"/>
  <c r="Q126" i="10"/>
  <c r="P126" i="10"/>
  <c r="O126" i="10"/>
  <c r="N126" i="10"/>
  <c r="R125" i="10"/>
  <c r="Q125" i="10"/>
  <c r="P125" i="10"/>
  <c r="O125" i="10"/>
  <c r="N125" i="10"/>
  <c r="R124" i="10"/>
  <c r="Q124" i="10"/>
  <c r="P124" i="10"/>
  <c r="O124" i="10"/>
  <c r="N124" i="10"/>
  <c r="R123" i="10"/>
  <c r="Q123" i="10"/>
  <c r="P123" i="10"/>
  <c r="O123" i="10"/>
  <c r="N123" i="10"/>
  <c r="R122" i="10"/>
  <c r="Q122" i="10"/>
  <c r="P122" i="10"/>
  <c r="O122" i="10"/>
  <c r="N122" i="10"/>
  <c r="R121" i="10"/>
  <c r="Q121" i="10"/>
  <c r="P121" i="10"/>
  <c r="O121" i="10"/>
  <c r="N121" i="10"/>
  <c r="R120" i="10"/>
  <c r="Q120" i="10"/>
  <c r="P120" i="10"/>
  <c r="O120" i="10"/>
  <c r="N120" i="10"/>
  <c r="R119" i="10"/>
  <c r="Q119" i="10"/>
  <c r="P119" i="10"/>
  <c r="O119" i="10"/>
  <c r="N119" i="10"/>
  <c r="R118" i="10"/>
  <c r="Q118" i="10"/>
  <c r="P118" i="10"/>
  <c r="O118" i="10"/>
  <c r="N118" i="10"/>
  <c r="R117" i="10"/>
  <c r="Q117" i="10"/>
  <c r="P117" i="10"/>
  <c r="O117" i="10"/>
  <c r="N117" i="10"/>
  <c r="R116" i="10"/>
  <c r="Q116" i="10"/>
  <c r="P116" i="10"/>
  <c r="O116" i="10"/>
  <c r="N116" i="10"/>
  <c r="R115" i="10"/>
  <c r="Q115" i="10"/>
  <c r="P115" i="10"/>
  <c r="O115" i="10"/>
  <c r="N115" i="10"/>
  <c r="R114" i="10"/>
  <c r="Q114" i="10"/>
  <c r="P114" i="10"/>
  <c r="O114" i="10"/>
  <c r="N114" i="10"/>
  <c r="R113" i="10"/>
  <c r="Q113" i="10"/>
  <c r="P113" i="10"/>
  <c r="O113" i="10"/>
  <c r="N113" i="10"/>
  <c r="R112" i="10"/>
  <c r="Q112" i="10"/>
  <c r="P112" i="10"/>
  <c r="O112" i="10"/>
  <c r="N112" i="10"/>
  <c r="R111" i="10"/>
  <c r="Q111" i="10"/>
  <c r="P111" i="10"/>
  <c r="O111" i="10"/>
  <c r="N111" i="10"/>
  <c r="R110" i="10"/>
  <c r="Q110" i="10"/>
  <c r="P110" i="10"/>
  <c r="O110" i="10"/>
  <c r="N110" i="10"/>
  <c r="R109" i="10"/>
  <c r="Q109" i="10"/>
  <c r="P109" i="10"/>
  <c r="O109" i="10"/>
  <c r="N109" i="10"/>
  <c r="R108" i="10"/>
  <c r="Q108" i="10"/>
  <c r="P108" i="10"/>
  <c r="O108" i="10"/>
  <c r="N108" i="10"/>
  <c r="R107" i="10"/>
  <c r="Q107" i="10"/>
  <c r="P107" i="10"/>
  <c r="O107" i="10"/>
  <c r="N107" i="10"/>
  <c r="R106" i="10"/>
  <c r="Q106" i="10"/>
  <c r="P106" i="10"/>
  <c r="O106" i="10"/>
  <c r="N106" i="10"/>
  <c r="R105" i="10"/>
  <c r="Q105" i="10"/>
  <c r="P105" i="10"/>
  <c r="O105" i="10"/>
  <c r="N105" i="10"/>
  <c r="R104" i="10"/>
  <c r="Q104" i="10"/>
  <c r="P104" i="10"/>
  <c r="O104" i="10"/>
  <c r="N104" i="10"/>
  <c r="R103" i="10"/>
  <c r="Q103" i="10"/>
  <c r="P103" i="10"/>
  <c r="O103" i="10"/>
  <c r="N103" i="10"/>
  <c r="R102" i="10"/>
  <c r="Q102" i="10"/>
  <c r="P102" i="10"/>
  <c r="O102" i="10"/>
  <c r="N102" i="10"/>
  <c r="R101" i="10"/>
  <c r="Q101" i="10"/>
  <c r="P101" i="10"/>
  <c r="O101" i="10"/>
  <c r="N101" i="10"/>
  <c r="R100" i="10"/>
  <c r="Q100" i="10"/>
  <c r="P100" i="10"/>
  <c r="O100" i="10"/>
  <c r="N100" i="10"/>
  <c r="R99" i="10"/>
  <c r="Q99" i="10"/>
  <c r="P99" i="10"/>
  <c r="O99" i="10"/>
  <c r="N99" i="10"/>
  <c r="R98" i="10"/>
  <c r="Q98" i="10"/>
  <c r="P98" i="10"/>
  <c r="O98" i="10"/>
  <c r="N98" i="10"/>
  <c r="R97" i="10"/>
  <c r="Q97" i="10"/>
  <c r="P97" i="10"/>
  <c r="O97" i="10"/>
  <c r="N97" i="10"/>
  <c r="R96" i="10"/>
  <c r="Q96" i="10"/>
  <c r="P96" i="10"/>
  <c r="O96" i="10"/>
  <c r="N96" i="10"/>
  <c r="R95" i="10"/>
  <c r="Q95" i="10"/>
  <c r="P95" i="10"/>
  <c r="O95" i="10"/>
  <c r="N95" i="10"/>
  <c r="R94" i="10"/>
  <c r="Q94" i="10"/>
  <c r="P94" i="10"/>
  <c r="O94" i="10"/>
  <c r="N94" i="10"/>
  <c r="R93" i="10"/>
  <c r="Q93" i="10"/>
  <c r="P93" i="10"/>
  <c r="O93" i="10"/>
  <c r="N93" i="10"/>
  <c r="R92" i="10"/>
  <c r="Q92" i="10"/>
  <c r="P92" i="10"/>
  <c r="O92" i="10"/>
  <c r="N92" i="10"/>
  <c r="R91" i="10"/>
  <c r="Q91" i="10"/>
  <c r="P91" i="10"/>
  <c r="O91" i="10"/>
  <c r="N91" i="10"/>
  <c r="R90" i="10"/>
  <c r="Q90" i="10"/>
  <c r="P90" i="10"/>
  <c r="O90" i="10"/>
  <c r="N90" i="10"/>
  <c r="R89" i="10"/>
  <c r="Q89" i="10"/>
  <c r="P89" i="10"/>
  <c r="O89" i="10"/>
  <c r="N89" i="10"/>
  <c r="R88" i="10"/>
  <c r="Q88" i="10"/>
  <c r="P88" i="10"/>
  <c r="O88" i="10"/>
  <c r="N88" i="10"/>
  <c r="R87" i="10"/>
  <c r="Q87" i="10"/>
  <c r="P87" i="10"/>
  <c r="O87" i="10"/>
  <c r="N87" i="10"/>
  <c r="R86" i="10"/>
  <c r="Q86" i="10"/>
  <c r="P86" i="10"/>
  <c r="O86" i="10"/>
  <c r="N86" i="10"/>
  <c r="R85" i="10"/>
  <c r="Q85" i="10"/>
  <c r="P85" i="10"/>
  <c r="O85" i="10"/>
  <c r="N85" i="10"/>
  <c r="R84" i="10"/>
  <c r="Q84" i="10"/>
  <c r="P84" i="10"/>
  <c r="O84" i="10"/>
  <c r="N84" i="10"/>
  <c r="R83" i="10"/>
  <c r="Q83" i="10"/>
  <c r="P83" i="10"/>
  <c r="O83" i="10"/>
  <c r="N83" i="10"/>
  <c r="R82" i="10"/>
  <c r="Q82" i="10"/>
  <c r="P82" i="10"/>
  <c r="O82" i="10"/>
  <c r="N82" i="10"/>
  <c r="R81" i="10"/>
  <c r="Q81" i="10"/>
  <c r="P81" i="10"/>
  <c r="O81" i="10"/>
  <c r="N81" i="10"/>
  <c r="R80" i="10"/>
  <c r="Q80" i="10"/>
  <c r="P80" i="10"/>
  <c r="O80" i="10"/>
  <c r="N80" i="10"/>
  <c r="R79" i="10"/>
  <c r="Q79" i="10"/>
  <c r="P79" i="10"/>
  <c r="O79" i="10"/>
  <c r="N79" i="10"/>
  <c r="R78" i="10"/>
  <c r="Q78" i="10"/>
  <c r="P78" i="10"/>
  <c r="O78" i="10"/>
  <c r="N78" i="10"/>
  <c r="R77" i="10"/>
  <c r="Q77" i="10"/>
  <c r="P77" i="10"/>
  <c r="O77" i="10"/>
  <c r="N77" i="10"/>
  <c r="R76" i="10"/>
  <c r="Q76" i="10"/>
  <c r="P76" i="10"/>
  <c r="O76" i="10"/>
  <c r="N76" i="10"/>
  <c r="R75" i="10"/>
  <c r="Q75" i="10"/>
  <c r="P75" i="10"/>
  <c r="O75" i="10"/>
  <c r="N75" i="10"/>
  <c r="R74" i="10"/>
  <c r="Q74" i="10"/>
  <c r="P74" i="10"/>
  <c r="O74" i="10"/>
  <c r="N74" i="10"/>
  <c r="R73" i="10"/>
  <c r="Q73" i="10"/>
  <c r="P73" i="10"/>
  <c r="O73" i="10"/>
  <c r="N73" i="10"/>
  <c r="R72" i="10"/>
  <c r="Q72" i="10"/>
  <c r="P72" i="10"/>
  <c r="O72" i="10"/>
  <c r="N72" i="10"/>
  <c r="R71" i="10"/>
  <c r="Q71" i="10"/>
  <c r="P71" i="10"/>
  <c r="O71" i="10"/>
  <c r="N71" i="10"/>
  <c r="R70" i="10"/>
  <c r="Q70" i="10"/>
  <c r="P70" i="10"/>
  <c r="O70" i="10"/>
  <c r="N70" i="10"/>
  <c r="R69" i="10"/>
  <c r="Q69" i="10"/>
  <c r="P69" i="10"/>
  <c r="O69" i="10"/>
  <c r="N69" i="10"/>
  <c r="R68" i="10"/>
  <c r="Q68" i="10"/>
  <c r="P68" i="10"/>
  <c r="O68" i="10"/>
  <c r="N68" i="10"/>
  <c r="R67" i="10"/>
  <c r="Q67" i="10"/>
  <c r="P67" i="10"/>
  <c r="O67" i="10"/>
  <c r="N67" i="10"/>
  <c r="R66" i="10"/>
  <c r="Q66" i="10"/>
  <c r="P66" i="10"/>
  <c r="O66" i="10"/>
  <c r="N66" i="10"/>
  <c r="R65" i="10"/>
  <c r="Q65" i="10"/>
  <c r="P65" i="10"/>
  <c r="O65" i="10"/>
  <c r="N65" i="10"/>
  <c r="R64" i="10"/>
  <c r="Q64" i="10"/>
  <c r="P64" i="10"/>
  <c r="O64" i="10"/>
  <c r="N64" i="10"/>
  <c r="R63" i="10"/>
  <c r="Q63" i="10"/>
  <c r="P63" i="10"/>
  <c r="O63" i="10"/>
  <c r="N63" i="10"/>
  <c r="R62" i="10"/>
  <c r="Q62" i="10"/>
  <c r="P62" i="10"/>
  <c r="O62" i="10"/>
  <c r="N62" i="10"/>
  <c r="R61" i="10"/>
  <c r="Q61" i="10"/>
  <c r="P61" i="10"/>
  <c r="O61" i="10"/>
  <c r="N61" i="10"/>
  <c r="R60" i="10"/>
  <c r="Q60" i="10"/>
  <c r="P60" i="10"/>
  <c r="O60" i="10"/>
  <c r="N60" i="10"/>
  <c r="R59" i="10"/>
  <c r="Q59" i="10"/>
  <c r="P59" i="10"/>
  <c r="O59" i="10"/>
  <c r="N59" i="10"/>
  <c r="R58" i="10"/>
  <c r="Q58" i="10"/>
  <c r="P58" i="10"/>
  <c r="O58" i="10"/>
  <c r="N58" i="10"/>
  <c r="R57" i="10"/>
  <c r="Q57" i="10"/>
  <c r="P57" i="10"/>
  <c r="O57" i="10"/>
  <c r="N57" i="10"/>
  <c r="R56" i="10"/>
  <c r="Q56" i="10"/>
  <c r="P56" i="10"/>
  <c r="O56" i="10"/>
  <c r="N56" i="10"/>
  <c r="R55" i="10"/>
  <c r="Q55" i="10"/>
  <c r="P55" i="10"/>
  <c r="O55" i="10"/>
  <c r="N55" i="10"/>
  <c r="R54" i="10"/>
  <c r="Q54" i="10"/>
  <c r="P54" i="10"/>
  <c r="O54" i="10"/>
  <c r="N54" i="10"/>
  <c r="R53" i="10"/>
  <c r="Q53" i="10"/>
  <c r="P53" i="10"/>
  <c r="O53" i="10"/>
  <c r="N53" i="10"/>
  <c r="R52" i="10"/>
  <c r="Q52" i="10"/>
  <c r="P52" i="10"/>
  <c r="O52" i="10"/>
  <c r="N52" i="10"/>
  <c r="R51" i="10"/>
  <c r="Q51" i="10"/>
  <c r="P51" i="10"/>
  <c r="O51" i="10"/>
  <c r="N51" i="10"/>
  <c r="R50" i="10"/>
  <c r="Q50" i="10"/>
  <c r="P50" i="10"/>
  <c r="O50" i="10"/>
  <c r="N50" i="10"/>
  <c r="R49" i="10"/>
  <c r="Q49" i="10"/>
  <c r="P49" i="10"/>
  <c r="O49" i="10"/>
  <c r="N49" i="10"/>
  <c r="R48" i="10"/>
  <c r="Q48" i="10"/>
  <c r="P48" i="10"/>
  <c r="O48" i="10"/>
  <c r="N48" i="10"/>
  <c r="R47" i="10"/>
  <c r="Q47" i="10"/>
  <c r="P47" i="10"/>
  <c r="O47" i="10"/>
  <c r="N47" i="10"/>
  <c r="R46" i="10"/>
  <c r="Q46" i="10"/>
  <c r="P46" i="10"/>
  <c r="O46" i="10"/>
  <c r="N46" i="10"/>
  <c r="R45" i="10"/>
  <c r="Q45" i="10"/>
  <c r="P45" i="10"/>
  <c r="O45" i="10"/>
  <c r="N45" i="10"/>
  <c r="R44" i="10"/>
  <c r="Q44" i="10"/>
  <c r="P44" i="10"/>
  <c r="O44" i="10"/>
  <c r="N44" i="10"/>
  <c r="R43" i="10"/>
  <c r="Q43" i="10"/>
  <c r="P43" i="10"/>
  <c r="O43" i="10"/>
  <c r="N43" i="10"/>
  <c r="R42" i="10"/>
  <c r="Q42" i="10"/>
  <c r="P42" i="10"/>
  <c r="O42" i="10"/>
  <c r="N42" i="10"/>
  <c r="R41" i="10"/>
  <c r="Q41" i="10"/>
  <c r="P41" i="10"/>
  <c r="O41" i="10"/>
  <c r="N41" i="10"/>
  <c r="R40" i="10"/>
  <c r="Q40" i="10"/>
  <c r="P40" i="10"/>
  <c r="O40" i="10"/>
  <c r="N40" i="10"/>
  <c r="R39" i="10"/>
  <c r="Q39" i="10"/>
  <c r="P39" i="10"/>
  <c r="O39" i="10"/>
  <c r="N39" i="10"/>
  <c r="R38" i="10"/>
  <c r="Q38" i="10"/>
  <c r="P38" i="10"/>
  <c r="O38" i="10"/>
  <c r="N38" i="10"/>
  <c r="R37" i="10"/>
  <c r="Q37" i="10"/>
  <c r="P37" i="10"/>
  <c r="O37" i="10"/>
  <c r="N37" i="10"/>
  <c r="R36" i="10"/>
  <c r="Q36" i="10"/>
  <c r="P36" i="10"/>
  <c r="O36" i="10"/>
  <c r="N36" i="10"/>
  <c r="R35" i="10"/>
  <c r="Q35" i="10"/>
  <c r="P35" i="10"/>
  <c r="O35" i="10"/>
  <c r="N35" i="10"/>
  <c r="R34" i="10"/>
  <c r="Q34" i="10"/>
  <c r="P34" i="10"/>
  <c r="O34" i="10"/>
  <c r="N34" i="10"/>
  <c r="R33" i="10"/>
  <c r="Q33" i="10"/>
  <c r="P33" i="10"/>
  <c r="O33" i="10"/>
  <c r="N33" i="10"/>
  <c r="R32" i="10"/>
  <c r="Q32" i="10"/>
  <c r="P32" i="10"/>
  <c r="O32" i="10"/>
  <c r="N32" i="10"/>
  <c r="R31" i="10"/>
  <c r="Q31" i="10"/>
  <c r="P31" i="10"/>
  <c r="O31" i="10"/>
  <c r="N31" i="10"/>
  <c r="R30" i="10"/>
  <c r="Q30" i="10"/>
  <c r="P30" i="10"/>
  <c r="O30" i="10"/>
  <c r="N30" i="10"/>
  <c r="R29" i="10"/>
  <c r="Q29" i="10"/>
  <c r="P29" i="10"/>
  <c r="O29" i="10"/>
  <c r="N29" i="10"/>
  <c r="R28" i="10"/>
  <c r="Q28" i="10"/>
  <c r="P28" i="10"/>
  <c r="O28" i="10"/>
  <c r="N28" i="10"/>
  <c r="R27" i="10"/>
  <c r="Q27" i="10"/>
  <c r="P27" i="10"/>
  <c r="O27" i="10"/>
  <c r="N27" i="10"/>
  <c r="R26" i="10"/>
  <c r="Q26" i="10"/>
  <c r="P26" i="10"/>
  <c r="O26" i="10"/>
  <c r="N26" i="10"/>
  <c r="R25" i="10"/>
  <c r="Q25" i="10"/>
  <c r="P25" i="10"/>
  <c r="O25" i="10"/>
  <c r="N25" i="10"/>
  <c r="R24" i="10"/>
  <c r="Q24" i="10"/>
  <c r="P24" i="10"/>
  <c r="O24" i="10"/>
  <c r="N24" i="10"/>
  <c r="R23" i="10"/>
  <c r="Q23" i="10"/>
  <c r="P23" i="10"/>
  <c r="O23" i="10"/>
  <c r="N23" i="10"/>
  <c r="R22" i="10"/>
  <c r="Q22" i="10"/>
  <c r="P22" i="10"/>
  <c r="O22" i="10"/>
  <c r="N22" i="10"/>
  <c r="R21" i="10"/>
  <c r="Q21" i="10"/>
  <c r="P21" i="10"/>
  <c r="O21" i="10"/>
  <c r="N21" i="10"/>
  <c r="R20" i="10"/>
  <c r="Q20" i="10"/>
  <c r="P20" i="10"/>
  <c r="O20" i="10"/>
  <c r="N20" i="10"/>
  <c r="R19" i="10"/>
  <c r="Q19" i="10"/>
  <c r="P19" i="10"/>
  <c r="O19" i="10"/>
  <c r="N19" i="10"/>
  <c r="R18" i="10"/>
  <c r="Q18" i="10"/>
  <c r="P18" i="10"/>
  <c r="O18" i="10"/>
  <c r="N18" i="10"/>
  <c r="R17" i="10"/>
  <c r="Q17" i="10"/>
  <c r="P17" i="10"/>
  <c r="O17" i="10"/>
  <c r="N17" i="10"/>
  <c r="R16" i="10"/>
  <c r="Q16" i="10"/>
  <c r="P16" i="10"/>
  <c r="O16" i="10"/>
  <c r="N16" i="10"/>
  <c r="R15" i="10"/>
  <c r="Q15" i="10"/>
  <c r="P15" i="10"/>
  <c r="O15" i="10"/>
  <c r="N15" i="10"/>
  <c r="R14" i="10"/>
  <c r="Q14" i="10"/>
  <c r="P14" i="10"/>
  <c r="O14" i="10"/>
  <c r="N14" i="10"/>
  <c r="R13" i="10"/>
  <c r="Q13" i="10"/>
  <c r="P13" i="10"/>
  <c r="O13" i="10"/>
  <c r="N13" i="10"/>
  <c r="R12" i="10"/>
  <c r="Q12" i="10"/>
  <c r="P12" i="10"/>
  <c r="O12" i="10"/>
  <c r="N12" i="10"/>
  <c r="R11" i="10"/>
  <c r="Q11" i="10"/>
  <c r="P11" i="10"/>
  <c r="O11" i="10"/>
  <c r="N11" i="10"/>
  <c r="R10" i="10"/>
  <c r="Q10" i="10"/>
  <c r="P10" i="10"/>
  <c r="O10" i="10"/>
  <c r="N10" i="10"/>
  <c r="R9" i="10"/>
  <c r="Q9" i="10"/>
  <c r="P9" i="10"/>
  <c r="O9" i="10"/>
  <c r="N9" i="10"/>
  <c r="R8" i="10"/>
  <c r="Q8" i="10"/>
  <c r="P8" i="10"/>
  <c r="O8" i="10"/>
  <c r="N8" i="10"/>
  <c r="R7" i="10"/>
  <c r="Q7" i="10"/>
  <c r="P7" i="10"/>
  <c r="O7" i="10"/>
  <c r="N7" i="10"/>
  <c r="R6" i="10"/>
  <c r="Q6" i="10"/>
  <c r="P6" i="10"/>
  <c r="O6" i="10"/>
  <c r="N6" i="10"/>
  <c r="R5" i="10"/>
  <c r="Q5" i="10"/>
  <c r="P5" i="10"/>
  <c r="O5" i="10"/>
  <c r="N5" i="10"/>
  <c r="R4" i="10"/>
  <c r="Q4" i="10"/>
  <c r="P4" i="10"/>
  <c r="O4" i="10"/>
  <c r="N4" i="10"/>
  <c r="R3" i="10"/>
  <c r="Q3" i="10"/>
  <c r="P3" i="10"/>
  <c r="O3" i="10"/>
  <c r="N3" i="10"/>
  <c r="R2" i="10"/>
  <c r="Q2" i="10"/>
  <c r="P2" i="10"/>
  <c r="O2" i="10"/>
  <c r="N2" i="10"/>
  <c r="S500" i="3" a="1"/>
  <c r="S500" i="3" s="1"/>
  <c r="T500" i="3" s="1"/>
  <c r="R500" i="3"/>
  <c r="S499" i="3" a="1"/>
  <c r="S499" i="3" s="1"/>
  <c r="T499" i="3" s="1"/>
  <c r="R499" i="3"/>
  <c r="S498" i="3" a="1"/>
  <c r="S498" i="3" s="1"/>
  <c r="T498" i="3" s="1"/>
  <c r="R498" i="3"/>
  <c r="S497" i="3" a="1"/>
  <c r="S497" i="3" s="1"/>
  <c r="T497" i="3" s="1"/>
  <c r="R497" i="3"/>
  <c r="S496" i="3" a="1"/>
  <c r="S496" i="3" s="1"/>
  <c r="T496" i="3" s="1"/>
  <c r="R496" i="3"/>
  <c r="S495" i="3" a="1"/>
  <c r="S495" i="3" s="1"/>
  <c r="T495" i="3" s="1"/>
  <c r="R495" i="3"/>
  <c r="S494" i="3" a="1"/>
  <c r="S494" i="3" s="1"/>
  <c r="T494" i="3" s="1"/>
  <c r="R494" i="3"/>
  <c r="S493" i="3" a="1"/>
  <c r="S493" i="3" s="1"/>
  <c r="T493" i="3" s="1"/>
  <c r="R493" i="3"/>
  <c r="S492" i="3" a="1"/>
  <c r="S492" i="3" s="1"/>
  <c r="T492" i="3" s="1"/>
  <c r="R492" i="3"/>
  <c r="S491" i="3" a="1"/>
  <c r="S491" i="3" s="1"/>
  <c r="T491" i="3" s="1"/>
  <c r="R491" i="3"/>
  <c r="S490" i="3" a="1"/>
  <c r="S490" i="3" s="1"/>
  <c r="T490" i="3" s="1"/>
  <c r="R490" i="3"/>
  <c r="S489" i="3" a="1"/>
  <c r="S489" i="3" s="1"/>
  <c r="T489" i="3" s="1"/>
  <c r="R489" i="3"/>
  <c r="S488" i="3" a="1"/>
  <c r="S488" i="3" s="1"/>
  <c r="T488" i="3" s="1"/>
  <c r="R488" i="3"/>
  <c r="S487" i="3" a="1"/>
  <c r="S487" i="3" s="1"/>
  <c r="T487" i="3" s="1"/>
  <c r="R487" i="3"/>
  <c r="S486" i="3" a="1"/>
  <c r="S486" i="3" s="1"/>
  <c r="T486" i="3" s="1"/>
  <c r="R486" i="3"/>
  <c r="S485" i="3" a="1"/>
  <c r="S485" i="3" s="1"/>
  <c r="T485" i="3" s="1"/>
  <c r="R485" i="3"/>
  <c r="S484" i="3" a="1"/>
  <c r="S484" i="3" s="1"/>
  <c r="T484" i="3" s="1"/>
  <c r="R484" i="3"/>
  <c r="S483" i="3" a="1"/>
  <c r="S483" i="3" s="1"/>
  <c r="T483" i="3" s="1"/>
  <c r="R483" i="3"/>
  <c r="S482" i="3" a="1"/>
  <c r="S482" i="3" s="1"/>
  <c r="T482" i="3" s="1"/>
  <c r="R482" i="3"/>
  <c r="S481" i="3" a="1"/>
  <c r="S481" i="3" s="1"/>
  <c r="T481" i="3" s="1"/>
  <c r="R481" i="3"/>
  <c r="S480" i="3" a="1"/>
  <c r="S480" i="3" s="1"/>
  <c r="T480" i="3" s="1"/>
  <c r="R480" i="3"/>
  <c r="S479" i="3" a="1"/>
  <c r="S479" i="3" s="1"/>
  <c r="T479" i="3" s="1"/>
  <c r="R479" i="3"/>
  <c r="S478" i="3" a="1"/>
  <c r="S478" i="3" s="1"/>
  <c r="T478" i="3" s="1"/>
  <c r="R478" i="3"/>
  <c r="S477" i="3" a="1"/>
  <c r="S477" i="3" s="1"/>
  <c r="T477" i="3" s="1"/>
  <c r="R477" i="3"/>
  <c r="S476" i="3" a="1"/>
  <c r="S476" i="3" s="1"/>
  <c r="T476" i="3" s="1"/>
  <c r="R476" i="3"/>
  <c r="S475" i="3" a="1"/>
  <c r="S475" i="3" s="1"/>
  <c r="T475" i="3" s="1"/>
  <c r="R475" i="3"/>
  <c r="S474" i="3" a="1"/>
  <c r="S474" i="3" s="1"/>
  <c r="T474" i="3" s="1"/>
  <c r="R474" i="3"/>
  <c r="S473" i="3" a="1"/>
  <c r="S473" i="3" s="1"/>
  <c r="T473" i="3" s="1"/>
  <c r="R473" i="3"/>
  <c r="S472" i="3" a="1"/>
  <c r="S472" i="3" s="1"/>
  <c r="T472" i="3" s="1"/>
  <c r="R472" i="3"/>
  <c r="S471" i="3" a="1"/>
  <c r="S471" i="3" s="1"/>
  <c r="T471" i="3" s="1"/>
  <c r="R471" i="3"/>
  <c r="S470" i="3" a="1"/>
  <c r="S470" i="3" s="1"/>
  <c r="T470" i="3" s="1"/>
  <c r="R470" i="3"/>
  <c r="S469" i="3" a="1"/>
  <c r="S469" i="3" s="1"/>
  <c r="T469" i="3" s="1"/>
  <c r="R469" i="3"/>
  <c r="S468" i="3" a="1"/>
  <c r="S468" i="3" s="1"/>
  <c r="T468" i="3" s="1"/>
  <c r="R468" i="3"/>
  <c r="S467" i="3" a="1"/>
  <c r="S467" i="3" s="1"/>
  <c r="T467" i="3" s="1"/>
  <c r="R467" i="3"/>
  <c r="S466" i="3" a="1"/>
  <c r="S466" i="3" s="1"/>
  <c r="T466" i="3" s="1"/>
  <c r="R466" i="3"/>
  <c r="S465" i="3" a="1"/>
  <c r="S465" i="3" s="1"/>
  <c r="T465" i="3" s="1"/>
  <c r="R465" i="3"/>
  <c r="S464" i="3" a="1"/>
  <c r="S464" i="3" s="1"/>
  <c r="T464" i="3" s="1"/>
  <c r="R464" i="3"/>
  <c r="S463" i="3" a="1"/>
  <c r="S463" i="3" s="1"/>
  <c r="T463" i="3" s="1"/>
  <c r="R463" i="3"/>
  <c r="S462" i="3" a="1"/>
  <c r="S462" i="3" s="1"/>
  <c r="T462" i="3" s="1"/>
  <c r="R462" i="3"/>
  <c r="S461" i="3" a="1"/>
  <c r="S461" i="3" s="1"/>
  <c r="T461" i="3" s="1"/>
  <c r="R461" i="3"/>
  <c r="S460" i="3" a="1"/>
  <c r="S460" i="3" s="1"/>
  <c r="T460" i="3" s="1"/>
  <c r="R460" i="3"/>
  <c r="S459" i="3" a="1"/>
  <c r="S459" i="3" s="1"/>
  <c r="T459" i="3" s="1"/>
  <c r="R459" i="3"/>
  <c r="S458" i="3" a="1"/>
  <c r="S458" i="3" s="1"/>
  <c r="T458" i="3" s="1"/>
  <c r="R458" i="3"/>
  <c r="S457" i="3" a="1"/>
  <c r="S457" i="3" s="1"/>
  <c r="T457" i="3" s="1"/>
  <c r="R457" i="3"/>
  <c r="S456" i="3" a="1"/>
  <c r="S456" i="3" s="1"/>
  <c r="T456" i="3" s="1"/>
  <c r="R456" i="3"/>
  <c r="S455" i="3" a="1"/>
  <c r="S455" i="3" s="1"/>
  <c r="T455" i="3" s="1"/>
  <c r="R455" i="3"/>
  <c r="S454" i="3" a="1"/>
  <c r="S454" i="3" s="1"/>
  <c r="T454" i="3" s="1"/>
  <c r="R454" i="3"/>
  <c r="S453" i="3" a="1"/>
  <c r="S453" i="3" s="1"/>
  <c r="T453" i="3" s="1"/>
  <c r="R453" i="3"/>
  <c r="S452" i="3" a="1"/>
  <c r="S452" i="3" s="1"/>
  <c r="T452" i="3" s="1"/>
  <c r="R452" i="3"/>
  <c r="S451" i="3" a="1"/>
  <c r="S451" i="3" s="1"/>
  <c r="T451" i="3" s="1"/>
  <c r="R451" i="3"/>
  <c r="S450" i="3" a="1"/>
  <c r="S450" i="3" s="1"/>
  <c r="T450" i="3" s="1"/>
  <c r="R450" i="3"/>
  <c r="S449" i="3" a="1"/>
  <c r="S449" i="3" s="1"/>
  <c r="T449" i="3" s="1"/>
  <c r="R449" i="3"/>
  <c r="S448" i="3" a="1"/>
  <c r="S448" i="3" s="1"/>
  <c r="T448" i="3" s="1"/>
  <c r="R448" i="3"/>
  <c r="S447" i="3" a="1"/>
  <c r="S447" i="3" s="1"/>
  <c r="T447" i="3" s="1"/>
  <c r="R447" i="3"/>
  <c r="S446" i="3" a="1"/>
  <c r="S446" i="3" s="1"/>
  <c r="T446" i="3" s="1"/>
  <c r="R446" i="3"/>
  <c r="S445" i="3" a="1"/>
  <c r="S445" i="3" s="1"/>
  <c r="T445" i="3" s="1"/>
  <c r="R445" i="3"/>
  <c r="S444" i="3" a="1"/>
  <c r="S444" i="3" s="1"/>
  <c r="T444" i="3" s="1"/>
  <c r="R444" i="3"/>
  <c r="S443" i="3" a="1"/>
  <c r="S443" i="3" s="1"/>
  <c r="T443" i="3" s="1"/>
  <c r="R443" i="3"/>
  <c r="S442" i="3" a="1"/>
  <c r="S442" i="3" s="1"/>
  <c r="T442" i="3" s="1"/>
  <c r="R442" i="3"/>
  <c r="S441" i="3" a="1"/>
  <c r="S441" i="3" s="1"/>
  <c r="T441" i="3" s="1"/>
  <c r="R441" i="3"/>
  <c r="S440" i="3" a="1"/>
  <c r="S440" i="3" s="1"/>
  <c r="T440" i="3" s="1"/>
  <c r="R440" i="3"/>
  <c r="S439" i="3" a="1"/>
  <c r="S439" i="3" s="1"/>
  <c r="T439" i="3" s="1"/>
  <c r="R439" i="3"/>
  <c r="S438" i="3" a="1"/>
  <c r="S438" i="3" s="1"/>
  <c r="T438" i="3" s="1"/>
  <c r="R438" i="3"/>
  <c r="S437" i="3" a="1"/>
  <c r="S437" i="3" s="1"/>
  <c r="T437" i="3" s="1"/>
  <c r="R437" i="3"/>
  <c r="S436" i="3" a="1"/>
  <c r="S436" i="3" s="1"/>
  <c r="T436" i="3" s="1"/>
  <c r="R436" i="3"/>
  <c r="S435" i="3" a="1"/>
  <c r="S435" i="3" s="1"/>
  <c r="T435" i="3" s="1"/>
  <c r="R435" i="3"/>
  <c r="S434" i="3" a="1"/>
  <c r="S434" i="3" s="1"/>
  <c r="T434" i="3" s="1"/>
  <c r="R434" i="3"/>
  <c r="S433" i="3" a="1"/>
  <c r="S433" i="3" s="1"/>
  <c r="T433" i="3" s="1"/>
  <c r="R433" i="3"/>
  <c r="S432" i="3" a="1"/>
  <c r="S432" i="3" s="1"/>
  <c r="T432" i="3" s="1"/>
  <c r="R432" i="3"/>
  <c r="S431" i="3" a="1"/>
  <c r="S431" i="3" s="1"/>
  <c r="T431" i="3" s="1"/>
  <c r="R431" i="3"/>
  <c r="S430" i="3" a="1"/>
  <c r="S430" i="3" s="1"/>
  <c r="T430" i="3" s="1"/>
  <c r="R430" i="3"/>
  <c r="S429" i="3" a="1"/>
  <c r="S429" i="3" s="1"/>
  <c r="T429" i="3" s="1"/>
  <c r="R429" i="3"/>
  <c r="S428" i="3" a="1"/>
  <c r="S428" i="3" s="1"/>
  <c r="T428" i="3" s="1"/>
  <c r="R428" i="3"/>
  <c r="S427" i="3" a="1"/>
  <c r="S427" i="3" s="1"/>
  <c r="T427" i="3" s="1"/>
  <c r="R427" i="3"/>
  <c r="S426" i="3" a="1"/>
  <c r="S426" i="3" s="1"/>
  <c r="T426" i="3" s="1"/>
  <c r="R426" i="3"/>
  <c r="S425" i="3" a="1"/>
  <c r="S425" i="3" s="1"/>
  <c r="T425" i="3" s="1"/>
  <c r="R425" i="3"/>
  <c r="S424" i="3" a="1"/>
  <c r="S424" i="3" s="1"/>
  <c r="T424" i="3" s="1"/>
  <c r="R424" i="3"/>
  <c r="S423" i="3" a="1"/>
  <c r="S423" i="3" s="1"/>
  <c r="T423" i="3" s="1"/>
  <c r="R423" i="3"/>
  <c r="S422" i="3" a="1"/>
  <c r="S422" i="3" s="1"/>
  <c r="T422" i="3" s="1"/>
  <c r="R422" i="3"/>
  <c r="S421" i="3" a="1"/>
  <c r="S421" i="3" s="1"/>
  <c r="T421" i="3" s="1"/>
  <c r="R421" i="3"/>
  <c r="S420" i="3" a="1"/>
  <c r="S420" i="3" s="1"/>
  <c r="T420" i="3" s="1"/>
  <c r="R420" i="3"/>
  <c r="S419" i="3" a="1"/>
  <c r="S419" i="3" s="1"/>
  <c r="T419" i="3" s="1"/>
  <c r="R419" i="3"/>
  <c r="S418" i="3" a="1"/>
  <c r="S418" i="3" s="1"/>
  <c r="T418" i="3" s="1"/>
  <c r="R418" i="3"/>
  <c r="S417" i="3" a="1"/>
  <c r="S417" i="3" s="1"/>
  <c r="T417" i="3" s="1"/>
  <c r="R417" i="3"/>
  <c r="S416" i="3" a="1"/>
  <c r="S416" i="3" s="1"/>
  <c r="T416" i="3" s="1"/>
  <c r="R416" i="3"/>
  <c r="S415" i="3" a="1"/>
  <c r="S415" i="3" s="1"/>
  <c r="T415" i="3" s="1"/>
  <c r="R415" i="3"/>
  <c r="S414" i="3" a="1"/>
  <c r="S414" i="3" s="1"/>
  <c r="T414" i="3" s="1"/>
  <c r="R414" i="3"/>
  <c r="S413" i="3" a="1"/>
  <c r="S413" i="3" s="1"/>
  <c r="T413" i="3" s="1"/>
  <c r="R413" i="3"/>
  <c r="S412" i="3" a="1"/>
  <c r="S412" i="3" s="1"/>
  <c r="T412" i="3" s="1"/>
  <c r="R412" i="3"/>
  <c r="S411" i="3" a="1"/>
  <c r="S411" i="3" s="1"/>
  <c r="T411" i="3" s="1"/>
  <c r="R411" i="3"/>
  <c r="S410" i="3" a="1"/>
  <c r="S410" i="3" s="1"/>
  <c r="T410" i="3" s="1"/>
  <c r="R410" i="3"/>
  <c r="S409" i="3" a="1"/>
  <c r="S409" i="3" s="1"/>
  <c r="T409" i="3" s="1"/>
  <c r="R409" i="3"/>
  <c r="S408" i="3" a="1"/>
  <c r="S408" i="3" s="1"/>
  <c r="T408" i="3" s="1"/>
  <c r="R408" i="3"/>
  <c r="S407" i="3" a="1"/>
  <c r="S407" i="3" s="1"/>
  <c r="T407" i="3" s="1"/>
  <c r="R407" i="3"/>
  <c r="S406" i="3" a="1"/>
  <c r="S406" i="3" s="1"/>
  <c r="T406" i="3" s="1"/>
  <c r="R406" i="3"/>
  <c r="S405" i="3" a="1"/>
  <c r="S405" i="3" s="1"/>
  <c r="T405" i="3" s="1"/>
  <c r="R405" i="3"/>
  <c r="S404" i="3" a="1"/>
  <c r="S404" i="3" s="1"/>
  <c r="T404" i="3" s="1"/>
  <c r="R404" i="3"/>
  <c r="S403" i="3" a="1"/>
  <c r="S403" i="3" s="1"/>
  <c r="T403" i="3" s="1"/>
  <c r="R403" i="3"/>
  <c r="S402" i="3" a="1"/>
  <c r="S402" i="3" s="1"/>
  <c r="T402" i="3" s="1"/>
  <c r="R402" i="3"/>
  <c r="S401" i="3" a="1"/>
  <c r="S401" i="3" s="1"/>
  <c r="T401" i="3" s="1"/>
  <c r="R401" i="3"/>
  <c r="S400" i="3" a="1"/>
  <c r="S400" i="3" s="1"/>
  <c r="T400" i="3" s="1"/>
  <c r="R400" i="3"/>
  <c r="S399" i="3" a="1"/>
  <c r="S399" i="3" s="1"/>
  <c r="T399" i="3" s="1"/>
  <c r="R399" i="3"/>
  <c r="S398" i="3" a="1"/>
  <c r="S398" i="3" s="1"/>
  <c r="T398" i="3" s="1"/>
  <c r="R398" i="3"/>
  <c r="S397" i="3" a="1"/>
  <c r="S397" i="3" s="1"/>
  <c r="T397" i="3" s="1"/>
  <c r="R397" i="3"/>
  <c r="S396" i="3" a="1"/>
  <c r="S396" i="3" s="1"/>
  <c r="T396" i="3" s="1"/>
  <c r="R396" i="3"/>
  <c r="S395" i="3" a="1"/>
  <c r="S395" i="3" s="1"/>
  <c r="T395" i="3" s="1"/>
  <c r="R395" i="3"/>
  <c r="S394" i="3" a="1"/>
  <c r="S394" i="3" s="1"/>
  <c r="T394" i="3" s="1"/>
  <c r="R394" i="3"/>
  <c r="S393" i="3" a="1"/>
  <c r="S393" i="3" s="1"/>
  <c r="T393" i="3" s="1"/>
  <c r="R393" i="3"/>
  <c r="S392" i="3" a="1"/>
  <c r="S392" i="3" s="1"/>
  <c r="T392" i="3" s="1"/>
  <c r="R392" i="3"/>
  <c r="S391" i="3" a="1"/>
  <c r="S391" i="3" s="1"/>
  <c r="T391" i="3" s="1"/>
  <c r="R391" i="3"/>
  <c r="S390" i="3" a="1"/>
  <c r="S390" i="3" s="1"/>
  <c r="T390" i="3" s="1"/>
  <c r="R390" i="3"/>
  <c r="S389" i="3" a="1"/>
  <c r="S389" i="3" s="1"/>
  <c r="T389" i="3" s="1"/>
  <c r="R389" i="3"/>
  <c r="S388" i="3" a="1"/>
  <c r="S388" i="3" s="1"/>
  <c r="T388" i="3" s="1"/>
  <c r="R388" i="3"/>
  <c r="S387" i="3" a="1"/>
  <c r="S387" i="3" s="1"/>
  <c r="T387" i="3" s="1"/>
  <c r="R387" i="3"/>
  <c r="S386" i="3" a="1"/>
  <c r="S386" i="3" s="1"/>
  <c r="T386" i="3" s="1"/>
  <c r="R386" i="3"/>
  <c r="S385" i="3" a="1"/>
  <c r="S385" i="3" s="1"/>
  <c r="T385" i="3" s="1"/>
  <c r="R385" i="3"/>
  <c r="S384" i="3" a="1"/>
  <c r="S384" i="3" s="1"/>
  <c r="T384" i="3" s="1"/>
  <c r="R384" i="3"/>
  <c r="S383" i="3" a="1"/>
  <c r="S383" i="3" s="1"/>
  <c r="T383" i="3" s="1"/>
  <c r="R383" i="3"/>
  <c r="S382" i="3" a="1"/>
  <c r="S382" i="3" s="1"/>
  <c r="T382" i="3" s="1"/>
  <c r="R382" i="3"/>
  <c r="S381" i="3" a="1"/>
  <c r="S381" i="3" s="1"/>
  <c r="T381" i="3" s="1"/>
  <c r="R381" i="3"/>
  <c r="S380" i="3" a="1"/>
  <c r="S380" i="3" s="1"/>
  <c r="T380" i="3" s="1"/>
  <c r="R380" i="3"/>
  <c r="S379" i="3" a="1"/>
  <c r="S379" i="3" s="1"/>
  <c r="T379" i="3" s="1"/>
  <c r="R379" i="3"/>
  <c r="S378" i="3" a="1"/>
  <c r="S378" i="3" s="1"/>
  <c r="T378" i="3" s="1"/>
  <c r="R378" i="3"/>
  <c r="S377" i="3" a="1"/>
  <c r="S377" i="3" s="1"/>
  <c r="T377" i="3" s="1"/>
  <c r="R377" i="3"/>
  <c r="S376" i="3" a="1"/>
  <c r="S376" i="3" s="1"/>
  <c r="T376" i="3" s="1"/>
  <c r="R376" i="3"/>
  <c r="S375" i="3" a="1"/>
  <c r="S375" i="3" s="1"/>
  <c r="T375" i="3" s="1"/>
  <c r="R375" i="3"/>
  <c r="S374" i="3" a="1"/>
  <c r="S374" i="3" s="1"/>
  <c r="T374" i="3" s="1"/>
  <c r="R374" i="3"/>
  <c r="S373" i="3" a="1"/>
  <c r="S373" i="3" s="1"/>
  <c r="T373" i="3" s="1"/>
  <c r="R373" i="3"/>
  <c r="S372" i="3" a="1"/>
  <c r="S372" i="3" s="1"/>
  <c r="T372" i="3" s="1"/>
  <c r="R372" i="3"/>
  <c r="S371" i="3" a="1"/>
  <c r="S371" i="3" s="1"/>
  <c r="T371" i="3" s="1"/>
  <c r="R371" i="3"/>
  <c r="S370" i="3" a="1"/>
  <c r="S370" i="3" s="1"/>
  <c r="T370" i="3" s="1"/>
  <c r="R370" i="3"/>
  <c r="S369" i="3" a="1"/>
  <c r="S369" i="3" s="1"/>
  <c r="T369" i="3" s="1"/>
  <c r="R369" i="3"/>
  <c r="S368" i="3" a="1"/>
  <c r="S368" i="3" s="1"/>
  <c r="T368" i="3" s="1"/>
  <c r="R368" i="3"/>
  <c r="S367" i="3" a="1"/>
  <c r="S367" i="3" s="1"/>
  <c r="T367" i="3" s="1"/>
  <c r="R367" i="3"/>
  <c r="S366" i="3" a="1"/>
  <c r="S366" i="3" s="1"/>
  <c r="T366" i="3" s="1"/>
  <c r="R366" i="3"/>
  <c r="S365" i="3" a="1"/>
  <c r="S365" i="3" s="1"/>
  <c r="T365" i="3" s="1"/>
  <c r="R365" i="3"/>
  <c r="S364" i="3" a="1"/>
  <c r="S364" i="3" s="1"/>
  <c r="T364" i="3" s="1"/>
  <c r="R364" i="3"/>
  <c r="S363" i="3" a="1"/>
  <c r="S363" i="3" s="1"/>
  <c r="T363" i="3" s="1"/>
  <c r="R363" i="3"/>
  <c r="S362" i="3" a="1"/>
  <c r="S362" i="3" s="1"/>
  <c r="T362" i="3" s="1"/>
  <c r="R362" i="3"/>
  <c r="S361" i="3" a="1"/>
  <c r="S361" i="3" s="1"/>
  <c r="T361" i="3" s="1"/>
  <c r="R361" i="3"/>
  <c r="S360" i="3" a="1"/>
  <c r="S360" i="3" s="1"/>
  <c r="T360" i="3" s="1"/>
  <c r="R360" i="3"/>
  <c r="S359" i="3" a="1"/>
  <c r="S359" i="3" s="1"/>
  <c r="T359" i="3" s="1"/>
  <c r="R359" i="3"/>
  <c r="S358" i="3" a="1"/>
  <c r="S358" i="3" s="1"/>
  <c r="T358" i="3" s="1"/>
  <c r="R358" i="3"/>
  <c r="S357" i="3" a="1"/>
  <c r="S357" i="3" s="1"/>
  <c r="T357" i="3" s="1"/>
  <c r="R357" i="3"/>
  <c r="S356" i="3" a="1"/>
  <c r="S356" i="3" s="1"/>
  <c r="T356" i="3" s="1"/>
  <c r="R356" i="3"/>
  <c r="S355" i="3" a="1"/>
  <c r="S355" i="3" s="1"/>
  <c r="T355" i="3" s="1"/>
  <c r="R355" i="3"/>
  <c r="S354" i="3" a="1"/>
  <c r="S354" i="3" s="1"/>
  <c r="T354" i="3" s="1"/>
  <c r="R354" i="3"/>
  <c r="S353" i="3" a="1"/>
  <c r="S353" i="3" s="1"/>
  <c r="T353" i="3" s="1"/>
  <c r="R353" i="3"/>
  <c r="S352" i="3" a="1"/>
  <c r="S352" i="3" s="1"/>
  <c r="T352" i="3" s="1"/>
  <c r="R352" i="3"/>
  <c r="S351" i="3" a="1"/>
  <c r="S351" i="3" s="1"/>
  <c r="T351" i="3" s="1"/>
  <c r="R351" i="3"/>
  <c r="S350" i="3" a="1"/>
  <c r="S350" i="3" s="1"/>
  <c r="T350" i="3" s="1"/>
  <c r="R350" i="3"/>
  <c r="S349" i="3" a="1"/>
  <c r="S349" i="3" s="1"/>
  <c r="T349" i="3" s="1"/>
  <c r="R349" i="3"/>
  <c r="S348" i="3" a="1"/>
  <c r="S348" i="3" s="1"/>
  <c r="T348" i="3" s="1"/>
  <c r="R348" i="3"/>
  <c r="S347" i="3" a="1"/>
  <c r="S347" i="3" s="1"/>
  <c r="T347" i="3" s="1"/>
  <c r="R347" i="3"/>
  <c r="S346" i="3" a="1"/>
  <c r="S346" i="3" s="1"/>
  <c r="T346" i="3" s="1"/>
  <c r="R346" i="3"/>
  <c r="S345" i="3" a="1"/>
  <c r="S345" i="3" s="1"/>
  <c r="T345" i="3" s="1"/>
  <c r="R345" i="3"/>
  <c r="S344" i="3" a="1"/>
  <c r="S344" i="3" s="1"/>
  <c r="T344" i="3" s="1"/>
  <c r="R344" i="3"/>
  <c r="S343" i="3" a="1"/>
  <c r="S343" i="3" s="1"/>
  <c r="T343" i="3" s="1"/>
  <c r="R343" i="3"/>
  <c r="S342" i="3" a="1"/>
  <c r="S342" i="3" s="1"/>
  <c r="T342" i="3" s="1"/>
  <c r="R342" i="3"/>
  <c r="S341" i="3" a="1"/>
  <c r="S341" i="3" s="1"/>
  <c r="T341" i="3" s="1"/>
  <c r="R341" i="3"/>
  <c r="S340" i="3" a="1"/>
  <c r="S340" i="3" s="1"/>
  <c r="T340" i="3" s="1"/>
  <c r="R340" i="3"/>
  <c r="S339" i="3" a="1"/>
  <c r="S339" i="3" s="1"/>
  <c r="T339" i="3" s="1"/>
  <c r="R339" i="3"/>
  <c r="S338" i="3" a="1"/>
  <c r="S338" i="3" s="1"/>
  <c r="T338" i="3" s="1"/>
  <c r="R338" i="3"/>
  <c r="S337" i="3" a="1"/>
  <c r="S337" i="3" s="1"/>
  <c r="T337" i="3" s="1"/>
  <c r="R337" i="3"/>
  <c r="S336" i="3" a="1"/>
  <c r="S336" i="3" s="1"/>
  <c r="T336" i="3" s="1"/>
  <c r="R336" i="3"/>
  <c r="S335" i="3" a="1"/>
  <c r="S335" i="3" s="1"/>
  <c r="T335" i="3" s="1"/>
  <c r="R335" i="3"/>
  <c r="S334" i="3" a="1"/>
  <c r="S334" i="3" s="1"/>
  <c r="T334" i="3" s="1"/>
  <c r="R334" i="3"/>
  <c r="S333" i="3" a="1"/>
  <c r="S333" i="3" s="1"/>
  <c r="T333" i="3" s="1"/>
  <c r="R333" i="3"/>
  <c r="S332" i="3" a="1"/>
  <c r="S332" i="3" s="1"/>
  <c r="T332" i="3" s="1"/>
  <c r="R332" i="3"/>
  <c r="S331" i="3" a="1"/>
  <c r="S331" i="3" s="1"/>
  <c r="T331" i="3" s="1"/>
  <c r="R331" i="3"/>
  <c r="S330" i="3" a="1"/>
  <c r="S330" i="3" s="1"/>
  <c r="T330" i="3" s="1"/>
  <c r="R330" i="3"/>
  <c r="S329" i="3" a="1"/>
  <c r="S329" i="3" s="1"/>
  <c r="T329" i="3" s="1"/>
  <c r="R329" i="3"/>
  <c r="S328" i="3" a="1"/>
  <c r="S328" i="3" s="1"/>
  <c r="T328" i="3" s="1"/>
  <c r="R328" i="3"/>
  <c r="S327" i="3" a="1"/>
  <c r="S327" i="3" s="1"/>
  <c r="T327" i="3" s="1"/>
  <c r="R327" i="3"/>
  <c r="S326" i="3" a="1"/>
  <c r="S326" i="3" s="1"/>
  <c r="T326" i="3" s="1"/>
  <c r="R326" i="3"/>
  <c r="S325" i="3" a="1"/>
  <c r="S325" i="3" s="1"/>
  <c r="T325" i="3" s="1"/>
  <c r="R325" i="3"/>
  <c r="S324" i="3" a="1"/>
  <c r="S324" i="3" s="1"/>
  <c r="T324" i="3" s="1"/>
  <c r="R324" i="3"/>
  <c r="S323" i="3" a="1"/>
  <c r="S323" i="3" s="1"/>
  <c r="T323" i="3" s="1"/>
  <c r="R323" i="3"/>
  <c r="S322" i="3" a="1"/>
  <c r="S322" i="3" s="1"/>
  <c r="T322" i="3" s="1"/>
  <c r="R322" i="3"/>
  <c r="S321" i="3" a="1"/>
  <c r="S321" i="3" s="1"/>
  <c r="T321" i="3" s="1"/>
  <c r="R321" i="3"/>
  <c r="S320" i="3" a="1"/>
  <c r="S320" i="3" s="1"/>
  <c r="T320" i="3" s="1"/>
  <c r="R320" i="3"/>
  <c r="S319" i="3" a="1"/>
  <c r="S319" i="3" s="1"/>
  <c r="T319" i="3" s="1"/>
  <c r="R319" i="3"/>
  <c r="S318" i="3" a="1"/>
  <c r="S318" i="3" s="1"/>
  <c r="T318" i="3" s="1"/>
  <c r="R318" i="3"/>
  <c r="S317" i="3" a="1"/>
  <c r="S317" i="3" s="1"/>
  <c r="T317" i="3" s="1"/>
  <c r="R317" i="3"/>
  <c r="S316" i="3" a="1"/>
  <c r="S316" i="3" s="1"/>
  <c r="T316" i="3" s="1"/>
  <c r="R316" i="3"/>
  <c r="S315" i="3" a="1"/>
  <c r="S315" i="3" s="1"/>
  <c r="T315" i="3" s="1"/>
  <c r="R315" i="3"/>
  <c r="S314" i="3" a="1"/>
  <c r="S314" i="3" s="1"/>
  <c r="T314" i="3" s="1"/>
  <c r="R314" i="3"/>
  <c r="S313" i="3" a="1"/>
  <c r="S313" i="3" s="1"/>
  <c r="T313" i="3" s="1"/>
  <c r="R313" i="3"/>
  <c r="S312" i="3" a="1"/>
  <c r="S312" i="3" s="1"/>
  <c r="T312" i="3" s="1"/>
  <c r="R312" i="3"/>
  <c r="S311" i="3" a="1"/>
  <c r="S311" i="3" s="1"/>
  <c r="T311" i="3" s="1"/>
  <c r="R311" i="3"/>
  <c r="S310" i="3" a="1"/>
  <c r="S310" i="3" s="1"/>
  <c r="T310" i="3" s="1"/>
  <c r="R310" i="3"/>
  <c r="S309" i="3" a="1"/>
  <c r="S309" i="3" s="1"/>
  <c r="T309" i="3" s="1"/>
  <c r="R309" i="3"/>
  <c r="S308" i="3" a="1"/>
  <c r="S308" i="3" s="1"/>
  <c r="T308" i="3" s="1"/>
  <c r="R308" i="3"/>
  <c r="S307" i="3" a="1"/>
  <c r="S307" i="3" s="1"/>
  <c r="T307" i="3" s="1"/>
  <c r="R307" i="3"/>
  <c r="S306" i="3" a="1"/>
  <c r="S306" i="3" s="1"/>
  <c r="T306" i="3" s="1"/>
  <c r="R306" i="3"/>
  <c r="S305" i="3" a="1"/>
  <c r="S305" i="3" s="1"/>
  <c r="T305" i="3" s="1"/>
  <c r="R305" i="3"/>
  <c r="S304" i="3" a="1"/>
  <c r="S304" i="3" s="1"/>
  <c r="T304" i="3" s="1"/>
  <c r="R304" i="3"/>
  <c r="S303" i="3" a="1"/>
  <c r="S303" i="3" s="1"/>
  <c r="T303" i="3" s="1"/>
  <c r="R303" i="3"/>
  <c r="S302" i="3" a="1"/>
  <c r="S302" i="3" s="1"/>
  <c r="T302" i="3" s="1"/>
  <c r="R302" i="3"/>
  <c r="S301" i="3" a="1"/>
  <c r="S301" i="3" s="1"/>
  <c r="T301" i="3" s="1"/>
  <c r="R301" i="3"/>
  <c r="S300" i="3" a="1"/>
  <c r="S300" i="3" s="1"/>
  <c r="T300" i="3" s="1"/>
  <c r="R300" i="3"/>
  <c r="S299" i="3" a="1"/>
  <c r="S299" i="3" s="1"/>
  <c r="T299" i="3" s="1"/>
  <c r="R299" i="3"/>
  <c r="S298" i="3" a="1"/>
  <c r="S298" i="3" s="1"/>
  <c r="T298" i="3" s="1"/>
  <c r="R298" i="3"/>
  <c r="S297" i="3" a="1"/>
  <c r="S297" i="3" s="1"/>
  <c r="T297" i="3" s="1"/>
  <c r="R297" i="3"/>
  <c r="S296" i="3" a="1"/>
  <c r="S296" i="3" s="1"/>
  <c r="T296" i="3" s="1"/>
  <c r="R296" i="3"/>
  <c r="S295" i="3" a="1"/>
  <c r="S295" i="3" s="1"/>
  <c r="T295" i="3" s="1"/>
  <c r="R295" i="3"/>
  <c r="S294" i="3" a="1"/>
  <c r="S294" i="3" s="1"/>
  <c r="T294" i="3" s="1"/>
  <c r="R294" i="3"/>
  <c r="S293" i="3" a="1"/>
  <c r="S293" i="3" s="1"/>
  <c r="T293" i="3" s="1"/>
  <c r="R293" i="3"/>
  <c r="S292" i="3" a="1"/>
  <c r="S292" i="3" s="1"/>
  <c r="T292" i="3" s="1"/>
  <c r="R292" i="3"/>
  <c r="S291" i="3" a="1"/>
  <c r="S291" i="3" s="1"/>
  <c r="T291" i="3" s="1"/>
  <c r="R291" i="3"/>
  <c r="S290" i="3" a="1"/>
  <c r="S290" i="3" s="1"/>
  <c r="T290" i="3" s="1"/>
  <c r="R290" i="3"/>
  <c r="S289" i="3" a="1"/>
  <c r="S289" i="3" s="1"/>
  <c r="T289" i="3" s="1"/>
  <c r="R289" i="3"/>
  <c r="S288" i="3" a="1"/>
  <c r="S288" i="3" s="1"/>
  <c r="T288" i="3" s="1"/>
  <c r="R288" i="3"/>
  <c r="S287" i="3" a="1"/>
  <c r="S287" i="3" s="1"/>
  <c r="T287" i="3" s="1"/>
  <c r="R287" i="3"/>
  <c r="S286" i="3" a="1"/>
  <c r="S286" i="3" s="1"/>
  <c r="T286" i="3" s="1"/>
  <c r="R286" i="3"/>
  <c r="S285" i="3" a="1"/>
  <c r="S285" i="3" s="1"/>
  <c r="T285" i="3" s="1"/>
  <c r="R285" i="3"/>
  <c r="S284" i="3" a="1"/>
  <c r="S284" i="3" s="1"/>
  <c r="T284" i="3" s="1"/>
  <c r="R284" i="3"/>
  <c r="S283" i="3" a="1"/>
  <c r="S283" i="3" s="1"/>
  <c r="T283" i="3" s="1"/>
  <c r="R283" i="3"/>
  <c r="S282" i="3" a="1"/>
  <c r="S282" i="3" s="1"/>
  <c r="T282" i="3" s="1"/>
  <c r="R282" i="3"/>
  <c r="S281" i="3" a="1"/>
  <c r="S281" i="3" s="1"/>
  <c r="T281" i="3" s="1"/>
  <c r="R281" i="3"/>
  <c r="S280" i="3" a="1"/>
  <c r="S280" i="3" s="1"/>
  <c r="T280" i="3" s="1"/>
  <c r="R280" i="3"/>
  <c r="S279" i="3" a="1"/>
  <c r="S279" i="3" s="1"/>
  <c r="T279" i="3" s="1"/>
  <c r="R279" i="3"/>
  <c r="S278" i="3" a="1"/>
  <c r="S278" i="3" s="1"/>
  <c r="T278" i="3" s="1"/>
  <c r="R278" i="3"/>
  <c r="S277" i="3" a="1"/>
  <c r="S277" i="3" s="1"/>
  <c r="T277" i="3" s="1"/>
  <c r="R277" i="3"/>
  <c r="S276" i="3" a="1"/>
  <c r="S276" i="3" s="1"/>
  <c r="T276" i="3" s="1"/>
  <c r="R276" i="3"/>
  <c r="S275" i="3" a="1"/>
  <c r="S275" i="3" s="1"/>
  <c r="T275" i="3" s="1"/>
  <c r="R275" i="3"/>
  <c r="S274" i="3" a="1"/>
  <c r="S274" i="3" s="1"/>
  <c r="T274" i="3" s="1"/>
  <c r="R274" i="3"/>
  <c r="S273" i="3" a="1"/>
  <c r="S273" i="3" s="1"/>
  <c r="T273" i="3" s="1"/>
  <c r="R273" i="3"/>
  <c r="S272" i="3" a="1"/>
  <c r="S272" i="3" s="1"/>
  <c r="T272" i="3" s="1"/>
  <c r="R272" i="3"/>
  <c r="S271" i="3" a="1"/>
  <c r="S271" i="3" s="1"/>
  <c r="T271" i="3" s="1"/>
  <c r="R271" i="3"/>
  <c r="S270" i="3" a="1"/>
  <c r="S270" i="3" s="1"/>
  <c r="T270" i="3" s="1"/>
  <c r="R270" i="3"/>
  <c r="S269" i="3" a="1"/>
  <c r="S269" i="3" s="1"/>
  <c r="T269" i="3" s="1"/>
  <c r="R269" i="3"/>
  <c r="S268" i="3" a="1"/>
  <c r="S268" i="3" s="1"/>
  <c r="T268" i="3" s="1"/>
  <c r="R268" i="3"/>
  <c r="S267" i="3" a="1"/>
  <c r="S267" i="3" s="1"/>
  <c r="T267" i="3" s="1"/>
  <c r="R267" i="3"/>
  <c r="S266" i="3" a="1"/>
  <c r="S266" i="3" s="1"/>
  <c r="T266" i="3" s="1"/>
  <c r="R266" i="3"/>
  <c r="S265" i="3" a="1"/>
  <c r="S265" i="3" s="1"/>
  <c r="T265" i="3" s="1"/>
  <c r="R265" i="3"/>
  <c r="S264" i="3" a="1"/>
  <c r="S264" i="3" s="1"/>
  <c r="T264" i="3" s="1"/>
  <c r="R264" i="3"/>
  <c r="S263" i="3" a="1"/>
  <c r="S263" i="3" s="1"/>
  <c r="T263" i="3" s="1"/>
  <c r="R263" i="3"/>
  <c r="S262" i="3" a="1"/>
  <c r="S262" i="3" s="1"/>
  <c r="T262" i="3" s="1"/>
  <c r="R262" i="3"/>
  <c r="S261" i="3" a="1"/>
  <c r="S261" i="3" s="1"/>
  <c r="T261" i="3" s="1"/>
  <c r="R261" i="3"/>
  <c r="S260" i="3" a="1"/>
  <c r="S260" i="3" s="1"/>
  <c r="T260" i="3" s="1"/>
  <c r="R260" i="3"/>
  <c r="S259" i="3" a="1"/>
  <c r="S259" i="3" s="1"/>
  <c r="T259" i="3" s="1"/>
  <c r="R259" i="3"/>
  <c r="S258" i="3" a="1"/>
  <c r="S258" i="3" s="1"/>
  <c r="T258" i="3" s="1"/>
  <c r="R258" i="3"/>
  <c r="S257" i="3" a="1"/>
  <c r="S257" i="3" s="1"/>
  <c r="T257" i="3" s="1"/>
  <c r="R257" i="3"/>
  <c r="S256" i="3" a="1"/>
  <c r="S256" i="3" s="1"/>
  <c r="T256" i="3" s="1"/>
  <c r="R256" i="3"/>
  <c r="S255" i="3" a="1"/>
  <c r="S255" i="3" s="1"/>
  <c r="T255" i="3" s="1"/>
  <c r="R255" i="3"/>
  <c r="S254" i="3" a="1"/>
  <c r="S254" i="3" s="1"/>
  <c r="T254" i="3" s="1"/>
  <c r="R254" i="3"/>
  <c r="S253" i="3" a="1"/>
  <c r="S253" i="3" s="1"/>
  <c r="T253" i="3" s="1"/>
  <c r="R253" i="3"/>
  <c r="S252" i="3" a="1"/>
  <c r="S252" i="3" s="1"/>
  <c r="T252" i="3" s="1"/>
  <c r="R252" i="3"/>
  <c r="S251" i="3" a="1"/>
  <c r="S251" i="3" s="1"/>
  <c r="T251" i="3" s="1"/>
  <c r="R251" i="3"/>
  <c r="T250" i="3" a="1"/>
  <c r="T250" i="3" s="1"/>
  <c r="U250" i="3" s="1"/>
  <c r="S250" i="3"/>
  <c r="L250" i="3"/>
  <c r="O250" i="3" s="1"/>
  <c r="T249" i="3" a="1"/>
  <c r="T249" i="3" s="1"/>
  <c r="U249" i="3" s="1"/>
  <c r="S249" i="3"/>
  <c r="L249" i="3"/>
  <c r="O249" i="3" s="1"/>
  <c r="T248" i="3" a="1"/>
  <c r="T248" i="3" s="1"/>
  <c r="U248" i="3" s="1"/>
  <c r="S248" i="3"/>
  <c r="L248" i="3"/>
  <c r="O248" i="3" s="1"/>
  <c r="P248" i="3" s="1"/>
  <c r="T247" i="3" a="1"/>
  <c r="T247" i="3" s="1"/>
  <c r="U247" i="3" s="1"/>
  <c r="S247" i="3"/>
  <c r="L247" i="3"/>
  <c r="O247" i="3" s="1"/>
  <c r="T246" i="3" a="1"/>
  <c r="T246" i="3" s="1"/>
  <c r="U246" i="3" s="1"/>
  <c r="S246" i="3"/>
  <c r="L246" i="3"/>
  <c r="O246" i="3" s="1"/>
  <c r="P246" i="3" s="1"/>
  <c r="T245" i="3" a="1"/>
  <c r="T245" i="3" s="1"/>
  <c r="U245" i="3" s="1"/>
  <c r="S245" i="3"/>
  <c r="L245" i="3"/>
  <c r="O245" i="3" s="1"/>
  <c r="T244" i="3" a="1"/>
  <c r="T244" i="3" s="1"/>
  <c r="U244" i="3" s="1"/>
  <c r="S244" i="3"/>
  <c r="L244" i="3"/>
  <c r="O244" i="3" s="1"/>
  <c r="P244" i="3" s="1"/>
  <c r="T243" i="3" a="1"/>
  <c r="T243" i="3" s="1"/>
  <c r="U243" i="3" s="1"/>
  <c r="S243" i="3"/>
  <c r="L243" i="3"/>
  <c r="O243" i="3" s="1"/>
  <c r="T242" i="3" a="1"/>
  <c r="T242" i="3" s="1"/>
  <c r="U242" i="3" s="1"/>
  <c r="S242" i="3"/>
  <c r="L242" i="3"/>
  <c r="O242" i="3" s="1"/>
  <c r="T241" i="3" a="1"/>
  <c r="T241" i="3" s="1"/>
  <c r="U241" i="3" s="1"/>
  <c r="S241" i="3"/>
  <c r="L241" i="3"/>
  <c r="O241" i="3" s="1"/>
  <c r="T240" i="3" a="1"/>
  <c r="T240" i="3" s="1"/>
  <c r="U240" i="3" s="1"/>
  <c r="S240" i="3"/>
  <c r="L240" i="3"/>
  <c r="O240" i="3" s="1"/>
  <c r="T239" i="3" a="1"/>
  <c r="T239" i="3" s="1"/>
  <c r="U239" i="3" s="1"/>
  <c r="S239" i="3"/>
  <c r="L239" i="3"/>
  <c r="O239" i="3" s="1"/>
  <c r="T238" i="3" a="1"/>
  <c r="T238" i="3" s="1"/>
  <c r="U238" i="3" s="1"/>
  <c r="S238" i="3"/>
  <c r="L238" i="3"/>
  <c r="O238" i="3" s="1"/>
  <c r="Q238" i="3" s="1"/>
  <c r="T237" i="3" a="1"/>
  <c r="T237" i="3" s="1"/>
  <c r="U237" i="3" s="1"/>
  <c r="S237" i="3"/>
  <c r="L237" i="3"/>
  <c r="O237" i="3" s="1"/>
  <c r="T236" i="3" a="1"/>
  <c r="T236" i="3" s="1"/>
  <c r="U236" i="3" s="1"/>
  <c r="S236" i="3"/>
  <c r="L236" i="3"/>
  <c r="O236" i="3" s="1"/>
  <c r="T235" i="3" a="1"/>
  <c r="T235" i="3" s="1"/>
  <c r="U235" i="3" s="1"/>
  <c r="S235" i="3"/>
  <c r="L235" i="3"/>
  <c r="O235" i="3" s="1"/>
  <c r="T234" i="3" a="1"/>
  <c r="T234" i="3" s="1"/>
  <c r="U234" i="3" s="1"/>
  <c r="S234" i="3"/>
  <c r="L234" i="3"/>
  <c r="O234" i="3" s="1"/>
  <c r="T233" i="3" a="1"/>
  <c r="T233" i="3" s="1"/>
  <c r="U233" i="3" s="1"/>
  <c r="S233" i="3"/>
  <c r="L233" i="3"/>
  <c r="O233" i="3" s="1"/>
  <c r="T232" i="3" a="1"/>
  <c r="T232" i="3" s="1"/>
  <c r="U232" i="3" s="1"/>
  <c r="S232" i="3"/>
  <c r="L232" i="3"/>
  <c r="O232" i="3" s="1"/>
  <c r="T231" i="3" a="1"/>
  <c r="T231" i="3" s="1"/>
  <c r="U231" i="3" s="1"/>
  <c r="S231" i="3"/>
  <c r="L231" i="3"/>
  <c r="O231" i="3" s="1"/>
  <c r="T230" i="3" a="1"/>
  <c r="T230" i="3" s="1"/>
  <c r="U230" i="3" s="1"/>
  <c r="S230" i="3"/>
  <c r="L230" i="3"/>
  <c r="O230" i="3" s="1"/>
  <c r="T229" i="3" a="1"/>
  <c r="T229" i="3" s="1"/>
  <c r="U229" i="3" s="1"/>
  <c r="S229" i="3"/>
  <c r="L229" i="3"/>
  <c r="O229" i="3" s="1"/>
  <c r="T228" i="3" a="1"/>
  <c r="T228" i="3" s="1"/>
  <c r="U228" i="3" s="1"/>
  <c r="S228" i="3"/>
  <c r="L228" i="3"/>
  <c r="O228" i="3" s="1"/>
  <c r="T227" i="3" a="1"/>
  <c r="T227" i="3" s="1"/>
  <c r="U227" i="3" s="1"/>
  <c r="S227" i="3"/>
  <c r="L227" i="3"/>
  <c r="O227" i="3" s="1"/>
  <c r="T226" i="3" a="1"/>
  <c r="T226" i="3" s="1"/>
  <c r="U226" i="3" s="1"/>
  <c r="S226" i="3"/>
  <c r="L226" i="3"/>
  <c r="O226" i="3" s="1"/>
  <c r="T225" i="3" a="1"/>
  <c r="T225" i="3" s="1"/>
  <c r="U225" i="3" s="1"/>
  <c r="S225" i="3"/>
  <c r="L225" i="3"/>
  <c r="O225" i="3" s="1"/>
  <c r="T224" i="3" a="1"/>
  <c r="T224" i="3" s="1"/>
  <c r="U224" i="3" s="1"/>
  <c r="S224" i="3"/>
  <c r="L224" i="3"/>
  <c r="O224" i="3" s="1"/>
  <c r="T223" i="3" a="1"/>
  <c r="T223" i="3" s="1"/>
  <c r="U223" i="3" s="1"/>
  <c r="S223" i="3"/>
  <c r="L223" i="3"/>
  <c r="O223" i="3" s="1"/>
  <c r="T222" i="3" a="1"/>
  <c r="T222" i="3" s="1"/>
  <c r="U222" i="3" s="1"/>
  <c r="S222" i="3"/>
  <c r="L222" i="3"/>
  <c r="O222" i="3" s="1"/>
  <c r="T221" i="3" a="1"/>
  <c r="T221" i="3" s="1"/>
  <c r="U221" i="3" s="1"/>
  <c r="S221" i="3"/>
  <c r="L221" i="3"/>
  <c r="O221" i="3" s="1"/>
  <c r="T220" i="3" a="1"/>
  <c r="T220" i="3" s="1"/>
  <c r="U220" i="3" s="1"/>
  <c r="S220" i="3"/>
  <c r="L220" i="3"/>
  <c r="O220" i="3" s="1"/>
  <c r="T219" i="3" a="1"/>
  <c r="T219" i="3" s="1"/>
  <c r="U219" i="3" s="1"/>
  <c r="S219" i="3"/>
  <c r="L219" i="3"/>
  <c r="O219" i="3" s="1"/>
  <c r="T218" i="3" a="1"/>
  <c r="T218" i="3" s="1"/>
  <c r="U218" i="3" s="1"/>
  <c r="S218" i="3"/>
  <c r="L218" i="3"/>
  <c r="O218" i="3" s="1"/>
  <c r="T217" i="3" a="1"/>
  <c r="T217" i="3" s="1"/>
  <c r="U217" i="3" s="1"/>
  <c r="S217" i="3"/>
  <c r="L217" i="3"/>
  <c r="O217" i="3" s="1"/>
  <c r="T216" i="3" a="1"/>
  <c r="T216" i="3" s="1"/>
  <c r="U216" i="3" s="1"/>
  <c r="S216" i="3"/>
  <c r="L216" i="3"/>
  <c r="O216" i="3" s="1"/>
  <c r="T215" i="3" a="1"/>
  <c r="T215" i="3" s="1"/>
  <c r="U215" i="3" s="1"/>
  <c r="S215" i="3"/>
  <c r="L215" i="3"/>
  <c r="O215" i="3" s="1"/>
  <c r="T214" i="3" a="1"/>
  <c r="T214" i="3" s="1"/>
  <c r="U214" i="3" s="1"/>
  <c r="S214" i="3"/>
  <c r="L214" i="3"/>
  <c r="O214" i="3" s="1"/>
  <c r="T213" i="3" a="1"/>
  <c r="T213" i="3" s="1"/>
  <c r="U213" i="3" s="1"/>
  <c r="S213" i="3"/>
  <c r="L213" i="3"/>
  <c r="O213" i="3" s="1"/>
  <c r="T212" i="3" a="1"/>
  <c r="T212" i="3" s="1"/>
  <c r="U212" i="3" s="1"/>
  <c r="S212" i="3"/>
  <c r="L212" i="3"/>
  <c r="O212" i="3" s="1"/>
  <c r="T211" i="3" a="1"/>
  <c r="T211" i="3" s="1"/>
  <c r="U211" i="3" s="1"/>
  <c r="S211" i="3"/>
  <c r="L211" i="3"/>
  <c r="O211" i="3" s="1"/>
  <c r="T210" i="3" a="1"/>
  <c r="T210" i="3" s="1"/>
  <c r="U210" i="3" s="1"/>
  <c r="S210" i="3"/>
  <c r="L210" i="3"/>
  <c r="O210" i="3" s="1"/>
  <c r="T209" i="3" a="1"/>
  <c r="T209" i="3" s="1"/>
  <c r="U209" i="3" s="1"/>
  <c r="S209" i="3"/>
  <c r="L209" i="3"/>
  <c r="O209" i="3" s="1"/>
  <c r="T208" i="3" a="1"/>
  <c r="T208" i="3" s="1"/>
  <c r="U208" i="3" s="1"/>
  <c r="S208" i="3"/>
  <c r="L208" i="3"/>
  <c r="O208" i="3" s="1"/>
  <c r="T207" i="3" a="1"/>
  <c r="T207" i="3" s="1"/>
  <c r="U207" i="3" s="1"/>
  <c r="S207" i="3"/>
  <c r="L207" i="3"/>
  <c r="O207" i="3" s="1"/>
  <c r="T206" i="3" a="1"/>
  <c r="T206" i="3" s="1"/>
  <c r="U206" i="3" s="1"/>
  <c r="S206" i="3"/>
  <c r="L206" i="3"/>
  <c r="O206" i="3" s="1"/>
  <c r="T205" i="3" a="1"/>
  <c r="T205" i="3" s="1"/>
  <c r="U205" i="3" s="1"/>
  <c r="S205" i="3"/>
  <c r="L205" i="3"/>
  <c r="O205" i="3" s="1"/>
  <c r="T204" i="3" a="1"/>
  <c r="T204" i="3" s="1"/>
  <c r="U204" i="3" s="1"/>
  <c r="S204" i="3"/>
  <c r="L204" i="3"/>
  <c r="O204" i="3" s="1"/>
  <c r="T203" i="3" a="1"/>
  <c r="T203" i="3" s="1"/>
  <c r="U203" i="3" s="1"/>
  <c r="S203" i="3"/>
  <c r="L203" i="3"/>
  <c r="O203" i="3" s="1"/>
  <c r="T202" i="3" a="1"/>
  <c r="T202" i="3" s="1"/>
  <c r="U202" i="3" s="1"/>
  <c r="S202" i="3"/>
  <c r="L202" i="3"/>
  <c r="O202" i="3" s="1"/>
  <c r="T201" i="3" a="1"/>
  <c r="T201" i="3" s="1"/>
  <c r="U201" i="3" s="1"/>
  <c r="S201" i="3"/>
  <c r="L201" i="3"/>
  <c r="O201" i="3" s="1"/>
  <c r="T200" i="3" a="1"/>
  <c r="T200" i="3" s="1"/>
  <c r="U200" i="3" s="1"/>
  <c r="S200" i="3"/>
  <c r="L200" i="3"/>
  <c r="O200" i="3" s="1"/>
  <c r="T199" i="3" a="1"/>
  <c r="T199" i="3" s="1"/>
  <c r="U199" i="3" s="1"/>
  <c r="S199" i="3"/>
  <c r="L199" i="3"/>
  <c r="O199" i="3" s="1"/>
  <c r="T198" i="3" a="1"/>
  <c r="T198" i="3" s="1"/>
  <c r="U198" i="3" s="1"/>
  <c r="S198" i="3"/>
  <c r="L198" i="3"/>
  <c r="O198" i="3" s="1"/>
  <c r="T197" i="3" a="1"/>
  <c r="T197" i="3" s="1"/>
  <c r="U197" i="3" s="1"/>
  <c r="S197" i="3"/>
  <c r="L197" i="3"/>
  <c r="O197" i="3" s="1"/>
  <c r="T196" i="3" a="1"/>
  <c r="T196" i="3" s="1"/>
  <c r="U196" i="3" s="1"/>
  <c r="S196" i="3"/>
  <c r="L196" i="3"/>
  <c r="O196" i="3" s="1"/>
  <c r="T195" i="3" a="1"/>
  <c r="T195" i="3" s="1"/>
  <c r="U195" i="3" s="1"/>
  <c r="S195" i="3"/>
  <c r="L195" i="3"/>
  <c r="O195" i="3" s="1"/>
  <c r="T194" i="3" a="1"/>
  <c r="T194" i="3" s="1"/>
  <c r="U194" i="3" s="1"/>
  <c r="S194" i="3"/>
  <c r="L194" i="3"/>
  <c r="O194" i="3" s="1"/>
  <c r="T193" i="3" a="1"/>
  <c r="T193" i="3" s="1"/>
  <c r="U193" i="3" s="1"/>
  <c r="S193" i="3"/>
  <c r="L193" i="3"/>
  <c r="O193" i="3" s="1"/>
  <c r="T192" i="3" a="1"/>
  <c r="T192" i="3" s="1"/>
  <c r="U192" i="3" s="1"/>
  <c r="S192" i="3"/>
  <c r="L192" i="3"/>
  <c r="O192" i="3" s="1"/>
  <c r="T191" i="3" a="1"/>
  <c r="T191" i="3" s="1"/>
  <c r="U191" i="3" s="1"/>
  <c r="S191" i="3"/>
  <c r="L191" i="3"/>
  <c r="O191" i="3" s="1"/>
  <c r="T190" i="3" a="1"/>
  <c r="T190" i="3" s="1"/>
  <c r="U190" i="3" s="1"/>
  <c r="S190" i="3"/>
  <c r="L190" i="3"/>
  <c r="O190" i="3" s="1"/>
  <c r="Q190" i="3" s="1"/>
  <c r="T189" i="3" a="1"/>
  <c r="T189" i="3" s="1"/>
  <c r="U189" i="3" s="1"/>
  <c r="S189" i="3"/>
  <c r="L189" i="3"/>
  <c r="O189" i="3" s="1"/>
  <c r="P189" i="3" s="1"/>
  <c r="T188" i="3" a="1"/>
  <c r="T188" i="3" s="1"/>
  <c r="U188" i="3" s="1"/>
  <c r="S188" i="3"/>
  <c r="L188" i="3"/>
  <c r="O188" i="3" s="1"/>
  <c r="P188" i="3" s="1"/>
  <c r="T187" i="3" a="1"/>
  <c r="T187" i="3" s="1"/>
  <c r="U187" i="3" s="1"/>
  <c r="S187" i="3"/>
  <c r="L187" i="3"/>
  <c r="O187" i="3" s="1"/>
  <c r="T186" i="3" a="1"/>
  <c r="T186" i="3" s="1"/>
  <c r="U186" i="3" s="1"/>
  <c r="S186" i="3"/>
  <c r="L186" i="3"/>
  <c r="O186" i="3" s="1"/>
  <c r="Q186" i="3" s="1"/>
  <c r="T185" i="3" a="1"/>
  <c r="T185" i="3" s="1"/>
  <c r="U185" i="3" s="1"/>
  <c r="S185" i="3"/>
  <c r="L185" i="3"/>
  <c r="O185" i="3" s="1"/>
  <c r="P185" i="3" s="1"/>
  <c r="T184" i="3" a="1"/>
  <c r="T184" i="3" s="1"/>
  <c r="U184" i="3" s="1"/>
  <c r="S184" i="3"/>
  <c r="L184" i="3"/>
  <c r="O184" i="3" s="1"/>
  <c r="P184" i="3" s="1"/>
  <c r="T183" i="3" a="1"/>
  <c r="T183" i="3" s="1"/>
  <c r="U183" i="3" s="1"/>
  <c r="S183" i="3"/>
  <c r="L183" i="3"/>
  <c r="O183" i="3" s="1"/>
  <c r="T182" i="3" a="1"/>
  <c r="T182" i="3" s="1"/>
  <c r="U182" i="3" s="1"/>
  <c r="S182" i="3"/>
  <c r="L182" i="3"/>
  <c r="O182" i="3" s="1"/>
  <c r="T181" i="3" a="1"/>
  <c r="T181" i="3" s="1"/>
  <c r="U181" i="3" s="1"/>
  <c r="S181" i="3"/>
  <c r="L181" i="3"/>
  <c r="O181" i="3" s="1"/>
  <c r="T180" i="3" a="1"/>
  <c r="T180" i="3" s="1"/>
  <c r="U180" i="3" s="1"/>
  <c r="S180" i="3"/>
  <c r="L180" i="3"/>
  <c r="O180" i="3" s="1"/>
  <c r="T179" i="3" a="1"/>
  <c r="T179" i="3" s="1"/>
  <c r="U179" i="3" s="1"/>
  <c r="S179" i="3"/>
  <c r="L179" i="3"/>
  <c r="O179" i="3" s="1"/>
  <c r="T178" i="3" a="1"/>
  <c r="T178" i="3" s="1"/>
  <c r="U178" i="3" s="1"/>
  <c r="S178" i="3"/>
  <c r="L178" i="3"/>
  <c r="O178" i="3" s="1"/>
  <c r="T177" i="3" a="1"/>
  <c r="T177" i="3" s="1"/>
  <c r="U177" i="3" s="1"/>
  <c r="S177" i="3"/>
  <c r="L177" i="3"/>
  <c r="O177" i="3" s="1"/>
  <c r="T176" i="3" a="1"/>
  <c r="T176" i="3" s="1"/>
  <c r="U176" i="3" s="1"/>
  <c r="S176" i="3"/>
  <c r="L176" i="3"/>
  <c r="O176" i="3" s="1"/>
  <c r="T175" i="3" a="1"/>
  <c r="T175" i="3" s="1"/>
  <c r="U175" i="3" s="1"/>
  <c r="S175" i="3"/>
  <c r="L175" i="3"/>
  <c r="O175" i="3" s="1"/>
  <c r="T174" i="3" a="1"/>
  <c r="T174" i="3" s="1"/>
  <c r="U174" i="3" s="1"/>
  <c r="S174" i="3"/>
  <c r="L174" i="3"/>
  <c r="O174" i="3" s="1"/>
  <c r="Q174" i="3" s="1"/>
  <c r="T173" i="3" a="1"/>
  <c r="T173" i="3" s="1"/>
  <c r="U173" i="3" s="1"/>
  <c r="S173" i="3"/>
  <c r="L173" i="3"/>
  <c r="O173" i="3" s="1"/>
  <c r="T172" i="3" a="1"/>
  <c r="T172" i="3" s="1"/>
  <c r="U172" i="3" s="1"/>
  <c r="S172" i="3"/>
  <c r="L172" i="3"/>
  <c r="O172" i="3" s="1"/>
  <c r="T171" i="3" a="1"/>
  <c r="T171" i="3" s="1"/>
  <c r="U171" i="3" s="1"/>
  <c r="S171" i="3"/>
  <c r="L171" i="3"/>
  <c r="O171" i="3" s="1"/>
  <c r="T170" i="3" a="1"/>
  <c r="T170" i="3" s="1"/>
  <c r="U170" i="3" s="1"/>
  <c r="S170" i="3"/>
  <c r="L170" i="3"/>
  <c r="O170" i="3" s="1"/>
  <c r="T169" i="3" a="1"/>
  <c r="T169" i="3" s="1"/>
  <c r="U169" i="3" s="1"/>
  <c r="S169" i="3"/>
  <c r="L169" i="3"/>
  <c r="O169" i="3" s="1"/>
  <c r="T168" i="3" a="1"/>
  <c r="T168" i="3" s="1"/>
  <c r="U168" i="3" s="1"/>
  <c r="S168" i="3"/>
  <c r="L168" i="3"/>
  <c r="O168" i="3" s="1"/>
  <c r="T167" i="3" a="1"/>
  <c r="T167" i="3" s="1"/>
  <c r="U167" i="3" s="1"/>
  <c r="S167" i="3"/>
  <c r="L167" i="3"/>
  <c r="O167" i="3" s="1"/>
  <c r="T166" i="3" a="1"/>
  <c r="T166" i="3" s="1"/>
  <c r="U166" i="3" s="1"/>
  <c r="S166" i="3"/>
  <c r="L166" i="3"/>
  <c r="O166" i="3" s="1"/>
  <c r="Q166" i="3" s="1"/>
  <c r="T165" i="3" a="1"/>
  <c r="T165" i="3" s="1"/>
  <c r="U165" i="3" s="1"/>
  <c r="S165" i="3"/>
  <c r="L165" i="3"/>
  <c r="O165" i="3" s="1"/>
  <c r="T164" i="3" a="1"/>
  <c r="T164" i="3" s="1"/>
  <c r="U164" i="3" s="1"/>
  <c r="S164" i="3"/>
  <c r="L164" i="3"/>
  <c r="O164" i="3" s="1"/>
  <c r="T163" i="3" a="1"/>
  <c r="T163" i="3" s="1"/>
  <c r="U163" i="3" s="1"/>
  <c r="S163" i="3"/>
  <c r="L163" i="3"/>
  <c r="O163" i="3" s="1"/>
  <c r="T162" i="3" a="1"/>
  <c r="T162" i="3" s="1"/>
  <c r="U162" i="3" s="1"/>
  <c r="S162" i="3"/>
  <c r="L162" i="3"/>
  <c r="O162" i="3" s="1"/>
  <c r="T161" i="3" a="1"/>
  <c r="T161" i="3" s="1"/>
  <c r="U161" i="3" s="1"/>
  <c r="S161" i="3"/>
  <c r="L161" i="3"/>
  <c r="O161" i="3" s="1"/>
  <c r="T160" i="3" a="1"/>
  <c r="T160" i="3" s="1"/>
  <c r="U160" i="3" s="1"/>
  <c r="S160" i="3"/>
  <c r="L160" i="3"/>
  <c r="O160" i="3" s="1"/>
  <c r="T159" i="3" a="1"/>
  <c r="T159" i="3" s="1"/>
  <c r="U159" i="3" s="1"/>
  <c r="S159" i="3"/>
  <c r="L159" i="3"/>
  <c r="O159" i="3" s="1"/>
  <c r="T158" i="3" a="1"/>
  <c r="T158" i="3" s="1"/>
  <c r="U158" i="3" s="1"/>
  <c r="S158" i="3"/>
  <c r="L158" i="3"/>
  <c r="O158" i="3" s="1"/>
  <c r="T157" i="3" a="1"/>
  <c r="T157" i="3" s="1"/>
  <c r="U157" i="3" s="1"/>
  <c r="S157" i="3"/>
  <c r="L157" i="3"/>
  <c r="O157" i="3" s="1"/>
  <c r="T156" i="3" a="1"/>
  <c r="T156" i="3" s="1"/>
  <c r="U156" i="3" s="1"/>
  <c r="S156" i="3"/>
  <c r="L156" i="3"/>
  <c r="O156" i="3" s="1"/>
  <c r="T155" i="3" a="1"/>
  <c r="T155" i="3" s="1"/>
  <c r="U155" i="3" s="1"/>
  <c r="S155" i="3"/>
  <c r="L155" i="3"/>
  <c r="O155" i="3" s="1"/>
  <c r="T154" i="3" a="1"/>
  <c r="T154" i="3" s="1"/>
  <c r="U154" i="3" s="1"/>
  <c r="S154" i="3"/>
  <c r="L154" i="3"/>
  <c r="O154" i="3" s="1"/>
  <c r="T153" i="3" a="1"/>
  <c r="T153" i="3" s="1"/>
  <c r="U153" i="3" s="1"/>
  <c r="S153" i="3"/>
  <c r="L153" i="3"/>
  <c r="O153" i="3" s="1"/>
  <c r="T152" i="3" a="1"/>
  <c r="T152" i="3" s="1"/>
  <c r="U152" i="3" s="1"/>
  <c r="S152" i="3"/>
  <c r="L152" i="3"/>
  <c r="O152" i="3" s="1"/>
  <c r="T151" i="3" a="1"/>
  <c r="T151" i="3" s="1"/>
  <c r="U151" i="3" s="1"/>
  <c r="S151" i="3"/>
  <c r="L151" i="3"/>
  <c r="O151" i="3" s="1"/>
  <c r="T150" i="3" a="1"/>
  <c r="T150" i="3" s="1"/>
  <c r="U150" i="3" s="1"/>
  <c r="S150" i="3"/>
  <c r="L150" i="3"/>
  <c r="O150" i="3" s="1"/>
  <c r="T149" i="3" a="1"/>
  <c r="T149" i="3" s="1"/>
  <c r="U149" i="3" s="1"/>
  <c r="S149" i="3"/>
  <c r="L149" i="3"/>
  <c r="O149" i="3" s="1"/>
  <c r="T148" i="3" a="1"/>
  <c r="T148" i="3" s="1"/>
  <c r="U148" i="3" s="1"/>
  <c r="S148" i="3"/>
  <c r="L148" i="3"/>
  <c r="O148" i="3" s="1"/>
  <c r="T147" i="3" a="1"/>
  <c r="T147" i="3" s="1"/>
  <c r="U147" i="3" s="1"/>
  <c r="S147" i="3"/>
  <c r="L147" i="3"/>
  <c r="O147" i="3" s="1"/>
  <c r="T146" i="3" a="1"/>
  <c r="T146" i="3" s="1"/>
  <c r="U146" i="3" s="1"/>
  <c r="S146" i="3"/>
  <c r="L146" i="3"/>
  <c r="O146" i="3" s="1"/>
  <c r="T145" i="3" a="1"/>
  <c r="T145" i="3" s="1"/>
  <c r="U145" i="3" s="1"/>
  <c r="S145" i="3"/>
  <c r="L145" i="3"/>
  <c r="O145" i="3" s="1"/>
  <c r="T144" i="3" a="1"/>
  <c r="T144" i="3" s="1"/>
  <c r="U144" i="3" s="1"/>
  <c r="S144" i="3"/>
  <c r="L144" i="3"/>
  <c r="O144" i="3" s="1"/>
  <c r="T143" i="3" a="1"/>
  <c r="T143" i="3" s="1"/>
  <c r="U143" i="3" s="1"/>
  <c r="S143" i="3"/>
  <c r="L143" i="3"/>
  <c r="O143" i="3" s="1"/>
  <c r="T142" i="3" a="1"/>
  <c r="T142" i="3" s="1"/>
  <c r="U142" i="3" s="1"/>
  <c r="S142" i="3"/>
  <c r="L142" i="3"/>
  <c r="O142" i="3" s="1"/>
  <c r="T141" i="3" a="1"/>
  <c r="T141" i="3" s="1"/>
  <c r="U141" i="3" s="1"/>
  <c r="S141" i="3"/>
  <c r="L141" i="3"/>
  <c r="O141" i="3" s="1"/>
  <c r="T140" i="3" a="1"/>
  <c r="T140" i="3" s="1"/>
  <c r="U140" i="3" s="1"/>
  <c r="S140" i="3"/>
  <c r="L140" i="3"/>
  <c r="O140" i="3" s="1"/>
  <c r="T139" i="3" a="1"/>
  <c r="T139" i="3" s="1"/>
  <c r="U139" i="3" s="1"/>
  <c r="S139" i="3"/>
  <c r="L139" i="3"/>
  <c r="O139" i="3" s="1"/>
  <c r="T138" i="3" a="1"/>
  <c r="T138" i="3" s="1"/>
  <c r="U138" i="3" s="1"/>
  <c r="S138" i="3"/>
  <c r="L138" i="3"/>
  <c r="O138" i="3" s="1"/>
  <c r="T137" i="3" a="1"/>
  <c r="T137" i="3" s="1"/>
  <c r="U137" i="3" s="1"/>
  <c r="S137" i="3"/>
  <c r="L137" i="3"/>
  <c r="O137" i="3" s="1"/>
  <c r="T136" i="3" a="1"/>
  <c r="T136" i="3" s="1"/>
  <c r="U136" i="3" s="1"/>
  <c r="S136" i="3"/>
  <c r="L136" i="3"/>
  <c r="O136" i="3" s="1"/>
  <c r="T135" i="3" a="1"/>
  <c r="T135" i="3" s="1"/>
  <c r="U135" i="3" s="1"/>
  <c r="S135" i="3"/>
  <c r="L135" i="3"/>
  <c r="O135" i="3" s="1"/>
  <c r="T134" i="3" a="1"/>
  <c r="T134" i="3" s="1"/>
  <c r="U134" i="3" s="1"/>
  <c r="S134" i="3"/>
  <c r="L134" i="3"/>
  <c r="O134" i="3" s="1"/>
  <c r="T133" i="3" a="1"/>
  <c r="T133" i="3" s="1"/>
  <c r="U133" i="3" s="1"/>
  <c r="S133" i="3"/>
  <c r="L133" i="3"/>
  <c r="O133" i="3" s="1"/>
  <c r="T132" i="3" a="1"/>
  <c r="T132" i="3" s="1"/>
  <c r="U132" i="3" s="1"/>
  <c r="S132" i="3"/>
  <c r="L132" i="3"/>
  <c r="O132" i="3" s="1"/>
  <c r="T131" i="3" a="1"/>
  <c r="T131" i="3" s="1"/>
  <c r="U131" i="3" s="1"/>
  <c r="S131" i="3"/>
  <c r="L131" i="3"/>
  <c r="O131" i="3" s="1"/>
  <c r="T130" i="3" a="1"/>
  <c r="T130" i="3" s="1"/>
  <c r="U130" i="3" s="1"/>
  <c r="S130" i="3"/>
  <c r="L130" i="3"/>
  <c r="O130" i="3" s="1"/>
  <c r="T129" i="3" a="1"/>
  <c r="T129" i="3" s="1"/>
  <c r="U129" i="3" s="1"/>
  <c r="S129" i="3"/>
  <c r="L129" i="3"/>
  <c r="O129" i="3" s="1"/>
  <c r="T128" i="3" a="1"/>
  <c r="T128" i="3" s="1"/>
  <c r="U128" i="3" s="1"/>
  <c r="S128" i="3"/>
  <c r="L128" i="3"/>
  <c r="O128" i="3" s="1"/>
  <c r="T127" i="3" a="1"/>
  <c r="T127" i="3" s="1"/>
  <c r="U127" i="3" s="1"/>
  <c r="S127" i="3"/>
  <c r="L127" i="3"/>
  <c r="O127" i="3" s="1"/>
  <c r="T126" i="3" a="1"/>
  <c r="T126" i="3" s="1"/>
  <c r="U126" i="3" s="1"/>
  <c r="S126" i="3"/>
  <c r="L126" i="3"/>
  <c r="O126" i="3" s="1"/>
  <c r="T125" i="3" a="1"/>
  <c r="T125" i="3" s="1"/>
  <c r="U125" i="3" s="1"/>
  <c r="S125" i="3"/>
  <c r="L125" i="3"/>
  <c r="O125" i="3" s="1"/>
  <c r="T124" i="3" a="1"/>
  <c r="T124" i="3" s="1"/>
  <c r="U124" i="3" s="1"/>
  <c r="S124" i="3"/>
  <c r="L124" i="3"/>
  <c r="O124" i="3" s="1"/>
  <c r="T123" i="3" a="1"/>
  <c r="T123" i="3" s="1"/>
  <c r="U123" i="3" s="1"/>
  <c r="S123" i="3"/>
  <c r="L123" i="3"/>
  <c r="O123" i="3" s="1"/>
  <c r="T122" i="3" a="1"/>
  <c r="T122" i="3" s="1"/>
  <c r="U122" i="3" s="1"/>
  <c r="S122" i="3"/>
  <c r="L122" i="3"/>
  <c r="O122" i="3" s="1"/>
  <c r="T121" i="3" a="1"/>
  <c r="T121" i="3" s="1"/>
  <c r="U121" i="3" s="1"/>
  <c r="S121" i="3"/>
  <c r="L121" i="3"/>
  <c r="O121" i="3" s="1"/>
  <c r="T120" i="3" a="1"/>
  <c r="T120" i="3" s="1"/>
  <c r="U120" i="3" s="1"/>
  <c r="S120" i="3"/>
  <c r="L120" i="3"/>
  <c r="O120" i="3" s="1"/>
  <c r="T119" i="3" a="1"/>
  <c r="T119" i="3" s="1"/>
  <c r="U119" i="3" s="1"/>
  <c r="S119" i="3"/>
  <c r="L119" i="3"/>
  <c r="O119" i="3" s="1"/>
  <c r="T118" i="3" a="1"/>
  <c r="T118" i="3" s="1"/>
  <c r="U118" i="3" s="1"/>
  <c r="S118" i="3"/>
  <c r="L118" i="3"/>
  <c r="O118" i="3" s="1"/>
  <c r="T117" i="3" a="1"/>
  <c r="T117" i="3" s="1"/>
  <c r="U117" i="3" s="1"/>
  <c r="S117" i="3"/>
  <c r="L117" i="3"/>
  <c r="O117" i="3" s="1"/>
  <c r="T116" i="3" a="1"/>
  <c r="T116" i="3" s="1"/>
  <c r="U116" i="3" s="1"/>
  <c r="S116" i="3"/>
  <c r="L116" i="3"/>
  <c r="O116" i="3" s="1"/>
  <c r="T115" i="3" a="1"/>
  <c r="T115" i="3" s="1"/>
  <c r="U115" i="3" s="1"/>
  <c r="S115" i="3"/>
  <c r="L115" i="3"/>
  <c r="O115" i="3" s="1"/>
  <c r="T114" i="3" a="1"/>
  <c r="T114" i="3" s="1"/>
  <c r="U114" i="3" s="1"/>
  <c r="S114" i="3"/>
  <c r="L114" i="3"/>
  <c r="O114" i="3" s="1"/>
  <c r="T113" i="3" a="1"/>
  <c r="T113" i="3" s="1"/>
  <c r="U113" i="3" s="1"/>
  <c r="S113" i="3"/>
  <c r="L113" i="3"/>
  <c r="O113" i="3" s="1"/>
  <c r="T112" i="3" a="1"/>
  <c r="T112" i="3" s="1"/>
  <c r="U112" i="3" s="1"/>
  <c r="S112" i="3"/>
  <c r="L112" i="3"/>
  <c r="O112" i="3" s="1"/>
  <c r="T111" i="3" a="1"/>
  <c r="T111" i="3" s="1"/>
  <c r="U111" i="3" s="1"/>
  <c r="S111" i="3"/>
  <c r="L111" i="3"/>
  <c r="O111" i="3" s="1"/>
  <c r="T110" i="3" a="1"/>
  <c r="T110" i="3" s="1"/>
  <c r="U110" i="3" s="1"/>
  <c r="S110" i="3"/>
  <c r="L110" i="3"/>
  <c r="O110" i="3" s="1"/>
  <c r="T109" i="3" a="1"/>
  <c r="T109" i="3" s="1"/>
  <c r="U109" i="3" s="1"/>
  <c r="S109" i="3"/>
  <c r="L109" i="3"/>
  <c r="O109" i="3" s="1"/>
  <c r="T108" i="3" a="1"/>
  <c r="T108" i="3" s="1"/>
  <c r="U108" i="3" s="1"/>
  <c r="S108" i="3"/>
  <c r="L108" i="3"/>
  <c r="O108" i="3" s="1"/>
  <c r="P108" i="3" s="1"/>
  <c r="T107" i="3" a="1"/>
  <c r="T107" i="3" s="1"/>
  <c r="U107" i="3" s="1"/>
  <c r="S107" i="3"/>
  <c r="L107" i="3"/>
  <c r="O107" i="3" s="1"/>
  <c r="Q107" i="3" s="1"/>
  <c r="T106" i="3" a="1"/>
  <c r="T106" i="3" s="1"/>
  <c r="U106" i="3" s="1"/>
  <c r="S106" i="3"/>
  <c r="L106" i="3"/>
  <c r="O106" i="3" s="1"/>
  <c r="P106" i="3" s="1"/>
  <c r="T105" i="3" a="1"/>
  <c r="T105" i="3" s="1"/>
  <c r="U105" i="3" s="1"/>
  <c r="S105" i="3"/>
  <c r="L105" i="3"/>
  <c r="O105" i="3" s="1"/>
  <c r="T104" i="3" a="1"/>
  <c r="T104" i="3" s="1"/>
  <c r="U104" i="3" s="1"/>
  <c r="S104" i="3"/>
  <c r="L104" i="3"/>
  <c r="O104" i="3" s="1"/>
  <c r="P104" i="3" s="1"/>
  <c r="T103" i="3" a="1"/>
  <c r="T103" i="3" s="1"/>
  <c r="U103" i="3" s="1"/>
  <c r="S103" i="3"/>
  <c r="L103" i="3"/>
  <c r="O103" i="3" s="1"/>
  <c r="T102" i="3" a="1"/>
  <c r="T102" i="3" s="1"/>
  <c r="U102" i="3" s="1"/>
  <c r="S102" i="3"/>
  <c r="L102" i="3"/>
  <c r="O102" i="3" s="1"/>
  <c r="T101" i="3" a="1"/>
  <c r="T101" i="3" s="1"/>
  <c r="U101" i="3" s="1"/>
  <c r="S101" i="3"/>
  <c r="L101" i="3"/>
  <c r="O101" i="3" s="1"/>
  <c r="Q101" i="3" s="1"/>
  <c r="T100" i="3" a="1"/>
  <c r="T100" i="3" s="1"/>
  <c r="U100" i="3" s="1"/>
  <c r="S100" i="3"/>
  <c r="L100" i="3"/>
  <c r="O100" i="3" s="1"/>
  <c r="P100" i="3" s="1"/>
  <c r="T99" i="3" a="1"/>
  <c r="T99" i="3" s="1"/>
  <c r="U99" i="3" s="1"/>
  <c r="S99" i="3"/>
  <c r="L99" i="3"/>
  <c r="O99" i="3" s="1"/>
  <c r="T98" i="3" a="1"/>
  <c r="T98" i="3" s="1"/>
  <c r="U98" i="3" s="1"/>
  <c r="S98" i="3"/>
  <c r="L98" i="3"/>
  <c r="O98" i="3" s="1"/>
  <c r="T97" i="3" a="1"/>
  <c r="T97" i="3" s="1"/>
  <c r="U97" i="3" s="1"/>
  <c r="S97" i="3"/>
  <c r="L97" i="3"/>
  <c r="O97" i="3" s="1"/>
  <c r="Q97" i="3" s="1"/>
  <c r="T96" i="3" a="1"/>
  <c r="T96" i="3" s="1"/>
  <c r="U96" i="3" s="1"/>
  <c r="S96" i="3"/>
  <c r="L96" i="3"/>
  <c r="O96" i="3" s="1"/>
  <c r="P96" i="3" s="1"/>
  <c r="T95" i="3" a="1"/>
  <c r="T95" i="3" s="1"/>
  <c r="U95" i="3" s="1"/>
  <c r="S95" i="3"/>
  <c r="L95" i="3"/>
  <c r="O95" i="3" s="1"/>
  <c r="T94" i="3" a="1"/>
  <c r="T94" i="3" s="1"/>
  <c r="U94" i="3" s="1"/>
  <c r="S94" i="3"/>
  <c r="L94" i="3"/>
  <c r="O94" i="3" s="1"/>
  <c r="T93" i="3" a="1"/>
  <c r="T93" i="3" s="1"/>
  <c r="U93" i="3" s="1"/>
  <c r="S93" i="3"/>
  <c r="L93" i="3"/>
  <c r="O93" i="3" s="1"/>
  <c r="T92" i="3" a="1"/>
  <c r="T92" i="3" s="1"/>
  <c r="U92" i="3" s="1"/>
  <c r="S92" i="3"/>
  <c r="L92" i="3"/>
  <c r="O92" i="3" s="1"/>
  <c r="T91" i="3" a="1"/>
  <c r="T91" i="3" s="1"/>
  <c r="U91" i="3" s="1"/>
  <c r="S91" i="3"/>
  <c r="L91" i="3"/>
  <c r="O91" i="3" s="1"/>
  <c r="Q91" i="3" s="1"/>
  <c r="T90" i="3" a="1"/>
  <c r="T90" i="3" s="1"/>
  <c r="U90" i="3" s="1"/>
  <c r="S90" i="3"/>
  <c r="L90" i="3"/>
  <c r="O90" i="3" s="1"/>
  <c r="P90" i="3" s="1"/>
  <c r="T89" i="3" a="1"/>
  <c r="T89" i="3" s="1"/>
  <c r="U89" i="3" s="1"/>
  <c r="S89" i="3"/>
  <c r="L89" i="3"/>
  <c r="O89" i="3" s="1"/>
  <c r="T88" i="3" a="1"/>
  <c r="T88" i="3" s="1"/>
  <c r="U88" i="3" s="1"/>
  <c r="S88" i="3"/>
  <c r="L88" i="3"/>
  <c r="O88" i="3" s="1"/>
  <c r="T87" i="3" a="1"/>
  <c r="T87" i="3" s="1"/>
  <c r="U87" i="3" s="1"/>
  <c r="S87" i="3"/>
  <c r="L87" i="3"/>
  <c r="O87" i="3" s="1"/>
  <c r="T86" i="3" a="1"/>
  <c r="T86" i="3" s="1"/>
  <c r="U86" i="3" s="1"/>
  <c r="S86" i="3"/>
  <c r="L86" i="3"/>
  <c r="O86" i="3" s="1"/>
  <c r="T85" i="3" a="1"/>
  <c r="T85" i="3" s="1"/>
  <c r="U85" i="3" s="1"/>
  <c r="S85" i="3"/>
  <c r="L85" i="3"/>
  <c r="O85" i="3" s="1"/>
  <c r="T84" i="3" a="1"/>
  <c r="T84" i="3" s="1"/>
  <c r="U84" i="3" s="1"/>
  <c r="S84" i="3"/>
  <c r="L84" i="3"/>
  <c r="O84" i="3" s="1"/>
  <c r="P84" i="3" s="1"/>
  <c r="T83" i="3" a="1"/>
  <c r="T83" i="3" s="1"/>
  <c r="U83" i="3" s="1"/>
  <c r="S83" i="3"/>
  <c r="L83" i="3"/>
  <c r="O83" i="3" s="1"/>
  <c r="Q83" i="3" s="1"/>
  <c r="T82" i="3" a="1"/>
  <c r="T82" i="3" s="1"/>
  <c r="U82" i="3" s="1"/>
  <c r="S82" i="3"/>
  <c r="L82" i="3"/>
  <c r="O82" i="3" s="1"/>
  <c r="P82" i="3" s="1"/>
  <c r="T81" i="3" a="1"/>
  <c r="T81" i="3" s="1"/>
  <c r="U81" i="3" s="1"/>
  <c r="S81" i="3"/>
  <c r="L81" i="3"/>
  <c r="O81" i="3" s="1"/>
  <c r="T80" i="3" a="1"/>
  <c r="T80" i="3" s="1"/>
  <c r="U80" i="3" s="1"/>
  <c r="S80" i="3"/>
  <c r="L80" i="3"/>
  <c r="O80" i="3" s="1"/>
  <c r="T79" i="3" a="1"/>
  <c r="T79" i="3" s="1"/>
  <c r="U79" i="3" s="1"/>
  <c r="S79" i="3"/>
  <c r="L79" i="3"/>
  <c r="O79" i="3" s="1"/>
  <c r="T78" i="3" a="1"/>
  <c r="T78" i="3" s="1"/>
  <c r="U78" i="3" s="1"/>
  <c r="S78" i="3"/>
  <c r="L78" i="3"/>
  <c r="O78" i="3" s="1"/>
  <c r="T77" i="3" a="1"/>
  <c r="T77" i="3" s="1"/>
  <c r="U77" i="3" s="1"/>
  <c r="S77" i="3"/>
  <c r="L77" i="3"/>
  <c r="O77" i="3" s="1"/>
  <c r="Q77" i="3" s="1"/>
  <c r="T76" i="3" a="1"/>
  <c r="T76" i="3" s="1"/>
  <c r="U76" i="3" s="1"/>
  <c r="S76" i="3"/>
  <c r="L76" i="3"/>
  <c r="O76" i="3" s="1"/>
  <c r="P76" i="3" s="1"/>
  <c r="T75" i="3" a="1"/>
  <c r="T75" i="3" s="1"/>
  <c r="U75" i="3" s="1"/>
  <c r="S75" i="3"/>
  <c r="L75" i="3"/>
  <c r="O75" i="3" s="1"/>
  <c r="T74" i="3" a="1"/>
  <c r="T74" i="3" s="1"/>
  <c r="U74" i="3" s="1"/>
  <c r="S74" i="3"/>
  <c r="L74" i="3"/>
  <c r="O74" i="3" s="1"/>
  <c r="P74" i="3" s="1"/>
  <c r="T73" i="3" a="1"/>
  <c r="T73" i="3" s="1"/>
  <c r="U73" i="3" s="1"/>
  <c r="S73" i="3"/>
  <c r="L73" i="3"/>
  <c r="O73" i="3" s="1"/>
  <c r="T72" i="3" a="1"/>
  <c r="T72" i="3" s="1"/>
  <c r="U72" i="3" s="1"/>
  <c r="S72" i="3"/>
  <c r="L72" i="3"/>
  <c r="O72" i="3" s="1"/>
  <c r="P72" i="3" s="1"/>
  <c r="T71" i="3" a="1"/>
  <c r="T71" i="3" s="1"/>
  <c r="U71" i="3" s="1"/>
  <c r="S71" i="3"/>
  <c r="L71" i="3"/>
  <c r="O71" i="3" s="1"/>
  <c r="T70" i="3" a="1"/>
  <c r="T70" i="3" s="1"/>
  <c r="U70" i="3" s="1"/>
  <c r="S70" i="3"/>
  <c r="L70" i="3"/>
  <c r="O70" i="3" s="1"/>
  <c r="Q70" i="3" s="1"/>
  <c r="T69" i="3" a="1"/>
  <c r="T69" i="3" s="1"/>
  <c r="U69" i="3" s="1"/>
  <c r="S69" i="3"/>
  <c r="L69" i="3"/>
  <c r="O69" i="3" s="1"/>
  <c r="T68" i="3" a="1"/>
  <c r="T68" i="3" s="1"/>
  <c r="U68" i="3" s="1"/>
  <c r="S68" i="3"/>
  <c r="L68" i="3"/>
  <c r="O68" i="3" s="1"/>
  <c r="P68" i="3" s="1"/>
  <c r="T67" i="3" a="1"/>
  <c r="T67" i="3" s="1"/>
  <c r="U67" i="3" s="1"/>
  <c r="S67" i="3"/>
  <c r="L67" i="3"/>
  <c r="O67" i="3" s="1"/>
  <c r="Q67" i="3" s="1"/>
  <c r="T66" i="3" a="1"/>
  <c r="T66" i="3" s="1"/>
  <c r="U66" i="3" s="1"/>
  <c r="S66" i="3"/>
  <c r="L66" i="3"/>
  <c r="O66" i="3" s="1"/>
  <c r="Q66" i="3" s="1"/>
  <c r="T65" i="3" a="1"/>
  <c r="T65" i="3" s="1"/>
  <c r="U65" i="3" s="1"/>
  <c r="S65" i="3"/>
  <c r="L65" i="3"/>
  <c r="O65" i="3" s="1"/>
  <c r="T64" i="3" a="1"/>
  <c r="T64" i="3" s="1"/>
  <c r="U64" i="3" s="1"/>
  <c r="S64" i="3"/>
  <c r="L64" i="3"/>
  <c r="O64" i="3" s="1"/>
  <c r="Q64" i="3" s="1"/>
  <c r="T63" i="3" a="1"/>
  <c r="T63" i="3" s="1"/>
  <c r="U63" i="3" s="1"/>
  <c r="S63" i="3"/>
  <c r="L63" i="3"/>
  <c r="O63" i="3" s="1"/>
  <c r="T62" i="3" a="1"/>
  <c r="T62" i="3" s="1"/>
  <c r="U62" i="3" s="1"/>
  <c r="S62" i="3"/>
  <c r="L62" i="3"/>
  <c r="O62" i="3" s="1"/>
  <c r="Q62" i="3" s="1"/>
  <c r="T61" i="3" a="1"/>
  <c r="T61" i="3" s="1"/>
  <c r="U61" i="3" s="1"/>
  <c r="S61" i="3"/>
  <c r="L61" i="3"/>
  <c r="O61" i="3" s="1"/>
  <c r="T60" i="3" a="1"/>
  <c r="T60" i="3" s="1"/>
  <c r="U60" i="3" s="1"/>
  <c r="S60" i="3"/>
  <c r="L60" i="3"/>
  <c r="O60" i="3" s="1"/>
  <c r="Q60" i="3" s="1"/>
  <c r="T59" i="3" a="1"/>
  <c r="T59" i="3" s="1"/>
  <c r="U59" i="3" s="1"/>
  <c r="S59" i="3"/>
  <c r="L59" i="3"/>
  <c r="O59" i="3" s="1"/>
  <c r="T58" i="3" a="1"/>
  <c r="T58" i="3" s="1"/>
  <c r="U58" i="3" s="1"/>
  <c r="S58" i="3"/>
  <c r="L58" i="3"/>
  <c r="O58" i="3" s="1"/>
  <c r="Q58" i="3" s="1"/>
  <c r="T57" i="3" a="1"/>
  <c r="T57" i="3" s="1"/>
  <c r="U57" i="3" s="1"/>
  <c r="S57" i="3"/>
  <c r="L57" i="3"/>
  <c r="O57" i="3" s="1"/>
  <c r="T56" i="3" a="1"/>
  <c r="T56" i="3" s="1"/>
  <c r="U56" i="3" s="1"/>
  <c r="S56" i="3"/>
  <c r="L56" i="3"/>
  <c r="O56" i="3" s="1"/>
  <c r="Q56" i="3" s="1"/>
  <c r="T55" i="3" a="1"/>
  <c r="T55" i="3" s="1"/>
  <c r="U55" i="3" s="1"/>
  <c r="S55" i="3"/>
  <c r="L55" i="3"/>
  <c r="O55" i="3" s="1"/>
  <c r="T54" i="3" a="1"/>
  <c r="T54" i="3" s="1"/>
  <c r="U54" i="3" s="1"/>
  <c r="S54" i="3"/>
  <c r="L54" i="3"/>
  <c r="O54" i="3" s="1"/>
  <c r="Q54" i="3" s="1"/>
  <c r="T53" i="3" a="1"/>
  <c r="T53" i="3" s="1"/>
  <c r="U53" i="3" s="1"/>
  <c r="S53" i="3"/>
  <c r="L53" i="3"/>
  <c r="O53" i="3" s="1"/>
  <c r="T52" i="3" a="1"/>
  <c r="T52" i="3" s="1"/>
  <c r="U52" i="3" s="1"/>
  <c r="S52" i="3"/>
  <c r="L52" i="3"/>
  <c r="O52" i="3" s="1"/>
  <c r="Q52" i="3" s="1"/>
  <c r="T51" i="3" a="1"/>
  <c r="T51" i="3" s="1"/>
  <c r="U51" i="3" s="1"/>
  <c r="S51" i="3"/>
  <c r="L51" i="3"/>
  <c r="O51" i="3" s="1"/>
  <c r="T50" i="3" a="1"/>
  <c r="T50" i="3" s="1"/>
  <c r="U50" i="3" s="1"/>
  <c r="S50" i="3"/>
  <c r="L50" i="3"/>
  <c r="O50" i="3" s="1"/>
  <c r="Q50" i="3" s="1"/>
  <c r="T49" i="3" a="1"/>
  <c r="T49" i="3" s="1"/>
  <c r="U49" i="3" s="1"/>
  <c r="S49" i="3"/>
  <c r="L49" i="3"/>
  <c r="O49" i="3" s="1"/>
  <c r="T48" i="3" a="1"/>
  <c r="T48" i="3" s="1"/>
  <c r="U48" i="3" s="1"/>
  <c r="S48" i="3"/>
  <c r="L48" i="3"/>
  <c r="O48" i="3" s="1"/>
  <c r="Q48" i="3" s="1"/>
  <c r="T47" i="3" a="1"/>
  <c r="T47" i="3" s="1"/>
  <c r="U47" i="3" s="1"/>
  <c r="S47" i="3"/>
  <c r="L47" i="3"/>
  <c r="O47" i="3" s="1"/>
  <c r="T46" i="3" a="1"/>
  <c r="T46" i="3" s="1"/>
  <c r="U46" i="3" s="1"/>
  <c r="S46" i="3"/>
  <c r="L46" i="3"/>
  <c r="O46" i="3" s="1"/>
  <c r="Q46" i="3" s="1"/>
  <c r="T45" i="3" a="1"/>
  <c r="T45" i="3" s="1"/>
  <c r="U45" i="3" s="1"/>
  <c r="S45" i="3"/>
  <c r="L45" i="3"/>
  <c r="O45" i="3" s="1"/>
  <c r="T44" i="3" a="1"/>
  <c r="T44" i="3" s="1"/>
  <c r="U44" i="3" s="1"/>
  <c r="S44" i="3"/>
  <c r="L44" i="3"/>
  <c r="O44" i="3" s="1"/>
  <c r="Q44" i="3" s="1"/>
  <c r="T43" i="3" a="1"/>
  <c r="T43" i="3" s="1"/>
  <c r="U43" i="3" s="1"/>
  <c r="S43" i="3"/>
  <c r="L43" i="3"/>
  <c r="O43" i="3" s="1"/>
  <c r="T42" i="3" a="1"/>
  <c r="T42" i="3" s="1"/>
  <c r="U42" i="3" s="1"/>
  <c r="S42" i="3"/>
  <c r="L42" i="3"/>
  <c r="O42" i="3" s="1"/>
  <c r="Q42" i="3" s="1"/>
  <c r="T41" i="3" a="1"/>
  <c r="T41" i="3" s="1"/>
  <c r="U41" i="3" s="1"/>
  <c r="S41" i="3"/>
  <c r="L41" i="3"/>
  <c r="O41" i="3" s="1"/>
  <c r="T40" i="3" a="1"/>
  <c r="T40" i="3" s="1"/>
  <c r="U40" i="3" s="1"/>
  <c r="S40" i="3"/>
  <c r="L40" i="3"/>
  <c r="O40" i="3" s="1"/>
  <c r="Q40" i="3" s="1"/>
  <c r="T39" i="3" a="1"/>
  <c r="T39" i="3" s="1"/>
  <c r="U39" i="3" s="1"/>
  <c r="S39" i="3"/>
  <c r="L39" i="3"/>
  <c r="O39" i="3" s="1"/>
  <c r="T38" i="3" a="1"/>
  <c r="T38" i="3" s="1"/>
  <c r="U38" i="3" s="1"/>
  <c r="S38" i="3"/>
  <c r="L38" i="3"/>
  <c r="O38" i="3" s="1"/>
  <c r="Q38" i="3" s="1"/>
  <c r="T37" i="3" a="1"/>
  <c r="T37" i="3" s="1"/>
  <c r="U37" i="3" s="1"/>
  <c r="S37" i="3"/>
  <c r="L37" i="3"/>
  <c r="O37" i="3" s="1"/>
  <c r="T36" i="3" a="1"/>
  <c r="T36" i="3" s="1"/>
  <c r="U36" i="3" s="1"/>
  <c r="S36" i="3"/>
  <c r="L36" i="3"/>
  <c r="O36" i="3" s="1"/>
  <c r="Q36" i="3" s="1"/>
  <c r="T35" i="3" a="1"/>
  <c r="T35" i="3" s="1"/>
  <c r="U35" i="3" s="1"/>
  <c r="S35" i="3"/>
  <c r="L35" i="3"/>
  <c r="O35" i="3" s="1"/>
  <c r="T34" i="3" a="1"/>
  <c r="T34" i="3" s="1"/>
  <c r="U34" i="3" s="1"/>
  <c r="S34" i="3"/>
  <c r="L34" i="3"/>
  <c r="O34" i="3" s="1"/>
  <c r="Q34" i="3" s="1"/>
  <c r="T33" i="3" a="1"/>
  <c r="T33" i="3" s="1"/>
  <c r="U33" i="3" s="1"/>
  <c r="S33" i="3"/>
  <c r="L33" i="3"/>
  <c r="O33" i="3" s="1"/>
  <c r="T32" i="3" a="1"/>
  <c r="T32" i="3" s="1"/>
  <c r="U32" i="3" s="1"/>
  <c r="S32" i="3"/>
  <c r="L32" i="3"/>
  <c r="O32" i="3" s="1"/>
  <c r="Q32" i="3" s="1"/>
  <c r="T31" i="3" a="1"/>
  <c r="T31" i="3" s="1"/>
  <c r="U31" i="3" s="1"/>
  <c r="S31" i="3"/>
  <c r="L31" i="3"/>
  <c r="O31" i="3" s="1"/>
  <c r="T30" i="3" a="1"/>
  <c r="T30" i="3" s="1"/>
  <c r="U30" i="3" s="1"/>
  <c r="S30" i="3"/>
  <c r="L30" i="3"/>
  <c r="O30" i="3" s="1"/>
  <c r="Q30" i="3" s="1"/>
  <c r="T29" i="3" a="1"/>
  <c r="T29" i="3" s="1"/>
  <c r="U29" i="3" s="1"/>
  <c r="S29" i="3"/>
  <c r="L29" i="3"/>
  <c r="O29" i="3" s="1"/>
  <c r="T28" i="3" a="1"/>
  <c r="T28" i="3" s="1"/>
  <c r="U28" i="3" s="1"/>
  <c r="S28" i="3"/>
  <c r="L28" i="3"/>
  <c r="O28" i="3" s="1"/>
  <c r="Q28" i="3" s="1"/>
  <c r="T27" i="3" a="1"/>
  <c r="T27" i="3" s="1"/>
  <c r="U27" i="3" s="1"/>
  <c r="S27" i="3"/>
  <c r="L27" i="3"/>
  <c r="O27" i="3" s="1"/>
  <c r="T26" i="3" a="1"/>
  <c r="T26" i="3" s="1"/>
  <c r="U26" i="3" s="1"/>
  <c r="S26" i="3"/>
  <c r="L26" i="3"/>
  <c r="O26" i="3" s="1"/>
  <c r="Q26" i="3" s="1"/>
  <c r="T25" i="3" a="1"/>
  <c r="T25" i="3" s="1"/>
  <c r="U25" i="3" s="1"/>
  <c r="S25" i="3"/>
  <c r="L25" i="3"/>
  <c r="O25" i="3" s="1"/>
  <c r="T24" i="3" a="1"/>
  <c r="T24" i="3" s="1"/>
  <c r="U24" i="3" s="1"/>
  <c r="S24" i="3"/>
  <c r="L24" i="3"/>
  <c r="O24" i="3" s="1"/>
  <c r="Q24" i="3" s="1"/>
  <c r="T23" i="3" a="1"/>
  <c r="T23" i="3" s="1"/>
  <c r="U23" i="3" s="1"/>
  <c r="S23" i="3"/>
  <c r="L23" i="3"/>
  <c r="O23" i="3" s="1"/>
  <c r="T22" i="3" a="1"/>
  <c r="T22" i="3" s="1"/>
  <c r="U22" i="3" s="1"/>
  <c r="S22" i="3"/>
  <c r="L22" i="3"/>
  <c r="O22" i="3" s="1"/>
  <c r="Q22" i="3" s="1"/>
  <c r="T21" i="3" a="1"/>
  <c r="T21" i="3" s="1"/>
  <c r="U21" i="3" s="1"/>
  <c r="S21" i="3"/>
  <c r="L21" i="3"/>
  <c r="O21" i="3" s="1"/>
  <c r="T20" i="3" a="1"/>
  <c r="T20" i="3" s="1"/>
  <c r="U20" i="3" s="1"/>
  <c r="S20" i="3"/>
  <c r="L20" i="3"/>
  <c r="O20" i="3" s="1"/>
  <c r="Q20" i="3" s="1"/>
  <c r="T19" i="3" a="1"/>
  <c r="T19" i="3" s="1"/>
  <c r="U19" i="3" s="1"/>
  <c r="S19" i="3"/>
  <c r="L19" i="3"/>
  <c r="O19" i="3" s="1"/>
  <c r="T18" i="3" a="1"/>
  <c r="T18" i="3" s="1"/>
  <c r="U18" i="3" s="1"/>
  <c r="S18" i="3"/>
  <c r="L18" i="3"/>
  <c r="O18" i="3" s="1"/>
  <c r="Q18" i="3" s="1"/>
  <c r="T17" i="3" a="1"/>
  <c r="T17" i="3" s="1"/>
  <c r="U17" i="3" s="1"/>
  <c r="S17" i="3"/>
  <c r="L17" i="3"/>
  <c r="O17" i="3" s="1"/>
  <c r="T16" i="3" a="1"/>
  <c r="T16" i="3" s="1"/>
  <c r="U16" i="3" s="1"/>
  <c r="S16" i="3"/>
  <c r="L16" i="3"/>
  <c r="O16" i="3" s="1"/>
  <c r="Q16" i="3" s="1"/>
  <c r="T15" i="3" a="1"/>
  <c r="T15" i="3" s="1"/>
  <c r="U15" i="3" s="1"/>
  <c r="S15" i="3"/>
  <c r="L15" i="3"/>
  <c r="O15" i="3" s="1"/>
  <c r="T14" i="3" a="1"/>
  <c r="T14" i="3" s="1"/>
  <c r="U14" i="3" s="1"/>
  <c r="S14" i="3"/>
  <c r="L14" i="3"/>
  <c r="O14" i="3" s="1"/>
  <c r="Q14" i="3" s="1"/>
  <c r="T13" i="3" a="1"/>
  <c r="T13" i="3" s="1"/>
  <c r="U13" i="3" s="1"/>
  <c r="S13" i="3"/>
  <c r="L13" i="3"/>
  <c r="O13" i="3" s="1"/>
  <c r="T12" i="3" a="1"/>
  <c r="T12" i="3" s="1"/>
  <c r="U12" i="3" s="1"/>
  <c r="S12" i="3"/>
  <c r="L12" i="3"/>
  <c r="O12" i="3" s="1"/>
  <c r="Q12" i="3" s="1"/>
  <c r="T11" i="3" a="1"/>
  <c r="T11" i="3" s="1"/>
  <c r="U11" i="3" s="1"/>
  <c r="S11" i="3"/>
  <c r="L11" i="3"/>
  <c r="O11" i="3" s="1"/>
  <c r="T10" i="3" a="1"/>
  <c r="T10" i="3" s="1"/>
  <c r="U10" i="3" s="1"/>
  <c r="S10" i="3"/>
  <c r="L10" i="3"/>
  <c r="O10" i="3" s="1"/>
  <c r="Q10" i="3" s="1"/>
  <c r="T9" i="3" a="1"/>
  <c r="T9" i="3" s="1"/>
  <c r="U9" i="3" s="1"/>
  <c r="S9" i="3"/>
  <c r="L9" i="3"/>
  <c r="O9" i="3" s="1"/>
  <c r="L8" i="3"/>
  <c r="O8" i="3" s="1"/>
  <c r="Q8" i="3" s="1"/>
  <c r="L7" i="3"/>
  <c r="O7" i="3" s="1"/>
  <c r="L6" i="3"/>
  <c r="O6" i="3" s="1"/>
  <c r="L5" i="3"/>
  <c r="O5" i="3" s="1"/>
  <c r="L4" i="3"/>
  <c r="O4" i="3" s="1"/>
  <c r="Q4" i="3" s="1"/>
  <c r="L3" i="3"/>
  <c r="O3" i="3" s="1"/>
  <c r="L250" i="2" a="1"/>
  <c r="L250" i="2" s="1"/>
  <c r="L249" i="2" a="1"/>
  <c r="L249" i="2" s="1"/>
  <c r="L248" i="2" a="1"/>
  <c r="L248" i="2" s="1"/>
  <c r="L247" i="2" a="1"/>
  <c r="L247" i="2" s="1"/>
  <c r="L246" i="2" a="1"/>
  <c r="L246" i="2" s="1"/>
  <c r="L245" i="2" a="1"/>
  <c r="L245" i="2" s="1"/>
  <c r="L244" i="2" a="1"/>
  <c r="L244" i="2" s="1"/>
  <c r="L243" i="2" a="1"/>
  <c r="L243" i="2" s="1"/>
  <c r="L242" i="2" a="1"/>
  <c r="L242" i="2" s="1"/>
  <c r="L241" i="2" a="1"/>
  <c r="L241" i="2" s="1"/>
  <c r="L240" i="2" a="1"/>
  <c r="L240" i="2" s="1"/>
  <c r="L239" i="2" a="1"/>
  <c r="L239" i="2" s="1"/>
  <c r="L238" i="2" a="1"/>
  <c r="L238" i="2" s="1"/>
  <c r="L237" i="2" a="1"/>
  <c r="L237" i="2" s="1"/>
  <c r="L236" i="2" a="1"/>
  <c r="L236" i="2" s="1"/>
  <c r="L235" i="2" a="1"/>
  <c r="L235" i="2" s="1"/>
  <c r="L234" i="2" a="1"/>
  <c r="L234" i="2" s="1"/>
  <c r="L233" i="2" a="1"/>
  <c r="L233" i="2" s="1"/>
  <c r="L232" i="2" a="1"/>
  <c r="L232" i="2" s="1"/>
  <c r="L231" i="2" a="1"/>
  <c r="L231" i="2" s="1"/>
  <c r="L230" i="2" a="1"/>
  <c r="L230" i="2" s="1"/>
  <c r="L229" i="2" a="1"/>
  <c r="L229" i="2" s="1"/>
  <c r="L228" i="2" a="1"/>
  <c r="L228" i="2" s="1"/>
  <c r="L227" i="2" a="1"/>
  <c r="L227" i="2" s="1"/>
  <c r="L226" i="2" a="1"/>
  <c r="L226" i="2" s="1"/>
  <c r="L225" i="2" a="1"/>
  <c r="L225" i="2" s="1"/>
  <c r="L224" i="2" a="1"/>
  <c r="L224" i="2" s="1"/>
  <c r="L223" i="2" a="1"/>
  <c r="L223" i="2" s="1"/>
  <c r="L222" i="2" a="1"/>
  <c r="L222" i="2" s="1"/>
  <c r="L221" i="2" a="1"/>
  <c r="L221" i="2" s="1"/>
  <c r="L220" i="2" a="1"/>
  <c r="L220" i="2" s="1"/>
  <c r="L219" i="2" a="1"/>
  <c r="L219" i="2" s="1"/>
  <c r="L218" i="2" a="1"/>
  <c r="L218" i="2" s="1"/>
  <c r="L217" i="2" a="1"/>
  <c r="L217" i="2" s="1"/>
  <c r="L216" i="2" a="1"/>
  <c r="L216" i="2" s="1"/>
  <c r="L215" i="2" a="1"/>
  <c r="L215" i="2" s="1"/>
  <c r="L214" i="2" a="1"/>
  <c r="L214" i="2" s="1"/>
  <c r="L213" i="2" a="1"/>
  <c r="L213" i="2" s="1"/>
  <c r="L212" i="2" a="1"/>
  <c r="L212" i="2" s="1"/>
  <c r="L211" i="2" a="1"/>
  <c r="L211" i="2" s="1"/>
  <c r="L210" i="2" a="1"/>
  <c r="L210" i="2" s="1"/>
  <c r="L209" i="2" a="1"/>
  <c r="L209" i="2" s="1"/>
  <c r="L208" i="2" a="1"/>
  <c r="L208" i="2" s="1"/>
  <c r="L207" i="2" a="1"/>
  <c r="L207" i="2" s="1"/>
  <c r="L206" i="2" a="1"/>
  <c r="L206" i="2" s="1"/>
  <c r="L205" i="2" a="1"/>
  <c r="L205" i="2" s="1"/>
  <c r="L204" i="2" a="1"/>
  <c r="L204" i="2" s="1"/>
  <c r="L203" i="2" a="1"/>
  <c r="L203" i="2" s="1"/>
  <c r="L202" i="2" a="1"/>
  <c r="L202" i="2" s="1"/>
  <c r="L201" i="2" a="1"/>
  <c r="L201" i="2" s="1"/>
  <c r="L200" i="2" a="1"/>
  <c r="L200" i="2" s="1"/>
  <c r="L199" i="2" a="1"/>
  <c r="L199" i="2" s="1"/>
  <c r="L198" i="2" a="1"/>
  <c r="L198" i="2" s="1"/>
  <c r="L197" i="2" a="1"/>
  <c r="L197" i="2" s="1"/>
  <c r="L196" i="2" a="1"/>
  <c r="L196" i="2" s="1"/>
  <c r="L195" i="2" a="1"/>
  <c r="L195" i="2" s="1"/>
  <c r="L194" i="2" a="1"/>
  <c r="L194" i="2" s="1"/>
  <c r="L193" i="2" a="1"/>
  <c r="L193" i="2" s="1"/>
  <c r="L192" i="2" a="1"/>
  <c r="L192" i="2" s="1"/>
  <c r="L191" i="2" a="1"/>
  <c r="L191" i="2" s="1"/>
  <c r="L190" i="2" a="1"/>
  <c r="L190" i="2" s="1"/>
  <c r="L189" i="2" a="1"/>
  <c r="L189" i="2" s="1"/>
  <c r="L188" i="2" a="1"/>
  <c r="L188" i="2" s="1"/>
  <c r="L187" i="2" a="1"/>
  <c r="L187" i="2" s="1"/>
  <c r="L186" i="2" a="1"/>
  <c r="L186" i="2" s="1"/>
  <c r="L185" i="2" a="1"/>
  <c r="L185" i="2" s="1"/>
  <c r="L184" i="2" a="1"/>
  <c r="L184" i="2" s="1"/>
  <c r="L183" i="2" a="1"/>
  <c r="L183" i="2" s="1"/>
  <c r="L182" i="2" a="1"/>
  <c r="L182" i="2" s="1"/>
  <c r="L181" i="2" a="1"/>
  <c r="L181" i="2" s="1"/>
  <c r="L180" i="2" a="1"/>
  <c r="L180" i="2" s="1"/>
  <c r="L179" i="2" a="1"/>
  <c r="L179" i="2" s="1"/>
  <c r="L178" i="2" a="1"/>
  <c r="L178" i="2" s="1"/>
  <c r="L177" i="2" a="1"/>
  <c r="L177" i="2" s="1"/>
  <c r="L176" i="2" a="1"/>
  <c r="L176" i="2" s="1"/>
  <c r="L175" i="2" a="1"/>
  <c r="L175" i="2" s="1"/>
  <c r="L174" i="2" a="1"/>
  <c r="L174" i="2" s="1"/>
  <c r="L173" i="2" a="1"/>
  <c r="L173" i="2" s="1"/>
  <c r="L172" i="2" a="1"/>
  <c r="L172" i="2" s="1"/>
  <c r="L171" i="2" a="1"/>
  <c r="L171" i="2" s="1"/>
  <c r="L170" i="2" a="1"/>
  <c r="L170" i="2" s="1"/>
  <c r="L169" i="2" a="1"/>
  <c r="L169" i="2" s="1"/>
  <c r="L168" i="2" a="1"/>
  <c r="L168" i="2" s="1"/>
  <c r="L167" i="2" a="1"/>
  <c r="L167" i="2" s="1"/>
  <c r="L166" i="2" a="1"/>
  <c r="L166" i="2" s="1"/>
  <c r="L165" i="2" a="1"/>
  <c r="L165" i="2" s="1"/>
  <c r="L164" i="2" a="1"/>
  <c r="L164" i="2" s="1"/>
  <c r="L163" i="2" a="1"/>
  <c r="L163" i="2" s="1"/>
  <c r="L162" i="2" a="1"/>
  <c r="L162" i="2" s="1"/>
  <c r="L161" i="2" a="1"/>
  <c r="L161" i="2" s="1"/>
  <c r="L160" i="2" a="1"/>
  <c r="L160" i="2" s="1"/>
  <c r="L159" i="2" a="1"/>
  <c r="L159" i="2" s="1"/>
  <c r="L158" i="2" a="1"/>
  <c r="L158" i="2" s="1"/>
  <c r="L157" i="2" a="1"/>
  <c r="L157" i="2" s="1"/>
  <c r="L156" i="2" a="1"/>
  <c r="L156" i="2" s="1"/>
  <c r="L155" i="2" a="1"/>
  <c r="L155" i="2" s="1"/>
  <c r="L154" i="2" a="1"/>
  <c r="L154" i="2" s="1"/>
  <c r="L153" i="2" a="1"/>
  <c r="L153" i="2" s="1"/>
  <c r="L152" i="2" a="1"/>
  <c r="L152" i="2" s="1"/>
  <c r="L151" i="2" a="1"/>
  <c r="L151" i="2" s="1"/>
  <c r="L150" i="2" a="1"/>
  <c r="L150" i="2" s="1"/>
  <c r="L149" i="2" a="1"/>
  <c r="L149" i="2" s="1"/>
  <c r="L148" i="2" a="1"/>
  <c r="L148" i="2" s="1"/>
  <c r="L147" i="2" a="1"/>
  <c r="L147" i="2" s="1"/>
  <c r="L146" i="2" a="1"/>
  <c r="L146" i="2" s="1"/>
  <c r="L145" i="2" a="1"/>
  <c r="L145" i="2" s="1"/>
  <c r="L144" i="2" a="1"/>
  <c r="L144" i="2" s="1"/>
  <c r="L143" i="2" a="1"/>
  <c r="L143" i="2" s="1"/>
  <c r="L142" i="2" a="1"/>
  <c r="L142" i="2" s="1"/>
  <c r="L141" i="2" a="1"/>
  <c r="L141" i="2" s="1"/>
  <c r="L140" i="2" a="1"/>
  <c r="L140" i="2" s="1"/>
  <c r="L139" i="2" a="1"/>
  <c r="L139" i="2" s="1"/>
  <c r="L138" i="2" a="1"/>
  <c r="L138" i="2" s="1"/>
  <c r="L137" i="2" a="1"/>
  <c r="L137" i="2" s="1"/>
  <c r="L136" i="2" a="1"/>
  <c r="L136" i="2" s="1"/>
  <c r="L135" i="2" a="1"/>
  <c r="L135" i="2" s="1"/>
  <c r="L134" i="2" a="1"/>
  <c r="L134" i="2" s="1"/>
  <c r="L133" i="2" a="1"/>
  <c r="L133" i="2" s="1"/>
  <c r="L132" i="2" a="1"/>
  <c r="L132" i="2" s="1"/>
  <c r="L131" i="2" a="1"/>
  <c r="L131" i="2" s="1"/>
  <c r="L130" i="2" a="1"/>
  <c r="L130" i="2" s="1"/>
  <c r="L129" i="2" a="1"/>
  <c r="L129" i="2" s="1"/>
  <c r="L128" i="2" a="1"/>
  <c r="L128" i="2" s="1"/>
  <c r="L127" i="2" a="1"/>
  <c r="L127" i="2" s="1"/>
  <c r="L126" i="2" a="1"/>
  <c r="L126" i="2" s="1"/>
  <c r="L125" i="2" a="1"/>
  <c r="L125" i="2" s="1"/>
  <c r="L124" i="2" a="1"/>
  <c r="L124" i="2" s="1"/>
  <c r="L123" i="2" a="1"/>
  <c r="L123" i="2" s="1"/>
  <c r="L122" i="2" a="1"/>
  <c r="L122" i="2" s="1"/>
  <c r="L121" i="2" a="1"/>
  <c r="L121" i="2" s="1"/>
  <c r="L120" i="2" a="1"/>
  <c r="L120" i="2" s="1"/>
  <c r="L119" i="2" a="1"/>
  <c r="L119" i="2" s="1"/>
  <c r="L118" i="2" a="1"/>
  <c r="L118" i="2" s="1"/>
  <c r="L117" i="2" a="1"/>
  <c r="L117" i="2" s="1"/>
  <c r="L116" i="2" a="1"/>
  <c r="L116" i="2" s="1"/>
  <c r="L115" i="2" a="1"/>
  <c r="L115" i="2" s="1"/>
  <c r="L114" i="2" a="1"/>
  <c r="L114" i="2" s="1"/>
  <c r="L113" i="2" a="1"/>
  <c r="L113" i="2" s="1"/>
  <c r="L112" i="2" a="1"/>
  <c r="L112" i="2" s="1"/>
  <c r="L111" i="2" a="1"/>
  <c r="L111" i="2" s="1"/>
  <c r="L110" i="2" a="1"/>
  <c r="L110" i="2" s="1"/>
  <c r="L109" i="2" a="1"/>
  <c r="L109" i="2" s="1"/>
  <c r="L108" i="2" a="1"/>
  <c r="L108" i="2" s="1"/>
  <c r="L107" i="2" a="1"/>
  <c r="L107" i="2" s="1"/>
  <c r="L106" i="2" a="1"/>
  <c r="L106" i="2" s="1"/>
  <c r="L105" i="2" a="1"/>
  <c r="L105" i="2" s="1"/>
  <c r="L104" i="2" a="1"/>
  <c r="L104" i="2" s="1"/>
  <c r="L103" i="2" a="1"/>
  <c r="L103" i="2" s="1"/>
  <c r="L102" i="2" a="1"/>
  <c r="L102" i="2" s="1"/>
  <c r="L101" i="2" a="1"/>
  <c r="L101" i="2" s="1"/>
  <c r="L100" i="2" a="1"/>
  <c r="L100" i="2" s="1"/>
  <c r="L99" i="2" a="1"/>
  <c r="L99" i="2" s="1"/>
  <c r="L98" i="2" a="1"/>
  <c r="L98" i="2" s="1"/>
  <c r="L97" i="2" a="1"/>
  <c r="L97" i="2" s="1"/>
  <c r="L96" i="2" a="1"/>
  <c r="L96" i="2" s="1"/>
  <c r="L95" i="2" a="1"/>
  <c r="L95" i="2" s="1"/>
  <c r="L94" i="2" a="1"/>
  <c r="L94" i="2" s="1"/>
  <c r="L93" i="2" a="1"/>
  <c r="L93" i="2" s="1"/>
  <c r="L92" i="2" a="1"/>
  <c r="L92" i="2" s="1"/>
  <c r="L91" i="2" a="1"/>
  <c r="L91" i="2" s="1"/>
  <c r="L90" i="2" a="1"/>
  <c r="L90" i="2" s="1"/>
  <c r="L89" i="2" a="1"/>
  <c r="L89" i="2" s="1"/>
  <c r="L88" i="2" a="1"/>
  <c r="L88" i="2" s="1"/>
  <c r="L87" i="2" a="1"/>
  <c r="L87" i="2" s="1"/>
  <c r="L86" i="2" a="1"/>
  <c r="L86" i="2" s="1"/>
  <c r="L85" i="2" a="1"/>
  <c r="L85" i="2" s="1"/>
  <c r="L84" i="2" a="1"/>
  <c r="L84" i="2" s="1"/>
  <c r="L83" i="2" a="1"/>
  <c r="L83" i="2" s="1"/>
  <c r="L82" i="2" a="1"/>
  <c r="L82" i="2" s="1"/>
  <c r="L81" i="2" a="1"/>
  <c r="L81" i="2" s="1"/>
  <c r="L80" i="2" a="1"/>
  <c r="L80" i="2" s="1"/>
  <c r="L79" i="2" a="1"/>
  <c r="L79" i="2" s="1"/>
  <c r="L78" i="2" a="1"/>
  <c r="L78" i="2" s="1"/>
  <c r="L77" i="2" a="1"/>
  <c r="L77" i="2" s="1"/>
  <c r="L76" i="2" a="1"/>
  <c r="L76" i="2" s="1"/>
  <c r="L75" i="2" a="1"/>
  <c r="L75" i="2" s="1"/>
  <c r="L74" i="2" a="1"/>
  <c r="L74" i="2" s="1"/>
  <c r="L73" i="2" a="1"/>
  <c r="L73" i="2" s="1"/>
  <c r="L72" i="2" a="1"/>
  <c r="L72" i="2" s="1"/>
  <c r="L71" i="2" a="1"/>
  <c r="L71" i="2" s="1"/>
  <c r="L70" i="2" a="1"/>
  <c r="L70" i="2" s="1"/>
  <c r="L69" i="2" a="1"/>
  <c r="L69" i="2" s="1"/>
  <c r="L68" i="2" a="1"/>
  <c r="L68" i="2" s="1"/>
  <c r="L67" i="2" a="1"/>
  <c r="L67" i="2" s="1"/>
  <c r="L66" i="2" a="1"/>
  <c r="L66" i="2" s="1"/>
  <c r="L65" i="2" a="1"/>
  <c r="L65" i="2" s="1"/>
  <c r="L64" i="2" a="1"/>
  <c r="L64" i="2" s="1"/>
  <c r="L63" i="2" a="1"/>
  <c r="L63" i="2" s="1"/>
  <c r="L62" i="2" a="1"/>
  <c r="L62" i="2" s="1"/>
  <c r="L61" i="2" a="1"/>
  <c r="L61" i="2" s="1"/>
  <c r="L60" i="2" a="1"/>
  <c r="L60" i="2" s="1"/>
  <c r="L59" i="2" a="1"/>
  <c r="L59" i="2" s="1"/>
  <c r="L58" i="2" a="1"/>
  <c r="L58" i="2" s="1"/>
  <c r="L57" i="2" a="1"/>
  <c r="L57" i="2" s="1"/>
  <c r="L56" i="2" a="1"/>
  <c r="L56" i="2" s="1"/>
  <c r="L55" i="2" a="1"/>
  <c r="L55" i="2" s="1"/>
  <c r="L54" i="2" a="1"/>
  <c r="L54" i="2" s="1"/>
  <c r="L53" i="2" a="1"/>
  <c r="L53" i="2" s="1"/>
  <c r="L52" i="2" a="1"/>
  <c r="L52" i="2" s="1"/>
  <c r="L51" i="2" a="1"/>
  <c r="L51" i="2" s="1"/>
  <c r="L50" i="2" a="1"/>
  <c r="L50" i="2" s="1"/>
  <c r="L49" i="2" a="1"/>
  <c r="L49" i="2" s="1"/>
  <c r="L48" i="2" a="1"/>
  <c r="L48" i="2" s="1"/>
  <c r="L47" i="2" a="1"/>
  <c r="L47" i="2" s="1"/>
  <c r="L46" i="2" a="1"/>
  <c r="L46" i="2" s="1"/>
  <c r="L45" i="2" a="1"/>
  <c r="L45" i="2" s="1"/>
  <c r="L44" i="2" a="1"/>
  <c r="L44" i="2" s="1"/>
  <c r="L43" i="2" a="1"/>
  <c r="L43" i="2" s="1"/>
  <c r="L42" i="2" a="1"/>
  <c r="L42" i="2" s="1"/>
  <c r="L41" i="2" a="1"/>
  <c r="L41" i="2" s="1"/>
  <c r="L40" i="2" a="1"/>
  <c r="L40" i="2" s="1"/>
  <c r="L39" i="2" a="1"/>
  <c r="L39" i="2" s="1"/>
  <c r="L38" i="2" a="1"/>
  <c r="L38" i="2" s="1"/>
  <c r="L37" i="2" a="1"/>
  <c r="L37" i="2" s="1"/>
  <c r="L36" i="2" a="1"/>
  <c r="L36" i="2" s="1"/>
  <c r="L35" i="2" a="1"/>
  <c r="L35" i="2" s="1"/>
  <c r="L34" i="2" a="1"/>
  <c r="L34" i="2" s="1"/>
  <c r="L33" i="2" a="1"/>
  <c r="L33" i="2" s="1"/>
  <c r="L32" i="2" a="1"/>
  <c r="L32" i="2" s="1"/>
  <c r="L31" i="2" a="1"/>
  <c r="L31" i="2" s="1"/>
  <c r="L30" i="2" a="1"/>
  <c r="L30" i="2" s="1"/>
  <c r="L29" i="2" a="1"/>
  <c r="L29" i="2" s="1"/>
  <c r="L28" i="2" a="1"/>
  <c r="L28" i="2" s="1"/>
  <c r="L27" i="2" a="1"/>
  <c r="L27" i="2" s="1"/>
  <c r="L26" i="2" a="1"/>
  <c r="L26" i="2" s="1"/>
  <c r="L25" i="2" a="1"/>
  <c r="L25" i="2" s="1"/>
  <c r="L24" i="2" a="1"/>
  <c r="L24" i="2" s="1"/>
  <c r="L23" i="2" a="1"/>
  <c r="L23" i="2" s="1"/>
  <c r="L22" i="2" a="1"/>
  <c r="L22" i="2" s="1"/>
  <c r="L21" i="2" a="1"/>
  <c r="L21" i="2" s="1"/>
  <c r="L20" i="2" a="1"/>
  <c r="L20" i="2" s="1"/>
  <c r="L19" i="2" a="1"/>
  <c r="L19" i="2" s="1"/>
  <c r="L18" i="2" a="1"/>
  <c r="L18" i="2" s="1"/>
  <c r="L17" i="2" a="1"/>
  <c r="L17" i="2" s="1"/>
  <c r="L16" i="2" a="1"/>
  <c r="L16" i="2" s="1"/>
  <c r="L15" i="2" a="1"/>
  <c r="L15" i="2" s="1"/>
  <c r="L14" i="2" a="1"/>
  <c r="L14" i="2" s="1"/>
  <c r="L13" i="2" a="1"/>
  <c r="L13" i="2" s="1"/>
  <c r="L12" i="2" a="1"/>
  <c r="L12" i="2" s="1"/>
  <c r="L11" i="2" a="1"/>
  <c r="L11" i="2" s="1"/>
  <c r="L10" i="2" a="1"/>
  <c r="L10" i="2" s="1"/>
  <c r="L9" i="2" a="1"/>
  <c r="L9" i="2" s="1"/>
  <c r="L8" i="2" a="1"/>
  <c r="L8" i="2" s="1"/>
  <c r="L7" i="2" a="1"/>
  <c r="L7" i="2" s="1"/>
  <c r="L6" i="2" a="1"/>
  <c r="L6" i="2" s="1"/>
  <c r="L5" i="2" a="1"/>
  <c r="L5" i="2" s="1"/>
  <c r="L4" i="2" a="1"/>
  <c r="L4" i="2" s="1"/>
  <c r="P3" i="2"/>
  <c r="L3" i="2" a="1"/>
  <c r="L3" i="2" s="1"/>
  <c r="L2" i="2" a="1"/>
  <c r="L2" i="2" s="1"/>
  <c r="Q1" i="2"/>
  <c r="Q3" i="2" s="1" a="1"/>
  <c r="Q3" i="2" s="1"/>
  <c r="Q4" i="2" s="1" a="1"/>
  <c r="Q4" i="2" s="1"/>
  <c r="Q5" i="2" s="1" a="1"/>
  <c r="Q5" i="2" s="1"/>
  <c r="Q6" i="2" s="1" a="1"/>
  <c r="Q6" i="2" s="1"/>
  <c r="Q7" i="2" s="1" a="1"/>
  <c r="Q7" i="2" s="1"/>
  <c r="Q8" i="2" s="1" a="1"/>
  <c r="Q8" i="2" s="1"/>
  <c r="Q9" i="2" s="1" a="1"/>
  <c r="Q9" i="2" s="1"/>
  <c r="Q10" i="2" s="1" a="1"/>
  <c r="Q10" i="2" s="1"/>
  <c r="Q11" i="2" s="1" a="1"/>
  <c r="Q11" i="2" s="1"/>
  <c r="Q12" i="2" s="1" a="1"/>
  <c r="Q12" i="2" s="1"/>
  <c r="Q13" i="2" s="1" a="1"/>
  <c r="Q13" i="2" s="1"/>
  <c r="Q14" i="2" s="1" a="1"/>
  <c r="Q14" i="2" s="1"/>
  <c r="Q15" i="2" s="1" a="1"/>
  <c r="Q15" i="2" s="1"/>
  <c r="Q16" i="2" s="1" a="1"/>
  <c r="Q16" i="2" s="1"/>
  <c r="Q17" i="2" s="1" a="1"/>
  <c r="Q17" i="2" s="1"/>
  <c r="Q18" i="2" s="1" a="1"/>
  <c r="Q18" i="2" s="1"/>
  <c r="Q19" i="2" s="1" a="1"/>
  <c r="Q19" i="2" s="1"/>
  <c r="Q20" i="2" s="1" a="1"/>
  <c r="Q20" i="2" s="1"/>
  <c r="Q21" i="2" s="1" a="1"/>
  <c r="Q21" i="2" s="1"/>
  <c r="Q22" i="2" s="1" a="1"/>
  <c r="Q22" i="2" s="1"/>
  <c r="Q23" i="2" s="1" a="1"/>
  <c r="Q23" i="2" s="1"/>
  <c r="Q24" i="2" s="1" a="1"/>
  <c r="Q24" i="2" s="1"/>
  <c r="Q25" i="2" s="1" a="1"/>
  <c r="Q25" i="2" s="1"/>
  <c r="Q26" i="2" s="1" a="1"/>
  <c r="Q26" i="2" s="1"/>
  <c r="Q27" i="2" s="1" a="1"/>
  <c r="Q27" i="2" s="1"/>
  <c r="Q28" i="2" s="1" a="1"/>
  <c r="Q28" i="2" s="1"/>
  <c r="Q29" i="2" s="1" a="1"/>
  <c r="Q29" i="2" s="1"/>
  <c r="Q30" i="2" s="1" a="1"/>
  <c r="Q30" i="2" s="1"/>
  <c r="Q31" i="2" s="1" a="1"/>
  <c r="Q31" i="2" s="1"/>
  <c r="Q32" i="2" s="1" a="1"/>
  <c r="Q32" i="2" s="1"/>
  <c r="Q33" i="2" s="1" a="1"/>
  <c r="Q33" i="2" s="1"/>
  <c r="Q34" i="2" s="1" a="1"/>
  <c r="Q34" i="2" s="1"/>
  <c r="Q35" i="2" s="1" a="1"/>
  <c r="Q35" i="2" s="1"/>
  <c r="Q36" i="2" s="1" a="1"/>
  <c r="Q36" i="2" s="1"/>
  <c r="Q37" i="2" s="1" a="1"/>
  <c r="Q37" i="2" s="1"/>
  <c r="Q38" i="2" s="1" a="1"/>
  <c r="Q38" i="2" s="1"/>
  <c r="Q39" i="2" s="1" a="1"/>
  <c r="Q39" i="2" s="1"/>
  <c r="Q40" i="2" s="1" a="1"/>
  <c r="Q40" i="2" s="1"/>
  <c r="Q41" i="2" s="1" a="1"/>
  <c r="Q41" i="2" s="1"/>
  <c r="Q42" i="2" s="1" a="1"/>
  <c r="Q42" i="2" s="1"/>
  <c r="Q43" i="2" s="1" a="1"/>
  <c r="Q43" i="2" s="1"/>
  <c r="Q44" i="2" s="1" a="1"/>
  <c r="Q44" i="2" s="1"/>
  <c r="Q45" i="2" s="1" a="1"/>
  <c r="Q45" i="2" s="1"/>
  <c r="Q46" i="2" s="1" a="1"/>
  <c r="Q46" i="2" s="1"/>
  <c r="Q47" i="2" s="1" a="1"/>
  <c r="Q47" i="2" s="1"/>
  <c r="Q48" i="2" s="1" a="1"/>
  <c r="Q48" i="2" s="1"/>
  <c r="Q49" i="2" s="1" a="1"/>
  <c r="Q49" i="2" s="1"/>
  <c r="Q50" i="2" s="1" a="1"/>
  <c r="Q50" i="2" s="1"/>
  <c r="Q51" i="2" s="1" a="1"/>
  <c r="Q51" i="2" s="1"/>
  <c r="Q52" i="2" s="1" a="1"/>
  <c r="Q52" i="2" s="1"/>
  <c r="Q53" i="2" s="1" a="1"/>
  <c r="Q53" i="2" s="1"/>
  <c r="Q54" i="2" s="1" a="1"/>
  <c r="Q54" i="2" s="1"/>
  <c r="Q55" i="2" s="1" a="1"/>
  <c r="Q55" i="2" s="1"/>
  <c r="Q56" i="2" s="1" a="1"/>
  <c r="Q56" i="2" s="1"/>
  <c r="Q57" i="2" s="1" a="1"/>
  <c r="Q57" i="2" s="1"/>
  <c r="Q58" i="2" s="1" a="1"/>
  <c r="Q58" i="2" s="1"/>
  <c r="Q59" i="2" s="1" a="1"/>
  <c r="Q59" i="2" s="1"/>
  <c r="Q60" i="2" s="1" a="1"/>
  <c r="Q60" i="2" s="1"/>
  <c r="Q61" i="2" s="1" a="1"/>
  <c r="Q61" i="2" s="1"/>
  <c r="Q62" i="2" s="1" a="1"/>
  <c r="Q62" i="2" s="1"/>
  <c r="Q63" i="2" s="1" a="1"/>
  <c r="Q63" i="2" s="1"/>
  <c r="Q64" i="2" s="1" a="1"/>
  <c r="Q64" i="2" s="1"/>
  <c r="Q65" i="2" s="1" a="1"/>
  <c r="Q65" i="2" s="1"/>
  <c r="Q66" i="2" s="1" a="1"/>
  <c r="Q66" i="2" s="1"/>
  <c r="Q67" i="2" s="1" a="1"/>
  <c r="Q67" i="2" s="1"/>
  <c r="Q68" i="2" s="1" a="1"/>
  <c r="Q68" i="2" s="1"/>
  <c r="Q69" i="2" s="1" a="1"/>
  <c r="Q69" i="2" s="1"/>
  <c r="Q70" i="2" s="1" a="1"/>
  <c r="Q70" i="2" s="1"/>
  <c r="Q71" i="2" s="1" a="1"/>
  <c r="Q71" i="2" s="1"/>
  <c r="Q72" i="2" s="1" a="1"/>
  <c r="Q72" i="2" s="1"/>
  <c r="Q73" i="2" s="1" a="1"/>
  <c r="Q73" i="2" s="1"/>
  <c r="Q74" i="2" s="1" a="1"/>
  <c r="Q74" i="2" s="1"/>
  <c r="Q75" i="2" s="1" a="1"/>
  <c r="Q75" i="2" s="1"/>
  <c r="Q76" i="2" s="1" a="1"/>
  <c r="Q76" i="2" s="1"/>
  <c r="Q77" i="2" s="1" a="1"/>
  <c r="Q77" i="2" s="1"/>
  <c r="Q78" i="2" s="1" a="1"/>
  <c r="Q78" i="2" s="1"/>
  <c r="Q79" i="2" s="1" a="1"/>
  <c r="Q79" i="2" s="1"/>
  <c r="Q80" i="2" s="1" a="1"/>
  <c r="Q80" i="2" s="1"/>
  <c r="Q81" i="2" s="1" a="1"/>
  <c r="Q81" i="2" s="1"/>
  <c r="Q82" i="2" s="1" a="1"/>
  <c r="Q82" i="2" s="1"/>
  <c r="Q83" i="2" s="1" a="1"/>
  <c r="Q83" i="2" s="1"/>
  <c r="Q84" i="2" s="1" a="1"/>
  <c r="Q84" i="2" s="1"/>
  <c r="Q85" i="2" s="1" a="1"/>
  <c r="Q85" i="2" s="1"/>
  <c r="Q86" i="2" s="1" a="1"/>
  <c r="Q86" i="2" s="1"/>
  <c r="Q87" i="2" s="1" a="1"/>
  <c r="Q87" i="2" s="1"/>
  <c r="Q88" i="2" s="1" a="1"/>
  <c r="Q88" i="2" s="1"/>
  <c r="Q89" i="2" s="1" a="1"/>
  <c r="Q89" i="2" s="1"/>
  <c r="Q90" i="2" s="1" a="1"/>
  <c r="Q90" i="2" s="1"/>
  <c r="Q91" i="2" s="1" a="1"/>
  <c r="Q91" i="2" s="1"/>
  <c r="Q92" i="2" s="1" a="1"/>
  <c r="Q92" i="2" s="1"/>
  <c r="Q93" i="2" s="1" a="1"/>
  <c r="Q93" i="2" s="1"/>
  <c r="Q94" i="2" s="1" a="1"/>
  <c r="Q94" i="2" s="1"/>
  <c r="Q95" i="2" s="1" a="1"/>
  <c r="Q95" i="2" s="1"/>
  <c r="Q96" i="2" s="1" a="1"/>
  <c r="Q96" i="2" s="1"/>
  <c r="Q97" i="2" s="1" a="1"/>
  <c r="Q97" i="2" s="1"/>
  <c r="Q98" i="2" s="1" a="1"/>
  <c r="Q98" i="2" s="1"/>
  <c r="Q99" i="2" s="1" a="1"/>
  <c r="Q99" i="2" s="1"/>
  <c r="Q100" i="2" s="1" a="1"/>
  <c r="Q100" i="2" s="1"/>
  <c r="Q101" i="2" s="1" a="1"/>
  <c r="Q101" i="2" s="1"/>
  <c r="Q102" i="2" s="1" a="1"/>
  <c r="Q102" i="2" s="1"/>
  <c r="Q103" i="2" s="1" a="1"/>
  <c r="Q103" i="2" s="1"/>
  <c r="Q104" i="2" s="1" a="1"/>
  <c r="Q104" i="2" s="1"/>
  <c r="Q105" i="2" s="1" a="1"/>
  <c r="Q105" i="2" s="1"/>
  <c r="Q106" i="2" s="1" a="1"/>
  <c r="Q106" i="2" s="1"/>
  <c r="Q107" i="2" s="1" a="1"/>
  <c r="Q107" i="2" s="1"/>
  <c r="Q108" i="2" s="1" a="1"/>
  <c r="Q108" i="2" s="1"/>
  <c r="Q109" i="2" s="1" a="1"/>
  <c r="Q109" i="2" s="1"/>
  <c r="Q110" i="2" s="1" a="1"/>
  <c r="Q110" i="2" s="1"/>
  <c r="Q111" i="2" s="1" a="1"/>
  <c r="Q111" i="2" s="1"/>
  <c r="Q112" i="2" s="1" a="1"/>
  <c r="Q112" i="2" s="1"/>
  <c r="Q113" i="2" s="1" a="1"/>
  <c r="Q113" i="2" s="1"/>
  <c r="Q114" i="2" s="1" a="1"/>
  <c r="Q114" i="2" s="1"/>
  <c r="Q115" i="2" s="1" a="1"/>
  <c r="Q115" i="2" s="1"/>
  <c r="Q116" i="2" s="1" a="1"/>
  <c r="Q116" i="2" s="1"/>
  <c r="Q117" i="2" s="1" a="1"/>
  <c r="Q117" i="2" s="1"/>
  <c r="Q118" i="2" s="1" a="1"/>
  <c r="Q118" i="2" s="1"/>
  <c r="Q119" i="2" s="1" a="1"/>
  <c r="Q119" i="2" s="1"/>
  <c r="Q120" i="2" s="1" a="1"/>
  <c r="Q120" i="2" s="1"/>
  <c r="Q121" i="2" s="1" a="1"/>
  <c r="Q121" i="2" s="1"/>
  <c r="Q122" i="2" s="1" a="1"/>
  <c r="Q122" i="2" s="1"/>
  <c r="Q123" i="2" s="1" a="1"/>
  <c r="Q123" i="2" s="1"/>
  <c r="Q124" i="2" s="1" a="1"/>
  <c r="Q124" i="2" s="1"/>
  <c r="Q125" i="2" s="1" a="1"/>
  <c r="Q125" i="2" s="1"/>
  <c r="Q126" i="2" s="1" a="1"/>
  <c r="Q126" i="2" s="1"/>
  <c r="Q127" i="2" s="1" a="1"/>
  <c r="Q127" i="2" s="1"/>
  <c r="Q128" i="2" s="1" a="1"/>
  <c r="Q128" i="2" s="1"/>
  <c r="Q129" i="2" s="1" a="1"/>
  <c r="Q129" i="2" s="1"/>
  <c r="Q130" i="2" s="1" a="1"/>
  <c r="Q130" i="2" s="1"/>
  <c r="Q131" i="2" s="1" a="1"/>
  <c r="Q131" i="2" s="1"/>
  <c r="Q132" i="2" s="1" a="1"/>
  <c r="Q132" i="2" s="1"/>
  <c r="Q133" i="2" s="1" a="1"/>
  <c r="Q133" i="2" s="1"/>
  <c r="Q134" i="2" s="1" a="1"/>
  <c r="Q134" i="2" s="1"/>
  <c r="Q135" i="2" s="1" a="1"/>
  <c r="Q135" i="2" s="1"/>
  <c r="Q136" i="2" s="1" a="1"/>
  <c r="Q136" i="2" s="1"/>
  <c r="Q137" i="2" s="1" a="1"/>
  <c r="Q137" i="2" s="1"/>
  <c r="Q138" i="2" s="1" a="1"/>
  <c r="Q138" i="2" s="1"/>
  <c r="Q139" i="2" s="1" a="1"/>
  <c r="Q139" i="2" s="1"/>
  <c r="Q140" i="2" s="1" a="1"/>
  <c r="Q140" i="2" s="1"/>
  <c r="Q141" i="2" s="1" a="1"/>
  <c r="Q141" i="2" s="1"/>
  <c r="Q142" i="2" s="1" a="1"/>
  <c r="Q142" i="2" s="1"/>
  <c r="Q143" i="2" s="1" a="1"/>
  <c r="Q143" i="2" s="1"/>
  <c r="Q144" i="2" s="1" a="1"/>
  <c r="Q144" i="2" s="1"/>
  <c r="Q145" i="2" s="1" a="1"/>
  <c r="Q145" i="2" s="1"/>
  <c r="Q146" i="2" s="1" a="1"/>
  <c r="Q146" i="2" s="1"/>
  <c r="Q147" i="2" s="1" a="1"/>
  <c r="Q147" i="2" s="1"/>
  <c r="Q148" i="2" s="1" a="1"/>
  <c r="Q148" i="2" s="1"/>
  <c r="Q149" i="2" s="1" a="1"/>
  <c r="Q149" i="2" s="1"/>
  <c r="Q150" i="2" s="1" a="1"/>
  <c r="Q150" i="2" s="1"/>
  <c r="Q151" i="2" s="1" a="1"/>
  <c r="Q151" i="2" s="1"/>
  <c r="Q152" i="2" s="1" a="1"/>
  <c r="Q152" i="2" s="1"/>
  <c r="Q153" i="2" s="1" a="1"/>
  <c r="Q153" i="2" s="1"/>
  <c r="Q154" i="2" s="1" a="1"/>
  <c r="Q154" i="2" s="1"/>
  <c r="Q155" i="2" s="1" a="1"/>
  <c r="Q155" i="2" s="1"/>
  <c r="Q156" i="2" s="1" a="1"/>
  <c r="Q156" i="2" s="1"/>
  <c r="Q157" i="2" s="1" a="1"/>
  <c r="Q157" i="2" s="1"/>
  <c r="Q158" i="2" s="1" a="1"/>
  <c r="Q158" i="2" s="1"/>
  <c r="Q159" i="2" s="1" a="1"/>
  <c r="Q159" i="2" s="1"/>
  <c r="Q160" i="2" s="1" a="1"/>
  <c r="Q160" i="2" s="1"/>
  <c r="Q161" i="2" s="1" a="1"/>
  <c r="Q161" i="2" s="1"/>
  <c r="Q162" i="2" s="1" a="1"/>
  <c r="Q162" i="2" s="1"/>
  <c r="Q163" i="2" s="1" a="1"/>
  <c r="Q163" i="2" s="1"/>
  <c r="Q164" i="2" s="1" a="1"/>
  <c r="Q164" i="2" s="1"/>
  <c r="Q165" i="2" s="1" a="1"/>
  <c r="Q165" i="2" s="1"/>
  <c r="Q166" i="2" s="1" a="1"/>
  <c r="Q166" i="2" s="1"/>
  <c r="Q167" i="2" s="1" a="1"/>
  <c r="Q167" i="2" s="1"/>
  <c r="Q168" i="2" s="1" a="1"/>
  <c r="Q168" i="2" s="1"/>
  <c r="Q169" i="2" s="1" a="1"/>
  <c r="Q169" i="2" s="1"/>
  <c r="Q170" i="2" s="1" a="1"/>
  <c r="Q170" i="2" s="1"/>
  <c r="Q171" i="2" s="1" a="1"/>
  <c r="Q171" i="2" s="1"/>
  <c r="Q172" i="2" s="1" a="1"/>
  <c r="Q172" i="2" s="1"/>
  <c r="Q173" i="2" s="1" a="1"/>
  <c r="Q173" i="2" s="1"/>
  <c r="Q174" i="2" s="1" a="1"/>
  <c r="Q174" i="2" s="1"/>
  <c r="Q175" i="2" s="1" a="1"/>
  <c r="Q175" i="2" s="1"/>
  <c r="Q176" i="2" s="1" a="1"/>
  <c r="Q176" i="2" s="1"/>
  <c r="Q177" i="2" s="1" a="1"/>
  <c r="Q177" i="2" s="1"/>
  <c r="Q178" i="2" s="1" a="1"/>
  <c r="Q178" i="2" s="1"/>
  <c r="Q179" i="2" s="1" a="1"/>
  <c r="Q179" i="2" s="1"/>
  <c r="Q180" i="2" s="1" a="1"/>
  <c r="Q180" i="2" s="1"/>
  <c r="Q181" i="2" s="1" a="1"/>
  <c r="Q181" i="2" s="1"/>
  <c r="Q182" i="2" s="1" a="1"/>
  <c r="Q182" i="2" s="1"/>
  <c r="Q183" i="2" s="1" a="1"/>
  <c r="Q183" i="2" s="1"/>
  <c r="Q184" i="2" s="1" a="1"/>
  <c r="Q184" i="2" s="1"/>
  <c r="Q185" i="2" s="1" a="1"/>
  <c r="Q185" i="2" s="1"/>
  <c r="Q186" i="2" s="1" a="1"/>
  <c r="Q186" i="2" s="1"/>
  <c r="Q187" i="2" s="1" a="1"/>
  <c r="Q187" i="2" s="1"/>
  <c r="Q188" i="2" s="1" a="1"/>
  <c r="Q188" i="2" s="1"/>
  <c r="Q189" i="2" s="1" a="1"/>
  <c r="Q189" i="2" s="1"/>
  <c r="Q190" i="2" s="1" a="1"/>
  <c r="Q190" i="2" s="1"/>
  <c r="Q191" i="2" s="1" a="1"/>
  <c r="Q191" i="2" s="1"/>
  <c r="Q192" i="2" s="1" a="1"/>
  <c r="Q192" i="2" s="1"/>
  <c r="Q193" i="2" s="1" a="1"/>
  <c r="Q193" i="2" s="1"/>
  <c r="Q194" i="2" s="1" a="1"/>
  <c r="Q194" i="2" s="1"/>
  <c r="Q195" i="2" s="1" a="1"/>
  <c r="Q195" i="2" s="1"/>
  <c r="Q196" i="2" s="1" a="1"/>
  <c r="Q196" i="2" s="1"/>
  <c r="Q197" i="2" s="1" a="1"/>
  <c r="Q197" i="2" s="1"/>
  <c r="Q198" i="2" s="1" a="1"/>
  <c r="Q198" i="2" s="1"/>
  <c r="Q199" i="2" s="1" a="1"/>
  <c r="Q199" i="2" s="1"/>
  <c r="Q200" i="2" s="1" a="1"/>
  <c r="Q200" i="2" s="1"/>
  <c r="Q201" i="2" s="1" a="1"/>
  <c r="Q201" i="2" s="1"/>
  <c r="Q202" i="2" s="1" a="1"/>
  <c r="Q202" i="2" s="1"/>
  <c r="Q203" i="2" s="1" a="1"/>
  <c r="Q203" i="2" s="1"/>
  <c r="Q204" i="2" s="1" a="1"/>
  <c r="Q204" i="2" s="1"/>
  <c r="Q205" i="2" s="1" a="1"/>
  <c r="Q205" i="2" s="1"/>
  <c r="Q206" i="2" s="1" a="1"/>
  <c r="Q206" i="2" s="1"/>
  <c r="Q207" i="2" s="1" a="1"/>
  <c r="Q207" i="2" s="1"/>
  <c r="Q208" i="2" s="1" a="1"/>
  <c r="Q208" i="2" s="1"/>
  <c r="Q209" i="2" s="1" a="1"/>
  <c r="Q209" i="2" s="1"/>
  <c r="Q210" i="2" s="1" a="1"/>
  <c r="Q210" i="2" s="1"/>
  <c r="Q211" i="2" s="1" a="1"/>
  <c r="Q211" i="2" s="1"/>
  <c r="Q212" i="2" s="1" a="1"/>
  <c r="Q212" i="2" s="1"/>
  <c r="Q213" i="2" s="1" a="1"/>
  <c r="Q213" i="2" s="1"/>
  <c r="Q214" i="2" s="1" a="1"/>
  <c r="Q214" i="2" s="1"/>
  <c r="Q215" i="2" s="1" a="1"/>
  <c r="Q215" i="2" s="1"/>
  <c r="Q216" i="2" s="1" a="1"/>
  <c r="Q216" i="2" s="1"/>
  <c r="Q217" i="2" s="1" a="1"/>
  <c r="Q217" i="2" s="1"/>
  <c r="Q218" i="2" s="1" a="1"/>
  <c r="Q218" i="2" s="1"/>
  <c r="Q219" i="2" s="1" a="1"/>
  <c r="Q219" i="2" s="1"/>
  <c r="Q220" i="2" s="1" a="1"/>
  <c r="Q220" i="2" s="1"/>
  <c r="Q221" i="2" s="1" a="1"/>
  <c r="Q221" i="2" s="1"/>
  <c r="Q222" i="2" s="1" a="1"/>
  <c r="Q222" i="2" s="1"/>
  <c r="Q223" i="2" s="1" a="1"/>
  <c r="Q223" i="2" s="1"/>
  <c r="Q224" i="2" s="1" a="1"/>
  <c r="Q224" i="2" s="1"/>
  <c r="Q225" i="2" s="1" a="1"/>
  <c r="Q225" i="2" s="1"/>
  <c r="Q226" i="2" s="1" a="1"/>
  <c r="Q226" i="2" s="1"/>
  <c r="Q227" i="2" s="1" a="1"/>
  <c r="Q227" i="2" s="1"/>
  <c r="Q228" i="2" s="1" a="1"/>
  <c r="Q228" i="2" s="1"/>
  <c r="Q229" i="2" s="1" a="1"/>
  <c r="Q229" i="2" s="1"/>
  <c r="Q230" i="2" s="1" a="1"/>
  <c r="Q230" i="2" s="1"/>
  <c r="Q231" i="2" s="1" a="1"/>
  <c r="Q231" i="2" s="1"/>
  <c r="Q232" i="2" s="1" a="1"/>
  <c r="Q232" i="2" s="1"/>
  <c r="Q233" i="2" s="1" a="1"/>
  <c r="Q233" i="2" s="1"/>
  <c r="Q234" i="2" s="1" a="1"/>
  <c r="Q234" i="2" s="1"/>
  <c r="Q235" i="2" s="1" a="1"/>
  <c r="Q235" i="2" s="1"/>
  <c r="Q236" i="2" s="1" a="1"/>
  <c r="Q236" i="2" s="1"/>
  <c r="Q237" i="2" s="1" a="1"/>
  <c r="Q237" i="2" s="1"/>
  <c r="Q238" i="2" s="1" a="1"/>
  <c r="Q238" i="2" s="1"/>
  <c r="Q239" i="2" s="1" a="1"/>
  <c r="Q239" i="2" s="1"/>
  <c r="Q240" i="2" s="1" a="1"/>
  <c r="Q240" i="2" s="1"/>
  <c r="Q241" i="2" s="1" a="1"/>
  <c r="Q241" i="2" s="1"/>
  <c r="Q242" i="2" s="1" a="1"/>
  <c r="Q242" i="2" s="1"/>
  <c r="Q243" i="2" s="1" a="1"/>
  <c r="Q243" i="2" s="1"/>
  <c r="Q244" i="2" s="1" a="1"/>
  <c r="Q244" i="2" s="1"/>
  <c r="Q245" i="2" s="1" a="1"/>
  <c r="Q245" i="2" s="1"/>
  <c r="Q246" i="2" s="1" a="1"/>
  <c r="Q246" i="2" s="1"/>
  <c r="Q247" i="2" s="1" a="1"/>
  <c r="Q247" i="2" s="1"/>
  <c r="Q248" i="2" s="1" a="1"/>
  <c r="Q248" i="2" s="1"/>
  <c r="Q249" i="2" s="1" a="1"/>
  <c r="Q249" i="2" s="1"/>
  <c r="Q250" i="2" s="1" a="1"/>
  <c r="Q250" i="2" s="1"/>
  <c r="P1" i="2"/>
  <c r="L1" i="2" a="1"/>
  <c r="L1" i="2" s="1"/>
  <c r="Q2" i="3" l="1"/>
  <c r="Q246" i="3"/>
  <c r="P70" i="3"/>
  <c r="Q72" i="3"/>
  <c r="P205" i="3"/>
  <c r="Q205" i="3"/>
  <c r="P174" i="3"/>
  <c r="P221" i="3"/>
  <c r="Q221" i="3"/>
  <c r="Q74" i="3"/>
  <c r="Q108" i="3"/>
  <c r="P98" i="3"/>
  <c r="Q98" i="3"/>
  <c r="P180" i="3"/>
  <c r="Q180" i="3"/>
  <c r="P220" i="3"/>
  <c r="Q220" i="3"/>
  <c r="P92" i="3"/>
  <c r="Q92" i="3"/>
  <c r="P204" i="3"/>
  <c r="Q204" i="3"/>
  <c r="P172" i="3"/>
  <c r="Q172" i="3"/>
  <c r="P173" i="3"/>
  <c r="Q173" i="3"/>
  <c r="P249" i="3"/>
  <c r="Q249" i="3"/>
  <c r="P80" i="3"/>
  <c r="Q80" i="3"/>
  <c r="P245" i="3"/>
  <c r="Q245" i="3"/>
  <c r="Q250" i="3"/>
  <c r="P250" i="3"/>
  <c r="P66" i="3"/>
  <c r="Q68" i="3"/>
  <c r="Q84" i="3"/>
  <c r="Q104" i="3"/>
  <c r="Q75" i="3"/>
  <c r="P75" i="3"/>
  <c r="P182" i="3"/>
  <c r="Q182" i="3"/>
  <c r="Q65" i="3"/>
  <c r="P65" i="3"/>
  <c r="Q81" i="3"/>
  <c r="P81" i="3"/>
  <c r="Q93" i="3"/>
  <c r="P93" i="3"/>
  <c r="Q99" i="3"/>
  <c r="P99" i="3"/>
  <c r="Q69" i="3"/>
  <c r="P69" i="3"/>
  <c r="Q85" i="3"/>
  <c r="P85" i="3"/>
  <c r="Q105" i="3"/>
  <c r="P105" i="3"/>
  <c r="P168" i="3"/>
  <c r="Q168" i="3"/>
  <c r="P169" i="3"/>
  <c r="Q169" i="3"/>
  <c r="P170" i="3"/>
  <c r="Q170" i="3"/>
  <c r="P6" i="3"/>
  <c r="Q6" i="3"/>
  <c r="Q73" i="3"/>
  <c r="P73" i="3"/>
  <c r="Q109" i="3"/>
  <c r="P109" i="3"/>
  <c r="Q198" i="3"/>
  <c r="P198" i="3"/>
  <c r="P4" i="3"/>
  <c r="P8" i="3"/>
  <c r="P10" i="3"/>
  <c r="P12" i="3"/>
  <c r="P14" i="3"/>
  <c r="P16" i="3"/>
  <c r="P18" i="3"/>
  <c r="P20" i="3"/>
  <c r="P22" i="3"/>
  <c r="P24" i="3"/>
  <c r="P26" i="3"/>
  <c r="P28" i="3"/>
  <c r="P30" i="3"/>
  <c r="P32" i="3"/>
  <c r="P34" i="3"/>
  <c r="P36" i="3"/>
  <c r="P38" i="3"/>
  <c r="P40" i="3"/>
  <c r="P42" i="3"/>
  <c r="P44" i="3"/>
  <c r="P46" i="3"/>
  <c r="P48" i="3"/>
  <c r="P50" i="3"/>
  <c r="P52" i="3"/>
  <c r="P54" i="3"/>
  <c r="P56" i="3"/>
  <c r="P58" i="3"/>
  <c r="P60" i="3"/>
  <c r="P62" i="3"/>
  <c r="P64" i="3"/>
  <c r="P67" i="3"/>
  <c r="Q76" i="3"/>
  <c r="P77" i="3"/>
  <c r="Q90" i="3"/>
  <c r="P91" i="3"/>
  <c r="Q100" i="3"/>
  <c r="P101" i="3"/>
  <c r="Q185" i="3"/>
  <c r="P190" i="3"/>
  <c r="P181" i="3"/>
  <c r="Q181" i="3"/>
  <c r="P196" i="3"/>
  <c r="Q196" i="3"/>
  <c r="P200" i="3"/>
  <c r="Q200" i="3"/>
  <c r="Q206" i="3"/>
  <c r="P206" i="3"/>
  <c r="P212" i="3"/>
  <c r="Q212" i="3"/>
  <c r="P216" i="3"/>
  <c r="Q216" i="3"/>
  <c r="Q222" i="3"/>
  <c r="P222" i="3"/>
  <c r="P228" i="3"/>
  <c r="Q228" i="3"/>
  <c r="P232" i="3"/>
  <c r="Q232" i="3"/>
  <c r="P237" i="3"/>
  <c r="Q237" i="3"/>
  <c r="Q82" i="3"/>
  <c r="P83" i="3"/>
  <c r="Q96" i="3"/>
  <c r="P97" i="3"/>
  <c r="Q106" i="3"/>
  <c r="P107" i="3"/>
  <c r="P166" i="3"/>
  <c r="Q184" i="3"/>
  <c r="P186" i="3"/>
  <c r="Q188" i="3"/>
  <c r="Q189" i="3"/>
  <c r="P201" i="3"/>
  <c r="Q201" i="3"/>
  <c r="P213" i="3"/>
  <c r="Q213" i="3"/>
  <c r="P217" i="3"/>
  <c r="Q217" i="3"/>
  <c r="P229" i="3"/>
  <c r="Q229" i="3"/>
  <c r="P233" i="3"/>
  <c r="Q233" i="3"/>
  <c r="P197" i="3"/>
  <c r="Q197" i="3"/>
  <c r="P202" i="3"/>
  <c r="Q202" i="3"/>
  <c r="Q214" i="3"/>
  <c r="P214" i="3"/>
  <c r="P218" i="3"/>
  <c r="Q218" i="3"/>
  <c r="Q230" i="3"/>
  <c r="P230" i="3"/>
  <c r="P234" i="3"/>
  <c r="Q234" i="3"/>
  <c r="P238" i="3"/>
  <c r="Q248" i="3"/>
  <c r="Q244" i="3"/>
  <c r="P236" i="3"/>
  <c r="Q236" i="3"/>
  <c r="R3" i="2" a="1"/>
  <c r="R3" i="2" s="1"/>
  <c r="R251" i="2" a="1"/>
  <c r="R251" i="2" s="1"/>
  <c r="T251" i="2" s="1" a="1"/>
  <c r="T251" i="2" s="1"/>
  <c r="R2" i="2" a="1"/>
  <c r="R2" i="2" s="1"/>
  <c r="N2" i="2"/>
  <c r="P4" i="2"/>
  <c r="Q71" i="3"/>
  <c r="P71" i="3"/>
  <c r="P94" i="3"/>
  <c r="Q94" i="3"/>
  <c r="Q103" i="3"/>
  <c r="P103" i="3"/>
  <c r="Q113" i="3"/>
  <c r="P113" i="3"/>
  <c r="Q118" i="3"/>
  <c r="P118" i="3"/>
  <c r="Q121" i="3"/>
  <c r="P121" i="3"/>
  <c r="Q126" i="3"/>
  <c r="P126" i="3"/>
  <c r="Q129" i="3"/>
  <c r="P129" i="3"/>
  <c r="Q134" i="3"/>
  <c r="P134" i="3"/>
  <c r="Q137" i="3"/>
  <c r="P137" i="3"/>
  <c r="Q142" i="3"/>
  <c r="P142" i="3"/>
  <c r="Q145" i="3"/>
  <c r="P145" i="3"/>
  <c r="Q150" i="3"/>
  <c r="P150" i="3"/>
  <c r="Q153" i="3"/>
  <c r="P153" i="3"/>
  <c r="Q158" i="3"/>
  <c r="P158" i="3"/>
  <c r="Q161" i="3"/>
  <c r="P161" i="3"/>
  <c r="P171" i="3"/>
  <c r="Q171" i="3"/>
  <c r="P176" i="3"/>
  <c r="Q176" i="3"/>
  <c r="P187" i="3"/>
  <c r="Q187" i="3"/>
  <c r="P192" i="3"/>
  <c r="Q192" i="3"/>
  <c r="P203" i="3"/>
  <c r="Q203" i="3"/>
  <c r="P208" i="3"/>
  <c r="Q208" i="3"/>
  <c r="P219" i="3"/>
  <c r="Q219" i="3"/>
  <c r="Q5" i="3"/>
  <c r="P5" i="3"/>
  <c r="Q9" i="3"/>
  <c r="P9" i="3"/>
  <c r="Q11" i="3"/>
  <c r="P11" i="3"/>
  <c r="Q13" i="3"/>
  <c r="P13" i="3"/>
  <c r="Q15" i="3"/>
  <c r="P15" i="3"/>
  <c r="Q17" i="3"/>
  <c r="P17" i="3"/>
  <c r="Q19" i="3"/>
  <c r="P19" i="3"/>
  <c r="Q21" i="3"/>
  <c r="P21" i="3"/>
  <c r="Q23" i="3"/>
  <c r="P23" i="3"/>
  <c r="Q25" i="3"/>
  <c r="P25" i="3"/>
  <c r="Q27" i="3"/>
  <c r="P27" i="3"/>
  <c r="Q29" i="3"/>
  <c r="P29" i="3"/>
  <c r="Q31" i="3"/>
  <c r="P31" i="3"/>
  <c r="Q33" i="3"/>
  <c r="P33" i="3"/>
  <c r="Q35" i="3"/>
  <c r="P35" i="3"/>
  <c r="Q37" i="3"/>
  <c r="P37" i="3"/>
  <c r="Q39" i="3"/>
  <c r="P39" i="3"/>
  <c r="Q41" i="3"/>
  <c r="P41" i="3"/>
  <c r="Q43" i="3"/>
  <c r="P43" i="3"/>
  <c r="Q45" i="3"/>
  <c r="P45" i="3"/>
  <c r="Q47" i="3"/>
  <c r="P47" i="3"/>
  <c r="Q49" i="3"/>
  <c r="P49" i="3"/>
  <c r="Q51" i="3"/>
  <c r="P51" i="3"/>
  <c r="Q53" i="3"/>
  <c r="P53" i="3"/>
  <c r="Q55" i="3"/>
  <c r="P55" i="3"/>
  <c r="Q57" i="3"/>
  <c r="P57" i="3"/>
  <c r="Q59" i="3"/>
  <c r="P59" i="3"/>
  <c r="Q61" i="3"/>
  <c r="P61" i="3"/>
  <c r="Q63" i="3"/>
  <c r="P63" i="3"/>
  <c r="Q89" i="3"/>
  <c r="P89" i="3"/>
  <c r="P88" i="3"/>
  <c r="Q88" i="3"/>
  <c r="P86" i="3"/>
  <c r="Q86" i="3"/>
  <c r="Q95" i="3"/>
  <c r="P95" i="3"/>
  <c r="Q112" i="3"/>
  <c r="P112" i="3"/>
  <c r="Q115" i="3"/>
  <c r="P115" i="3"/>
  <c r="Q120" i="3"/>
  <c r="P120" i="3"/>
  <c r="Q123" i="3"/>
  <c r="P123" i="3"/>
  <c r="Q128" i="3"/>
  <c r="P128" i="3"/>
  <c r="Q131" i="3"/>
  <c r="P131" i="3"/>
  <c r="Q136" i="3"/>
  <c r="P136" i="3"/>
  <c r="P224" i="3"/>
  <c r="Q224" i="3"/>
  <c r="P235" i="3"/>
  <c r="Q235" i="3"/>
  <c r="P240" i="3"/>
  <c r="Q240" i="3"/>
  <c r="Q79" i="3"/>
  <c r="P79" i="3"/>
  <c r="P102" i="3"/>
  <c r="Q102" i="3"/>
  <c r="Q111" i="3"/>
  <c r="P111" i="3"/>
  <c r="Q3" i="3"/>
  <c r="P3" i="3"/>
  <c r="Q7" i="3"/>
  <c r="P7" i="3"/>
  <c r="P78" i="3"/>
  <c r="Q78" i="3"/>
  <c r="Q87" i="3"/>
  <c r="P87" i="3"/>
  <c r="P110" i="3"/>
  <c r="Q110" i="3"/>
  <c r="Q139" i="3"/>
  <c r="P139" i="3"/>
  <c r="Q144" i="3"/>
  <c r="P144" i="3"/>
  <c r="Q147" i="3"/>
  <c r="P147" i="3"/>
  <c r="Q152" i="3"/>
  <c r="P152" i="3"/>
  <c r="Q155" i="3"/>
  <c r="P155" i="3"/>
  <c r="Q160" i="3"/>
  <c r="P160" i="3"/>
  <c r="Q163" i="3"/>
  <c r="P163" i="3"/>
  <c r="P167" i="3"/>
  <c r="Q167" i="3"/>
  <c r="P177" i="3"/>
  <c r="Q177" i="3"/>
  <c r="P183" i="3"/>
  <c r="Q183" i="3"/>
  <c r="P193" i="3"/>
  <c r="Q193" i="3"/>
  <c r="P199" i="3"/>
  <c r="Q199" i="3"/>
  <c r="P209" i="3"/>
  <c r="Q209" i="3"/>
  <c r="P215" i="3"/>
  <c r="Q215" i="3"/>
  <c r="P225" i="3"/>
  <c r="Q225" i="3"/>
  <c r="P231" i="3"/>
  <c r="Q231" i="3"/>
  <c r="P241" i="3"/>
  <c r="Q241" i="3"/>
  <c r="P247" i="3"/>
  <c r="Q247" i="3"/>
  <c r="Q116" i="3"/>
  <c r="P116" i="3"/>
  <c r="Q119" i="3"/>
  <c r="P119" i="3"/>
  <c r="Q124" i="3"/>
  <c r="P124" i="3"/>
  <c r="Q127" i="3"/>
  <c r="P127" i="3"/>
  <c r="Q132" i="3"/>
  <c r="P132" i="3"/>
  <c r="Q135" i="3"/>
  <c r="P135" i="3"/>
  <c r="Q140" i="3"/>
  <c r="P140" i="3"/>
  <c r="Q143" i="3"/>
  <c r="P143" i="3"/>
  <c r="Q148" i="3"/>
  <c r="P148" i="3"/>
  <c r="Q151" i="3"/>
  <c r="P151" i="3"/>
  <c r="Q156" i="3"/>
  <c r="P156" i="3"/>
  <c r="Q159" i="3"/>
  <c r="P159" i="3"/>
  <c r="Q164" i="3"/>
  <c r="P164" i="3"/>
  <c r="P175" i="3"/>
  <c r="Q175" i="3"/>
  <c r="P191" i="3"/>
  <c r="Q191" i="3"/>
  <c r="P207" i="3"/>
  <c r="Q207" i="3"/>
  <c r="P223" i="3"/>
  <c r="Q223" i="3"/>
  <c r="P239" i="3"/>
  <c r="Q239" i="3"/>
  <c r="Q114" i="3"/>
  <c r="P114" i="3"/>
  <c r="Q117" i="3"/>
  <c r="P117" i="3"/>
  <c r="Q122" i="3"/>
  <c r="P122" i="3"/>
  <c r="Q125" i="3"/>
  <c r="P125" i="3"/>
  <c r="Q130" i="3"/>
  <c r="P130" i="3"/>
  <c r="Q133" i="3"/>
  <c r="P133" i="3"/>
  <c r="Q138" i="3"/>
  <c r="P138" i="3"/>
  <c r="Q141" i="3"/>
  <c r="P141" i="3"/>
  <c r="Q146" i="3"/>
  <c r="P146" i="3"/>
  <c r="Q149" i="3"/>
  <c r="P149" i="3"/>
  <c r="Q154" i="3"/>
  <c r="P154" i="3"/>
  <c r="Q157" i="3"/>
  <c r="P157" i="3"/>
  <c r="Q162" i="3"/>
  <c r="P162" i="3"/>
  <c r="Q165" i="3"/>
  <c r="P165" i="3"/>
  <c r="Q178" i="3"/>
  <c r="P178" i="3"/>
  <c r="Q194" i="3"/>
  <c r="P194" i="3"/>
  <c r="Q210" i="3"/>
  <c r="P210" i="3"/>
  <c r="Q226" i="3"/>
  <c r="P226" i="3"/>
  <c r="Q242" i="3"/>
  <c r="P242" i="3"/>
  <c r="P179" i="3"/>
  <c r="Q179" i="3"/>
  <c r="P195" i="3"/>
  <c r="Q195" i="3"/>
  <c r="P211" i="3"/>
  <c r="Q211" i="3"/>
  <c r="P227" i="3"/>
  <c r="Q227" i="3"/>
  <c r="P243" i="3"/>
  <c r="Q243" i="3"/>
  <c r="T2" i="2" l="1" a="1"/>
  <c r="T2" i="2" s="1"/>
  <c r="S2" i="2"/>
  <c r="R4" i="2" a="1"/>
  <c r="R4" i="2" s="1"/>
  <c r="P5" i="2"/>
  <c r="S3" i="2"/>
  <c r="T3" i="2" a="1"/>
  <c r="T3" i="2" s="1"/>
  <c r="R5" i="2" l="1" a="1"/>
  <c r="R5" i="2" s="1"/>
  <c r="P6" i="2"/>
  <c r="T4" i="2" a="1"/>
  <c r="T4" i="2" s="1"/>
  <c r="S4" i="2"/>
  <c r="R6" i="2" l="1" a="1"/>
  <c r="R6" i="2" s="1"/>
  <c r="P7" i="2"/>
  <c r="S5" i="2"/>
  <c r="T5" i="2" a="1"/>
  <c r="T5" i="2" s="1"/>
  <c r="R7" i="2" l="1" a="1"/>
  <c r="R7" i="2" s="1"/>
  <c r="P8" i="2"/>
  <c r="T6" i="2" a="1"/>
  <c r="T6" i="2" s="1"/>
  <c r="S6" i="2"/>
  <c r="R8" i="2" l="1" a="1"/>
  <c r="R8" i="2" s="1"/>
  <c r="P9" i="2"/>
  <c r="S7" i="2"/>
  <c r="T7" i="2" a="1"/>
  <c r="T7" i="2" s="1"/>
  <c r="R9" i="2" l="1" a="1"/>
  <c r="R9" i="2" s="1"/>
  <c r="P10" i="2"/>
  <c r="T8" i="2" a="1"/>
  <c r="T8" i="2" s="1"/>
  <c r="S8" i="2"/>
  <c r="R10" i="2" l="1" a="1"/>
  <c r="R10" i="2" s="1"/>
  <c r="P11" i="2"/>
  <c r="S9" i="2"/>
  <c r="T9" i="2" a="1"/>
  <c r="T9" i="2" s="1"/>
  <c r="R11" i="2" l="1" a="1"/>
  <c r="R11" i="2" s="1"/>
  <c r="P12" i="2"/>
  <c r="T10" i="2" a="1"/>
  <c r="T10" i="2" s="1"/>
  <c r="S10" i="2"/>
  <c r="R12" i="2" l="1" a="1"/>
  <c r="R12" i="2" s="1"/>
  <c r="P13" i="2"/>
  <c r="S11" i="2"/>
  <c r="T11" i="2" a="1"/>
  <c r="T11" i="2" s="1"/>
  <c r="R13" i="2" l="1" a="1"/>
  <c r="R13" i="2" s="1"/>
  <c r="P14" i="2"/>
  <c r="T12" i="2" a="1"/>
  <c r="T12" i="2" s="1"/>
  <c r="S12" i="2"/>
  <c r="R14" i="2" l="1" a="1"/>
  <c r="R14" i="2" s="1"/>
  <c r="P15" i="2"/>
  <c r="S13" i="2"/>
  <c r="T13" i="2" a="1"/>
  <c r="T13" i="2" s="1"/>
  <c r="R15" i="2" l="1" a="1"/>
  <c r="R15" i="2" s="1"/>
  <c r="P16" i="2"/>
  <c r="T14" i="2" a="1"/>
  <c r="T14" i="2" s="1"/>
  <c r="S14" i="2"/>
  <c r="R16" i="2" l="1" a="1"/>
  <c r="R16" i="2" s="1"/>
  <c r="P17" i="2"/>
  <c r="S15" i="2"/>
  <c r="T15" i="2" a="1"/>
  <c r="T15" i="2" s="1"/>
  <c r="R17" i="2" l="1" a="1"/>
  <c r="R17" i="2" s="1"/>
  <c r="P18" i="2"/>
  <c r="T16" i="2" a="1"/>
  <c r="T16" i="2" s="1"/>
  <c r="S16" i="2"/>
  <c r="R18" i="2" l="1" a="1"/>
  <c r="R18" i="2" s="1"/>
  <c r="P19" i="2"/>
  <c r="S17" i="2"/>
  <c r="T17" i="2" a="1"/>
  <c r="T17" i="2" s="1"/>
  <c r="R19" i="2" l="1" a="1"/>
  <c r="R19" i="2" s="1"/>
  <c r="P20" i="2"/>
  <c r="T18" i="2" a="1"/>
  <c r="T18" i="2" s="1"/>
  <c r="S18" i="2"/>
  <c r="R20" i="2" l="1" a="1"/>
  <c r="R20" i="2" s="1"/>
  <c r="P21" i="2"/>
  <c r="S19" i="2"/>
  <c r="T19" i="2" a="1"/>
  <c r="T19" i="2" s="1"/>
  <c r="P22" i="2" l="1"/>
  <c r="R21" i="2" a="1"/>
  <c r="R21" i="2" s="1"/>
  <c r="T20" i="2" a="1"/>
  <c r="T20" i="2" s="1"/>
  <c r="S20" i="2"/>
  <c r="S21" i="2" l="1"/>
  <c r="T21" i="2" a="1"/>
  <c r="T21" i="2" s="1"/>
  <c r="R22" i="2" a="1"/>
  <c r="R22" i="2" s="1"/>
  <c r="P23" i="2"/>
  <c r="T22" i="2" l="1" a="1"/>
  <c r="T22" i="2" s="1"/>
  <c r="S22" i="2"/>
  <c r="R23" i="2" a="1"/>
  <c r="R23" i="2" s="1"/>
  <c r="P24" i="2"/>
  <c r="R24" i="2" l="1" a="1"/>
  <c r="R24" i="2" s="1"/>
  <c r="P25" i="2"/>
  <c r="S23" i="2"/>
  <c r="T23" i="2" a="1"/>
  <c r="T23" i="2" s="1"/>
  <c r="R25" i="2" l="1" a="1"/>
  <c r="R25" i="2" s="1"/>
  <c r="P26" i="2"/>
  <c r="T24" i="2" a="1"/>
  <c r="T24" i="2" s="1"/>
  <c r="S24" i="2"/>
  <c r="R26" i="2" l="1" a="1"/>
  <c r="R26" i="2" s="1"/>
  <c r="P27" i="2"/>
  <c r="S25" i="2"/>
  <c r="T25" i="2" a="1"/>
  <c r="T25" i="2" s="1"/>
  <c r="R27" i="2" l="1" a="1"/>
  <c r="R27" i="2" s="1"/>
  <c r="P28" i="2"/>
  <c r="S26" i="2"/>
  <c r="T26" i="2" a="1"/>
  <c r="T26" i="2" s="1"/>
  <c r="R28" i="2" l="1" a="1"/>
  <c r="R28" i="2" s="1"/>
  <c r="P29" i="2"/>
  <c r="S27" i="2"/>
  <c r="T27" i="2" a="1"/>
  <c r="T27" i="2" s="1"/>
  <c r="R29" i="2" l="1" a="1"/>
  <c r="R29" i="2" s="1"/>
  <c r="P30" i="2"/>
  <c r="S28" i="2"/>
  <c r="T28" i="2" a="1"/>
  <c r="T28" i="2" s="1"/>
  <c r="R30" i="2" l="1" a="1"/>
  <c r="R30" i="2" s="1"/>
  <c r="P31" i="2"/>
  <c r="S29" i="2"/>
  <c r="T29" i="2" a="1"/>
  <c r="T29" i="2" s="1"/>
  <c r="R31" i="2" l="1" a="1"/>
  <c r="R31" i="2" s="1"/>
  <c r="P32" i="2"/>
  <c r="S30" i="2"/>
  <c r="T30" i="2" a="1"/>
  <c r="T30" i="2" s="1"/>
  <c r="R32" i="2" l="1" a="1"/>
  <c r="R32" i="2" s="1"/>
  <c r="P33" i="2"/>
  <c r="S31" i="2"/>
  <c r="T31" i="2" a="1"/>
  <c r="T31" i="2" s="1"/>
  <c r="R33" i="2" l="1" a="1"/>
  <c r="R33" i="2" s="1"/>
  <c r="P34" i="2"/>
  <c r="S32" i="2"/>
  <c r="T32" i="2" a="1"/>
  <c r="T32" i="2" s="1"/>
  <c r="R34" i="2" l="1" a="1"/>
  <c r="R34" i="2" s="1"/>
  <c r="P35" i="2"/>
  <c r="S33" i="2"/>
  <c r="T33" i="2" a="1"/>
  <c r="T33" i="2" s="1"/>
  <c r="R35" i="2" l="1" a="1"/>
  <c r="R35" i="2" s="1"/>
  <c r="P36" i="2"/>
  <c r="S34" i="2"/>
  <c r="T34" i="2" a="1"/>
  <c r="T34" i="2" s="1"/>
  <c r="R36" i="2" l="1" a="1"/>
  <c r="R36" i="2" s="1"/>
  <c r="P37" i="2"/>
  <c r="S35" i="2"/>
  <c r="T35" i="2" a="1"/>
  <c r="T35" i="2" s="1"/>
  <c r="R37" i="2" l="1" a="1"/>
  <c r="R37" i="2" s="1"/>
  <c r="P38" i="2"/>
  <c r="S36" i="2"/>
  <c r="T36" i="2" a="1"/>
  <c r="T36" i="2" s="1"/>
  <c r="R38" i="2" l="1" a="1"/>
  <c r="R38" i="2" s="1"/>
  <c r="P39" i="2"/>
  <c r="S37" i="2"/>
  <c r="T37" i="2" a="1"/>
  <c r="T37" i="2" s="1"/>
  <c r="R39" i="2" l="1" a="1"/>
  <c r="R39" i="2" s="1"/>
  <c r="P40" i="2"/>
  <c r="S38" i="2"/>
  <c r="T38" i="2" a="1"/>
  <c r="T38" i="2" s="1"/>
  <c r="R40" i="2" l="1" a="1"/>
  <c r="R40" i="2" s="1"/>
  <c r="P41" i="2"/>
  <c r="S39" i="2"/>
  <c r="T39" i="2" a="1"/>
  <c r="T39" i="2" s="1"/>
  <c r="R41" i="2" l="1" a="1"/>
  <c r="R41" i="2" s="1"/>
  <c r="P42" i="2"/>
  <c r="S40" i="2"/>
  <c r="T40" i="2" a="1"/>
  <c r="T40" i="2" s="1"/>
  <c r="R42" i="2" l="1" a="1"/>
  <c r="R42" i="2" s="1"/>
  <c r="P43" i="2"/>
  <c r="S41" i="2"/>
  <c r="T41" i="2" a="1"/>
  <c r="T41" i="2" s="1"/>
  <c r="R43" i="2" l="1" a="1"/>
  <c r="R43" i="2" s="1"/>
  <c r="P44" i="2"/>
  <c r="S42" i="2"/>
  <c r="T42" i="2" a="1"/>
  <c r="T42" i="2" s="1"/>
  <c r="R44" i="2" l="1" a="1"/>
  <c r="R44" i="2" s="1"/>
  <c r="P45" i="2"/>
  <c r="S43" i="2"/>
  <c r="T43" i="2" a="1"/>
  <c r="T43" i="2" s="1"/>
  <c r="R45" i="2" l="1" a="1"/>
  <c r="R45" i="2" s="1"/>
  <c r="P46" i="2"/>
  <c r="S44" i="2"/>
  <c r="T44" i="2" a="1"/>
  <c r="T44" i="2" s="1"/>
  <c r="R46" i="2" l="1" a="1"/>
  <c r="R46" i="2" s="1"/>
  <c r="P47" i="2"/>
  <c r="S45" i="2"/>
  <c r="T45" i="2" a="1"/>
  <c r="T45" i="2" s="1"/>
  <c r="R47" i="2" l="1" a="1"/>
  <c r="R47" i="2" s="1"/>
  <c r="P48" i="2"/>
  <c r="S46" i="2"/>
  <c r="T46" i="2" a="1"/>
  <c r="T46" i="2" s="1"/>
  <c r="R48" i="2" l="1" a="1"/>
  <c r="R48" i="2" s="1"/>
  <c r="P49" i="2"/>
  <c r="S47" i="2"/>
  <c r="T47" i="2" a="1"/>
  <c r="T47" i="2" s="1"/>
  <c r="R49" i="2" l="1" a="1"/>
  <c r="R49" i="2" s="1"/>
  <c r="P50" i="2"/>
  <c r="S48" i="2"/>
  <c r="T48" i="2" a="1"/>
  <c r="T48" i="2" s="1"/>
  <c r="R50" i="2" l="1" a="1"/>
  <c r="R50" i="2" s="1"/>
  <c r="P51" i="2"/>
  <c r="S49" i="2"/>
  <c r="T49" i="2" a="1"/>
  <c r="T49" i="2" s="1"/>
  <c r="R51" i="2" l="1" a="1"/>
  <c r="R51" i="2" s="1"/>
  <c r="P52" i="2"/>
  <c r="S50" i="2"/>
  <c r="T50" i="2" a="1"/>
  <c r="T50" i="2" s="1"/>
  <c r="R52" i="2" l="1" a="1"/>
  <c r="R52" i="2" s="1"/>
  <c r="P53" i="2"/>
  <c r="S51" i="2"/>
  <c r="T51" i="2" a="1"/>
  <c r="T51" i="2" s="1"/>
  <c r="R53" i="2" l="1" a="1"/>
  <c r="R53" i="2" s="1"/>
  <c r="P54" i="2"/>
  <c r="S52" i="2"/>
  <c r="T52" i="2" a="1"/>
  <c r="T52" i="2" s="1"/>
  <c r="R54" i="2" l="1" a="1"/>
  <c r="R54" i="2" s="1"/>
  <c r="P55" i="2"/>
  <c r="S53" i="2"/>
  <c r="T53" i="2" a="1"/>
  <c r="T53" i="2" s="1"/>
  <c r="R55" i="2" l="1" a="1"/>
  <c r="R55" i="2" s="1"/>
  <c r="P56" i="2"/>
  <c r="S54" i="2"/>
  <c r="T54" i="2" a="1"/>
  <c r="T54" i="2" s="1"/>
  <c r="R56" i="2" l="1" a="1"/>
  <c r="R56" i="2" s="1"/>
  <c r="P57" i="2"/>
  <c r="S55" i="2"/>
  <c r="T55" i="2" a="1"/>
  <c r="T55" i="2" s="1"/>
  <c r="R57" i="2" l="1" a="1"/>
  <c r="R57" i="2" s="1"/>
  <c r="P58" i="2"/>
  <c r="S56" i="2"/>
  <c r="T56" i="2" a="1"/>
  <c r="T56" i="2" s="1"/>
  <c r="R58" i="2" l="1" a="1"/>
  <c r="R58" i="2" s="1"/>
  <c r="P59" i="2"/>
  <c r="S57" i="2"/>
  <c r="T57" i="2" a="1"/>
  <c r="T57" i="2" s="1"/>
  <c r="R59" i="2" l="1" a="1"/>
  <c r="R59" i="2" s="1"/>
  <c r="P60" i="2"/>
  <c r="S58" i="2"/>
  <c r="T58" i="2" a="1"/>
  <c r="T58" i="2" s="1"/>
  <c r="R60" i="2" l="1" a="1"/>
  <c r="R60" i="2" s="1"/>
  <c r="P61" i="2"/>
  <c r="S59" i="2"/>
  <c r="T59" i="2" a="1"/>
  <c r="T59" i="2" s="1"/>
  <c r="R61" i="2" l="1" a="1"/>
  <c r="R61" i="2" s="1"/>
  <c r="P62" i="2"/>
  <c r="S60" i="2"/>
  <c r="T60" i="2" a="1"/>
  <c r="T60" i="2" s="1"/>
  <c r="R62" i="2" l="1" a="1"/>
  <c r="R62" i="2" s="1"/>
  <c r="P63" i="2"/>
  <c r="S61" i="2"/>
  <c r="T61" i="2" a="1"/>
  <c r="T61" i="2" s="1"/>
  <c r="R63" i="2" l="1" a="1"/>
  <c r="R63" i="2" s="1"/>
  <c r="P64" i="2"/>
  <c r="S62" i="2"/>
  <c r="T62" i="2" a="1"/>
  <c r="T62" i="2" s="1"/>
  <c r="R64" i="2" l="1" a="1"/>
  <c r="R64" i="2" s="1"/>
  <c r="P65" i="2"/>
  <c r="S63" i="2"/>
  <c r="T63" i="2" a="1"/>
  <c r="T63" i="2" s="1"/>
  <c r="R65" i="2" l="1" a="1"/>
  <c r="R65" i="2" s="1"/>
  <c r="P66" i="2"/>
  <c r="S64" i="2"/>
  <c r="T64" i="2" a="1"/>
  <c r="T64" i="2" s="1"/>
  <c r="R66" i="2" l="1" a="1"/>
  <c r="R66" i="2" s="1"/>
  <c r="P67" i="2"/>
  <c r="S65" i="2"/>
  <c r="T65" i="2" a="1"/>
  <c r="T65" i="2" s="1"/>
  <c r="R67" i="2" l="1" a="1"/>
  <c r="R67" i="2" s="1"/>
  <c r="P68" i="2"/>
  <c r="T66" i="2" a="1"/>
  <c r="T66" i="2" s="1"/>
  <c r="S66" i="2"/>
  <c r="R68" i="2" l="1" a="1"/>
  <c r="R68" i="2" s="1"/>
  <c r="P69" i="2"/>
  <c r="S67" i="2"/>
  <c r="T67" i="2" a="1"/>
  <c r="T67" i="2" s="1"/>
  <c r="R69" i="2" l="1" a="1"/>
  <c r="R69" i="2" s="1"/>
  <c r="P70" i="2"/>
  <c r="T68" i="2" a="1"/>
  <c r="T68" i="2" s="1"/>
  <c r="S68" i="2"/>
  <c r="R70" i="2" l="1" a="1"/>
  <c r="R70" i="2" s="1"/>
  <c r="P71" i="2"/>
  <c r="S69" i="2"/>
  <c r="T69" i="2" a="1"/>
  <c r="T69" i="2" s="1"/>
  <c r="R71" i="2" l="1" a="1"/>
  <c r="R71" i="2" s="1"/>
  <c r="P72" i="2"/>
  <c r="T70" i="2" a="1"/>
  <c r="T70" i="2" s="1"/>
  <c r="S70" i="2"/>
  <c r="R72" i="2" l="1" a="1"/>
  <c r="R72" i="2" s="1"/>
  <c r="P73" i="2"/>
  <c r="S71" i="2"/>
  <c r="T71" i="2" a="1"/>
  <c r="T71" i="2" s="1"/>
  <c r="R73" i="2" l="1" a="1"/>
  <c r="R73" i="2" s="1"/>
  <c r="P74" i="2"/>
  <c r="T72" i="2" a="1"/>
  <c r="T72" i="2" s="1"/>
  <c r="S72" i="2"/>
  <c r="R74" i="2" l="1" a="1"/>
  <c r="R74" i="2" s="1"/>
  <c r="P75" i="2"/>
  <c r="S73" i="2"/>
  <c r="T73" i="2" a="1"/>
  <c r="T73" i="2" s="1"/>
  <c r="R75" i="2" l="1" a="1"/>
  <c r="R75" i="2" s="1"/>
  <c r="P76" i="2"/>
  <c r="T74" i="2" a="1"/>
  <c r="T74" i="2" s="1"/>
  <c r="S74" i="2"/>
  <c r="R76" i="2" l="1" a="1"/>
  <c r="R76" i="2" s="1"/>
  <c r="P77" i="2"/>
  <c r="S75" i="2"/>
  <c r="T75" i="2" a="1"/>
  <c r="T75" i="2" s="1"/>
  <c r="R77" i="2" l="1" a="1"/>
  <c r="R77" i="2" s="1"/>
  <c r="P78" i="2"/>
  <c r="T76" i="2" a="1"/>
  <c r="T76" i="2" s="1"/>
  <c r="S76" i="2"/>
  <c r="R78" i="2" l="1" a="1"/>
  <c r="R78" i="2" s="1"/>
  <c r="P79" i="2"/>
  <c r="S77" i="2"/>
  <c r="T77" i="2" a="1"/>
  <c r="T77" i="2" s="1"/>
  <c r="R79" i="2" l="1" a="1"/>
  <c r="R79" i="2" s="1"/>
  <c r="P80" i="2"/>
  <c r="T78" i="2" a="1"/>
  <c r="T78" i="2" s="1"/>
  <c r="S78" i="2"/>
  <c r="R80" i="2" l="1" a="1"/>
  <c r="R80" i="2" s="1"/>
  <c r="P81" i="2"/>
  <c r="S79" i="2"/>
  <c r="T79" i="2" a="1"/>
  <c r="T79" i="2" s="1"/>
  <c r="R81" i="2" l="1" a="1"/>
  <c r="R81" i="2" s="1"/>
  <c r="P82" i="2"/>
  <c r="T80" i="2" a="1"/>
  <c r="T80" i="2" s="1"/>
  <c r="S80" i="2"/>
  <c r="R82" i="2" l="1" a="1"/>
  <c r="R82" i="2" s="1"/>
  <c r="P83" i="2"/>
  <c r="S81" i="2"/>
  <c r="T81" i="2" a="1"/>
  <c r="T81" i="2" s="1"/>
  <c r="R83" i="2" l="1" a="1"/>
  <c r="R83" i="2" s="1"/>
  <c r="P84" i="2"/>
  <c r="T82" i="2" a="1"/>
  <c r="T82" i="2" s="1"/>
  <c r="S82" i="2"/>
  <c r="R84" i="2" l="1" a="1"/>
  <c r="R84" i="2" s="1"/>
  <c r="P85" i="2"/>
  <c r="S83" i="2"/>
  <c r="T83" i="2" a="1"/>
  <c r="T83" i="2" s="1"/>
  <c r="R85" i="2" l="1" a="1"/>
  <c r="R85" i="2" s="1"/>
  <c r="P86" i="2"/>
  <c r="T84" i="2" a="1"/>
  <c r="T84" i="2" s="1"/>
  <c r="S84" i="2"/>
  <c r="R86" i="2" l="1" a="1"/>
  <c r="R86" i="2" s="1"/>
  <c r="P87" i="2"/>
  <c r="S85" i="2"/>
  <c r="T85" i="2" a="1"/>
  <c r="T85" i="2" s="1"/>
  <c r="R87" i="2" l="1" a="1"/>
  <c r="R87" i="2" s="1"/>
  <c r="P88" i="2"/>
  <c r="T86" i="2" a="1"/>
  <c r="T86" i="2" s="1"/>
  <c r="S86" i="2"/>
  <c r="R88" i="2" l="1" a="1"/>
  <c r="R88" i="2" s="1"/>
  <c r="P89" i="2"/>
  <c r="S87" i="2"/>
  <c r="T87" i="2" a="1"/>
  <c r="T87" i="2" s="1"/>
  <c r="R89" i="2" l="1" a="1"/>
  <c r="R89" i="2" s="1"/>
  <c r="P90" i="2"/>
  <c r="T88" i="2" a="1"/>
  <c r="T88" i="2" s="1"/>
  <c r="S88" i="2"/>
  <c r="R90" i="2" l="1" a="1"/>
  <c r="R90" i="2" s="1"/>
  <c r="P91" i="2"/>
  <c r="S89" i="2"/>
  <c r="T89" i="2" a="1"/>
  <c r="T89" i="2" s="1"/>
  <c r="P92" i="2" l="1"/>
  <c r="R91" i="2" a="1"/>
  <c r="R91" i="2" s="1"/>
  <c r="T90" i="2" a="1"/>
  <c r="T90" i="2" s="1"/>
  <c r="S90" i="2"/>
  <c r="S91" i="2" l="1"/>
  <c r="T91" i="2" a="1"/>
  <c r="T91" i="2" s="1"/>
  <c r="R92" i="2" a="1"/>
  <c r="R92" i="2" s="1"/>
  <c r="P93" i="2"/>
  <c r="P94" i="2" l="1"/>
  <c r="R93" i="2" a="1"/>
  <c r="R93" i="2" s="1"/>
  <c r="T92" i="2" a="1"/>
  <c r="T92" i="2" s="1"/>
  <c r="S92" i="2"/>
  <c r="S93" i="2" l="1"/>
  <c r="T93" i="2" a="1"/>
  <c r="T93" i="2" s="1"/>
  <c r="R94" i="2" a="1"/>
  <c r="R94" i="2" s="1"/>
  <c r="P95" i="2"/>
  <c r="P96" i="2" l="1"/>
  <c r="R95" i="2" a="1"/>
  <c r="R95" i="2" s="1"/>
  <c r="T94" i="2" a="1"/>
  <c r="T94" i="2" s="1"/>
  <c r="S94" i="2"/>
  <c r="S95" i="2" l="1"/>
  <c r="T95" i="2" a="1"/>
  <c r="T95" i="2" s="1"/>
  <c r="R96" i="2" a="1"/>
  <c r="R96" i="2" s="1"/>
  <c r="P97" i="2"/>
  <c r="P98" i="2" l="1"/>
  <c r="R97" i="2" a="1"/>
  <c r="R97" i="2" s="1"/>
  <c r="T96" i="2" a="1"/>
  <c r="T96" i="2" s="1"/>
  <c r="S96" i="2"/>
  <c r="S97" i="2" l="1"/>
  <c r="T97" i="2" a="1"/>
  <c r="T97" i="2" s="1"/>
  <c r="R98" i="2" a="1"/>
  <c r="R98" i="2" s="1"/>
  <c r="P99" i="2"/>
  <c r="P100" i="2" l="1"/>
  <c r="R99" i="2" a="1"/>
  <c r="R99" i="2" s="1"/>
  <c r="T98" i="2" a="1"/>
  <c r="T98" i="2" s="1"/>
  <c r="S98" i="2"/>
  <c r="S99" i="2" l="1"/>
  <c r="T99" i="2" a="1"/>
  <c r="T99" i="2" s="1"/>
  <c r="R100" i="2" a="1"/>
  <c r="R100" i="2" s="1"/>
  <c r="P101" i="2"/>
  <c r="T100" i="2" l="1" a="1"/>
  <c r="T100" i="2" s="1"/>
  <c r="S100" i="2"/>
  <c r="P102" i="2"/>
  <c r="R101" i="2" a="1"/>
  <c r="R101" i="2" s="1"/>
  <c r="S101" i="2" l="1"/>
  <c r="T101" i="2" a="1"/>
  <c r="T101" i="2" s="1"/>
  <c r="R102" i="2" a="1"/>
  <c r="R102" i="2" s="1"/>
  <c r="P103" i="2"/>
  <c r="R103" i="2" l="1" a="1"/>
  <c r="R103" i="2" s="1"/>
  <c r="P104" i="2"/>
  <c r="T102" i="2" a="1"/>
  <c r="T102" i="2" s="1"/>
  <c r="S102" i="2"/>
  <c r="R104" i="2" l="1" a="1"/>
  <c r="R104" i="2" s="1"/>
  <c r="P105" i="2"/>
  <c r="S103" i="2"/>
  <c r="T103" i="2" a="1"/>
  <c r="T103" i="2" s="1"/>
  <c r="P106" i="2" l="1"/>
  <c r="R105" i="2" a="1"/>
  <c r="R105" i="2" s="1"/>
  <c r="T104" i="2" a="1"/>
  <c r="T104" i="2" s="1"/>
  <c r="S104" i="2"/>
  <c r="S105" i="2" l="1"/>
  <c r="T105" i="2" a="1"/>
  <c r="T105" i="2" s="1"/>
  <c r="R106" i="2" a="1"/>
  <c r="R106" i="2" s="1"/>
  <c r="P107" i="2"/>
  <c r="P108" i="2" l="1"/>
  <c r="R107" i="2" a="1"/>
  <c r="R107" i="2" s="1"/>
  <c r="S106" i="2"/>
  <c r="T106" i="2" a="1"/>
  <c r="T106" i="2" s="1"/>
  <c r="S107" i="2" l="1"/>
  <c r="T107" i="2" a="1"/>
  <c r="T107" i="2" s="1"/>
  <c r="R108" i="2" a="1"/>
  <c r="R108" i="2" s="1"/>
  <c r="P109" i="2"/>
  <c r="T108" i="2" l="1" a="1"/>
  <c r="T108" i="2" s="1"/>
  <c r="S108" i="2"/>
  <c r="P110" i="2"/>
  <c r="R109" i="2" a="1"/>
  <c r="R109" i="2" s="1"/>
  <c r="S109" i="2" l="1"/>
  <c r="T109" i="2" a="1"/>
  <c r="T109" i="2" s="1"/>
  <c r="R110" i="2" a="1"/>
  <c r="R110" i="2" s="1"/>
  <c r="P111" i="2"/>
  <c r="R111" i="2" l="1" a="1"/>
  <c r="R111" i="2" s="1"/>
  <c r="P112" i="2"/>
  <c r="T110" i="2" a="1"/>
  <c r="T110" i="2" s="1"/>
  <c r="S110" i="2"/>
  <c r="R112" i="2" l="1" a="1"/>
  <c r="R112" i="2" s="1"/>
  <c r="P113" i="2"/>
  <c r="S111" i="2"/>
  <c r="T111" i="2" a="1"/>
  <c r="T111" i="2" s="1"/>
  <c r="P114" i="2" l="1"/>
  <c r="R113" i="2" a="1"/>
  <c r="R113" i="2" s="1"/>
  <c r="T112" i="2" a="1"/>
  <c r="T112" i="2" s="1"/>
  <c r="S112" i="2"/>
  <c r="S113" i="2" l="1"/>
  <c r="T113" i="2" a="1"/>
  <c r="T113" i="2" s="1"/>
  <c r="R114" i="2" a="1"/>
  <c r="R114" i="2" s="1"/>
  <c r="P115" i="2"/>
  <c r="P116" i="2" l="1"/>
  <c r="R115" i="2" a="1"/>
  <c r="R115" i="2" s="1"/>
  <c r="S114" i="2"/>
  <c r="T114" i="2" a="1"/>
  <c r="T114" i="2" s="1"/>
  <c r="S115" i="2" l="1"/>
  <c r="T115" i="2" a="1"/>
  <c r="T115" i="2" s="1"/>
  <c r="R116" i="2" a="1"/>
  <c r="R116" i="2" s="1"/>
  <c r="P117" i="2"/>
  <c r="T116" i="2" l="1" a="1"/>
  <c r="T116" i="2" s="1"/>
  <c r="S116" i="2"/>
  <c r="P118" i="2"/>
  <c r="R117" i="2" a="1"/>
  <c r="R117" i="2" s="1"/>
  <c r="S117" i="2" l="1"/>
  <c r="T117" i="2" a="1"/>
  <c r="T117" i="2" s="1"/>
  <c r="R118" i="2" a="1"/>
  <c r="R118" i="2" s="1"/>
  <c r="P119" i="2"/>
  <c r="R119" i="2" l="1" a="1"/>
  <c r="R119" i="2" s="1"/>
  <c r="P120" i="2"/>
  <c r="T118" i="2" a="1"/>
  <c r="T118" i="2" s="1"/>
  <c r="S118" i="2"/>
  <c r="R120" i="2" l="1" a="1"/>
  <c r="R120" i="2" s="1"/>
  <c r="P121" i="2"/>
  <c r="S119" i="2"/>
  <c r="T119" i="2" a="1"/>
  <c r="T119" i="2" s="1"/>
  <c r="P122" i="2" l="1"/>
  <c r="R121" i="2" a="1"/>
  <c r="R121" i="2" s="1"/>
  <c r="T120" i="2" a="1"/>
  <c r="T120" i="2" s="1"/>
  <c r="S120" i="2"/>
  <c r="S121" i="2" l="1"/>
  <c r="T121" i="2" a="1"/>
  <c r="T121" i="2" s="1"/>
  <c r="R122" i="2" a="1"/>
  <c r="R122" i="2" s="1"/>
  <c r="P123" i="2"/>
  <c r="P124" i="2" l="1"/>
  <c r="R123" i="2" a="1"/>
  <c r="R123" i="2" s="1"/>
  <c r="S122" i="2"/>
  <c r="T122" i="2" a="1"/>
  <c r="T122" i="2" s="1"/>
  <c r="S123" i="2" l="1"/>
  <c r="T123" i="2" a="1"/>
  <c r="T123" i="2" s="1"/>
  <c r="R124" i="2" a="1"/>
  <c r="R124" i="2" s="1"/>
  <c r="P125" i="2"/>
  <c r="P126" i="2" l="1"/>
  <c r="R125" i="2" a="1"/>
  <c r="R125" i="2" s="1"/>
  <c r="T124" i="2" a="1"/>
  <c r="T124" i="2" s="1"/>
  <c r="S124" i="2"/>
  <c r="S125" i="2" l="1"/>
  <c r="T125" i="2" a="1"/>
  <c r="T125" i="2" s="1"/>
  <c r="R126" i="2" a="1"/>
  <c r="R126" i="2" s="1"/>
  <c r="P127" i="2"/>
  <c r="R127" i="2" l="1" a="1"/>
  <c r="R127" i="2" s="1"/>
  <c r="P128" i="2"/>
  <c r="T126" i="2" a="1"/>
  <c r="T126" i="2" s="1"/>
  <c r="S126" i="2"/>
  <c r="R128" i="2" l="1" a="1"/>
  <c r="R128" i="2" s="1"/>
  <c r="P129" i="2"/>
  <c r="S127" i="2"/>
  <c r="T127" i="2" a="1"/>
  <c r="T127" i="2" s="1"/>
  <c r="P130" i="2" l="1"/>
  <c r="R129" i="2" a="1"/>
  <c r="R129" i="2" s="1"/>
  <c r="T128" i="2" a="1"/>
  <c r="T128" i="2" s="1"/>
  <c r="S128" i="2"/>
  <c r="S129" i="2" l="1"/>
  <c r="T129" i="2" a="1"/>
  <c r="T129" i="2" s="1"/>
  <c r="R130" i="2" a="1"/>
  <c r="R130" i="2" s="1"/>
  <c r="P131" i="2"/>
  <c r="P132" i="2" l="1"/>
  <c r="R131" i="2" a="1"/>
  <c r="R131" i="2" s="1"/>
  <c r="S130" i="2"/>
  <c r="T130" i="2" a="1"/>
  <c r="T130" i="2" s="1"/>
  <c r="S131" i="2" l="1"/>
  <c r="T131" i="2" a="1"/>
  <c r="T131" i="2" s="1"/>
  <c r="R132" i="2" a="1"/>
  <c r="R132" i="2" s="1"/>
  <c r="P133" i="2"/>
  <c r="T132" i="2" l="1" a="1"/>
  <c r="T132" i="2" s="1"/>
  <c r="S132" i="2"/>
  <c r="P134" i="2"/>
  <c r="R133" i="2" a="1"/>
  <c r="R133" i="2" s="1"/>
  <c r="S133" i="2" l="1"/>
  <c r="T133" i="2" a="1"/>
  <c r="T133" i="2" s="1"/>
  <c r="R134" i="2" a="1"/>
  <c r="R134" i="2" s="1"/>
  <c r="P135" i="2"/>
  <c r="P136" i="2" l="1"/>
  <c r="R135" i="2" a="1"/>
  <c r="R135" i="2" s="1"/>
  <c r="T134" i="2" a="1"/>
  <c r="T134" i="2" s="1"/>
  <c r="S134" i="2"/>
  <c r="S135" i="2" l="1"/>
  <c r="T135" i="2" a="1"/>
  <c r="T135" i="2" s="1"/>
  <c r="R136" i="2" a="1"/>
  <c r="R136" i="2" s="1"/>
  <c r="P137" i="2"/>
  <c r="T136" i="2" l="1" a="1"/>
  <c r="T136" i="2" s="1"/>
  <c r="S136" i="2"/>
  <c r="P138" i="2"/>
  <c r="R137" i="2" a="1"/>
  <c r="R137" i="2" s="1"/>
  <c r="S137" i="2" l="1"/>
  <c r="T137" i="2" a="1"/>
  <c r="T137" i="2" s="1"/>
  <c r="R138" i="2" a="1"/>
  <c r="R138" i="2" s="1"/>
  <c r="P139" i="2"/>
  <c r="P140" i="2" l="1"/>
  <c r="R139" i="2" a="1"/>
  <c r="R139" i="2" s="1"/>
  <c r="S138" i="2"/>
  <c r="T138" i="2" a="1"/>
  <c r="T138" i="2" s="1"/>
  <c r="S139" i="2" l="1"/>
  <c r="T139" i="2" a="1"/>
  <c r="T139" i="2" s="1"/>
  <c r="R140" i="2" a="1"/>
  <c r="R140" i="2" s="1"/>
  <c r="P141" i="2"/>
  <c r="P142" i="2" l="1"/>
  <c r="R141" i="2" a="1"/>
  <c r="R141" i="2" s="1"/>
  <c r="T140" i="2" a="1"/>
  <c r="T140" i="2" s="1"/>
  <c r="S140" i="2"/>
  <c r="S141" i="2" l="1"/>
  <c r="T141" i="2" a="1"/>
  <c r="T141" i="2" s="1"/>
  <c r="R142" i="2" a="1"/>
  <c r="R142" i="2" s="1"/>
  <c r="P143" i="2"/>
  <c r="T142" i="2" l="1" a="1"/>
  <c r="T142" i="2" s="1"/>
  <c r="S142" i="2"/>
  <c r="P144" i="2"/>
  <c r="R143" i="2" a="1"/>
  <c r="R143" i="2" s="1"/>
  <c r="S143" i="2" l="1"/>
  <c r="T143" i="2" a="1"/>
  <c r="T143" i="2" s="1"/>
  <c r="R144" i="2" a="1"/>
  <c r="R144" i="2" s="1"/>
  <c r="P145" i="2"/>
  <c r="S144" i="2" l="1"/>
  <c r="T144" i="2" a="1"/>
  <c r="T144" i="2" s="1"/>
  <c r="R145" i="2" a="1"/>
  <c r="R145" i="2" s="1"/>
  <c r="P146" i="2"/>
  <c r="R146" i="2" l="1" a="1"/>
  <c r="R146" i="2" s="1"/>
  <c r="P147" i="2"/>
  <c r="S145" i="2"/>
  <c r="T145" i="2" a="1"/>
  <c r="T145" i="2" s="1"/>
  <c r="R147" i="2" l="1" a="1"/>
  <c r="R147" i="2" s="1"/>
  <c r="P148" i="2"/>
  <c r="T146" i="2" a="1"/>
  <c r="T146" i="2" s="1"/>
  <c r="S146" i="2"/>
  <c r="R148" i="2" l="1" a="1"/>
  <c r="R148" i="2" s="1"/>
  <c r="P149" i="2"/>
  <c r="S147" i="2"/>
  <c r="T147" i="2" a="1"/>
  <c r="T147" i="2" s="1"/>
  <c r="P150" i="2" l="1"/>
  <c r="R149" i="2" a="1"/>
  <c r="R149" i="2" s="1"/>
  <c r="T148" i="2" a="1"/>
  <c r="T148" i="2" s="1"/>
  <c r="S148" i="2"/>
  <c r="S149" i="2" l="1"/>
  <c r="T149" i="2" a="1"/>
  <c r="T149" i="2" s="1"/>
  <c r="R150" i="2" a="1"/>
  <c r="R150" i="2" s="1"/>
  <c r="P151" i="2"/>
  <c r="R151" i="2" l="1" a="1"/>
  <c r="R151" i="2" s="1"/>
  <c r="P152" i="2"/>
  <c r="T150" i="2" a="1"/>
  <c r="T150" i="2" s="1"/>
  <c r="S150" i="2"/>
  <c r="R152" i="2" l="1" a="1"/>
  <c r="R152" i="2" s="1"/>
  <c r="P153" i="2"/>
  <c r="S151" i="2"/>
  <c r="T151" i="2" a="1"/>
  <c r="T151" i="2" s="1"/>
  <c r="P154" i="2" l="1"/>
  <c r="R153" i="2" a="1"/>
  <c r="R153" i="2" s="1"/>
  <c r="S152" i="2"/>
  <c r="T152" i="2" a="1"/>
  <c r="T152" i="2" s="1"/>
  <c r="S153" i="2" l="1"/>
  <c r="T153" i="2" a="1"/>
  <c r="T153" i="2" s="1"/>
  <c r="R154" i="2" a="1"/>
  <c r="R154" i="2" s="1"/>
  <c r="P155" i="2"/>
  <c r="P156" i="2" l="1"/>
  <c r="R155" i="2" a="1"/>
  <c r="R155" i="2" s="1"/>
  <c r="S154" i="2"/>
  <c r="T154" i="2" a="1"/>
  <c r="T154" i="2" s="1"/>
  <c r="S155" i="2" l="1"/>
  <c r="T155" i="2" a="1"/>
  <c r="T155" i="2" s="1"/>
  <c r="R156" i="2" a="1"/>
  <c r="R156" i="2" s="1"/>
  <c r="P157" i="2"/>
  <c r="P158" i="2" l="1"/>
  <c r="R157" i="2" a="1"/>
  <c r="R157" i="2" s="1"/>
  <c r="T156" i="2" a="1"/>
  <c r="T156" i="2" s="1"/>
  <c r="S156" i="2"/>
  <c r="S157" i="2" l="1"/>
  <c r="T157" i="2" a="1"/>
  <c r="T157" i="2" s="1"/>
  <c r="R158" i="2" a="1"/>
  <c r="R158" i="2" s="1"/>
  <c r="P159" i="2"/>
  <c r="T158" i="2" l="1" a="1"/>
  <c r="T158" i="2" s="1"/>
  <c r="S158" i="2"/>
  <c r="R159" i="2" a="1"/>
  <c r="R159" i="2" s="1"/>
  <c r="P160" i="2"/>
  <c r="R160" i="2" l="1" a="1"/>
  <c r="R160" i="2" s="1"/>
  <c r="P161" i="2"/>
  <c r="S159" i="2"/>
  <c r="T159" i="2" a="1"/>
  <c r="T159" i="2" s="1"/>
  <c r="P162" i="2" l="1"/>
  <c r="R161" i="2" a="1"/>
  <c r="R161" i="2" s="1"/>
  <c r="T160" i="2" a="1"/>
  <c r="T160" i="2" s="1"/>
  <c r="S160" i="2"/>
  <c r="S161" i="2" l="1"/>
  <c r="T161" i="2" a="1"/>
  <c r="T161" i="2" s="1"/>
  <c r="R162" i="2" a="1"/>
  <c r="R162" i="2" s="1"/>
  <c r="P163" i="2"/>
  <c r="P164" i="2" l="1"/>
  <c r="R163" i="2" a="1"/>
  <c r="R163" i="2" s="1"/>
  <c r="S162" i="2"/>
  <c r="T162" i="2" a="1"/>
  <c r="T162" i="2" s="1"/>
  <c r="S163" i="2" l="1"/>
  <c r="T163" i="2" a="1"/>
  <c r="T163" i="2" s="1"/>
  <c r="R164" i="2" a="1"/>
  <c r="R164" i="2" s="1"/>
  <c r="P165" i="2"/>
  <c r="R165" i="2" l="1" a="1"/>
  <c r="R165" i="2" s="1"/>
  <c r="P166" i="2"/>
  <c r="T164" i="2" a="1"/>
  <c r="T164" i="2" s="1"/>
  <c r="S164" i="2"/>
  <c r="R166" i="2" l="1" a="1"/>
  <c r="R166" i="2" s="1"/>
  <c r="P167" i="2"/>
  <c r="S165" i="2"/>
  <c r="T165" i="2" a="1"/>
  <c r="T165" i="2" s="1"/>
  <c r="R167" i="2" l="1" a="1"/>
  <c r="R167" i="2" s="1"/>
  <c r="P168" i="2"/>
  <c r="T166" i="2" a="1"/>
  <c r="T166" i="2" s="1"/>
  <c r="S166" i="2"/>
  <c r="R168" i="2" l="1" a="1"/>
  <c r="R168" i="2" s="1"/>
  <c r="P169" i="2"/>
  <c r="S167" i="2"/>
  <c r="T167" i="2" a="1"/>
  <c r="T167" i="2" s="1"/>
  <c r="P170" i="2" l="1"/>
  <c r="R169" i="2" a="1"/>
  <c r="R169" i="2" s="1"/>
  <c r="T168" i="2" a="1"/>
  <c r="T168" i="2" s="1"/>
  <c r="S168" i="2"/>
  <c r="S169" i="2" l="1"/>
  <c r="T169" i="2" a="1"/>
  <c r="T169" i="2" s="1"/>
  <c r="R170" i="2" a="1"/>
  <c r="R170" i="2" s="1"/>
  <c r="P171" i="2"/>
  <c r="S170" i="2" l="1"/>
  <c r="T170" i="2" a="1"/>
  <c r="T170" i="2" s="1"/>
  <c r="P172" i="2"/>
  <c r="R171" i="2" a="1"/>
  <c r="R171" i="2" s="1"/>
  <c r="R172" i="2" l="1" a="1"/>
  <c r="R172" i="2" s="1"/>
  <c r="P173" i="2"/>
  <c r="S171" i="2"/>
  <c r="T171" i="2" a="1"/>
  <c r="T171" i="2" s="1"/>
  <c r="R173" i="2" l="1" a="1"/>
  <c r="R173" i="2" s="1"/>
  <c r="P174" i="2"/>
  <c r="T172" i="2" a="1"/>
  <c r="T172" i="2" s="1"/>
  <c r="S172" i="2"/>
  <c r="R174" i="2" l="1" a="1"/>
  <c r="R174" i="2" s="1"/>
  <c r="P175" i="2"/>
  <c r="S173" i="2"/>
  <c r="T173" i="2" a="1"/>
  <c r="T173" i="2" s="1"/>
  <c r="R175" i="2" l="1" a="1"/>
  <c r="R175" i="2" s="1"/>
  <c r="P176" i="2"/>
  <c r="T174" i="2" a="1"/>
  <c r="T174" i="2" s="1"/>
  <c r="S174" i="2"/>
  <c r="R176" i="2" l="1" a="1"/>
  <c r="R176" i="2" s="1"/>
  <c r="P177" i="2"/>
  <c r="S175" i="2"/>
  <c r="T175" i="2" a="1"/>
  <c r="T175" i="2" s="1"/>
  <c r="P178" i="2" l="1"/>
  <c r="R177" i="2" a="1"/>
  <c r="R177" i="2" s="1"/>
  <c r="S176" i="2"/>
  <c r="T176" i="2" a="1"/>
  <c r="T176" i="2" s="1"/>
  <c r="S177" i="2" l="1"/>
  <c r="T177" i="2" a="1"/>
  <c r="T177" i="2" s="1"/>
  <c r="R178" i="2" a="1"/>
  <c r="R178" i="2" s="1"/>
  <c r="P179" i="2"/>
  <c r="P180" i="2" l="1"/>
  <c r="R179" i="2" a="1"/>
  <c r="R179" i="2" s="1"/>
  <c r="S178" i="2"/>
  <c r="T178" i="2" a="1"/>
  <c r="T178" i="2" s="1"/>
  <c r="S179" i="2" l="1"/>
  <c r="T179" i="2" a="1"/>
  <c r="T179" i="2" s="1"/>
  <c r="R180" i="2" a="1"/>
  <c r="R180" i="2" s="1"/>
  <c r="P181" i="2"/>
  <c r="P182" i="2" l="1"/>
  <c r="R181" i="2" a="1"/>
  <c r="R181" i="2" s="1"/>
  <c r="T180" i="2" a="1"/>
  <c r="T180" i="2" s="1"/>
  <c r="S180" i="2"/>
  <c r="S181" i="2" l="1"/>
  <c r="T181" i="2" a="1"/>
  <c r="T181" i="2" s="1"/>
  <c r="R182" i="2" a="1"/>
  <c r="R182" i="2" s="1"/>
  <c r="P183" i="2"/>
  <c r="R183" i="2" l="1" a="1"/>
  <c r="R183" i="2" s="1"/>
  <c r="P184" i="2"/>
  <c r="T182" i="2" a="1"/>
  <c r="T182" i="2" s="1"/>
  <c r="S182" i="2"/>
  <c r="R184" i="2" l="1" a="1"/>
  <c r="R184" i="2" s="1"/>
  <c r="P185" i="2"/>
  <c r="S183" i="2"/>
  <c r="T183" i="2" a="1"/>
  <c r="T183" i="2" s="1"/>
  <c r="P186" i="2" l="1"/>
  <c r="R185" i="2" a="1"/>
  <c r="R185" i="2" s="1"/>
  <c r="S184" i="2"/>
  <c r="T184" i="2" a="1"/>
  <c r="T184" i="2" s="1"/>
  <c r="S185" i="2" l="1"/>
  <c r="T185" i="2" a="1"/>
  <c r="T185" i="2" s="1"/>
  <c r="R186" i="2" a="1"/>
  <c r="R186" i="2" s="1"/>
  <c r="P187" i="2"/>
  <c r="P188" i="2" l="1"/>
  <c r="R187" i="2" a="1"/>
  <c r="R187" i="2" s="1"/>
  <c r="S186" i="2"/>
  <c r="T186" i="2" a="1"/>
  <c r="T186" i="2" s="1"/>
  <c r="S187" i="2" l="1"/>
  <c r="T187" i="2" a="1"/>
  <c r="T187" i="2" s="1"/>
  <c r="R188" i="2" a="1"/>
  <c r="R188" i="2" s="1"/>
  <c r="P189" i="2"/>
  <c r="P190" i="2" l="1"/>
  <c r="R189" i="2" a="1"/>
  <c r="R189" i="2" s="1"/>
  <c r="T188" i="2" a="1"/>
  <c r="T188" i="2" s="1"/>
  <c r="S188" i="2"/>
  <c r="S189" i="2" l="1"/>
  <c r="T189" i="2" a="1"/>
  <c r="T189" i="2" s="1"/>
  <c r="R190" i="2" a="1"/>
  <c r="R190" i="2" s="1"/>
  <c r="P191" i="2"/>
  <c r="R191" i="2" l="1" a="1"/>
  <c r="R191" i="2" s="1"/>
  <c r="P192" i="2"/>
  <c r="T190" i="2" a="1"/>
  <c r="T190" i="2" s="1"/>
  <c r="S190" i="2"/>
  <c r="R192" i="2" l="1" a="1"/>
  <c r="R192" i="2" s="1"/>
  <c r="P193" i="2"/>
  <c r="S191" i="2"/>
  <c r="T191" i="2" a="1"/>
  <c r="T191" i="2" s="1"/>
  <c r="P194" i="2" l="1"/>
  <c r="R193" i="2" a="1"/>
  <c r="R193" i="2" s="1"/>
  <c r="T192" i="2" a="1"/>
  <c r="T192" i="2" s="1"/>
  <c r="S192" i="2"/>
  <c r="S193" i="2" l="1"/>
  <c r="T193" i="2" a="1"/>
  <c r="T193" i="2" s="1"/>
  <c r="R194" i="2" a="1"/>
  <c r="R194" i="2" s="1"/>
  <c r="P195" i="2"/>
  <c r="P196" i="2" l="1"/>
  <c r="R195" i="2" a="1"/>
  <c r="R195" i="2" s="1"/>
  <c r="S194" i="2"/>
  <c r="T194" i="2" a="1"/>
  <c r="T194" i="2" s="1"/>
  <c r="S195" i="2" l="1"/>
  <c r="T195" i="2" a="1"/>
  <c r="T195" i="2" s="1"/>
  <c r="R196" i="2" a="1"/>
  <c r="R196" i="2" s="1"/>
  <c r="P197" i="2"/>
  <c r="R197" i="2" l="1" a="1"/>
  <c r="R197" i="2" s="1"/>
  <c r="P198" i="2"/>
  <c r="T196" i="2" a="1"/>
  <c r="T196" i="2" s="1"/>
  <c r="S196" i="2"/>
  <c r="R198" i="2" l="1" a="1"/>
  <c r="R198" i="2" s="1"/>
  <c r="P199" i="2"/>
  <c r="S197" i="2"/>
  <c r="T197" i="2" a="1"/>
  <c r="T197" i="2" s="1"/>
  <c r="R199" i="2" l="1" a="1"/>
  <c r="R199" i="2" s="1"/>
  <c r="P200" i="2"/>
  <c r="T198" i="2" a="1"/>
  <c r="T198" i="2" s="1"/>
  <c r="S198" i="2"/>
  <c r="R200" i="2" l="1" a="1"/>
  <c r="R200" i="2" s="1"/>
  <c r="P201" i="2"/>
  <c r="S199" i="2"/>
  <c r="T199" i="2" a="1"/>
  <c r="T199" i="2" s="1"/>
  <c r="P202" i="2" l="1"/>
  <c r="R201" i="2" a="1"/>
  <c r="R201" i="2" s="1"/>
  <c r="S200" i="2"/>
  <c r="T200" i="2" a="1"/>
  <c r="T200" i="2" s="1"/>
  <c r="S201" i="2" l="1"/>
  <c r="T201" i="2" a="1"/>
  <c r="T201" i="2" s="1"/>
  <c r="R202" i="2" a="1"/>
  <c r="R202" i="2" s="1"/>
  <c r="P203" i="2"/>
  <c r="P204" i="2" l="1"/>
  <c r="R203" i="2" a="1"/>
  <c r="R203" i="2" s="1"/>
  <c r="S202" i="2"/>
  <c r="T202" i="2" a="1"/>
  <c r="T202" i="2" s="1"/>
  <c r="S203" i="2" l="1"/>
  <c r="T203" i="2" a="1"/>
  <c r="T203" i="2" s="1"/>
  <c r="R204" i="2" a="1"/>
  <c r="R204" i="2" s="1"/>
  <c r="P205" i="2"/>
  <c r="R205" i="2" l="1" a="1"/>
  <c r="R205" i="2" s="1"/>
  <c r="P206" i="2"/>
  <c r="T204" i="2" a="1"/>
  <c r="T204" i="2" s="1"/>
  <c r="S204" i="2"/>
  <c r="R206" i="2" l="1" a="1"/>
  <c r="R206" i="2" s="1"/>
  <c r="P207" i="2"/>
  <c r="S205" i="2"/>
  <c r="T205" i="2" a="1"/>
  <c r="T205" i="2" s="1"/>
  <c r="R207" i="2" l="1" a="1"/>
  <c r="R207" i="2" s="1"/>
  <c r="P208" i="2"/>
  <c r="T206" i="2" a="1"/>
  <c r="T206" i="2" s="1"/>
  <c r="S206" i="2"/>
  <c r="R208" i="2" l="1" a="1"/>
  <c r="R208" i="2" s="1"/>
  <c r="P209" i="2"/>
  <c r="S207" i="2"/>
  <c r="T207" i="2" a="1"/>
  <c r="T207" i="2" s="1"/>
  <c r="P210" i="2" l="1"/>
  <c r="R209" i="2" a="1"/>
  <c r="R209" i="2" s="1"/>
  <c r="S208" i="2"/>
  <c r="T208" i="2" a="1"/>
  <c r="T208" i="2" s="1"/>
  <c r="S209" i="2" l="1"/>
  <c r="T209" i="2" a="1"/>
  <c r="T209" i="2" s="1"/>
  <c r="R210" i="2" a="1"/>
  <c r="R210" i="2" s="1"/>
  <c r="P211" i="2"/>
  <c r="P212" i="2" l="1"/>
  <c r="R211" i="2" a="1"/>
  <c r="R211" i="2" s="1"/>
  <c r="S210" i="2"/>
  <c r="T210" i="2" a="1"/>
  <c r="T210" i="2" s="1"/>
  <c r="S211" i="2" l="1"/>
  <c r="T211" i="2" a="1"/>
  <c r="T211" i="2" s="1"/>
  <c r="R212" i="2" a="1"/>
  <c r="R212" i="2" s="1"/>
  <c r="P213" i="2"/>
  <c r="R213" i="2" l="1" a="1"/>
  <c r="R213" i="2" s="1"/>
  <c r="P214" i="2"/>
  <c r="T212" i="2" a="1"/>
  <c r="T212" i="2" s="1"/>
  <c r="S212" i="2"/>
  <c r="R214" i="2" l="1" a="1"/>
  <c r="R214" i="2" s="1"/>
  <c r="P215" i="2"/>
  <c r="S213" i="2"/>
  <c r="T213" i="2" a="1"/>
  <c r="T213" i="2" s="1"/>
  <c r="R215" i="2" l="1" a="1"/>
  <c r="R215" i="2" s="1"/>
  <c r="P216" i="2"/>
  <c r="T214" i="2" a="1"/>
  <c r="T214" i="2" s="1"/>
  <c r="S214" i="2"/>
  <c r="R216" i="2" l="1" a="1"/>
  <c r="R216" i="2" s="1"/>
  <c r="P217" i="2"/>
  <c r="S215" i="2"/>
  <c r="T215" i="2" a="1"/>
  <c r="T215" i="2" s="1"/>
  <c r="P218" i="2" l="1"/>
  <c r="R217" i="2" a="1"/>
  <c r="R217" i="2" s="1"/>
  <c r="S216" i="2"/>
  <c r="T216" i="2" a="1"/>
  <c r="T216" i="2" s="1"/>
  <c r="S217" i="2" l="1"/>
  <c r="T217" i="2" a="1"/>
  <c r="T217" i="2" s="1"/>
  <c r="R218" i="2" a="1"/>
  <c r="R218" i="2" s="1"/>
  <c r="P219" i="2"/>
  <c r="P220" i="2" l="1"/>
  <c r="R219" i="2" a="1"/>
  <c r="R219" i="2" s="1"/>
  <c r="S218" i="2"/>
  <c r="T218" i="2" a="1"/>
  <c r="T218" i="2" s="1"/>
  <c r="S219" i="2" l="1"/>
  <c r="T219" i="2" a="1"/>
  <c r="T219" i="2" s="1"/>
  <c r="R220" i="2" a="1"/>
  <c r="R220" i="2" s="1"/>
  <c r="P221" i="2"/>
  <c r="R221" i="2" l="1" a="1"/>
  <c r="R221" i="2" s="1"/>
  <c r="P222" i="2"/>
  <c r="T220" i="2" a="1"/>
  <c r="T220" i="2" s="1"/>
  <c r="S220" i="2"/>
  <c r="R222" i="2" l="1" a="1"/>
  <c r="R222" i="2" s="1"/>
  <c r="P223" i="2"/>
  <c r="S221" i="2"/>
  <c r="T221" i="2" a="1"/>
  <c r="T221" i="2" s="1"/>
  <c r="R223" i="2" l="1" a="1"/>
  <c r="R223" i="2" s="1"/>
  <c r="P224" i="2"/>
  <c r="T222" i="2" a="1"/>
  <c r="T222" i="2" s="1"/>
  <c r="S222" i="2"/>
  <c r="R224" i="2" l="1" a="1"/>
  <c r="R224" i="2" s="1"/>
  <c r="P225" i="2"/>
  <c r="S223" i="2"/>
  <c r="T223" i="2" a="1"/>
  <c r="T223" i="2" s="1"/>
  <c r="P226" i="2" l="1"/>
  <c r="R225" i="2" a="1"/>
  <c r="R225" i="2" s="1"/>
  <c r="S224" i="2"/>
  <c r="T224" i="2" a="1"/>
  <c r="T224" i="2" s="1"/>
  <c r="S225" i="2" l="1"/>
  <c r="T225" i="2" a="1"/>
  <c r="T225" i="2" s="1"/>
  <c r="R226" i="2" a="1"/>
  <c r="R226" i="2" s="1"/>
  <c r="P227" i="2"/>
  <c r="P228" i="2" l="1"/>
  <c r="R227" i="2" a="1"/>
  <c r="R227" i="2" s="1"/>
  <c r="S226" i="2"/>
  <c r="T226" i="2" a="1"/>
  <c r="T226" i="2" s="1"/>
  <c r="S227" i="2" l="1"/>
  <c r="T227" i="2" a="1"/>
  <c r="T227" i="2" s="1"/>
  <c r="R228" i="2" a="1"/>
  <c r="R228" i="2" s="1"/>
  <c r="P229" i="2"/>
  <c r="R229" i="2" l="1" a="1"/>
  <c r="R229" i="2" s="1"/>
  <c r="P230" i="2"/>
  <c r="T228" i="2" a="1"/>
  <c r="T228" i="2" s="1"/>
  <c r="S228" i="2"/>
  <c r="R230" i="2" l="1" a="1"/>
  <c r="R230" i="2" s="1"/>
  <c r="P231" i="2"/>
  <c r="S229" i="2"/>
  <c r="T229" i="2" a="1"/>
  <c r="T229" i="2" s="1"/>
  <c r="R231" i="2" l="1" a="1"/>
  <c r="R231" i="2" s="1"/>
  <c r="P232" i="2"/>
  <c r="T230" i="2" a="1"/>
  <c r="T230" i="2" s="1"/>
  <c r="S230" i="2"/>
  <c r="R232" i="2" l="1" a="1"/>
  <c r="R232" i="2" s="1"/>
  <c r="P233" i="2"/>
  <c r="S231" i="2"/>
  <c r="T231" i="2" a="1"/>
  <c r="T231" i="2" s="1"/>
  <c r="P234" i="2" l="1"/>
  <c r="R233" i="2" a="1"/>
  <c r="R233" i="2" s="1"/>
  <c r="S232" i="2"/>
  <c r="T232" i="2" a="1"/>
  <c r="T232" i="2" s="1"/>
  <c r="S233" i="2" l="1"/>
  <c r="T233" i="2" a="1"/>
  <c r="T233" i="2" s="1"/>
  <c r="R234" i="2" a="1"/>
  <c r="R234" i="2" s="1"/>
  <c r="P235" i="2"/>
  <c r="P236" i="2" l="1"/>
  <c r="R235" i="2" a="1"/>
  <c r="R235" i="2" s="1"/>
  <c r="S234" i="2"/>
  <c r="T234" i="2" a="1"/>
  <c r="T234" i="2" s="1"/>
  <c r="S235" i="2" l="1"/>
  <c r="T235" i="2" a="1"/>
  <c r="T235" i="2" s="1"/>
  <c r="R236" i="2" a="1"/>
  <c r="R236" i="2" s="1"/>
  <c r="P237" i="2"/>
  <c r="R237" i="2" l="1" a="1"/>
  <c r="R237" i="2" s="1"/>
  <c r="P238" i="2"/>
  <c r="T236" i="2" a="1"/>
  <c r="T236" i="2" s="1"/>
  <c r="S236" i="2"/>
  <c r="R238" i="2" l="1" a="1"/>
  <c r="R238" i="2" s="1"/>
  <c r="P239" i="2"/>
  <c r="S237" i="2"/>
  <c r="T237" i="2" a="1"/>
  <c r="T237" i="2" s="1"/>
  <c r="R239" i="2" l="1" a="1"/>
  <c r="R239" i="2" s="1"/>
  <c r="P240" i="2"/>
  <c r="T238" i="2" a="1"/>
  <c r="T238" i="2" s="1"/>
  <c r="S238" i="2"/>
  <c r="R240" i="2" l="1" a="1"/>
  <c r="R240" i="2" s="1"/>
  <c r="P241" i="2"/>
  <c r="S239" i="2"/>
  <c r="T239" i="2" a="1"/>
  <c r="T239" i="2" s="1"/>
  <c r="P242" i="2" l="1"/>
  <c r="R241" i="2" a="1"/>
  <c r="R241" i="2" s="1"/>
  <c r="S240" i="2"/>
  <c r="T240" i="2" a="1"/>
  <c r="T240" i="2" s="1"/>
  <c r="S241" i="2" l="1"/>
  <c r="T241" i="2" a="1"/>
  <c r="T241" i="2" s="1"/>
  <c r="R242" i="2" a="1"/>
  <c r="R242" i="2" s="1"/>
  <c r="P243" i="2"/>
  <c r="P244" i="2" l="1"/>
  <c r="R243" i="2" a="1"/>
  <c r="R243" i="2" s="1"/>
  <c r="S242" i="2"/>
  <c r="T242" i="2" a="1"/>
  <c r="T242" i="2" s="1"/>
  <c r="S243" i="2" l="1"/>
  <c r="T243" i="2" a="1"/>
  <c r="T243" i="2" s="1"/>
  <c r="R244" i="2" a="1"/>
  <c r="R244" i="2" s="1"/>
  <c r="P245" i="2"/>
  <c r="R245" i="2" l="1" a="1"/>
  <c r="R245" i="2" s="1"/>
  <c r="P246" i="2"/>
  <c r="T244" i="2" a="1"/>
  <c r="T244" i="2" s="1"/>
  <c r="S244" i="2"/>
  <c r="R246" i="2" l="1" a="1"/>
  <c r="R246" i="2" s="1"/>
  <c r="P247" i="2"/>
  <c r="S245" i="2"/>
  <c r="T245" i="2" a="1"/>
  <c r="T245" i="2" s="1"/>
  <c r="R247" i="2" l="1" a="1"/>
  <c r="R247" i="2" s="1"/>
  <c r="P248" i="2"/>
  <c r="T246" i="2" a="1"/>
  <c r="T246" i="2" s="1"/>
  <c r="S246" i="2"/>
  <c r="R248" i="2" l="1" a="1"/>
  <c r="R248" i="2" s="1"/>
  <c r="P249" i="2"/>
  <c r="S247" i="2"/>
  <c r="T247" i="2" a="1"/>
  <c r="T247" i="2" s="1"/>
  <c r="P250" i="2" l="1"/>
  <c r="R250" i="2" s="1" a="1"/>
  <c r="R250" i="2" s="1"/>
  <c r="R249" i="2" a="1"/>
  <c r="R249" i="2" s="1"/>
  <c r="S248" i="2"/>
  <c r="T248" i="2" a="1"/>
  <c r="T248" i="2" s="1"/>
  <c r="S249" i="2" l="1"/>
  <c r="T249" i="2" a="1"/>
  <c r="T249" i="2" s="1"/>
  <c r="S250" i="2"/>
  <c r="T250" i="2" a="1"/>
  <c r="T250" i="2" s="1"/>
  <c r="O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B62C00-FEA4-4695-A78D-59639CE2B841}" keepAlive="1" name="ModelConnection_ExternalData_1" description="Data Model" type="5" refreshedVersion="6" minRefreshableVersion="5" saveData="1">
    <dbPr connection="Data Model Connection" command="SLTP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AA57B100-4D56-43CB-AE53-463468A6C98E}" keepAlive="1" name="ModelConnection_ExternalData_11" description="Data Model" type="5" refreshedVersion="6" minRefreshableVersion="5" saveData="1">
    <dbPr connection="Data Model Connection" command="Alert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B8714E06-1B6C-42A6-984B-F5F1ACCFB6C2}" interval="20" name="Query - Alert" description="Connection to the 'Alert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2fcfcc4a-8469-4b7b-ba3d-9b60b4e2f6cc"/>
      </ext>
    </extLst>
  </connection>
  <connection id="4" xr16:uid="{1E611F60-4E5A-4498-B222-64C55AB9C7A1}" keepAlive="1" interval="20" name="Query - Calendar" description="Connection to the 'Calendar' query in the workbook." type="5" refreshedVersion="6" background="1" refreshOnLoad="1" saveData="1">
    <dbPr connection="Provider=Microsoft.Mashup.OleDb.1;Data Source=$Workbook$;Location=Calendar;Extended Properties=&quot;&quot;" command="SELECT * FROM [Calendar]"/>
  </connection>
  <connection id="5" xr16:uid="{5C5CB6F9-9758-41A4-99D4-4AD322F75B1E}" keepAlive="1" interval="20" name="Query - Change" description="Connection to the 'Change' query in the workbook." type="5" refreshedVersion="6" background="1" refreshOnLoad="1" saveData="1">
    <dbPr connection="Provider=Microsoft.Mashup.OleDb.1;Data Source=$Workbook$;Location=Change;Extended Properties=&quot;&quot;" command="SELECT * FROM [Change]"/>
  </connection>
  <connection id="6" xr16:uid="{F2E2764E-6DAD-4390-AE4D-FD82F83183E9}" keepAlive="1" interval="20" name="Query - Options" description="Connection to the 'Options' query in the workbook." type="5" refreshedVersion="6" background="1" refreshOnLoad="1" saveData="1">
    <dbPr connection="Provider=Microsoft.Mashup.OleDb.1;Data Source=$Workbook$;Location=Options;Extended Properties=&quot;&quot;" command="SELECT * FROM [Options]"/>
  </connection>
  <connection id="7" xr16:uid="{DDE02286-2C91-4405-A172-5D05446C9994}" interval="5" name="Query - SLTP" description="Connection to the 'SLTP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55562e6a-e4f5-4534-90f0-34f143f52d26"/>
      </ext>
    </extLst>
  </connection>
  <connection id="8" xr16:uid="{D634BA91-7338-4F08-A136-E1270C50E584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<sst xmlns="http://schemas.openxmlformats.org/spreadsheetml/2006/main" count="266" uniqueCount="75">
  <si>
    <t>Name</t>
  </si>
  <si>
    <t>Symbol</t>
  </si>
  <si>
    <t>Condition</t>
  </si>
  <si>
    <t>BAYN.DE</t>
  </si>
  <si>
    <t>ALERT</t>
  </si>
  <si>
    <t xml:space="preserve"> </t>
  </si>
  <si>
    <t>Price</t>
  </si>
  <si>
    <t>Last Update</t>
  </si>
  <si>
    <t>Price Alert</t>
  </si>
  <si>
    <t>Option-SLTP</t>
  </si>
  <si>
    <t>Change</t>
  </si>
  <si>
    <t>Name:</t>
  </si>
  <si>
    <t>Bayer AG</t>
  </si>
  <si>
    <t>4 Weeks</t>
  </si>
  <si>
    <t>50 Weeks</t>
  </si>
  <si>
    <t>Symbol:</t>
  </si>
  <si>
    <t>Type:</t>
  </si>
  <si>
    <t>Condition:</t>
  </si>
  <si>
    <t>Alert Price:</t>
  </si>
  <si>
    <t>Threshold</t>
  </si>
  <si>
    <t>Direction</t>
  </si>
  <si>
    <t>SL</t>
  </si>
  <si>
    <t>TP</t>
  </si>
  <si>
    <t>Column6</t>
  </si>
  <si>
    <t>Long</t>
  </si>
  <si>
    <t>Column5</t>
  </si>
  <si>
    <t>Column1</t>
  </si>
  <si>
    <t>Column2</t>
  </si>
  <si>
    <t>Column3</t>
  </si>
  <si>
    <t>Wirecard AG</t>
  </si>
  <si>
    <t>WDI.DE</t>
  </si>
  <si>
    <t>Alerts</t>
  </si>
  <si>
    <t>Max shows</t>
  </si>
  <si>
    <t>Top/Low Ratio</t>
  </si>
  <si>
    <t>Column4</t>
  </si>
  <si>
    <t>Luckin Coffee</t>
  </si>
  <si>
    <t>LK</t>
  </si>
  <si>
    <t>1 week</t>
  </si>
  <si>
    <t>1 month</t>
  </si>
  <si>
    <t>1 quarter</t>
  </si>
  <si>
    <t>1 year</t>
  </si>
  <si>
    <t>Beyond Meat</t>
  </si>
  <si>
    <t>BYND</t>
  </si>
  <si>
    <t>Changes</t>
  </si>
  <si>
    <t>Type</t>
  </si>
  <si>
    <t>Options</t>
  </si>
  <si>
    <t>Max Scale</t>
  </si>
  <si>
    <t>Planet 13 Holdings Inc.</t>
  </si>
  <si>
    <t>&lt;</t>
  </si>
  <si>
    <t>Tesla</t>
  </si>
  <si>
    <t>TSLA</t>
  </si>
  <si>
    <t>Nextera Energy Inc.</t>
  </si>
  <si>
    <t>NEE</t>
  </si>
  <si>
    <t>Lithium Americas Corp.</t>
  </si>
  <si>
    <t>LAC</t>
  </si>
  <si>
    <t>PLTH.CN</t>
  </si>
  <si>
    <t xml:space="preserve"> Tesla Call 15.12.21 580</t>
  </si>
  <si>
    <t>DE000HZ7HKK9</t>
  </si>
  <si>
    <t>call</t>
  </si>
  <si>
    <t>Company</t>
  </si>
  <si>
    <t>EPS Estimate</t>
  </si>
  <si>
    <t>Reported EPS</t>
  </si>
  <si>
    <t>Tesla Inc</t>
  </si>
  <si>
    <t>Earnings Date</t>
  </si>
  <si>
    <t>NFLX</t>
  </si>
  <si>
    <t>Netflix Inc</t>
  </si>
  <si>
    <t>SAP.DE</t>
  </si>
  <si>
    <t>SAP SE</t>
  </si>
  <si>
    <t>ATVI</t>
  </si>
  <si>
    <t>Activision Blizzard Inc</t>
  </si>
  <si>
    <t>NVDA</t>
  </si>
  <si>
    <t>NVIDIA Corp</t>
  </si>
  <si>
    <t>2020-03-06 05:20:44</t>
  </si>
  <si>
    <t>2020-03-06 05:22:56</t>
  </si>
  <si>
    <t>2020-03-06 05:22:57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</si>
</sst>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/m/yy\ h:mm;@"/>
    <numFmt numFmtId="166" formatCode="0.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16EE4F"/>
      <name val="Calibri"/>
      <family val="2"/>
      <scheme val="minor"/>
    </font>
    <font>
      <b/>
      <u/>
      <sz val="14"/>
      <color rgb="FF16EE4F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rgb="FFFF0000"/>
      <name val="Calibri"/>
      <family val="2"/>
      <scheme val="minor"/>
    </font>
    <font>
      <b/>
      <u/>
      <sz val="14"/>
      <color rgb="FFFFFF00"/>
      <name val="Calibri"/>
      <family val="2"/>
      <scheme val="minor"/>
    </font>
    <font>
      <b/>
      <u/>
      <sz val="14"/>
      <color rgb="FF0070C0"/>
      <name val="Calibri"/>
      <family val="2"/>
      <scheme val="minor"/>
    </font>
    <font>
      <b/>
      <sz val="24"/>
      <color rgb="FFFF0000"/>
      <name val="Calibri"/>
      <family val="2"/>
      <scheme val="minor"/>
    </font>
    <font>
      <sz val="11"/>
      <color theme="1"/>
      <name val="DokChampa"/>
      <family val="2"/>
      <charset val="22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theme="6" tint="0.39994506668294322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</borders>
  <cellStyleXfs count="2">
    <xf numFmtId="0" fontId="0" fillId="0" borderId="0"/>
    <xf numFmtId="9" fontId="1" fillId="0" borderId="0"/>
  </cellStyleXfs>
  <cellXfs count="48">
    <xf numFmtId="0" fontId="0" fillId="0" borderId="0" xfId="0"/>
    <xf numFmtId="0" fontId="0" fillId="2" borderId="0" xfId="0" applyFill="1" applyAlignment="1">
      <alignment horizontal="right"/>
    </xf>
    <xf numFmtId="0" fontId="3" fillId="2" borderId="0" xfId="0" applyFont="1" applyFill="1" applyAlignment="1">
      <alignment horizontal="center"/>
    </xf>
    <xf numFmtId="0" fontId="0" fillId="2" borderId="1" xfId="0" applyFill="1" applyBorder="1"/>
    <xf numFmtId="0" fontId="2" fillId="2" borderId="0" xfId="0" applyFont="1" applyFill="1"/>
    <xf numFmtId="0" fontId="0" fillId="2" borderId="0" xfId="0" applyFill="1"/>
    <xf numFmtId="0" fontId="0" fillId="2" borderId="2" xfId="0" applyFill="1" applyBorder="1" applyAlignment="1">
      <alignment horizontal="right"/>
    </xf>
    <xf numFmtId="2" fontId="0" fillId="2" borderId="3" xfId="0" applyNumberFormat="1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2" borderId="0" xfId="0" applyFill="1" applyAlignment="1">
      <alignment horizontal="center"/>
    </xf>
    <xf numFmtId="0" fontId="4" fillId="2" borderId="0" xfId="0" applyFont="1" applyFill="1" applyAlignment="1">
      <alignment horizontal="center"/>
    </xf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6" fillId="2" borderId="0" xfId="1" applyNumberFormat="1" applyFont="1" applyFill="1" applyAlignment="1">
      <alignment horizontal="right"/>
    </xf>
    <xf numFmtId="165" fontId="0" fillId="0" borderId="0" xfId="0" applyNumberFormat="1"/>
    <xf numFmtId="0" fontId="0" fillId="2" borderId="4" xfId="0" applyFill="1" applyBorder="1"/>
    <xf numFmtId="0" fontId="4" fillId="2" borderId="4" xfId="0" applyFont="1" applyFill="1" applyBorder="1"/>
    <xf numFmtId="2" fontId="6" fillId="2" borderId="4" xfId="0" applyNumberFormat="1" applyFont="1" applyFill="1" applyBorder="1" applyAlignment="1">
      <alignment horizontal="right"/>
    </xf>
    <xf numFmtId="0" fontId="6" fillId="2" borderId="4" xfId="0" applyFont="1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6" fillId="3" borderId="0" xfId="0" applyFont="1" applyFill="1" applyAlignment="1">
      <alignment horizontal="center"/>
    </xf>
    <xf numFmtId="0" fontId="4" fillId="2" borderId="0" xfId="0" applyFont="1" applyFill="1"/>
    <xf numFmtId="0" fontId="5" fillId="3" borderId="0" xfId="0" applyFon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6" fillId="2" borderId="0" xfId="0" applyNumberFormat="1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8" fillId="3" borderId="0" xfId="0" applyFont="1" applyFill="1" applyAlignment="1">
      <alignment horizontal="center"/>
    </xf>
    <xf numFmtId="0" fontId="0" fillId="2" borderId="5" xfId="0" applyFill="1" applyBorder="1"/>
    <xf numFmtId="0" fontId="4" fillId="2" borderId="5" xfId="0" applyFont="1" applyFill="1" applyBorder="1"/>
    <xf numFmtId="0" fontId="6" fillId="2" borderId="5" xfId="0" applyFont="1" applyFill="1" applyBorder="1" applyAlignment="1">
      <alignment horizontal="right"/>
    </xf>
    <xf numFmtId="0" fontId="0" fillId="2" borderId="5" xfId="0" applyFill="1" applyBorder="1" applyAlignment="1">
      <alignment horizontal="right"/>
    </xf>
    <xf numFmtId="2" fontId="6" fillId="3" borderId="0" xfId="0" applyNumberFormat="1" applyFont="1" applyFill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2" fontId="5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vertical="center"/>
    </xf>
    <xf numFmtId="0" fontId="0" fillId="0" borderId="0" xfId="0" applyNumberFormat="1"/>
    <xf numFmtId="22" fontId="0" fillId="0" borderId="0" xfId="0" applyNumberFormat="1"/>
    <xf numFmtId="0" fontId="11" fillId="0" borderId="0" xfId="0" applyFont="1"/>
    <xf numFmtId="2" fontId="0" fillId="0" borderId="0" xfId="0" applyNumberFormat="1"/>
    <xf numFmtId="166" fontId="0" fillId="0" borderId="0" xfId="0" applyNumberFormat="1"/>
    <xf numFmtId="0" fontId="6" fillId="3" borderId="5" xfId="0" applyFont="1" applyFill="1" applyBorder="1" applyAlignment="1">
      <alignment horizontal="center" vertical="center"/>
    </xf>
    <xf numFmtId="0" fontId="0" fillId="0" borderId="5" xfId="0" applyBorder="1"/>
    <xf numFmtId="164" fontId="6" fillId="3" borderId="0" xfId="1" applyNumberFormat="1" applyFont="1" applyFill="1" applyAlignment="1">
      <alignment horizontal="center" vertical="center"/>
    </xf>
    <xf numFmtId="0" fontId="0" fillId="2" borderId="0" xfId="0" applyFill="1"/>
    <xf numFmtId="0" fontId="10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33">
    <dxf>
      <numFmt numFmtId="27" formatCode="dd/mm/yyyy\ hh:mm"/>
    </dxf>
    <dxf>
      <numFmt numFmtId="165" formatCode="d/m/yy\ h:mm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DD8019"/>
      <color rgb="FF1D0CFC"/>
      <color rgb="FF860000"/>
      <color rgb="FF000000"/>
      <color rgb="FFFF0000"/>
      <color rgb="FF005828"/>
      <color rgb="FF680000"/>
      <color rgb="FF003A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4"/>
          <c:order val="0"/>
          <c:spPr>
            <a:solidFill>
              <a:srgbClr val="1D0CFC"/>
            </a:solidFill>
            <a:ln w="19050">
              <a:solidFill>
                <a:schemeClr val="dk1">
                  <a:shade val="50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%;0.00%;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2160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[0]!alert_labels</c:f>
              <c:strCache>
                <c:ptCount val="1"/>
                <c:pt idx="0">
                  <c:v>Lithium Americas Corp.</c:v>
                </c:pt>
              </c:strCache>
            </c:strRef>
          </c:cat>
          <c:val>
            <c:numRef>
              <c:f>[0]!alert_green</c:f>
              <c:numCache>
                <c:formatCode>0.000</c:formatCode>
                <c:ptCount val="10"/>
                <c:pt idx="0" formatCode="General">
                  <c:v>4.9881235154394243E-2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006-4DAF-AC54-59658C5D3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4150528"/>
        <c:axId val="1759640544"/>
      </c:barChart>
      <c:catAx>
        <c:axId val="524150528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Eras Medium ITC" panose="020B0602030504020804" pitchFamily="34" charset="0"/>
                <a:ea typeface="+mn-ea"/>
                <a:cs typeface="+mn-cs"/>
              </a:defRPr>
            </a:pPr>
            <a:endParaRPr lang="de-DE"/>
          </a:p>
        </c:txPr>
        <c:crossAx val="1759640544"/>
        <c:crossesAt val="0.95000000000000007"/>
        <c:auto val="0"/>
        <c:lblAlgn val="ctr"/>
        <c:lblOffset val="1000"/>
        <c:noMultiLvlLbl val="0"/>
      </c:catAx>
      <c:valAx>
        <c:axId val="1759640544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Distance</a:t>
                </a:r>
                <a:r>
                  <a:rPr lang="de-DE" baseline="0"/>
                  <a:t> to Threshold</a:t>
                </a:r>
                <a:endParaRPr lang="de-DE"/>
              </a:p>
            </c:rich>
          </c:tx>
          <c:layout>
            <c:manualLayout>
              <c:xMode val="edge"/>
              <c:yMode val="edge"/>
              <c:x val="3.0839342701138733E-2"/>
              <c:y val="2.732674103120185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Eras Medium ITC" panose="020B0602030504020804" pitchFamily="34" charset="0"/>
                <a:ea typeface="+mn-ea"/>
                <a:cs typeface="+mn-cs"/>
              </a:defRPr>
            </a:pPr>
            <a:endParaRPr lang="de-DE"/>
          </a:p>
        </c:txPr>
        <c:crossAx val="524150528"/>
        <c:crossesAt val="9"/>
        <c:crossBetween val="between"/>
        <c:majorUnit val="0.25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005828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numFmt formatCode="#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Eras Medium ITC" panose="020B06020305040208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DB89-4C67-BC71-BA43A1A6B092}"/>
                </c:ext>
              </c:extLst>
            </c:dLbl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[0]!sltp_labels</c:f>
              <c:strCache>
                <c:ptCount val="3"/>
                <c:pt idx="0">
                  <c:v>Luckin Coffee</c:v>
                </c:pt>
                <c:pt idx="1">
                  <c:v>Tesla</c:v>
                </c:pt>
                <c:pt idx="2">
                  <c:v>Wirecard AG</c:v>
                </c:pt>
              </c:strCache>
            </c:strRef>
          </c:cat>
          <c:val>
            <c:numRef>
              <c:f>[0]!sltp_green</c:f>
              <c:numCache>
                <c:formatCode>General</c:formatCode>
                <c:ptCount val="10"/>
                <c:pt idx="0">
                  <c:v>56</c:v>
                </c:pt>
                <c:pt idx="1">
                  <c:v>35</c:v>
                </c:pt>
                <c:pt idx="2">
                  <c:v>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39-4287-82C4-3468BEE580D6}"/>
            </c:ext>
          </c:extLst>
        </c:ser>
        <c:ser>
          <c:idx val="1"/>
          <c:order val="1"/>
          <c:spPr>
            <a:solidFill>
              <a:srgbClr val="86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Eras Medium ITC" panose="020B06020305040208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[0]!sltp_labels</c:f>
              <c:strCache>
                <c:ptCount val="3"/>
                <c:pt idx="0">
                  <c:v>Luckin Coffee</c:v>
                </c:pt>
                <c:pt idx="1">
                  <c:v>Tesla</c:v>
                </c:pt>
                <c:pt idx="2">
                  <c:v>Wirecard AG</c:v>
                </c:pt>
              </c:strCache>
            </c:strRef>
          </c:cat>
          <c:val>
            <c:numRef>
              <c:f>[0]!sltp_red</c:f>
              <c:numCache>
                <c:formatCode>General</c:formatCode>
                <c:ptCount val="10"/>
                <c:pt idx="0">
                  <c:v>44</c:v>
                </c:pt>
                <c:pt idx="1">
                  <c:v>65</c:v>
                </c:pt>
                <c:pt idx="2">
                  <c:v>76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39-4287-82C4-3468BEE5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0"/>
        <c:overlap val="100"/>
        <c:axId val="524150528"/>
        <c:axId val="1759640544"/>
      </c:barChart>
      <c:catAx>
        <c:axId val="5241505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Eras Medium ITC" panose="020B0602030504020804" pitchFamily="34" charset="0"/>
                <a:ea typeface="+mn-ea"/>
                <a:cs typeface="+mn-cs"/>
              </a:defRPr>
            </a:pPr>
            <a:endParaRPr lang="de-DE"/>
          </a:p>
        </c:txPr>
        <c:crossAx val="1759640544"/>
        <c:crossesAt val="50"/>
        <c:auto val="0"/>
        <c:lblAlgn val="ctr"/>
        <c:lblOffset val="150"/>
        <c:noMultiLvlLbl val="0"/>
      </c:catAx>
      <c:valAx>
        <c:axId val="1759640544"/>
        <c:scaling>
          <c:orientation val="minMax"/>
          <c:max val="100"/>
          <c:min val="0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Eras Medium ITC" panose="020B0602030504020804" pitchFamily="34" charset="0"/>
                    <a:ea typeface="+mn-ea"/>
                    <a:cs typeface="+mn-cs"/>
                  </a:defRPr>
                </a:pPr>
                <a:r>
                  <a:rPr lang="de-DE">
                    <a:latin typeface="Eras Medium ITC" panose="020B0602030504020804" pitchFamily="34" charset="0"/>
                  </a:rPr>
                  <a:t>SL                                    </a:t>
                </a:r>
                <a:r>
                  <a:rPr lang="de-DE" baseline="0">
                    <a:latin typeface="Eras Medium ITC" panose="020B0602030504020804" pitchFamily="34" charset="0"/>
                  </a:rPr>
                  <a:t>                  TP</a:t>
                </a:r>
                <a:endParaRPr lang="de-DE">
                  <a:latin typeface="Eras Medium ITC" panose="020B0602030504020804" pitchFamily="34" charset="0"/>
                </a:endParaRPr>
              </a:p>
            </c:rich>
          </c:tx>
          <c:layout>
            <c:manualLayout>
              <c:xMode val="edge"/>
              <c:yMode val="edge"/>
              <c:x val="2.2739970024673185E-2"/>
              <c:y val="2.530250943116173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Eras Medium ITC" panose="020B06020305040208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one"/>
        <c:spPr>
          <a:noFill/>
          <a:ln>
            <a:solidFill>
              <a:schemeClr val="dk1">
                <a:shade val="50000"/>
              </a:schemeClr>
            </a:solidFill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4150528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1 Week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[0]!change_labels</c:f>
              <c:strCache>
                <c:ptCount val="4"/>
                <c:pt idx="0">
                  <c:v>Beyond Meat</c:v>
                </c:pt>
                <c:pt idx="1">
                  <c:v>Tesla</c:v>
                </c:pt>
                <c:pt idx="2">
                  <c:v>Nextera Energy Inc.</c:v>
                </c:pt>
                <c:pt idx="3">
                  <c:v>Planet 13 Holdings Inc.</c:v>
                </c:pt>
              </c:strCache>
            </c:strRef>
          </c:cat>
          <c:val>
            <c:numRef>
              <c:f>[0]!change_1week</c:f>
              <c:numCache>
                <c:formatCode>General</c:formatCode>
                <c:ptCount val="10"/>
                <c:pt idx="0">
                  <c:v>6.9380925822643658E-2</c:v>
                </c:pt>
                <c:pt idx="1">
                  <c:v>8.4656955942454148E-2</c:v>
                </c:pt>
                <c:pt idx="2">
                  <c:v>9.2577939547396904E-2</c:v>
                </c:pt>
                <c:pt idx="3">
                  <c:v>-4.1284403669724856E-2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62-4C9F-9AC1-E3EA0C45FAFF}"/>
            </c:ext>
          </c:extLst>
        </c:ser>
        <c:ser>
          <c:idx val="1"/>
          <c:order val="1"/>
          <c:tx>
            <c:v>1 Month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[0]!change_labels</c:f>
              <c:strCache>
                <c:ptCount val="4"/>
                <c:pt idx="0">
                  <c:v>Beyond Meat</c:v>
                </c:pt>
                <c:pt idx="1">
                  <c:v>Tesla</c:v>
                </c:pt>
                <c:pt idx="2">
                  <c:v>Nextera Energy Inc.</c:v>
                </c:pt>
                <c:pt idx="3">
                  <c:v>Planet 13 Holdings Inc.</c:v>
                </c:pt>
              </c:strCache>
            </c:strRef>
          </c:cat>
          <c:val>
            <c:numRef>
              <c:f>[0]!change_1month</c:f>
              <c:numCache>
                <c:formatCode>General</c:formatCode>
                <c:ptCount val="10"/>
                <c:pt idx="0">
                  <c:v>-0.12979940092584186</c:v>
                </c:pt>
                <c:pt idx="1">
                  <c:v>-1.3828773649108617E-2</c:v>
                </c:pt>
                <c:pt idx="2">
                  <c:v>3.5431742341869521E-2</c:v>
                </c:pt>
                <c:pt idx="3">
                  <c:v>1.4563106796116498E-2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62-4C9F-9AC1-E3EA0C45FAFF}"/>
            </c:ext>
          </c:extLst>
        </c:ser>
        <c:ser>
          <c:idx val="2"/>
          <c:order val="2"/>
          <c:tx>
            <c:v>1 Quarter</c:v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5A62-4C9F-9AC1-E3EA0C45FAFF}"/>
              </c:ext>
            </c:extLst>
          </c:dPt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A62-4C9F-9AC1-E3EA0C45FAFF}"/>
              </c:ext>
            </c:extLst>
          </c:dPt>
          <c:cat>
            <c:strRef>
              <c:f>[0]!change_labels</c:f>
              <c:strCache>
                <c:ptCount val="4"/>
                <c:pt idx="0">
                  <c:v>Beyond Meat</c:v>
                </c:pt>
                <c:pt idx="1">
                  <c:v>Tesla</c:v>
                </c:pt>
                <c:pt idx="2">
                  <c:v>Nextera Energy Inc.</c:v>
                </c:pt>
                <c:pt idx="3">
                  <c:v>Planet 13 Holdings Inc.</c:v>
                </c:pt>
              </c:strCache>
            </c:strRef>
          </c:cat>
          <c:val>
            <c:numRef>
              <c:f>[0]!change_1quarter</c:f>
              <c:numCache>
                <c:formatCode>General</c:formatCode>
                <c:ptCount val="10"/>
                <c:pt idx="0">
                  <c:v>0.29466576637407171</c:v>
                </c:pt>
                <c:pt idx="1">
                  <c:v>1.1339498718817187</c:v>
                </c:pt>
                <c:pt idx="2">
                  <c:v>0.17881077389337086</c:v>
                </c:pt>
                <c:pt idx="3">
                  <c:v>2.450980392156854E-2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62-4C9F-9AC1-E3EA0C45FAFF}"/>
            </c:ext>
          </c:extLst>
        </c:ser>
        <c:ser>
          <c:idx val="3"/>
          <c:order val="3"/>
          <c:tx>
            <c:v>1 Year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5A62-4C9F-9AC1-E3EA0C45FAFF}"/>
              </c:ext>
            </c:extLst>
          </c:dPt>
          <c:cat>
            <c:strRef>
              <c:f>[0]!change_labels</c:f>
              <c:strCache>
                <c:ptCount val="4"/>
                <c:pt idx="0">
                  <c:v>Beyond Meat</c:v>
                </c:pt>
                <c:pt idx="1">
                  <c:v>Tesla</c:v>
                </c:pt>
                <c:pt idx="2">
                  <c:v>Nextera Energy Inc.</c:v>
                </c:pt>
                <c:pt idx="3">
                  <c:v>Planet 13 Holdings Inc.</c:v>
                </c:pt>
              </c:strCache>
            </c:strRef>
          </c:cat>
          <c:val>
            <c:numRef>
              <c:f>[0]!change_1year</c:f>
              <c:numCache>
                <c:formatCode>General</c:formatCode>
                <c:ptCount val="10"/>
                <c:pt idx="0">
                  <c:v>0.45809885931558947</c:v>
                </c:pt>
                <c:pt idx="1">
                  <c:v>1.5569593450028232</c:v>
                </c:pt>
                <c:pt idx="2">
                  <c:v>0.44669705065744703</c:v>
                </c:pt>
                <c:pt idx="3">
                  <c:v>0.17415730337078639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62-4C9F-9AC1-E3EA0C45F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05339232"/>
        <c:axId val="1203263104"/>
      </c:barChart>
      <c:catAx>
        <c:axId val="100533923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Eras Medium ITC" panose="020B0602030504020804" pitchFamily="34" charset="0"/>
                <a:ea typeface="+mn-ea"/>
                <a:cs typeface="+mn-cs"/>
              </a:defRPr>
            </a:pPr>
            <a:endParaRPr lang="de-DE"/>
          </a:p>
        </c:txPr>
        <c:crossAx val="1203263104"/>
        <c:crosses val="autoZero"/>
        <c:auto val="1"/>
        <c:lblAlgn val="ctr"/>
        <c:lblOffset val="100"/>
        <c:noMultiLvlLbl val="0"/>
      </c:catAx>
      <c:valAx>
        <c:axId val="1203263104"/>
        <c:scaling>
          <c:orientation val="minMax"/>
          <c:max val="0.5"/>
          <c:min val="-0.5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dk1">
                <a:shade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Eras Medium ITC" panose="020B0602030504020804" pitchFamily="34" charset="0"/>
                <a:ea typeface="+mn-ea"/>
                <a:cs typeface="+mn-cs"/>
              </a:defRPr>
            </a:pPr>
            <a:endParaRPr lang="de-DE"/>
          </a:p>
        </c:txPr>
        <c:crossAx val="1005339232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7674417086927519E-2"/>
          <c:y val="0.94112503937007874"/>
          <c:w val="0.85149801032120387"/>
          <c:h val="4.28749606299212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bg1"/>
              </a:solidFill>
              <a:latin typeface="Eras Medium ITC" panose="020B06020305040208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1"/>
          <c:order val="0"/>
          <c:tx>
            <c:v>Series1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[0]!options_labels</c:f>
              <c:strCache>
                <c:ptCount val="1"/>
                <c:pt idx="0">
                  <c:v> Tesla Call 15.12.21 580</c:v>
                </c:pt>
              </c:strCache>
            </c:strRef>
          </c:cat>
          <c:val>
            <c:numRef>
              <c:f>[0]!options_red</c:f>
              <c:numCache>
                <c:formatCode>General</c:formatCode>
                <c:ptCount val="5"/>
                <c:pt idx="0">
                  <c:v>0.95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F0-412A-AB08-8D487CB1AA8E}"/>
            </c:ext>
          </c:extLst>
        </c:ser>
        <c:ser>
          <c:idx val="2"/>
          <c:order val="1"/>
          <c:tx>
            <c:v>Series3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38100" cap="flat">
              <a:solidFill>
                <a:srgbClr val="DD8019"/>
              </a:solidFill>
              <a:bevel/>
            </a:ln>
            <a:effectLst>
              <a:softEdge rad="0"/>
            </a:effectLst>
          </c:spPr>
          <c:invertIfNegative val="0"/>
          <c:val>
            <c:numRef>
              <c:f>[0]!options_black</c:f>
              <c:numCache>
                <c:formatCode>General</c:formatCode>
                <c:ptCount val="5"/>
                <c:pt idx="0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DF0-412A-AB08-8D487CB1AA8E}"/>
            </c:ext>
          </c:extLst>
        </c:ser>
        <c:ser>
          <c:idx val="0"/>
          <c:order val="2"/>
          <c:tx>
            <c:v>Series2</c:v>
          </c:tx>
          <c:spPr>
            <a:solidFill>
              <a:srgbClr val="FF0000">
                <a:alpha val="0"/>
              </a:srgb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[0]!options_labels</c:f>
              <c:strCache>
                <c:ptCount val="1"/>
                <c:pt idx="0">
                  <c:v> Tesla Call 15.12.21 580</c:v>
                </c:pt>
              </c:strCache>
            </c:strRef>
          </c:cat>
          <c:val>
            <c:numRef>
              <c:f>[0]!options_green</c:f>
              <c:numCache>
                <c:formatCode>General</c:formatCode>
                <c:ptCount val="5"/>
                <c:pt idx="0">
                  <c:v>5.0000000000000044E-2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F0-412A-AB08-8D487CB1A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4150528"/>
        <c:axId val="1759640544"/>
      </c:barChart>
      <c:catAx>
        <c:axId val="524150528"/>
        <c:scaling>
          <c:orientation val="maxMin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Eras Medium ITC" panose="020B0602030504020804" pitchFamily="34" charset="0"/>
                <a:ea typeface="+mn-ea"/>
                <a:cs typeface="+mn-cs"/>
              </a:defRPr>
            </a:pPr>
            <a:endParaRPr lang="de-DE"/>
          </a:p>
        </c:txPr>
        <c:crossAx val="1759640544"/>
        <c:crosses val="max"/>
        <c:auto val="0"/>
        <c:lblAlgn val="ctr"/>
        <c:lblOffset val="100"/>
        <c:noMultiLvlLbl val="0"/>
      </c:catAx>
      <c:valAx>
        <c:axId val="1759640544"/>
        <c:scaling>
          <c:orientation val="minMax"/>
          <c:max val="1"/>
          <c:min val="0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low"/>
        <c:spPr>
          <a:noFill/>
          <a:ln>
            <a:solidFill>
              <a:schemeClr val="dk1">
                <a:shade val="50000"/>
              </a:schemeClr>
            </a:solidFill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Eras Medium ITC" panose="020B0602030504020804" pitchFamily="34" charset="0"/>
                <a:ea typeface="+mn-ea"/>
                <a:cs typeface="+mn-cs"/>
              </a:defRPr>
            </a:pPr>
            <a:endParaRPr lang="de-DE"/>
          </a:p>
        </c:txPr>
        <c:crossAx val="524150528"/>
        <c:crossesAt val="9"/>
        <c:crossBetween val="between"/>
        <c:majorUnit val="0.5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489103187944205"/>
                      <c:h val="0.116730825313502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486-40F8-9DD4-3C1FEF65255C}"/>
                </c:ext>
              </c:extLst>
            </c:dLbl>
            <c:dLbl>
              <c:idx val="1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489103187944205"/>
                      <c:h val="0.116730825313502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486-40F8-9DD4-3C1FEF65255C}"/>
                </c:ext>
              </c:extLst>
            </c:dLbl>
            <c:dLbl>
              <c:idx val="2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489103187944205"/>
                      <c:h val="0.116730825313502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486-40F8-9DD4-3C1FEF65255C}"/>
                </c:ext>
              </c:extLst>
            </c:dLbl>
            <c:dLbl>
              <c:idx val="3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489103187944205"/>
                      <c:h val="0.116730825313502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486-40F8-9DD4-3C1FEF65255C}"/>
                </c:ext>
              </c:extLst>
            </c:dLbl>
            <c:dLbl>
              <c:idx val="4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489103187944205"/>
                      <c:h val="0.116730825313502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486-40F8-9DD4-3C1FEF65255C}"/>
                </c:ext>
              </c:extLst>
            </c:dLbl>
            <c:dLbl>
              <c:idx val="5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489103187944205"/>
                      <c:h val="0.116730825313502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486-40F8-9DD4-3C1FEF65255C}"/>
                </c:ext>
              </c:extLst>
            </c:dLbl>
            <c:dLbl>
              <c:idx val="6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100571865602893"/>
                      <c:h val="9.935401664535523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486-40F8-9DD4-3C1FEF65255C}"/>
                </c:ext>
              </c:extLst>
            </c:dLbl>
            <c:dLbl>
              <c:idx val="7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100571865602893"/>
                      <c:h val="9.935401664535523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486-40F8-9DD4-3C1FEF65255C}"/>
                </c:ext>
              </c:extLst>
            </c:dLbl>
            <c:dLbl>
              <c:idx val="8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100571865602893"/>
                      <c:h val="9.935401664535523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486-40F8-9DD4-3C1FEF65255C}"/>
                </c:ext>
              </c:extLst>
            </c:dLbl>
            <c:dLbl>
              <c:idx val="9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100571865602893"/>
                      <c:h val="9.935401664535523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486-40F8-9DD4-3C1FEF65255C}"/>
                </c:ext>
              </c:extLst>
            </c:dLbl>
            <c:spPr>
              <a:noFill/>
              <a:ln>
                <a:noFill/>
              </a:ln>
              <a:effectLst>
                <a:outerShdw blurRad="50800" dist="50800" dir="5400000" sx="1000" sy="1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spcFirstLastPara="1" vertOverflow="overflow" horzOverflow="overflow" vert="horz" wrap="none" lIns="828000" tIns="18288" rIns="0" bIns="18288" anchor="ctr" anchorCtr="1">
                <a:no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Eras Medium ITC" panose="020B06020305040208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Calender!$B$2:$B$11</c:f>
              <c:strCache>
                <c:ptCount val="10"/>
                <c:pt idx="0">
                  <c:v>Wirecard AG</c:v>
                </c:pt>
                <c:pt idx="1">
                  <c:v>Wirecard AG</c:v>
                </c:pt>
                <c:pt idx="2">
                  <c:v>Netflix Inc</c:v>
                </c:pt>
                <c:pt idx="3">
                  <c:v>SAP SE</c:v>
                </c:pt>
                <c:pt idx="4">
                  <c:v>Tesla Inc</c:v>
                </c:pt>
                <c:pt idx="5">
                  <c:v>Activision Blizzard Inc</c:v>
                </c:pt>
                <c:pt idx="6">
                  <c:v>Wirecard AG</c:v>
                </c:pt>
                <c:pt idx="7">
                  <c:v>NVIDIA Corp</c:v>
                </c:pt>
                <c:pt idx="8">
                  <c:v>Netflix Inc</c:v>
                </c:pt>
                <c:pt idx="9">
                  <c:v>Tesla Inc</c:v>
                </c:pt>
              </c:strCache>
            </c:strRef>
          </c:cat>
          <c:val>
            <c:numRef>
              <c:f>Calender!$C$2:$C$11</c:f>
              <c:numCache>
                <c:formatCode>m/d/yyyy\ h:mm</c:formatCode>
                <c:ptCount val="10"/>
                <c:pt idx="0">
                  <c:v>43929.5</c:v>
                </c:pt>
                <c:pt idx="1">
                  <c:v>43929.875</c:v>
                </c:pt>
                <c:pt idx="2">
                  <c:v>43936.125</c:v>
                </c:pt>
                <c:pt idx="3">
                  <c:v>43942.708333333336</c:v>
                </c:pt>
                <c:pt idx="4">
                  <c:v>43943.875</c:v>
                </c:pt>
                <c:pt idx="5">
                  <c:v>43951.875</c:v>
                </c:pt>
                <c:pt idx="6">
                  <c:v>43963.5</c:v>
                </c:pt>
                <c:pt idx="7">
                  <c:v>43965.875</c:v>
                </c:pt>
                <c:pt idx="8">
                  <c:v>44028.125</c:v>
                </c:pt>
                <c:pt idx="9">
                  <c:v>44034.875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86-40F8-9DD4-3C1FEF65255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5037328"/>
        <c:axId val="587317775"/>
      </c:barChart>
      <c:catAx>
        <c:axId val="250373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sng" strike="noStrike" kern="1200" baseline="0">
                <a:solidFill>
                  <a:schemeClr val="bg1">
                    <a:lumMod val="85000"/>
                  </a:schemeClr>
                </a:solidFill>
                <a:latin typeface="Eras Medium ITC" panose="020B0602030504020804" pitchFamily="34" charset="0"/>
                <a:ea typeface="+mn-ea"/>
                <a:cs typeface="+mn-cs"/>
              </a:defRPr>
            </a:pPr>
            <a:endParaRPr lang="de-DE"/>
          </a:p>
        </c:txPr>
        <c:crossAx val="587317775"/>
        <c:crosses val="autoZero"/>
        <c:auto val="1"/>
        <c:lblAlgn val="ctr"/>
        <c:lblOffset val="100"/>
        <c:noMultiLvlLbl val="0"/>
      </c:catAx>
      <c:valAx>
        <c:axId val="587317775"/>
        <c:scaling>
          <c:orientation val="minMax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Eras Medium ITC" panose="020B0602030504020804" pitchFamily="34" charset="0"/>
                <a:ea typeface="+mn-ea"/>
                <a:cs typeface="+mn-cs"/>
              </a:defRPr>
            </a:pPr>
            <a:endParaRPr lang="de-DE"/>
          </a:p>
        </c:txPr>
        <c:crossAx val="2503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bg1">
              <a:lumMod val="85000"/>
            </a:schemeClr>
          </a:solidFill>
          <a:latin typeface="Eras Medium ITC" panose="020B06020305040208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005828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SLTP!$T$2:$T$250</c:f>
              <c:strCache>
                <c:ptCount val="3"/>
                <c:pt idx="0">
                  <c:v>Luckin Coffee</c:v>
                </c:pt>
                <c:pt idx="1">
                  <c:v>Tesla</c:v>
                </c:pt>
                <c:pt idx="2">
                  <c:v>Wirecard AG</c:v>
                </c:pt>
              </c:strCache>
            </c:strRef>
          </c:cat>
          <c:val>
            <c:numRef>
              <c:f>SLTP!$R$2:$R$250</c:f>
              <c:numCache>
                <c:formatCode>General</c:formatCode>
                <c:ptCount val="249"/>
                <c:pt idx="0">
                  <c:v>56</c:v>
                </c:pt>
                <c:pt idx="1">
                  <c:v>35</c:v>
                </c:pt>
                <c:pt idx="2">
                  <c:v>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D-4AE4-9693-E03DB7B1727B}"/>
            </c:ext>
          </c:extLst>
        </c:ser>
        <c:ser>
          <c:idx val="1"/>
          <c:order val="1"/>
          <c:spPr>
            <a:solidFill>
              <a:srgbClr val="86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SLTP!$T$2:$T$250</c:f>
              <c:strCache>
                <c:ptCount val="3"/>
                <c:pt idx="0">
                  <c:v>Luckin Coffee</c:v>
                </c:pt>
                <c:pt idx="1">
                  <c:v>Tesla</c:v>
                </c:pt>
                <c:pt idx="2">
                  <c:v>Wirecard AG</c:v>
                </c:pt>
              </c:strCache>
            </c:strRef>
          </c:cat>
          <c:val>
            <c:numRef>
              <c:f>SLTP!$S$2:$S$250</c:f>
              <c:numCache>
                <c:formatCode>General</c:formatCode>
                <c:ptCount val="249"/>
                <c:pt idx="0">
                  <c:v>44</c:v>
                </c:pt>
                <c:pt idx="1">
                  <c:v>65</c:v>
                </c:pt>
                <c:pt idx="2">
                  <c:v>76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D-4AE4-9693-E03DB7B17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0"/>
        <c:overlap val="100"/>
        <c:axId val="524150528"/>
        <c:axId val="1759640544"/>
      </c:barChart>
      <c:catAx>
        <c:axId val="5241505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Eras Medium ITC" panose="020B0602030504020804" pitchFamily="34" charset="0"/>
                <a:ea typeface="+mn-ea"/>
                <a:cs typeface="+mn-cs"/>
              </a:defRPr>
            </a:pPr>
            <a:endParaRPr lang="de-DE"/>
          </a:p>
        </c:txPr>
        <c:crossAx val="1759640544"/>
        <c:crossesAt val="50"/>
        <c:auto val="0"/>
        <c:lblAlgn val="ctr"/>
        <c:lblOffset val="150"/>
        <c:noMultiLvlLbl val="0"/>
      </c:catAx>
      <c:valAx>
        <c:axId val="1759640544"/>
        <c:scaling>
          <c:orientation val="minMax"/>
          <c:max val="100"/>
          <c:min val="0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dk1">
                <a:shade val="50000"/>
              </a:schemeClr>
            </a:solidFill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Eras Medium ITC" panose="020B0602030504020804" pitchFamily="34" charset="0"/>
                <a:ea typeface="+mn-ea"/>
                <a:cs typeface="+mn-cs"/>
              </a:defRPr>
            </a:pPr>
            <a:endParaRPr lang="de-DE"/>
          </a:p>
        </c:txPr>
        <c:crossAx val="524150528"/>
        <c:crosses val="autoZero"/>
        <c:crossBetween val="between"/>
        <c:majorUnit val="25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Series1</c:v>
          </c:tx>
          <c:spPr>
            <a:solidFill>
              <a:srgbClr val="005828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Alerts!$Q$2:$Q$250</c:f>
              <c:strCache>
                <c:ptCount val="1"/>
                <c:pt idx="0">
                  <c:v>Lithium Americas Corp.</c:v>
                </c:pt>
              </c:strCache>
            </c:strRef>
          </c:cat>
          <c:val>
            <c:numRef>
              <c:f>Alerts!$O$2:$O$250</c:f>
              <c:numCache>
                <c:formatCode>0.000</c:formatCode>
                <c:ptCount val="249"/>
                <c:pt idx="0" formatCode="General">
                  <c:v>4.9881235154394243E-2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74-4578-98AA-19754B867C21}"/>
            </c:ext>
          </c:extLst>
        </c:ser>
        <c:ser>
          <c:idx val="1"/>
          <c:order val="1"/>
          <c:tx>
            <c:v>Series2</c:v>
          </c:tx>
          <c:spPr>
            <a:solidFill>
              <a:srgbClr val="86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Alerts!$Q$2:$Q$250</c:f>
              <c:strCache>
                <c:ptCount val="1"/>
                <c:pt idx="0">
                  <c:v>Lithium Americas Corp.</c:v>
                </c:pt>
              </c:strCache>
            </c:strRef>
          </c:cat>
          <c:val>
            <c:numRef>
              <c:f>Alerts!$P$2:$P$250</c:f>
              <c:numCache>
                <c:formatCode>General</c:formatCode>
                <c:ptCount val="249"/>
                <c:pt idx="0">
                  <c:v>0.95011876484560576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74-4578-98AA-19754B867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4150528"/>
        <c:axId val="1759640544"/>
      </c:barChart>
      <c:catAx>
        <c:axId val="524150528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high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Eras Medium ITC" panose="020B0602030504020804" pitchFamily="34" charset="0"/>
                <a:ea typeface="+mn-ea"/>
                <a:cs typeface="+mn-cs"/>
              </a:defRPr>
            </a:pPr>
            <a:endParaRPr lang="de-DE"/>
          </a:p>
        </c:txPr>
        <c:crossAx val="1759640544"/>
        <c:crossesAt val="0.95000000000000007"/>
        <c:auto val="0"/>
        <c:lblAlgn val="ctr"/>
        <c:lblOffset val="100"/>
        <c:noMultiLvlLbl val="0"/>
      </c:catAx>
      <c:valAx>
        <c:axId val="1759640544"/>
        <c:scaling>
          <c:orientation val="minMax"/>
          <c:max val="1"/>
          <c:min val="0.60000000000000009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low"/>
        <c:spPr>
          <a:noFill/>
          <a:ln>
            <a:solidFill>
              <a:schemeClr val="dk1">
                <a:shade val="50000"/>
              </a:schemeClr>
            </a:solidFill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Eras Medium ITC" panose="020B0602030504020804" pitchFamily="34" charset="0"/>
                <a:ea typeface="+mn-ea"/>
                <a:cs typeface="+mn-cs"/>
              </a:defRPr>
            </a:pPr>
            <a:endParaRPr lang="de-DE"/>
          </a:p>
        </c:txPr>
        <c:crossAx val="524150528"/>
        <c:crossesAt val="9"/>
        <c:crossBetween val="between"/>
        <c:majorUnit val="5.000000000000001E-2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1 Week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'Change'!$R$2:$R$250</c:f>
              <c:strCache>
                <c:ptCount val="4"/>
                <c:pt idx="0">
                  <c:v>Beyond Meat</c:v>
                </c:pt>
                <c:pt idx="1">
                  <c:v>Tesla</c:v>
                </c:pt>
                <c:pt idx="2">
                  <c:v>Nextera Energy Inc.</c:v>
                </c:pt>
                <c:pt idx="3">
                  <c:v>Planet 13 Holdings Inc.</c:v>
                </c:pt>
              </c:strCache>
            </c:strRef>
          </c:cat>
          <c:val>
            <c:numRef>
              <c:f>'Change'!$N$2:$N$150</c:f>
              <c:numCache>
                <c:formatCode>General</c:formatCode>
                <c:ptCount val="149"/>
                <c:pt idx="0">
                  <c:v>6.9380925822643658E-2</c:v>
                </c:pt>
                <c:pt idx="1">
                  <c:v>8.4656955942454148E-2</c:v>
                </c:pt>
                <c:pt idx="2">
                  <c:v>9.2577939547396904E-2</c:v>
                </c:pt>
                <c:pt idx="3">
                  <c:v>-4.1284403669724856E-2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0-48B7-B657-FF46A7FB7BAF}"/>
            </c:ext>
          </c:extLst>
        </c:ser>
        <c:ser>
          <c:idx val="1"/>
          <c:order val="1"/>
          <c:tx>
            <c:v>1 Month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'Change'!$R$2:$R$250</c:f>
              <c:strCache>
                <c:ptCount val="4"/>
                <c:pt idx="0">
                  <c:v>Beyond Meat</c:v>
                </c:pt>
                <c:pt idx="1">
                  <c:v>Tesla</c:v>
                </c:pt>
                <c:pt idx="2">
                  <c:v>Nextera Energy Inc.</c:v>
                </c:pt>
                <c:pt idx="3">
                  <c:v>Planet 13 Holdings Inc.</c:v>
                </c:pt>
              </c:strCache>
            </c:strRef>
          </c:cat>
          <c:val>
            <c:numRef>
              <c:f>'Change'!$O$2:$O$150</c:f>
              <c:numCache>
                <c:formatCode>General</c:formatCode>
                <c:ptCount val="149"/>
                <c:pt idx="0">
                  <c:v>-0.12979940092584186</c:v>
                </c:pt>
                <c:pt idx="1">
                  <c:v>-1.3828773649108617E-2</c:v>
                </c:pt>
                <c:pt idx="2">
                  <c:v>3.5431742341869521E-2</c:v>
                </c:pt>
                <c:pt idx="3">
                  <c:v>1.4563106796116498E-2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80-48B7-B657-FF46A7FB7BAF}"/>
            </c:ext>
          </c:extLst>
        </c:ser>
        <c:ser>
          <c:idx val="2"/>
          <c:order val="2"/>
          <c:tx>
            <c:v>1 Quarter</c:v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E80-48B7-B657-FF46A7FB7BAF}"/>
              </c:ext>
            </c:extLst>
          </c:dPt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E80-48B7-B657-FF46A7FB7BAF}"/>
              </c:ext>
            </c:extLst>
          </c:dPt>
          <c:cat>
            <c:strRef>
              <c:f>'Change'!$R$2:$R$250</c:f>
              <c:strCache>
                <c:ptCount val="4"/>
                <c:pt idx="0">
                  <c:v>Beyond Meat</c:v>
                </c:pt>
                <c:pt idx="1">
                  <c:v>Tesla</c:v>
                </c:pt>
                <c:pt idx="2">
                  <c:v>Nextera Energy Inc.</c:v>
                </c:pt>
                <c:pt idx="3">
                  <c:v>Planet 13 Holdings Inc.</c:v>
                </c:pt>
              </c:strCache>
            </c:strRef>
          </c:cat>
          <c:val>
            <c:numRef>
              <c:f>'Change'!$P$2:$P$150</c:f>
              <c:numCache>
                <c:formatCode>General</c:formatCode>
                <c:ptCount val="149"/>
                <c:pt idx="0">
                  <c:v>0.29466576637407171</c:v>
                </c:pt>
                <c:pt idx="1">
                  <c:v>1.1339498718817187</c:v>
                </c:pt>
                <c:pt idx="2">
                  <c:v>0.17881077389337086</c:v>
                </c:pt>
                <c:pt idx="3">
                  <c:v>2.450980392156854E-2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80-48B7-B657-FF46A7FB7BAF}"/>
            </c:ext>
          </c:extLst>
        </c:ser>
        <c:ser>
          <c:idx val="3"/>
          <c:order val="3"/>
          <c:tx>
            <c:v>1 Year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5E80-48B7-B657-FF46A7FB7BAF}"/>
              </c:ext>
            </c:extLst>
          </c:dPt>
          <c:cat>
            <c:strRef>
              <c:f>'Change'!$R$2:$R$250</c:f>
              <c:strCache>
                <c:ptCount val="4"/>
                <c:pt idx="0">
                  <c:v>Beyond Meat</c:v>
                </c:pt>
                <c:pt idx="1">
                  <c:v>Tesla</c:v>
                </c:pt>
                <c:pt idx="2">
                  <c:v>Nextera Energy Inc.</c:v>
                </c:pt>
                <c:pt idx="3">
                  <c:v>Planet 13 Holdings Inc.</c:v>
                </c:pt>
              </c:strCache>
            </c:strRef>
          </c:cat>
          <c:val>
            <c:numRef>
              <c:f>'Change'!$Q$2:$Q$150</c:f>
              <c:numCache>
                <c:formatCode>General</c:formatCode>
                <c:ptCount val="149"/>
                <c:pt idx="0">
                  <c:v>0.45809885931558947</c:v>
                </c:pt>
                <c:pt idx="1">
                  <c:v>1.5569593450028232</c:v>
                </c:pt>
                <c:pt idx="2">
                  <c:v>0.44669705065744703</c:v>
                </c:pt>
                <c:pt idx="3">
                  <c:v>0.17415730337078639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E80-48B7-B657-FF46A7FB7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05339232"/>
        <c:axId val="1203263104"/>
      </c:barChart>
      <c:catAx>
        <c:axId val="100533923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Eras Medium ITC" panose="020B0602030504020804" pitchFamily="34" charset="0"/>
                <a:ea typeface="+mn-ea"/>
                <a:cs typeface="+mn-cs"/>
              </a:defRPr>
            </a:pPr>
            <a:endParaRPr lang="de-DE"/>
          </a:p>
        </c:txPr>
        <c:crossAx val="1203263104"/>
        <c:crosses val="autoZero"/>
        <c:auto val="1"/>
        <c:lblAlgn val="ctr"/>
        <c:lblOffset val="100"/>
        <c:noMultiLvlLbl val="0"/>
      </c:catAx>
      <c:valAx>
        <c:axId val="120326310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dk1">
                <a:shade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Eras Medium ITC" panose="020B0602030504020804" pitchFamily="34" charset="0"/>
                <a:ea typeface="+mn-ea"/>
                <a:cs typeface="+mn-cs"/>
              </a:defRPr>
            </a:pPr>
            <a:endParaRPr lang="de-DE"/>
          </a:p>
        </c:txPr>
        <c:crossAx val="100533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3476971735627383"/>
          <c:y val="1.5941777782287408E-3"/>
          <c:w val="0.42338489386196959"/>
          <c:h val="5.760735045665766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bg1"/>
              </a:solidFill>
              <a:latin typeface="Eras Medium ITC" panose="020B06020305040208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.xml"/><Relationship Id="rId18" Type="http://schemas.openxmlformats.org/officeDocument/2006/relationships/image" Target="../media/image13.svg"/><Relationship Id="rId26" Type="http://schemas.openxmlformats.org/officeDocument/2006/relationships/image" Target="../media/image21.png"/><Relationship Id="rId3" Type="http://schemas.openxmlformats.org/officeDocument/2006/relationships/image" Target="../media/image2.png"/><Relationship Id="rId21" Type="http://schemas.openxmlformats.org/officeDocument/2006/relationships/image" Target="../media/image16.svg"/><Relationship Id="rId34" Type="http://schemas.openxmlformats.org/officeDocument/2006/relationships/image" Target="../media/image28.svg"/><Relationship Id="rId7" Type="http://schemas.openxmlformats.org/officeDocument/2006/relationships/image" Target="../media/image4.png"/><Relationship Id="rId12" Type="http://schemas.openxmlformats.org/officeDocument/2006/relationships/image" Target="../media/image9.svg"/><Relationship Id="rId17" Type="http://schemas.openxmlformats.org/officeDocument/2006/relationships/image" Target="../media/image12.png"/><Relationship Id="rId25" Type="http://schemas.openxmlformats.org/officeDocument/2006/relationships/image" Target="../media/image20.svg"/><Relationship Id="rId33" Type="http://schemas.openxmlformats.org/officeDocument/2006/relationships/image" Target="../media/image27.png"/><Relationship Id="rId2" Type="http://schemas.openxmlformats.org/officeDocument/2006/relationships/chart" Target="../charts/chart1.xml"/><Relationship Id="rId16" Type="http://schemas.openxmlformats.org/officeDocument/2006/relationships/image" Target="../media/image11.svg"/><Relationship Id="rId20" Type="http://schemas.openxmlformats.org/officeDocument/2006/relationships/image" Target="../media/image15.png"/><Relationship Id="rId29" Type="http://schemas.openxmlformats.org/officeDocument/2006/relationships/image" Target="../media/image24.svg"/><Relationship Id="rId1" Type="http://schemas.openxmlformats.org/officeDocument/2006/relationships/image" Target="../media/image1.jpg"/><Relationship Id="rId6" Type="http://schemas.microsoft.com/office/2007/relationships/hdphoto" Target="../media/hdphoto2.wdp"/><Relationship Id="rId11" Type="http://schemas.openxmlformats.org/officeDocument/2006/relationships/image" Target="../media/image8.png"/><Relationship Id="rId24" Type="http://schemas.openxmlformats.org/officeDocument/2006/relationships/image" Target="../media/image19.png"/><Relationship Id="rId32" Type="http://schemas.openxmlformats.org/officeDocument/2006/relationships/chart" Target="../charts/chart4.xml"/><Relationship Id="rId5" Type="http://schemas.openxmlformats.org/officeDocument/2006/relationships/image" Target="../media/image3.png"/><Relationship Id="rId15" Type="http://schemas.openxmlformats.org/officeDocument/2006/relationships/image" Target="../media/image10.png"/><Relationship Id="rId23" Type="http://schemas.openxmlformats.org/officeDocument/2006/relationships/image" Target="../media/image18.svg"/><Relationship Id="rId28" Type="http://schemas.openxmlformats.org/officeDocument/2006/relationships/image" Target="../media/image23.png"/><Relationship Id="rId36" Type="http://schemas.openxmlformats.org/officeDocument/2006/relationships/chart" Target="../charts/chart5.xml"/><Relationship Id="rId10" Type="http://schemas.openxmlformats.org/officeDocument/2006/relationships/image" Target="../media/image7.svg"/><Relationship Id="rId19" Type="http://schemas.openxmlformats.org/officeDocument/2006/relationships/image" Target="../media/image14.svg"/><Relationship Id="rId31" Type="http://schemas.openxmlformats.org/officeDocument/2006/relationships/image" Target="../media/image26.svg"/><Relationship Id="rId4" Type="http://schemas.microsoft.com/office/2007/relationships/hdphoto" Target="../media/hdphoto1.wdp"/><Relationship Id="rId9" Type="http://schemas.openxmlformats.org/officeDocument/2006/relationships/image" Target="../media/image6.png"/><Relationship Id="rId14" Type="http://schemas.openxmlformats.org/officeDocument/2006/relationships/chart" Target="../charts/chart3.xml"/><Relationship Id="rId22" Type="http://schemas.openxmlformats.org/officeDocument/2006/relationships/image" Target="../media/image17.png"/><Relationship Id="rId27" Type="http://schemas.openxmlformats.org/officeDocument/2006/relationships/image" Target="../media/image22.svg"/><Relationship Id="rId30" Type="http://schemas.openxmlformats.org/officeDocument/2006/relationships/image" Target="../media/image25.png"/><Relationship Id="rId35" Type="http://schemas.openxmlformats.org/officeDocument/2006/relationships/image" Target="../media/image29.svg"/><Relationship Id="rId8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32</xdr:col>
      <xdr:colOff>531084</xdr:colOff>
      <xdr:row>55</xdr:row>
      <xdr:rowOff>9525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D281E43D-17A8-4BBB-850B-8739F1423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742884" cy="106394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>
    <xdr:from>
      <xdr:col>15</xdr:col>
      <xdr:colOff>14909</xdr:colOff>
      <xdr:row>1</xdr:row>
      <xdr:rowOff>36029</xdr:rowOff>
    </xdr:from>
    <xdr:to>
      <xdr:col>19</xdr:col>
      <xdr:colOff>177662</xdr:colOff>
      <xdr:row>4</xdr:row>
      <xdr:rowOff>49696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AFEFCD6A-6317-408C-B591-5B68D2B0BE80}"/>
            </a:ext>
          </a:extLst>
        </xdr:cNvPr>
        <xdr:cNvSpPr txBox="1"/>
      </xdr:nvSpPr>
      <xdr:spPr>
        <a:xfrm>
          <a:off x="7330109" y="226529"/>
          <a:ext cx="2601153" cy="585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2800" b="1" u="sng">
              <a:solidFill>
                <a:schemeClr val="bg1"/>
              </a:solidFill>
              <a:latin typeface="Eras Medium ITC" panose="020B0602030504020804" pitchFamily="34" charset="0"/>
              <a:cs typeface="Browallia New" panose="020B0502040204020203" pitchFamily="34" charset="-34"/>
            </a:rPr>
            <a:t>_Dashboard_</a:t>
          </a:r>
        </a:p>
        <a:p>
          <a:pPr algn="ctr"/>
          <a:endParaRPr lang="de-DE" sz="1100">
            <a:latin typeface="Eras Medium ITC" panose="020B0602030504020804" pitchFamily="34" charset="0"/>
          </a:endParaRPr>
        </a:p>
      </xdr:txBody>
    </xdr:sp>
    <xdr:clientData/>
  </xdr:twoCellAnchor>
  <xdr:twoCellAnchor>
    <xdr:from>
      <xdr:col>8</xdr:col>
      <xdr:colOff>438983</xdr:colOff>
      <xdr:row>5</xdr:row>
      <xdr:rowOff>49691</xdr:rowOff>
    </xdr:from>
    <xdr:to>
      <xdr:col>14</xdr:col>
      <xdr:colOff>1505</xdr:colOff>
      <xdr:row>40</xdr:row>
      <xdr:rowOff>47620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88D21843-B9BD-4F0B-9538-26D49308D916}"/>
            </a:ext>
          </a:extLst>
        </xdr:cNvPr>
        <xdr:cNvSpPr/>
      </xdr:nvSpPr>
      <xdr:spPr>
        <a:xfrm>
          <a:off x="3486983" y="1002191"/>
          <a:ext cx="3220122" cy="6665429"/>
        </a:xfrm>
        <a:prstGeom prst="rect">
          <a:avLst/>
        </a:prstGeom>
        <a:solidFill>
          <a:srgbClr val="000000">
            <a:alpha val="60000"/>
          </a:srgb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latin typeface="Eras Medium ITC" panose="020B0602030504020804" pitchFamily="34" charset="0"/>
          </a:endParaRPr>
        </a:p>
      </xdr:txBody>
    </xdr:sp>
    <xdr:clientData/>
  </xdr:twoCellAnchor>
  <xdr:twoCellAnchor>
    <xdr:from>
      <xdr:col>1</xdr:col>
      <xdr:colOff>140809</xdr:colOff>
      <xdr:row>7</xdr:row>
      <xdr:rowOff>140803</xdr:rowOff>
    </xdr:from>
    <xdr:to>
      <xdr:col>8</xdr:col>
      <xdr:colOff>316244</xdr:colOff>
      <xdr:row>40</xdr:row>
      <xdr:rowOff>47625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2C2FDB76-7CD1-4CE5-B714-CF486764CF4F}"/>
            </a:ext>
          </a:extLst>
        </xdr:cNvPr>
        <xdr:cNvSpPr/>
      </xdr:nvSpPr>
      <xdr:spPr>
        <a:xfrm>
          <a:off x="140809" y="1474303"/>
          <a:ext cx="3223435" cy="6193322"/>
        </a:xfrm>
        <a:prstGeom prst="rect">
          <a:avLst/>
        </a:prstGeom>
        <a:solidFill>
          <a:srgbClr val="000000">
            <a:alpha val="60000"/>
          </a:srgb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latin typeface="Eras Medium ITC" panose="020B0602030504020804" pitchFamily="34" charset="0"/>
          </a:endParaRPr>
        </a:p>
      </xdr:txBody>
    </xdr:sp>
    <xdr:clientData/>
  </xdr:twoCellAnchor>
  <xdr:twoCellAnchor>
    <xdr:from>
      <xdr:col>5</xdr:col>
      <xdr:colOff>139590</xdr:colOff>
      <xdr:row>8</xdr:row>
      <xdr:rowOff>18348</xdr:rowOff>
    </xdr:from>
    <xdr:to>
      <xdr:col>6</xdr:col>
      <xdr:colOff>389292</xdr:colOff>
      <xdr:row>10</xdr:row>
      <xdr:rowOff>33127</xdr:rowOff>
    </xdr:to>
    <xdr:sp macro="[0]!alert_hyperlink" textlink="">
      <xdr:nvSpPr>
        <xdr:cNvPr id="31" name="TextBox 30">
          <a:extLst>
            <a:ext uri="{FF2B5EF4-FFF2-40B4-BE49-F238E27FC236}">
              <a16:creationId xmlns:a16="http://schemas.microsoft.com/office/drawing/2014/main" id="{56E8D0A3-69D6-4BAF-B214-C43E69DD0816}"/>
            </a:ext>
          </a:extLst>
        </xdr:cNvPr>
        <xdr:cNvSpPr txBox="1"/>
      </xdr:nvSpPr>
      <xdr:spPr>
        <a:xfrm>
          <a:off x="1365416" y="1542348"/>
          <a:ext cx="862615" cy="3957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800" b="1" u="sng">
              <a:solidFill>
                <a:schemeClr val="bg1"/>
              </a:solidFill>
              <a:latin typeface="Eras Medium ITC" panose="020B0602030504020804" pitchFamily="34" charset="0"/>
              <a:cs typeface="Browallia New" panose="020B0502040204020203" pitchFamily="34" charset="-34"/>
            </a:rPr>
            <a:t>Alerts</a:t>
          </a:r>
        </a:p>
        <a:p>
          <a:endParaRPr lang="de-DE" sz="1800">
            <a:latin typeface="Eras Medium ITC" panose="020B0602030504020804" pitchFamily="34" charset="0"/>
          </a:endParaRPr>
        </a:p>
      </xdr:txBody>
    </xdr:sp>
    <xdr:clientData/>
  </xdr:twoCellAnchor>
  <xdr:twoCellAnchor>
    <xdr:from>
      <xdr:col>10</xdr:col>
      <xdr:colOff>165654</xdr:colOff>
      <xdr:row>5</xdr:row>
      <xdr:rowOff>171863</xdr:rowOff>
    </xdr:from>
    <xdr:to>
      <xdr:col>12</xdr:col>
      <xdr:colOff>271672</xdr:colOff>
      <xdr:row>8</xdr:row>
      <xdr:rowOff>0</xdr:rowOff>
    </xdr:to>
    <xdr:sp macro="[0]!sltp_hyperlink" textlink="">
      <xdr:nvSpPr>
        <xdr:cNvPr id="32" name="TextBox 31">
          <a:extLst>
            <a:ext uri="{FF2B5EF4-FFF2-40B4-BE49-F238E27FC236}">
              <a16:creationId xmlns:a16="http://schemas.microsoft.com/office/drawing/2014/main" id="{08C5FD01-F985-4811-B21E-DF3F4D0EF12F}"/>
            </a:ext>
          </a:extLst>
        </xdr:cNvPr>
        <xdr:cNvSpPr txBox="1"/>
      </xdr:nvSpPr>
      <xdr:spPr>
        <a:xfrm>
          <a:off x="4456045" y="1124363"/>
          <a:ext cx="1331844" cy="3996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800" b="1" u="sng">
              <a:solidFill>
                <a:schemeClr val="bg1"/>
              </a:solidFill>
              <a:latin typeface="Eras Medium ITC" panose="020B0602030504020804" pitchFamily="34" charset="0"/>
              <a:cs typeface="Browallia New" panose="020B0502040204020203" pitchFamily="34" charset="-34"/>
            </a:rPr>
            <a:t>SL / TP</a:t>
          </a:r>
        </a:p>
        <a:p>
          <a:pPr algn="ctr"/>
          <a:endParaRPr lang="de-DE" sz="1800" b="1" u="sng">
            <a:solidFill>
              <a:schemeClr val="bg1"/>
            </a:solidFill>
            <a:latin typeface="Eras Medium ITC" panose="020B0602030504020804" pitchFamily="34" charset="0"/>
            <a:cs typeface="Browallia New" panose="020B0502040204020203" pitchFamily="34" charset="-34"/>
          </a:endParaRPr>
        </a:p>
        <a:p>
          <a:endParaRPr lang="de-DE" sz="1800">
            <a:latin typeface="Eras Medium ITC" panose="020B0602030504020804" pitchFamily="34" charset="0"/>
          </a:endParaRPr>
        </a:p>
      </xdr:txBody>
    </xdr:sp>
    <xdr:clientData/>
  </xdr:twoCellAnchor>
  <xdr:twoCellAnchor>
    <xdr:from>
      <xdr:col>1</xdr:col>
      <xdr:colOff>144123</xdr:colOff>
      <xdr:row>5</xdr:row>
      <xdr:rowOff>49694</xdr:rowOff>
    </xdr:from>
    <xdr:to>
      <xdr:col>8</xdr:col>
      <xdr:colOff>319558</xdr:colOff>
      <xdr:row>7</xdr:row>
      <xdr:rowOff>46694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81E687FB-4649-4541-BF3F-80056288E116}"/>
            </a:ext>
          </a:extLst>
        </xdr:cNvPr>
        <xdr:cNvSpPr/>
      </xdr:nvSpPr>
      <xdr:spPr>
        <a:xfrm>
          <a:off x="144123" y="1002194"/>
          <a:ext cx="3240000" cy="378000"/>
        </a:xfrm>
        <a:prstGeom prst="rect">
          <a:avLst/>
        </a:prstGeom>
        <a:solidFill>
          <a:srgbClr val="000000">
            <a:alpha val="60000"/>
          </a:srgb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latin typeface="Eras Medium ITC" panose="020B0602030504020804" pitchFamily="34" charset="0"/>
          </a:endParaRPr>
        </a:p>
      </xdr:txBody>
    </xdr:sp>
    <xdr:clientData/>
  </xdr:twoCellAnchor>
  <xdr:twoCellAnchor>
    <xdr:from>
      <xdr:col>1</xdr:col>
      <xdr:colOff>221839</xdr:colOff>
      <xdr:row>10</xdr:row>
      <xdr:rowOff>1</xdr:rowOff>
    </xdr:from>
    <xdr:to>
      <xdr:col>8</xdr:col>
      <xdr:colOff>248483</xdr:colOff>
      <xdr:row>39</xdr:row>
      <xdr:rowOff>114300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64DA3395-B436-498C-A134-ED1B1716A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182222</xdr:colOff>
      <xdr:row>5</xdr:row>
      <xdr:rowOff>99389</xdr:rowOff>
    </xdr:from>
    <xdr:to>
      <xdr:col>1</xdr:col>
      <xdr:colOff>542222</xdr:colOff>
      <xdr:row>7</xdr:row>
      <xdr:rowOff>42389</xdr:rowOff>
    </xdr:to>
    <xdr:pic macro="[0]!show_add_type_select">
      <xdr:nvPicPr>
        <xdr:cNvPr id="12" name="Grafik 13">
          <a:extLst>
            <a:ext uri="{FF2B5EF4-FFF2-40B4-BE49-F238E27FC236}">
              <a16:creationId xmlns:a16="http://schemas.microsoft.com/office/drawing/2014/main" id="{32B86EEF-6F3C-4E45-97F1-C9944CB4086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343" b="89619" l="9386" r="97112">
                      <a14:foregroundMark x1="91829" y1="41869" x2="90975" y2="56055"/>
                      <a14:foregroundMark x1="91975" y1="39446" x2="91954" y2="39792"/>
                      <a14:foregroundMark x1="92016" y1="38754" x2="91975" y2="39446"/>
                      <a14:foregroundMark x1="92058" y1="38062" x2="92016" y2="38754"/>
                      <a14:foregroundMark x1="96987" y1="39446" x2="97112" y2="39100"/>
                      <a14:foregroundMark x1="96862" y1="39792" x2="96987" y2="39446"/>
                      <a14:foregroundMark x1="90975" y1="56055" x2="96110" y2="41869"/>
                      <a14:foregroundMark x1="94584" y1="41869" x2="89531" y2="47405"/>
                      <a14:foregroundMark x1="96796" y1="39446" x2="96480" y2="39792"/>
                      <a14:foregroundMark x1="97112" y1="39100" x2="96796" y2="39446"/>
                      <a14:foregroundMark x1="53791" y1="9343" x2="53791" y2="9343"/>
                      <a14:foregroundMark x1="53791" y1="9343" x2="53791" y2="9343"/>
                      <a14:foregroundMark x1="97112" y1="38754" x2="97112" y2="38754"/>
                      <a14:foregroundMark x1="97112" y1="38408" x2="96751" y2="38754"/>
                      <a14:backgroundMark x1="98195" y1="39100" x2="97911" y2="39009"/>
                      <a14:backgroundMark x1="97834" y1="38754" x2="97834" y2="38754"/>
                      <a14:backgroundMark x1="97834" y1="40138" x2="97834" y2="40138"/>
                      <a14:backgroundMark x1="97834" y1="39792" x2="97834" y2="4186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222" y="1051889"/>
          <a:ext cx="360000" cy="3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583711</xdr:colOff>
      <xdr:row>5</xdr:row>
      <xdr:rowOff>91945</xdr:rowOff>
    </xdr:from>
    <xdr:to>
      <xdr:col>4</xdr:col>
      <xdr:colOff>330798</xdr:colOff>
      <xdr:row>7</xdr:row>
      <xdr:rowOff>20916</xdr:rowOff>
    </xdr:to>
    <xdr:pic macro="[0]!show_delete_select">
      <xdr:nvPicPr>
        <xdr:cNvPr id="46" name="Grafik 11">
          <a:extLst>
            <a:ext uri="{FF2B5EF4-FFF2-40B4-BE49-F238E27FC236}">
              <a16:creationId xmlns:a16="http://schemas.microsoft.com/office/drawing/2014/main" id="{B66615FC-05C8-425E-98F5-9B37268B1542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3711" y="1044445"/>
          <a:ext cx="360000" cy="309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198788</xdr:colOff>
      <xdr:row>8</xdr:row>
      <xdr:rowOff>8287</xdr:rowOff>
    </xdr:from>
    <xdr:to>
      <xdr:col>1</xdr:col>
      <xdr:colOff>554942</xdr:colOff>
      <xdr:row>9</xdr:row>
      <xdr:rowOff>177787</xdr:rowOff>
    </xdr:to>
    <xdr:pic>
      <xdr:nvPicPr>
        <xdr:cNvPr id="62" name="Graphic 61" descr="Ringer">
          <a:extLst>
            <a:ext uri="{FF2B5EF4-FFF2-40B4-BE49-F238E27FC236}">
              <a16:creationId xmlns:a16="http://schemas.microsoft.com/office/drawing/2014/main" id="{A119A9C9-461B-4732-A5A5-CAC8499EE8A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788" y="1532287"/>
          <a:ext cx="356154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165654</xdr:colOff>
      <xdr:row>5</xdr:row>
      <xdr:rowOff>165651</xdr:rowOff>
    </xdr:from>
    <xdr:to>
      <xdr:col>13</xdr:col>
      <xdr:colOff>525654</xdr:colOff>
      <xdr:row>7</xdr:row>
      <xdr:rowOff>144651</xdr:rowOff>
    </xdr:to>
    <xdr:pic>
      <xdr:nvPicPr>
        <xdr:cNvPr id="64" name="Graphic 63" descr="Upward trend">
          <a:extLst>
            <a:ext uri="{FF2B5EF4-FFF2-40B4-BE49-F238E27FC236}">
              <a16:creationId xmlns:a16="http://schemas.microsoft.com/office/drawing/2014/main" id="{CC536D7E-F665-4EF6-95FB-9A9CC882D35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94784" y="1118151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497875</xdr:colOff>
      <xdr:row>5</xdr:row>
      <xdr:rowOff>141717</xdr:rowOff>
    </xdr:from>
    <xdr:to>
      <xdr:col>9</xdr:col>
      <xdr:colOff>244962</xdr:colOff>
      <xdr:row>7</xdr:row>
      <xdr:rowOff>120717</xdr:rowOff>
    </xdr:to>
    <xdr:pic>
      <xdr:nvPicPr>
        <xdr:cNvPr id="66" name="Graphic 65" descr="Downward trend">
          <a:extLst>
            <a:ext uri="{FF2B5EF4-FFF2-40B4-BE49-F238E27FC236}">
              <a16:creationId xmlns:a16="http://schemas.microsoft.com/office/drawing/2014/main" id="{C8472B93-6D64-4C57-A9A1-E1F40187414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62440" y="1094217"/>
          <a:ext cx="360000" cy="360000"/>
        </a:xfrm>
        <a:prstGeom prst="rect">
          <a:avLst/>
        </a:prstGeom>
      </xdr:spPr>
    </xdr:pic>
    <xdr:clientData/>
  </xdr:twoCellAnchor>
  <xdr:twoCellAnchor>
    <xdr:from>
      <xdr:col>8</xdr:col>
      <xdr:colOff>513526</xdr:colOff>
      <xdr:row>7</xdr:row>
      <xdr:rowOff>140803</xdr:rowOff>
    </xdr:from>
    <xdr:to>
      <xdr:col>13</xdr:col>
      <xdr:colOff>540170</xdr:colOff>
      <xdr:row>39</xdr:row>
      <xdr:rowOff>114300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945E76B0-C186-497C-8234-A95459BAF9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115958</xdr:colOff>
      <xdr:row>5</xdr:row>
      <xdr:rowOff>49696</xdr:rowOff>
    </xdr:from>
    <xdr:to>
      <xdr:col>19</xdr:col>
      <xdr:colOff>291392</xdr:colOff>
      <xdr:row>40</xdr:row>
      <xdr:rowOff>47625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454664DC-6EB8-421D-A34A-68CC5BDBDCCD}"/>
            </a:ext>
          </a:extLst>
        </xdr:cNvPr>
        <xdr:cNvSpPr/>
      </xdr:nvSpPr>
      <xdr:spPr>
        <a:xfrm>
          <a:off x="6821558" y="1002196"/>
          <a:ext cx="3223434" cy="6665429"/>
        </a:xfrm>
        <a:prstGeom prst="rect">
          <a:avLst/>
        </a:prstGeom>
        <a:solidFill>
          <a:srgbClr val="000000">
            <a:alpha val="60000"/>
          </a:srgb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latin typeface="Eras Medium ITC" panose="020B0602030504020804" pitchFamily="34" charset="0"/>
          </a:endParaRPr>
        </a:p>
      </xdr:txBody>
    </xdr:sp>
    <xdr:clientData/>
  </xdr:twoCellAnchor>
  <xdr:twoCellAnchor>
    <xdr:from>
      <xdr:col>15</xdr:col>
      <xdr:colOff>455548</xdr:colOff>
      <xdr:row>6</xdr:row>
      <xdr:rowOff>0</xdr:rowOff>
    </xdr:from>
    <xdr:to>
      <xdr:col>17</xdr:col>
      <xdr:colOff>561566</xdr:colOff>
      <xdr:row>8</xdr:row>
      <xdr:rowOff>18637</xdr:rowOff>
    </xdr:to>
    <xdr:sp macro="[0]!change_hyperlink" textlink="">
      <xdr:nvSpPr>
        <xdr:cNvPr id="69" name="TextBox 68">
          <a:extLst>
            <a:ext uri="{FF2B5EF4-FFF2-40B4-BE49-F238E27FC236}">
              <a16:creationId xmlns:a16="http://schemas.microsoft.com/office/drawing/2014/main" id="{77E2F53C-A374-47DC-B60F-41DACFD09F83}"/>
            </a:ext>
          </a:extLst>
        </xdr:cNvPr>
        <xdr:cNvSpPr txBox="1"/>
      </xdr:nvSpPr>
      <xdr:spPr>
        <a:xfrm>
          <a:off x="7810505" y="1143000"/>
          <a:ext cx="1331844" cy="3996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800" b="1" u="sng">
              <a:solidFill>
                <a:schemeClr val="bg1"/>
              </a:solidFill>
              <a:latin typeface="Eras Medium ITC" panose="020B0602030504020804" pitchFamily="34" charset="0"/>
              <a:cs typeface="Browallia New" panose="020B0502040204020203" pitchFamily="34" charset="-34"/>
            </a:rPr>
            <a:t>Changes</a:t>
          </a:r>
        </a:p>
        <a:p>
          <a:pPr algn="ctr"/>
          <a:endParaRPr lang="de-DE" sz="1800" b="1" u="sng">
            <a:solidFill>
              <a:schemeClr val="bg1"/>
            </a:solidFill>
            <a:latin typeface="Eras Medium ITC" panose="020B0602030504020804" pitchFamily="34" charset="0"/>
            <a:cs typeface="Browallia New" panose="020B0502040204020203" pitchFamily="34" charset="-34"/>
          </a:endParaRPr>
        </a:p>
        <a:p>
          <a:endParaRPr lang="de-DE" sz="1800">
            <a:latin typeface="Eras Medium ITC" panose="020B0602030504020804" pitchFamily="34" charset="0"/>
          </a:endParaRPr>
        </a:p>
      </xdr:txBody>
    </xdr:sp>
    <xdr:clientData/>
  </xdr:twoCellAnchor>
  <xdr:twoCellAnchor>
    <xdr:from>
      <xdr:col>14</xdr:col>
      <xdr:colOff>207070</xdr:colOff>
      <xdr:row>8</xdr:row>
      <xdr:rowOff>190499</xdr:rowOff>
    </xdr:from>
    <xdr:to>
      <xdr:col>19</xdr:col>
      <xdr:colOff>207069</xdr:colOff>
      <xdr:row>39</xdr:row>
      <xdr:rowOff>133350</xdr:rowOff>
    </xdr:to>
    <xdr:graphicFrame macro="">
      <xdr:nvGraphicFramePr>
        <xdr:cNvPr id="71" name="Chart 1">
          <a:extLst>
            <a:ext uri="{FF2B5EF4-FFF2-40B4-BE49-F238E27FC236}">
              <a16:creationId xmlns:a16="http://schemas.microsoft.com/office/drawing/2014/main" id="{749C8FCA-FF4A-45EC-81A1-B4EC72763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14</xdr:col>
      <xdr:colOff>148557</xdr:colOff>
      <xdr:row>6</xdr:row>
      <xdr:rowOff>0</xdr:rowOff>
    </xdr:from>
    <xdr:to>
      <xdr:col>14</xdr:col>
      <xdr:colOff>508557</xdr:colOff>
      <xdr:row>7</xdr:row>
      <xdr:rowOff>169500</xdr:rowOff>
    </xdr:to>
    <xdr:pic>
      <xdr:nvPicPr>
        <xdr:cNvPr id="73" name="Graphic 72" descr="Bar graph with downward trend">
          <a:extLst>
            <a:ext uri="{FF2B5EF4-FFF2-40B4-BE49-F238E27FC236}">
              <a16:creationId xmlns:a16="http://schemas.microsoft.com/office/drawing/2014/main" id="{508874CE-1B5E-4660-8612-3690E40E64E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890600" y="11430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397569</xdr:colOff>
      <xdr:row>6</xdr:row>
      <xdr:rowOff>21000</xdr:rowOff>
    </xdr:from>
    <xdr:to>
      <xdr:col>19</xdr:col>
      <xdr:colOff>144656</xdr:colOff>
      <xdr:row>8</xdr:row>
      <xdr:rowOff>0</xdr:rowOff>
    </xdr:to>
    <xdr:pic>
      <xdr:nvPicPr>
        <xdr:cNvPr id="75" name="Graphic 74" descr="Bar graph with upward trend">
          <a:extLst>
            <a:ext uri="{FF2B5EF4-FFF2-40B4-BE49-F238E27FC236}">
              <a16:creationId xmlns:a16="http://schemas.microsoft.com/office/drawing/2014/main" id="{91A33F22-C5A4-4DD9-A083-A0E171C43AD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9591265" y="11640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480395</xdr:colOff>
      <xdr:row>8</xdr:row>
      <xdr:rowOff>0</xdr:rowOff>
    </xdr:from>
    <xdr:to>
      <xdr:col>8</xdr:col>
      <xdr:colOff>227482</xdr:colOff>
      <xdr:row>9</xdr:row>
      <xdr:rowOff>169500</xdr:rowOff>
    </xdr:to>
    <xdr:pic>
      <xdr:nvPicPr>
        <xdr:cNvPr id="76" name="Graphic 75" descr="Ringer">
          <a:extLst>
            <a:ext uri="{FF2B5EF4-FFF2-40B4-BE49-F238E27FC236}">
              <a16:creationId xmlns:a16="http://schemas.microsoft.com/office/drawing/2014/main" id="{BC59330F-B5D0-4A0F-A6B6-5F0D157CFFC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932047" y="15240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517963</xdr:colOff>
      <xdr:row>5</xdr:row>
      <xdr:rowOff>74543</xdr:rowOff>
    </xdr:from>
    <xdr:to>
      <xdr:col>8</xdr:col>
      <xdr:colOff>229050</xdr:colOff>
      <xdr:row>7</xdr:row>
      <xdr:rowOff>17543</xdr:rowOff>
    </xdr:to>
    <xdr:pic macro="[0]!refresh_button">
      <xdr:nvPicPr>
        <xdr:cNvPr id="78" name="Graphic 77" descr="Repeat">
          <a:extLst>
            <a:ext uri="{FF2B5EF4-FFF2-40B4-BE49-F238E27FC236}">
              <a16:creationId xmlns:a16="http://schemas.microsoft.com/office/drawing/2014/main" id="{33959518-9A69-4350-B783-FDCE25A19497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969615" y="1027043"/>
          <a:ext cx="324000" cy="32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41548</xdr:colOff>
      <xdr:row>5</xdr:row>
      <xdr:rowOff>33131</xdr:rowOff>
    </xdr:from>
    <xdr:to>
      <xdr:col>7</xdr:col>
      <xdr:colOff>455548</xdr:colOff>
      <xdr:row>7</xdr:row>
      <xdr:rowOff>66131</xdr:rowOff>
    </xdr:to>
    <xdr:pic macro="[0]!settings_button">
      <xdr:nvPicPr>
        <xdr:cNvPr id="3" name="Graphic 2" descr="Gears">
          <a:extLst>
            <a:ext uri="{FF2B5EF4-FFF2-40B4-BE49-F238E27FC236}">
              <a16:creationId xmlns:a16="http://schemas.microsoft.com/office/drawing/2014/main" id="{6E73E358-438B-4333-8173-D28E2EDB1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5400000" flipV="1">
          <a:off x="2493200" y="985631"/>
          <a:ext cx="414000" cy="41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313082</xdr:colOff>
      <xdr:row>5</xdr:row>
      <xdr:rowOff>49695</xdr:rowOff>
    </xdr:from>
    <xdr:to>
      <xdr:col>6</xdr:col>
      <xdr:colOff>101049</xdr:colOff>
      <xdr:row>7</xdr:row>
      <xdr:rowOff>66262</xdr:rowOff>
    </xdr:to>
    <xdr:pic macro="[0]!HideTop">
      <xdr:nvPicPr>
        <xdr:cNvPr id="5" name="eye_closed" descr="Blind">
          <a:extLst>
            <a:ext uri="{FF2B5EF4-FFF2-40B4-BE49-F238E27FC236}">
              <a16:creationId xmlns:a16="http://schemas.microsoft.com/office/drawing/2014/main" id="{59D11120-84C2-47DB-8684-963C54B8A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532282" y="1002195"/>
          <a:ext cx="397567" cy="397567"/>
        </a:xfrm>
        <a:prstGeom prst="rect">
          <a:avLst/>
        </a:prstGeom>
      </xdr:spPr>
    </xdr:pic>
    <xdr:clientData/>
  </xdr:twoCellAnchor>
  <xdr:twoCellAnchor editAs="oneCell">
    <xdr:from>
      <xdr:col>5</xdr:col>
      <xdr:colOff>397567</xdr:colOff>
      <xdr:row>5</xdr:row>
      <xdr:rowOff>33130</xdr:rowOff>
    </xdr:from>
    <xdr:to>
      <xdr:col>6</xdr:col>
      <xdr:colOff>182221</xdr:colOff>
      <xdr:row>7</xdr:row>
      <xdr:rowOff>49697</xdr:rowOff>
    </xdr:to>
    <xdr:pic macro="[0]!ShowTop">
      <xdr:nvPicPr>
        <xdr:cNvPr id="7" name="eye_open" descr="Eye" hidden="1">
          <a:extLst>
            <a:ext uri="{FF2B5EF4-FFF2-40B4-BE49-F238E27FC236}">
              <a16:creationId xmlns:a16="http://schemas.microsoft.com/office/drawing/2014/main" id="{FFC03684-B450-4AA0-8679-951337F91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623393" y="985630"/>
          <a:ext cx="397567" cy="397567"/>
        </a:xfrm>
        <a:prstGeom prst="rect">
          <a:avLst/>
        </a:prstGeom>
      </xdr:spPr>
    </xdr:pic>
    <xdr:clientData/>
  </xdr:twoCellAnchor>
  <xdr:twoCellAnchor>
    <xdr:from>
      <xdr:col>19</xdr:col>
      <xdr:colOff>405851</xdr:colOff>
      <xdr:row>5</xdr:row>
      <xdr:rowOff>49697</xdr:rowOff>
    </xdr:from>
    <xdr:to>
      <xdr:col>24</xdr:col>
      <xdr:colOff>581286</xdr:colOff>
      <xdr:row>40</xdr:row>
      <xdr:rowOff>47626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246BB791-643D-4CE6-8A5C-C58A9063E804}"/>
            </a:ext>
          </a:extLst>
        </xdr:cNvPr>
        <xdr:cNvSpPr/>
      </xdr:nvSpPr>
      <xdr:spPr>
        <a:xfrm>
          <a:off x="10159451" y="1002197"/>
          <a:ext cx="3223435" cy="6665429"/>
        </a:xfrm>
        <a:prstGeom prst="rect">
          <a:avLst/>
        </a:prstGeom>
        <a:solidFill>
          <a:srgbClr val="000000">
            <a:alpha val="60000"/>
          </a:srgb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latin typeface="Eras Medium ITC" panose="020B0602030504020804" pitchFamily="34" charset="0"/>
          </a:endParaRPr>
        </a:p>
      </xdr:txBody>
    </xdr:sp>
    <xdr:clientData/>
  </xdr:twoCellAnchor>
  <xdr:twoCellAnchor>
    <xdr:from>
      <xdr:col>21</xdr:col>
      <xdr:colOff>132522</xdr:colOff>
      <xdr:row>5</xdr:row>
      <xdr:rowOff>171869</xdr:rowOff>
    </xdr:from>
    <xdr:to>
      <xdr:col>23</xdr:col>
      <xdr:colOff>238540</xdr:colOff>
      <xdr:row>8</xdr:row>
      <xdr:rowOff>6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27694C30-61BB-431B-B4DB-0859468C3036}"/>
            </a:ext>
          </a:extLst>
        </xdr:cNvPr>
        <xdr:cNvSpPr txBox="1"/>
      </xdr:nvSpPr>
      <xdr:spPr>
        <a:xfrm>
          <a:off x="11164957" y="1124369"/>
          <a:ext cx="1331844" cy="3996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800" b="1" u="sng">
              <a:solidFill>
                <a:schemeClr val="bg1"/>
              </a:solidFill>
              <a:latin typeface="Eras Medium ITC" panose="020B0602030504020804" pitchFamily="34" charset="0"/>
              <a:cs typeface="Browallia New" panose="020B0502040204020203" pitchFamily="34" charset="-34"/>
            </a:rPr>
            <a:t>Options SL</a:t>
          </a:r>
        </a:p>
        <a:p>
          <a:pPr algn="ctr"/>
          <a:endParaRPr lang="de-DE" sz="1800" b="1" u="sng">
            <a:solidFill>
              <a:schemeClr val="bg1"/>
            </a:solidFill>
            <a:latin typeface="Eras Medium ITC" panose="020B0602030504020804" pitchFamily="34" charset="0"/>
            <a:cs typeface="Browallia New" panose="020B0502040204020203" pitchFamily="34" charset="-34"/>
          </a:endParaRPr>
        </a:p>
        <a:p>
          <a:endParaRPr lang="de-DE" sz="1800">
            <a:latin typeface="Eras Medium ITC" panose="020B0602030504020804" pitchFamily="34" charset="0"/>
          </a:endParaRPr>
        </a:p>
      </xdr:txBody>
    </xdr:sp>
    <xdr:clientData/>
  </xdr:twoCellAnchor>
  <xdr:twoCellAnchor editAs="oneCell">
    <xdr:from>
      <xdr:col>19</xdr:col>
      <xdr:colOff>480395</xdr:colOff>
      <xdr:row>5</xdr:row>
      <xdr:rowOff>165651</xdr:rowOff>
    </xdr:from>
    <xdr:to>
      <xdr:col>20</xdr:col>
      <xdr:colOff>227482</xdr:colOff>
      <xdr:row>7</xdr:row>
      <xdr:rowOff>144651</xdr:rowOff>
    </xdr:to>
    <xdr:pic>
      <xdr:nvPicPr>
        <xdr:cNvPr id="38" name="Graphic 37" descr="Dollar">
          <a:extLst>
            <a:ext uri="{FF2B5EF4-FFF2-40B4-BE49-F238E27FC236}">
              <a16:creationId xmlns:a16="http://schemas.microsoft.com/office/drawing/2014/main" id="{2B3C7BAB-FD80-4F1D-814E-1EB6F5327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10287004" y="1118151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75462</xdr:colOff>
      <xdr:row>5</xdr:row>
      <xdr:rowOff>158280</xdr:rowOff>
    </xdr:from>
    <xdr:to>
      <xdr:col>24</xdr:col>
      <xdr:colOff>435462</xdr:colOff>
      <xdr:row>7</xdr:row>
      <xdr:rowOff>137280</xdr:rowOff>
    </xdr:to>
    <xdr:pic>
      <xdr:nvPicPr>
        <xdr:cNvPr id="39" name="Graphic 38" descr="Euro">
          <a:extLst>
            <a:ext uri="{FF2B5EF4-FFF2-40B4-BE49-F238E27FC236}">
              <a16:creationId xmlns:a16="http://schemas.microsoft.com/office/drawing/2014/main" id="{AEFE8177-1F68-407B-928B-111B5F40B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12946636" y="1110780"/>
          <a:ext cx="360000" cy="360000"/>
        </a:xfrm>
        <a:prstGeom prst="rect">
          <a:avLst/>
        </a:prstGeom>
      </xdr:spPr>
    </xdr:pic>
    <xdr:clientData/>
  </xdr:twoCellAnchor>
  <xdr:twoCellAnchor>
    <xdr:from>
      <xdr:col>19</xdr:col>
      <xdr:colOff>513526</xdr:colOff>
      <xdr:row>9</xdr:row>
      <xdr:rowOff>0</xdr:rowOff>
    </xdr:from>
    <xdr:to>
      <xdr:col>24</xdr:col>
      <xdr:colOff>496960</xdr:colOff>
      <xdr:row>39</xdr:row>
      <xdr:rowOff>123826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F8E44C5F-5F43-49B9-BFB0-93BD7C052D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19</xdr:col>
      <xdr:colOff>563221</xdr:colOff>
      <xdr:row>8</xdr:row>
      <xdr:rowOff>33132</xdr:rowOff>
    </xdr:from>
    <xdr:to>
      <xdr:col>20</xdr:col>
      <xdr:colOff>563221</xdr:colOff>
      <xdr:row>9</xdr:row>
      <xdr:rowOff>128382</xdr:rowOff>
    </xdr:to>
    <xdr:sp macro="" textlink="">
      <xdr:nvSpPr>
        <xdr:cNvPr id="45" name="TextBox 10">
          <a:extLst>
            <a:ext uri="{FF2B5EF4-FFF2-40B4-BE49-F238E27FC236}">
              <a16:creationId xmlns:a16="http://schemas.microsoft.com/office/drawing/2014/main" id="{C3B50594-F047-44FC-A89F-5CA62CCDE763}"/>
            </a:ext>
          </a:extLst>
        </xdr:cNvPr>
        <xdr:cNvSpPr txBox="1"/>
      </xdr:nvSpPr>
      <xdr:spPr>
        <a:xfrm>
          <a:off x="10369830" y="1557132"/>
          <a:ext cx="61291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de-DE" sz="1100" b="1">
              <a:solidFill>
                <a:schemeClr val="bg1"/>
              </a:solidFill>
              <a:latin typeface="Eras Medium ITC" panose="020B0602030504020804" pitchFamily="34" charset="0"/>
            </a:rPr>
            <a:t>SL</a:t>
          </a:r>
        </a:p>
      </xdr:txBody>
    </xdr:sp>
    <xdr:clientData/>
  </xdr:twoCellAnchor>
  <xdr:twoCellAnchor>
    <xdr:from>
      <xdr:col>25</xdr:col>
      <xdr:colOff>85726</xdr:colOff>
      <xdr:row>5</xdr:row>
      <xdr:rowOff>49696</xdr:rowOff>
    </xdr:from>
    <xdr:to>
      <xdr:col>30</xdr:col>
      <xdr:colOff>261160</xdr:colOff>
      <xdr:row>40</xdr:row>
      <xdr:rowOff>47625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2550D859-F270-4E1C-B292-AA983F3A5119}"/>
            </a:ext>
          </a:extLst>
        </xdr:cNvPr>
        <xdr:cNvSpPr/>
      </xdr:nvSpPr>
      <xdr:spPr>
        <a:xfrm>
          <a:off x="13496926" y="1002196"/>
          <a:ext cx="3223434" cy="6665429"/>
        </a:xfrm>
        <a:prstGeom prst="rect">
          <a:avLst/>
        </a:prstGeom>
        <a:solidFill>
          <a:srgbClr val="000000">
            <a:alpha val="60000"/>
          </a:srgb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latin typeface="Eras Medium ITC" panose="020B0602030504020804" pitchFamily="34" charset="0"/>
          </a:endParaRPr>
        </a:p>
      </xdr:txBody>
    </xdr:sp>
    <xdr:clientData/>
  </xdr:twoCellAnchor>
  <xdr:twoCellAnchor>
    <xdr:from>
      <xdr:col>26</xdr:col>
      <xdr:colOff>363607</xdr:colOff>
      <xdr:row>5</xdr:row>
      <xdr:rowOff>162343</xdr:rowOff>
    </xdr:from>
    <xdr:to>
      <xdr:col>28</xdr:col>
      <xdr:colOff>469625</xdr:colOff>
      <xdr:row>9</xdr:row>
      <xdr:rowOff>85724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146685F4-BA28-4033-AF8C-0800F9953B8A}"/>
            </a:ext>
          </a:extLst>
        </xdr:cNvPr>
        <xdr:cNvSpPr txBox="1"/>
      </xdr:nvSpPr>
      <xdr:spPr>
        <a:xfrm>
          <a:off x="14384407" y="1114843"/>
          <a:ext cx="1325218" cy="685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800" b="1" u="sng">
              <a:solidFill>
                <a:schemeClr val="bg1"/>
              </a:solidFill>
              <a:latin typeface="Eras Medium ITC" panose="020B0602030504020804" pitchFamily="34" charset="0"/>
              <a:cs typeface="Browallia New" panose="020B0502040204020203" pitchFamily="34" charset="-34"/>
            </a:rPr>
            <a:t>Earnings Calendar	</a:t>
          </a:r>
        </a:p>
        <a:p>
          <a:pPr algn="ctr"/>
          <a:endParaRPr lang="de-DE" sz="1800" b="1" u="sng">
            <a:solidFill>
              <a:schemeClr val="bg1"/>
            </a:solidFill>
            <a:latin typeface="Eras Medium ITC" panose="020B0602030504020804" pitchFamily="34" charset="0"/>
            <a:cs typeface="Browallia New" panose="020B0502040204020203" pitchFamily="34" charset="-34"/>
          </a:endParaRPr>
        </a:p>
        <a:p>
          <a:endParaRPr lang="de-DE" sz="1800">
            <a:latin typeface="Eras Medium ITC" panose="020B0602030504020804" pitchFamily="34" charset="0"/>
          </a:endParaRPr>
        </a:p>
      </xdr:txBody>
    </xdr:sp>
    <xdr:clientData/>
  </xdr:twoCellAnchor>
  <xdr:twoCellAnchor editAs="oneCell">
    <xdr:from>
      <xdr:col>25</xdr:col>
      <xdr:colOff>276225</xdr:colOff>
      <xdr:row>6</xdr:row>
      <xdr:rowOff>0</xdr:rowOff>
    </xdr:from>
    <xdr:to>
      <xdr:col>26</xdr:col>
      <xdr:colOff>26625</xdr:colOff>
      <xdr:row>7</xdr:row>
      <xdr:rowOff>169500</xdr:rowOff>
    </xdr:to>
    <xdr:pic>
      <xdr:nvPicPr>
        <xdr:cNvPr id="4" name="Graphic 3" descr="Daily calendar">
          <a:extLst>
            <a:ext uri="{FF2B5EF4-FFF2-40B4-BE49-F238E27FC236}">
              <a16:creationId xmlns:a16="http://schemas.microsoft.com/office/drawing/2014/main" id="{A6FFA854-480A-40E4-B7EB-FEFBD6A0E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13687425" y="11430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29</xdr:col>
      <xdr:colOff>390525</xdr:colOff>
      <xdr:row>6</xdr:row>
      <xdr:rowOff>28575</xdr:rowOff>
    </xdr:from>
    <xdr:to>
      <xdr:col>30</xdr:col>
      <xdr:colOff>140925</xdr:colOff>
      <xdr:row>8</xdr:row>
      <xdr:rowOff>7575</xdr:rowOff>
    </xdr:to>
    <xdr:pic>
      <xdr:nvPicPr>
        <xdr:cNvPr id="40" name="Graphic 39" descr="Daily calendar">
          <a:extLst>
            <a:ext uri="{FF2B5EF4-FFF2-40B4-BE49-F238E27FC236}">
              <a16:creationId xmlns:a16="http://schemas.microsoft.com/office/drawing/2014/main" id="{7A6C4FFD-9957-46E5-A0BE-061A15EF02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16240125" y="1171575"/>
          <a:ext cx="360000" cy="360000"/>
        </a:xfrm>
        <a:prstGeom prst="rect">
          <a:avLst/>
        </a:prstGeom>
      </xdr:spPr>
    </xdr:pic>
    <xdr:clientData/>
  </xdr:twoCellAnchor>
  <xdr:twoCellAnchor>
    <xdr:from>
      <xdr:col>25</xdr:col>
      <xdr:colOff>266700</xdr:colOff>
      <xdr:row>9</xdr:row>
      <xdr:rowOff>114299</xdr:rowOff>
    </xdr:from>
    <xdr:to>
      <xdr:col>30</xdr:col>
      <xdr:colOff>95250</xdr:colOff>
      <xdr:row>38</xdr:row>
      <xdr:rowOff>161924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A7791C61-9E66-4D97-BE4B-F3B956DB6B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217</xdr:row>
      <xdr:rowOff>49696</xdr:rowOff>
    </xdr:from>
    <xdr:to>
      <xdr:col>27</xdr:col>
      <xdr:colOff>153112</xdr:colOff>
      <xdr:row>260</xdr:row>
      <xdr:rowOff>173521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067884C-623B-4828-A402-033CD04A2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388196"/>
          <a:ext cx="16701764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 editAs="oneCell">
    <xdr:from>
      <xdr:col>0</xdr:col>
      <xdr:colOff>0</xdr:colOff>
      <xdr:row>174</xdr:row>
      <xdr:rowOff>0</xdr:rowOff>
    </xdr:from>
    <xdr:to>
      <xdr:col>27</xdr:col>
      <xdr:colOff>153112</xdr:colOff>
      <xdr:row>217</xdr:row>
      <xdr:rowOff>123825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BF5B2069-1B65-451D-A5EA-091ACBAED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147000"/>
          <a:ext cx="16701764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 editAs="oneCell">
    <xdr:from>
      <xdr:col>0</xdr:col>
      <xdr:colOff>0</xdr:colOff>
      <xdr:row>130</xdr:row>
      <xdr:rowOff>124236</xdr:rowOff>
    </xdr:from>
    <xdr:to>
      <xdr:col>27</xdr:col>
      <xdr:colOff>153112</xdr:colOff>
      <xdr:row>174</xdr:row>
      <xdr:rowOff>57561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A02F639-69BF-45DB-8B71-A491B60E8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889236"/>
          <a:ext cx="16701764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 editAs="oneCell">
    <xdr:from>
      <xdr:col>0</xdr:col>
      <xdr:colOff>0</xdr:colOff>
      <xdr:row>43</xdr:row>
      <xdr:rowOff>85725</xdr:rowOff>
    </xdr:from>
    <xdr:to>
      <xdr:col>27</xdr:col>
      <xdr:colOff>153112</xdr:colOff>
      <xdr:row>87</xdr:row>
      <xdr:rowOff>19050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2052013-DD14-41FB-9F44-5BC36BE65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77225"/>
          <a:ext cx="16612312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27</xdr:col>
      <xdr:colOff>153112</xdr:colOff>
      <xdr:row>130</xdr:row>
      <xdr:rowOff>123825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6126E83-D790-459C-8DCD-6233004D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573500"/>
          <a:ext cx="16612312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27</xdr:col>
      <xdr:colOff>153112</xdr:colOff>
      <xdr:row>43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46A965-B76A-454D-B527-64BCAA25C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612312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>
    <xdr:from>
      <xdr:col>0</xdr:col>
      <xdr:colOff>560811</xdr:colOff>
      <xdr:row>4</xdr:row>
      <xdr:rowOff>0</xdr:rowOff>
    </xdr:from>
    <xdr:to>
      <xdr:col>22</xdr:col>
      <xdr:colOff>0</xdr:colOff>
      <xdr:row>257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071E62B-F97F-4AD6-8DDE-73B690072191}"/>
            </a:ext>
          </a:extLst>
        </xdr:cNvPr>
        <xdr:cNvSpPr/>
      </xdr:nvSpPr>
      <xdr:spPr>
        <a:xfrm>
          <a:off x="560811" y="762000"/>
          <a:ext cx="12923276" cy="48196500"/>
        </a:xfrm>
        <a:prstGeom prst="rect">
          <a:avLst/>
        </a:prstGeom>
        <a:solidFill>
          <a:srgbClr val="000000">
            <a:alpha val="60000"/>
          </a:srgb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4052</xdr:colOff>
      <xdr:row>0</xdr:row>
      <xdr:rowOff>142875</xdr:rowOff>
    </xdr:from>
    <xdr:to>
      <xdr:col>14</xdr:col>
      <xdr:colOff>409575</xdr:colOff>
      <xdr:row>3</xdr:row>
      <xdr:rowOff>114473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5D1CD45-36B5-4D86-88A9-6A1D317C6697}"/>
            </a:ext>
          </a:extLst>
        </xdr:cNvPr>
        <xdr:cNvSpPr txBox="1"/>
      </xdr:nvSpPr>
      <xdr:spPr>
        <a:xfrm>
          <a:off x="3661652" y="142875"/>
          <a:ext cx="5282323" cy="5430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3600" b="1" u="sng">
              <a:solidFill>
                <a:schemeClr val="bg1"/>
              </a:solidFill>
              <a:latin typeface="Eras Medium ITC" panose="020B0602030504020804" pitchFamily="34" charset="0"/>
              <a:cs typeface="Browallia New" panose="020B0502040204020203" pitchFamily="34" charset="-34"/>
            </a:rPr>
            <a:t>SL / TP</a:t>
          </a:r>
        </a:p>
        <a:p>
          <a:pPr algn="ctr"/>
          <a:endParaRPr lang="de-DE" sz="1800" b="1" u="sng">
            <a:solidFill>
              <a:schemeClr val="bg1"/>
            </a:solidFill>
            <a:latin typeface="Eras Medium ITC" panose="020B0602030504020804" pitchFamily="34" charset="0"/>
            <a:cs typeface="Browallia New" panose="020B0502040204020203" pitchFamily="34" charset="-34"/>
          </a:endParaRPr>
        </a:p>
        <a:p>
          <a:endParaRPr lang="de-DE" sz="1800"/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21</xdr:col>
      <xdr:colOff>68258</xdr:colOff>
      <xdr:row>255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C4BFEE0-A017-4DA3-B4F8-3972B49AC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4</xdr:row>
      <xdr:rowOff>95250</xdr:rowOff>
    </xdr:from>
    <xdr:to>
      <xdr:col>2</xdr:col>
      <xdr:colOff>57150</xdr:colOff>
      <xdr:row>6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1F11B1D-8F99-43EC-8FB9-7191B7C0E77A}"/>
            </a:ext>
          </a:extLst>
        </xdr:cNvPr>
        <xdr:cNvSpPr txBox="1"/>
      </xdr:nvSpPr>
      <xdr:spPr>
        <a:xfrm>
          <a:off x="666750" y="857250"/>
          <a:ext cx="6096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 b="1">
              <a:solidFill>
                <a:schemeClr val="bg1"/>
              </a:solidFill>
              <a:latin typeface="Eras Medium ITC" panose="020B0602030504020804" pitchFamily="34" charset="0"/>
            </a:rPr>
            <a:t>SL</a:t>
          </a:r>
        </a:p>
      </xdr:txBody>
    </xdr:sp>
    <xdr:clientData/>
  </xdr:twoCellAnchor>
  <xdr:twoCellAnchor>
    <xdr:from>
      <xdr:col>18</xdr:col>
      <xdr:colOff>201678</xdr:colOff>
      <xdr:row>4</xdr:row>
      <xdr:rowOff>95250</xdr:rowOff>
    </xdr:from>
    <xdr:to>
      <xdr:col>19</xdr:col>
      <xdr:colOff>201678</xdr:colOff>
      <xdr:row>6</xdr:row>
      <xdr:rowOff>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C64CD0C1-B141-49C4-95BA-0C113735E178}"/>
            </a:ext>
          </a:extLst>
        </xdr:cNvPr>
        <xdr:cNvSpPr txBox="1"/>
      </xdr:nvSpPr>
      <xdr:spPr>
        <a:xfrm>
          <a:off x="11234113" y="857250"/>
          <a:ext cx="61291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de-DE" sz="1100" b="1">
              <a:solidFill>
                <a:schemeClr val="bg1"/>
              </a:solidFill>
              <a:latin typeface="Eras Medium ITC" panose="020B0602030504020804" pitchFamily="34" charset="0"/>
            </a:rPr>
            <a:t>TP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217</xdr:row>
      <xdr:rowOff>49696</xdr:rowOff>
    </xdr:from>
    <xdr:to>
      <xdr:col>27</xdr:col>
      <xdr:colOff>153112</xdr:colOff>
      <xdr:row>260</xdr:row>
      <xdr:rowOff>173521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E0609A-165E-4478-86F6-80D187B73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388196"/>
          <a:ext cx="16612312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 editAs="oneCell">
    <xdr:from>
      <xdr:col>0</xdr:col>
      <xdr:colOff>0</xdr:colOff>
      <xdr:row>174</xdr:row>
      <xdr:rowOff>0</xdr:rowOff>
    </xdr:from>
    <xdr:to>
      <xdr:col>27</xdr:col>
      <xdr:colOff>153112</xdr:colOff>
      <xdr:row>217</xdr:row>
      <xdr:rowOff>123825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F25E9B0-7AE7-43FD-BA90-76724F167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147000"/>
          <a:ext cx="16612312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 editAs="oneCell">
    <xdr:from>
      <xdr:col>0</xdr:col>
      <xdr:colOff>0</xdr:colOff>
      <xdr:row>130</xdr:row>
      <xdr:rowOff>124236</xdr:rowOff>
    </xdr:from>
    <xdr:to>
      <xdr:col>27</xdr:col>
      <xdr:colOff>153112</xdr:colOff>
      <xdr:row>174</xdr:row>
      <xdr:rowOff>57561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92D07C4-4068-4301-A2A9-8314D71B6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889236"/>
          <a:ext cx="16612312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 editAs="oneCell">
    <xdr:from>
      <xdr:col>0</xdr:col>
      <xdr:colOff>0</xdr:colOff>
      <xdr:row>43</xdr:row>
      <xdr:rowOff>85725</xdr:rowOff>
    </xdr:from>
    <xdr:to>
      <xdr:col>27</xdr:col>
      <xdr:colOff>153112</xdr:colOff>
      <xdr:row>87</xdr:row>
      <xdr:rowOff>19050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7765351-9139-4F1C-8DA0-8CA221F3E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77225"/>
          <a:ext cx="16612312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27</xdr:col>
      <xdr:colOff>153112</xdr:colOff>
      <xdr:row>130</xdr:row>
      <xdr:rowOff>123825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9A09D6E-9ED1-4284-BE12-1599BE78E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573500"/>
          <a:ext cx="16612312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27</xdr:col>
      <xdr:colOff>153112</xdr:colOff>
      <xdr:row>43</xdr:row>
      <xdr:rowOff>123825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57377EF-487F-411C-BB4E-90A4B934F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612312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>
    <xdr:from>
      <xdr:col>0</xdr:col>
      <xdr:colOff>560811</xdr:colOff>
      <xdr:row>4</xdr:row>
      <xdr:rowOff>0</xdr:rowOff>
    </xdr:from>
    <xdr:to>
      <xdr:col>22</xdr:col>
      <xdr:colOff>0</xdr:colOff>
      <xdr:row>257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9D6BFE0C-95E8-459C-BDB3-02C7730FCC62}"/>
            </a:ext>
          </a:extLst>
        </xdr:cNvPr>
        <xdr:cNvSpPr/>
      </xdr:nvSpPr>
      <xdr:spPr>
        <a:xfrm>
          <a:off x="560811" y="762000"/>
          <a:ext cx="12850389" cy="48196500"/>
        </a:xfrm>
        <a:prstGeom prst="rect">
          <a:avLst/>
        </a:prstGeom>
        <a:solidFill>
          <a:srgbClr val="000000">
            <a:alpha val="60000"/>
          </a:srgb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4052</xdr:colOff>
      <xdr:row>0</xdr:row>
      <xdr:rowOff>142875</xdr:rowOff>
    </xdr:from>
    <xdr:to>
      <xdr:col>14</xdr:col>
      <xdr:colOff>409575</xdr:colOff>
      <xdr:row>3</xdr:row>
      <xdr:rowOff>114473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D6D68BF-3701-4244-AF7A-8EE3DE2E9E68}"/>
            </a:ext>
          </a:extLst>
        </xdr:cNvPr>
        <xdr:cNvSpPr txBox="1"/>
      </xdr:nvSpPr>
      <xdr:spPr>
        <a:xfrm>
          <a:off x="3661652" y="142875"/>
          <a:ext cx="5282323" cy="5430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3600" b="1" u="sng">
              <a:solidFill>
                <a:schemeClr val="bg1"/>
              </a:solidFill>
              <a:latin typeface="Eras Medium ITC" panose="020B0602030504020804" pitchFamily="34" charset="0"/>
              <a:cs typeface="Browallia New" panose="020B0502040204020203" pitchFamily="34" charset="-34"/>
            </a:rPr>
            <a:t>Alerts</a:t>
          </a:r>
        </a:p>
        <a:p>
          <a:pPr algn="ctr"/>
          <a:endParaRPr lang="de-DE" sz="1800" b="1" u="sng">
            <a:solidFill>
              <a:schemeClr val="bg1"/>
            </a:solidFill>
            <a:latin typeface="Eras Medium ITC" panose="020B0602030504020804" pitchFamily="34" charset="0"/>
            <a:cs typeface="Browallia New" panose="020B0502040204020203" pitchFamily="34" charset="-34"/>
          </a:endParaRPr>
        </a:p>
        <a:p>
          <a:endParaRPr lang="de-DE" sz="1800"/>
        </a:p>
      </xdr:txBody>
    </xdr:sp>
    <xdr:clientData/>
  </xdr:twoCellAnchor>
  <xdr:twoCellAnchor>
    <xdr:from>
      <xdr:col>1</xdr:col>
      <xdr:colOff>221224</xdr:colOff>
      <xdr:row>7</xdr:row>
      <xdr:rowOff>33130</xdr:rowOff>
    </xdr:from>
    <xdr:to>
      <xdr:col>21</xdr:col>
      <xdr:colOff>339586</xdr:colOff>
      <xdr:row>255</xdr:row>
      <xdr:rowOff>182217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47DFA6C-B5B8-4744-9B37-7B3FB03743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217</xdr:row>
      <xdr:rowOff>49696</xdr:rowOff>
    </xdr:from>
    <xdr:to>
      <xdr:col>27</xdr:col>
      <xdr:colOff>153112</xdr:colOff>
      <xdr:row>260</xdr:row>
      <xdr:rowOff>173521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7501391-09CB-4616-B509-4547A18CB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388196"/>
          <a:ext cx="16612312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 editAs="oneCell">
    <xdr:from>
      <xdr:col>0</xdr:col>
      <xdr:colOff>0</xdr:colOff>
      <xdr:row>174</xdr:row>
      <xdr:rowOff>0</xdr:rowOff>
    </xdr:from>
    <xdr:to>
      <xdr:col>27</xdr:col>
      <xdr:colOff>153112</xdr:colOff>
      <xdr:row>217</xdr:row>
      <xdr:rowOff>123825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FDA6ADA-D619-4A51-BD1D-75A4E3BAF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147000"/>
          <a:ext cx="16612312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 editAs="oneCell">
    <xdr:from>
      <xdr:col>0</xdr:col>
      <xdr:colOff>0</xdr:colOff>
      <xdr:row>130</xdr:row>
      <xdr:rowOff>124236</xdr:rowOff>
    </xdr:from>
    <xdr:to>
      <xdr:col>27</xdr:col>
      <xdr:colOff>153112</xdr:colOff>
      <xdr:row>174</xdr:row>
      <xdr:rowOff>57561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A973563-33FE-4502-BCE6-3F33C1145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889236"/>
          <a:ext cx="16612312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 editAs="oneCell">
    <xdr:from>
      <xdr:col>0</xdr:col>
      <xdr:colOff>0</xdr:colOff>
      <xdr:row>43</xdr:row>
      <xdr:rowOff>85725</xdr:rowOff>
    </xdr:from>
    <xdr:to>
      <xdr:col>27</xdr:col>
      <xdr:colOff>153112</xdr:colOff>
      <xdr:row>87</xdr:row>
      <xdr:rowOff>19050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785F769-F9EC-4BA0-97D1-F74D199AA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77225"/>
          <a:ext cx="16612312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27</xdr:col>
      <xdr:colOff>153112</xdr:colOff>
      <xdr:row>130</xdr:row>
      <xdr:rowOff>123825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622276E-888E-4307-939D-4A79F73E3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573500"/>
          <a:ext cx="16612312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27</xdr:col>
      <xdr:colOff>153112</xdr:colOff>
      <xdr:row>43</xdr:row>
      <xdr:rowOff>123825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2AD2FB5-79A9-465B-885B-578ED83FC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612312" cy="8315325"/>
        </a:xfrm>
        <a:prstGeom prst="rect">
          <a:avLst/>
        </a:prstGeom>
        <a:solidFill>
          <a:srgbClr val="000000">
            <a:alpha val="60000"/>
          </a:srgbClr>
        </a:solidFill>
      </xdr:spPr>
    </xdr:pic>
    <xdr:clientData/>
  </xdr:twoCellAnchor>
  <xdr:twoCellAnchor>
    <xdr:from>
      <xdr:col>0</xdr:col>
      <xdr:colOff>560811</xdr:colOff>
      <xdr:row>4</xdr:row>
      <xdr:rowOff>0</xdr:rowOff>
    </xdr:from>
    <xdr:to>
      <xdr:col>22</xdr:col>
      <xdr:colOff>0</xdr:colOff>
      <xdr:row>257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9EAE6AB8-6DA5-4A99-966B-BC4C7BF1B259}"/>
            </a:ext>
          </a:extLst>
        </xdr:cNvPr>
        <xdr:cNvSpPr/>
      </xdr:nvSpPr>
      <xdr:spPr>
        <a:xfrm>
          <a:off x="560811" y="762000"/>
          <a:ext cx="12923276" cy="48196500"/>
        </a:xfrm>
        <a:prstGeom prst="rect">
          <a:avLst/>
        </a:prstGeom>
        <a:solidFill>
          <a:srgbClr val="000000">
            <a:alpha val="60000"/>
          </a:srgb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4052</xdr:colOff>
      <xdr:row>0</xdr:row>
      <xdr:rowOff>142875</xdr:rowOff>
    </xdr:from>
    <xdr:to>
      <xdr:col>14</xdr:col>
      <xdr:colOff>409575</xdr:colOff>
      <xdr:row>3</xdr:row>
      <xdr:rowOff>114473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9BF12D3-8E8F-4F6C-8195-C06FB57C99AF}"/>
            </a:ext>
          </a:extLst>
        </xdr:cNvPr>
        <xdr:cNvSpPr txBox="1"/>
      </xdr:nvSpPr>
      <xdr:spPr>
        <a:xfrm>
          <a:off x="3661652" y="142875"/>
          <a:ext cx="5282323" cy="5430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3600" b="1" u="sng">
              <a:solidFill>
                <a:schemeClr val="bg1"/>
              </a:solidFill>
              <a:latin typeface="Eras Medium ITC" panose="020B0602030504020804" pitchFamily="34" charset="0"/>
              <a:cs typeface="Browallia New" panose="020B0502040204020203" pitchFamily="34" charset="-34"/>
            </a:rPr>
            <a:t>Change</a:t>
          </a:r>
        </a:p>
        <a:p>
          <a:pPr algn="ctr"/>
          <a:endParaRPr lang="de-DE" sz="1800" b="1" u="sng">
            <a:solidFill>
              <a:schemeClr val="bg1"/>
            </a:solidFill>
            <a:latin typeface="Eras Medium ITC" panose="020B0602030504020804" pitchFamily="34" charset="0"/>
            <a:cs typeface="Browallia New" panose="020B0502040204020203" pitchFamily="34" charset="-34"/>
          </a:endParaRPr>
        </a:p>
        <a:p>
          <a:endParaRPr lang="de-DE" sz="1800"/>
        </a:p>
      </xdr:txBody>
    </xdr:sp>
    <xdr:clientData/>
  </xdr:twoCellAnchor>
  <xdr:twoCellAnchor>
    <xdr:from>
      <xdr:col>1</xdr:col>
      <xdr:colOff>246071</xdr:colOff>
      <xdr:row>5</xdr:row>
      <xdr:rowOff>33129</xdr:rowOff>
    </xdr:from>
    <xdr:to>
      <xdr:col>21</xdr:col>
      <xdr:colOff>323021</xdr:colOff>
      <xdr:row>256</xdr:row>
      <xdr:rowOff>16564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F1E82E77-908B-4B81-962C-80DDAE03F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4" xr16:uid="{887A612A-76FC-4856-A8A6-3327AFE59B5F}" autoFormatId="16" applyNumberFormats="0" applyBorderFormats="0" applyFontFormats="0" applyPatternFormats="0" applyAlignmentFormats="0" applyWidthHeightFormats="0">
  <queryTableRefresh nextId="8">
    <queryTableFields count="6">
      <queryTableField id="1" name="Symbol" tableColumnId="1"/>
      <queryTableField id="2" name="Company" tableColumnId="2"/>
      <queryTableField id="6" name="Earnings Date" tableColumnId="6"/>
      <queryTableField id="3" name="EPS Estimate" tableColumnId="3"/>
      <queryTableField id="4" name="Reported EPS" tableColumnId="4"/>
      <queryTableField id="5" name="Last Updat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E686A669-E3D9-4982-AB3B-DB35D49F8878}" autoFormatId="16" applyNumberFormats="0" applyBorderFormats="0" applyFontFormats="0" applyPatternFormats="0" applyAlignmentFormats="0" applyWidthHeightFormats="0">
  <queryTableRefresh nextId="9">
    <queryTableFields count="8">
      <queryTableField id="1" name="Name" tableColumnId="1"/>
      <queryTableField id="2" name="Symbol" tableColumnId="2"/>
      <queryTableField id="3" name="Direction" tableColumnId="3"/>
      <queryTableField id="4" name="SL" tableColumnId="4"/>
      <queryTableField id="5" name="TP" tableColumnId="5"/>
      <queryTableField id="6" name="Column6" tableColumnId="6"/>
      <queryTableField id="7" name="Last Update" tableColumnId="7"/>
      <queryTableField id="8" name="Price" tableColumnId="8"/>
    </queryTableFields>
  </queryTableRefresh>
  <extLst>
    <ext xmlns:x15="http://schemas.microsoft.com/office/spreadsheetml/2010/11/main" uri="{883FBD77-0823-4a55-B5E3-86C4891E6966}">
      <x15:queryTable sourceDataName="Query - SLTP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621A5EC5-545E-463A-9036-18408088DCC5}" autoFormatId="16" applyNumberFormats="0" applyBorderFormats="0" applyFontFormats="0" applyPatternFormats="0" applyAlignmentFormats="0" applyWidthHeightFormats="0">
  <queryTableRefresh nextId="8">
    <queryTableFields count="7">
      <queryTableField id="1" name="Name" tableColumnId="1"/>
      <queryTableField id="2" name="Symbol" tableColumnId="2"/>
      <queryTableField id="3" name="Condition" tableColumnId="3"/>
      <queryTableField id="4" name="Threshold" tableColumnId="4"/>
      <queryTableField id="5" name="Column5" tableColumnId="5"/>
      <queryTableField id="6" name="Last Update" tableColumnId="6"/>
      <queryTableField id="7" name="Price" tableColumnId="7"/>
    </queryTableFields>
  </queryTableRefresh>
  <extLst>
    <ext xmlns:x15="http://schemas.microsoft.com/office/spreadsheetml/2010/11/main" uri="{883FBD77-0823-4a55-B5E3-86C4891E6966}">
      <x15:queryTable sourceDataName="Query - Alert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6" xr16:uid="{59957A95-8EF4-44E4-BDA2-438FF6776D7F}" autoFormatId="16" applyNumberFormats="0" applyBorderFormats="0" applyFontFormats="0" applyPatternFormats="0" applyAlignmentFormats="0" applyWidthHeightFormats="0">
  <queryTableRefresh nextId="8">
    <queryTableFields count="7">
      <queryTableField id="1" name="Name" tableColumnId="1"/>
      <queryTableField id="2" name="Symbol" tableColumnId="2"/>
      <queryTableField id="3" name="Type" tableColumnId="3"/>
      <queryTableField id="4" name="SL" tableColumnId="4"/>
      <queryTableField id="5" name="Column5" tableColumnId="5"/>
      <queryTableField id="6" name="Last Update" tableColumnId="6"/>
      <queryTableField id="7" name="Price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5" xr16:uid="{37EB5BBC-4330-4BA6-BF33-5C9D2EE59D6D}" autoFormatId="16" applyNumberFormats="0" applyBorderFormats="0" applyFontFormats="0" applyPatternFormats="0" applyAlignmentFormats="0" applyWidthHeightFormats="0">
  <queryTableRefresh nextId="12">
    <queryTableFields count="9">
      <queryTableField id="1" name="Name" tableColumnId="1"/>
      <queryTableField id="2" name="Symbol" tableColumnId="2"/>
      <queryTableField id="3" name="Column3" tableColumnId="3"/>
      <queryTableField id="8" name="price" tableColumnId="8"/>
      <queryTableField id="4" name="1 week" tableColumnId="4"/>
      <queryTableField id="5" name="1 month" tableColumnId="5"/>
      <queryTableField id="6" name="1 quarter" tableColumnId="6"/>
      <queryTableField id="9" name="Last Update" tableColumnId="9"/>
      <queryTableField id="7" name="1 year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9E96CC-7CAB-47DA-941A-3507FD2F7EA2}" name="Calendar" displayName="Calendar" ref="A1:F26" tableType="queryTable" totalsRowShown="0">
  <autoFilter ref="A1:F26" xr:uid="{691DF135-7EBD-4362-A5C7-F4BA120889C6}"/>
  <tableColumns count="6">
    <tableColumn id="1" xr3:uid="{953E10D8-78ED-42CD-A0D5-053747ACFB83}" uniqueName="1" name="Symbol" queryTableFieldId="1"/>
    <tableColumn id="2" xr3:uid="{8011CE33-500D-45FD-A1BF-A17E9C2C30C3}" uniqueName="2" name="Company" queryTableFieldId="2"/>
    <tableColumn id="6" xr3:uid="{17D5CB43-5736-4ACD-960D-A4993B96277E}" uniqueName="6" name="Earnings Date" queryTableFieldId="6" dataDxfId="15"/>
    <tableColumn id="3" xr3:uid="{D303E97E-58D0-4245-A7C2-DDA9A259336C}" uniqueName="3" name="EPS Estimate" queryTableFieldId="3"/>
    <tableColumn id="4" xr3:uid="{3888DF49-6143-4571-AF95-866165A69B8E}" uniqueName="4" name="Reported EPS" queryTableFieldId="4"/>
    <tableColumn id="5" xr3:uid="{8D5A5A9C-0AD3-4F82-A836-BED17187C23C}" uniqueName="5" name="Last Update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623DBE-82B7-45C0-B3B3-65909C1D9ADD}" name="SLTP" displayName="SLTP" ref="A1:H4" tableType="queryTable" totalsRowShown="0">
  <autoFilter ref="A1:H4" xr:uid="{9E687CE4-2EF0-4DA9-B7C4-357690246FE1}"/>
  <tableColumns count="8">
    <tableColumn id="1" xr3:uid="{DE0575A9-1ACD-4D45-BAD3-A0B94A331A5C}" uniqueName="1" name="Name" queryTableFieldId="1" dataDxfId="4"/>
    <tableColumn id="2" xr3:uid="{74EF489B-A5E0-4D40-B4C1-B715C629C7D9}" uniqueName="2" name="Symbol" queryTableFieldId="2" dataDxfId="3"/>
    <tableColumn id="3" xr3:uid="{E339D23F-1F11-4FB3-8B2B-73B92BE56E8C}" uniqueName="3" name="Direction" queryTableFieldId="3" dataDxfId="2"/>
    <tableColumn id="4" xr3:uid="{32F1C55A-CDC7-4A16-9294-A2DC8E0FA2D8}" uniqueName="4" name="SL" queryTableFieldId="4"/>
    <tableColumn id="5" xr3:uid="{6661BECE-D9CA-44FB-96D8-1DA7CB73C5C3}" uniqueName="5" name="TP" queryTableFieldId="5"/>
    <tableColumn id="6" xr3:uid="{27F32F8B-AD9A-4DF1-ACE5-7196A99F0E87}" uniqueName="6" name="Column6" queryTableFieldId="6" dataDxfId="1"/>
    <tableColumn id="7" xr3:uid="{BD001615-1686-452F-AB7A-32AE40724865}" uniqueName="7" name="Last Update" queryTableFieldId="7" dataDxfId="0"/>
    <tableColumn id="8" xr3:uid="{86E62583-F650-429D-91D7-B2E875004145}" uniqueName="8" name="Price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819C6DF-1CFB-4EDA-B0D1-0F423DE69943}" name="Table9" displayName="Table9" ref="R1:U250" totalsRowShown="0">
  <autoFilter ref="R1:U250" xr:uid="{A325358E-DC37-40C7-AE57-0AEB6745FE4B}"/>
  <tableColumns count="4">
    <tableColumn id="1" xr3:uid="{16E217F2-8330-4698-8BCD-4A0441122065}" name="Column1" dataDxfId="32">
      <calculatedColumnFormula array="1">IFERROR(_xlfn.IFS(OR(P2="",SLTP[[#This Row],[Price]]=""),"",P2=Q2,ROUND(LARGE($L$2:$L$999,Q2)*100,0),P2&gt;Q2,ROUND(SMALL($L$2:$L$999,Q2)*100,0)),"")</calculatedColumnFormula>
    </tableColumn>
    <tableColumn id="2" xr3:uid="{93AB399A-9041-4437-B1CB-C793D9C31D01}" name="Column2"/>
    <tableColumn id="3" xr3:uid="{3C3189F6-9BBD-4CD5-A9EA-AA69B387B478}" name="Column3">
      <calculatedColumnFormula array="1">IF(R2="","",_xlfn.XLOOKUP(_xlfn.IFS(P2=Q2,LARGE($L$2:$L$999,Q2),P2&gt;Q2,SMALL($L$2:$L$999,Q2)),L:L,A:A,"",0))</calculatedColumnFormula>
    </tableColumn>
    <tableColumn id="4" xr3:uid="{7765F075-7A1D-4087-8BA5-75EC2DAE6C5A}" name="Column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06F59D0-8F54-4D9B-A54C-FC0E963952C8}" name="Alert" displayName="Alert" ref="A1:G2" tableType="queryTable" totalsRowShown="0">
  <autoFilter ref="A1:G2" xr:uid="{6E1E71EC-BF6D-4EFF-B0F4-FBE970410CE4}"/>
  <tableColumns count="7">
    <tableColumn id="1" xr3:uid="{54581266-135A-4F81-BBCD-A12134AA8AEF}" uniqueName="1" name="Name" queryTableFieldId="1" dataDxfId="14"/>
    <tableColumn id="2" xr3:uid="{EFB89451-5154-44BA-A22D-18176098CF0C}" uniqueName="2" name="Symbol" queryTableFieldId="2" dataDxfId="13"/>
    <tableColumn id="3" xr3:uid="{B29FC74D-362A-4F66-96CA-DFA65071D66A}" uniqueName="3" name="Condition" queryTableFieldId="3" dataDxfId="12"/>
    <tableColumn id="4" xr3:uid="{F9A59AC7-099A-4D14-B9C3-1CD2E0C63489}" uniqueName="4" name="Threshold" queryTableFieldId="4"/>
    <tableColumn id="5" xr3:uid="{BB1A909C-766F-450F-8216-36EC1B34A45E}" uniqueName="5" name="Column5" queryTableFieldId="5"/>
    <tableColumn id="6" xr3:uid="{6F60454A-5913-44B2-B43C-A074D8B4D5E9}" uniqueName="6" name="Last Update" queryTableFieldId="6" dataDxfId="11"/>
    <tableColumn id="7" xr3:uid="{800E46A5-ADF8-42FA-A148-48C9ABD63CEA}" uniqueName="7" name="Price" queryTableFieldId="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023B0C-E310-420E-BC44-F42E86CDEEEE}" name="Table6" displayName="Table6" ref="N1:Q250" totalsRowShown="0">
  <autoFilter ref="N1:Q250" xr:uid="{60C6BE00-0F76-498C-B94C-652D92336238}"/>
  <tableColumns count="4">
    <tableColumn id="7" xr3:uid="{47A99389-CE9E-461A-B4A3-75E58378495F}" name="Column4" dataDxfId="31">
      <calculatedColumnFormula array="1">IFERROR(_xlfn.IFS(Alert[[#This Row],[Condition]]="&gt;",Alert[[#This Row],[Price]]/Alert[[#This Row],[Threshold]],Alert[[#This Row],[Condition]]="&lt;",1-(Alert[[#This Row],[Threshold]]/Alert[[#This Row],[Price]])),"")</calculatedColumnFormula>
    </tableColumn>
    <tableColumn id="1" xr3:uid="{DE462818-635A-4375-9F82-9E83B96F6C42}" name="Column1"/>
    <tableColumn id="2" xr3:uid="{45E214CF-39C2-44C8-B411-4DE04C1EA93D}" name="Column2">
      <calculatedColumnFormula>IF(O2="","",1-O2)</calculatedColumnFormula>
    </tableColumn>
    <tableColumn id="3" xr3:uid="{28DCFA78-DB65-43FF-8E92-75A4D59C7145}" name="Column3">
      <calculatedColumnFormula>IF(O2="","",_xlfn.XLOOKUP(O2,J:J,A:A,"ERROR",0))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841AEF-FC80-4FF6-8D5F-E24AA54B8236}" name="Options" displayName="Options" ref="A1:G2" tableType="queryTable" totalsRowShown="0">
  <autoFilter ref="A1:G2" xr:uid="{38E7917E-72B4-40AB-832F-D99C38B0916B}"/>
  <tableColumns count="7">
    <tableColumn id="1" xr3:uid="{06468E66-CEB4-4572-AA41-4AD8A495AA54}" uniqueName="1" name="Name" queryTableFieldId="1" dataDxfId="10"/>
    <tableColumn id="2" xr3:uid="{7B267D0D-F9E0-4A78-9D71-D304F9E1FB94}" uniqueName="2" name="Symbol" queryTableFieldId="2" dataDxfId="9"/>
    <tableColumn id="3" xr3:uid="{93E9A907-34E7-4456-8CAC-6640E2257593}" uniqueName="3" name="Type" queryTableFieldId="3" dataDxfId="8"/>
    <tableColumn id="4" xr3:uid="{D1EF5283-C7BC-4C36-B2A2-B922C1C605E2}" uniqueName="4" name="SL" queryTableFieldId="4"/>
    <tableColumn id="5" xr3:uid="{81279CD6-481B-42D6-97FD-0DFBC0CF06DB}" uniqueName="5" name="Column5" queryTableFieldId="5"/>
    <tableColumn id="6" xr3:uid="{D1B94FD3-C0B1-4E84-8289-3FB9E92150FF}" uniqueName="6" name="Last Update" queryTableFieldId="6" dataDxfId="7"/>
    <tableColumn id="7" xr3:uid="{158FF0CA-1236-4A21-BB82-318957757807}" uniqueName="7" name="Price" queryTableField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985047-E48D-477F-AD2B-8256555B406B}" name="Table4" displayName="Table4" ref="K1:N25" totalsRowShown="0">
  <autoFilter ref="K1:N25" xr:uid="{9246D8B8-70AD-4581-8D80-8805ABB6AD89}"/>
  <tableColumns count="4">
    <tableColumn id="1" xr3:uid="{CF06258E-EA07-4779-83C2-324CD67770AC}" name="Column1" dataDxfId="22">
      <calculatedColumnFormula array="1">IFERROR(IF(_xlfn.IFS(Options[[#This Row],[Type]]="call",Options[[#This Row],[Price]]/Options[[#This Row],[SL]]-1,Options[[#This Row],[Type]]="put",(Options[[#This Row],[SL]]/Options[[#This Row],[Price]])-1)&gt;0.95,0.95,""),"")</calculatedColumnFormula>
    </tableColumn>
    <tableColumn id="2" xr3:uid="{B5AE2568-48DD-4FF8-A812-C1A77F000382}" name="Column2" dataDxfId="30">
      <calculatedColumnFormula>IF(Table4[[#This Row],[Column1]]="","",Settings!$V$6-Table4[[#This Row],[Column1]])</calculatedColumnFormula>
    </tableColumn>
    <tableColumn id="3" xr3:uid="{8E617CAD-8596-43F6-8451-2CA49F99095F}" name="Column3" dataDxfId="29">
      <calculatedColumnFormula>IF(Table4[[#This Row],[Column1]]="","",Options[[#This Row],[Name]])</calculatedColumnFormula>
    </tableColumn>
    <tableColumn id="4" xr3:uid="{239A5AB2-06CD-4B8D-91DE-D95E542F1F09}" name="Column4" dataDxfId="23">
      <calculatedColumnFormula>IF(Table4[[#This Row],[Column1]]="","",0.01)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6857F0F-B9F4-485A-9974-C4887DC19AFB}" name="Change" displayName="Change" ref="A1:I5" tableType="queryTable" totalsRowShown="0">
  <autoFilter ref="A1:I5" xr:uid="{929B6BD6-33D9-41C1-84F9-C831DFE607EE}"/>
  <tableColumns count="9">
    <tableColumn id="1" xr3:uid="{AEDE96FE-EFD6-49AA-A3F6-FE57AF0E160D}" uniqueName="1" name="Name" queryTableFieldId="1" dataDxfId="6"/>
    <tableColumn id="2" xr3:uid="{05D547E8-BEF9-4F1E-BF2C-FFE9055FFE91}" uniqueName="2" name="Symbol" queryTableFieldId="2" dataDxfId="5"/>
    <tableColumn id="3" xr3:uid="{AAA307CC-5C40-4E64-89DB-194F1942E8B2}" uniqueName="3" name="Column3" queryTableFieldId="3"/>
    <tableColumn id="8" xr3:uid="{F0586722-9DDC-41F8-A0CA-1857828E07C4}" uniqueName="8" name="Price" queryTableFieldId="8"/>
    <tableColumn id="4" xr3:uid="{36E4DD18-7291-4E5B-A739-2DCE73625EE1}" uniqueName="4" name="1 week" queryTableFieldId="4"/>
    <tableColumn id="5" xr3:uid="{A604FCB2-E8C8-4FC2-8E01-AF16E1F2C369}" uniqueName="5" name="1 month" queryTableFieldId="5"/>
    <tableColumn id="6" xr3:uid="{A9A90342-3591-43FD-BD82-A76F24B91AA4}" uniqueName="6" name="1 quarter" queryTableFieldId="6"/>
    <tableColumn id="9" xr3:uid="{65DB6196-E953-472D-9E7E-4703CC9923C8}" uniqueName="9" name="Last Update" queryTableFieldId="9"/>
    <tableColumn id="7" xr3:uid="{CA36BE83-344A-45CE-A956-71C4C0989C03}" uniqueName="7" name="1 year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95B220-FD32-49E4-8D67-B16F70CDC010}" name="Table11" displayName="Table11" ref="N1:R250" totalsRowShown="0">
  <autoFilter ref="N1:R250" xr:uid="{4CAFA2F9-F0B1-416A-9BA8-BCB2AC6EE43B}"/>
  <tableColumns count="5">
    <tableColumn id="1" xr3:uid="{36C2F829-6FC9-442F-ABF3-1244A80F9B6E}" name="Column1" dataDxfId="28">
      <calculatedColumnFormula>IFERROR(IF(Change[[#This Row],[Name]]="","",(Change[[#This Row],[Price]]/Change[[#This Row],[1 week]]-1)),"")</calculatedColumnFormula>
    </tableColumn>
    <tableColumn id="2" xr3:uid="{19D5AB8C-2C77-4109-BD69-BE704D9C6F22}" name="Column2" dataDxfId="27">
      <calculatedColumnFormula>IFERROR(IF(Change[[#This Row],[Name]]="","",(Change[[#This Row],[Price]]/Change[[#This Row],[1 month]]-1)),"")</calculatedColumnFormula>
    </tableColumn>
    <tableColumn id="3" xr3:uid="{367B4B4C-CC7C-4AF2-8462-5462BE009690}" name="Column3" dataDxfId="26">
      <calculatedColumnFormula>IFERROR(IF(Change[[#This Row],[Name]]="","",(Change[[#This Row],[Price]]/Change[[#This Row],[1 quarter]]-1)),"")</calculatedColumnFormula>
    </tableColumn>
    <tableColumn id="4" xr3:uid="{948C865A-0FBB-4849-8CD0-C070AD5A7F46}" name="Column4" dataDxfId="25">
      <calculatedColumnFormula>IFERROR(IF(Change[[#This Row],[Name]]="","",(Change[[#This Row],[Price]]/Change[[#This Row],[1 year]]-1)),"")</calculatedColumnFormula>
    </tableColumn>
    <tableColumn id="5" xr3:uid="{1344C7EC-D267-468F-A22D-40B60EDDF494}" name="Column5" dataDxfId="24">
      <calculatedColumnFormula>IFERROR(IF(Change[[#This Row],[Name]]="","",Change[[#This Row],[Name]]),"")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S47"/>
  <sheetViews>
    <sheetView showGridLines="0" tabSelected="1" zoomScaleNormal="100" workbookViewId="0">
      <selection activeCell="A4" sqref="A4"/>
    </sheetView>
  </sheetViews>
  <sheetFormatPr defaultRowHeight="15" x14ac:dyDescent="0.25"/>
  <cols>
    <col min="1" max="1" width="8" customWidth="1"/>
    <col min="2" max="2" width="9.140625" customWidth="1"/>
    <col min="3" max="4" width="0" hidden="1" customWidth="1"/>
  </cols>
  <sheetData>
    <row r="47" spans="19:19" ht="27" x14ac:dyDescent="0.75">
      <c r="S47" s="3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0E4B4-B30D-4C29-B5E3-18BFED90E7B2}">
  <sheetPr codeName="Sheet14"/>
  <dimension ref="A1:F26"/>
  <sheetViews>
    <sheetView workbookViewId="0">
      <selection activeCell="C1" sqref="C1"/>
    </sheetView>
  </sheetViews>
  <sheetFormatPr defaultRowHeight="15" x14ac:dyDescent="0.25"/>
  <cols>
    <col min="1" max="1" width="9.85546875" bestFit="1" customWidth="1"/>
    <col min="2" max="2" width="20.28515625" bestFit="1" customWidth="1"/>
    <col min="3" max="3" width="15.42578125" bestFit="1" customWidth="1"/>
    <col min="4" max="4" width="14.5703125" bestFit="1" customWidth="1"/>
    <col min="5" max="5" width="15.140625" bestFit="1" customWidth="1"/>
    <col min="6" max="6" width="18.28515625" customWidth="1"/>
  </cols>
  <sheetData>
    <row r="1" spans="1:6" x14ac:dyDescent="0.25">
      <c r="A1" t="s">
        <v>1</v>
      </c>
      <c r="B1" t="s">
        <v>59</v>
      </c>
      <c r="C1" t="s">
        <v>63</v>
      </c>
      <c r="D1" t="s">
        <v>60</v>
      </c>
      <c r="E1" t="s">
        <v>61</v>
      </c>
      <c r="F1" t="s">
        <v>7</v>
      </c>
    </row>
    <row r="2" spans="1:6" x14ac:dyDescent="0.25">
      <c r="A2" t="s">
        <v>30</v>
      </c>
      <c r="B2" t="s">
        <v>29</v>
      </c>
      <c r="C2" s="38">
        <v>43929.5</v>
      </c>
      <c r="F2" t="s">
        <v>72</v>
      </c>
    </row>
    <row r="3" spans="1:6" x14ac:dyDescent="0.25">
      <c r="A3" t="s">
        <v>30</v>
      </c>
      <c r="B3" t="s">
        <v>29</v>
      </c>
      <c r="C3" s="38">
        <v>43929.875</v>
      </c>
      <c r="F3" t="s">
        <v>72</v>
      </c>
    </row>
    <row r="4" spans="1:6" x14ac:dyDescent="0.25">
      <c r="A4" t="s">
        <v>64</v>
      </c>
      <c r="B4" t="s">
        <v>65</v>
      </c>
      <c r="C4" s="38">
        <v>43936.125</v>
      </c>
      <c r="D4">
        <v>1.65</v>
      </c>
      <c r="F4" t="s">
        <v>72</v>
      </c>
    </row>
    <row r="5" spans="1:6" x14ac:dyDescent="0.25">
      <c r="A5" t="s">
        <v>66</v>
      </c>
      <c r="B5" t="s">
        <v>67</v>
      </c>
      <c r="C5" s="38">
        <v>43942.708333333336</v>
      </c>
      <c r="F5" t="s">
        <v>72</v>
      </c>
    </row>
    <row r="6" spans="1:6" x14ac:dyDescent="0.25">
      <c r="A6" t="s">
        <v>50</v>
      </c>
      <c r="B6" t="s">
        <v>62</v>
      </c>
      <c r="C6" s="38">
        <v>43943.875</v>
      </c>
      <c r="D6">
        <v>0.65</v>
      </c>
      <c r="F6" t="s">
        <v>72</v>
      </c>
    </row>
    <row r="7" spans="1:6" x14ac:dyDescent="0.25">
      <c r="A7" t="s">
        <v>68</v>
      </c>
      <c r="B7" t="s">
        <v>69</v>
      </c>
      <c r="C7" s="38">
        <v>43951.875</v>
      </c>
      <c r="D7">
        <v>0.37</v>
      </c>
      <c r="F7" t="s">
        <v>72</v>
      </c>
    </row>
    <row r="8" spans="1:6" x14ac:dyDescent="0.25">
      <c r="A8" t="s">
        <v>30</v>
      </c>
      <c r="B8" t="s">
        <v>29</v>
      </c>
      <c r="C8" s="38">
        <v>43963.5</v>
      </c>
      <c r="F8" t="s">
        <v>72</v>
      </c>
    </row>
    <row r="9" spans="1:6" x14ac:dyDescent="0.25">
      <c r="A9" t="s">
        <v>70</v>
      </c>
      <c r="B9" t="s">
        <v>71</v>
      </c>
      <c r="C9" s="38">
        <v>43965.875</v>
      </c>
      <c r="D9">
        <v>1.7</v>
      </c>
      <c r="F9" t="s">
        <v>72</v>
      </c>
    </row>
    <row r="10" spans="1:6" x14ac:dyDescent="0.25">
      <c r="A10" t="s">
        <v>64</v>
      </c>
      <c r="B10" t="s">
        <v>65</v>
      </c>
      <c r="C10" s="38">
        <v>44028.125</v>
      </c>
      <c r="F10" t="s">
        <v>72</v>
      </c>
    </row>
    <row r="11" spans="1:6" x14ac:dyDescent="0.25">
      <c r="A11" t="s">
        <v>50</v>
      </c>
      <c r="B11" t="s">
        <v>62</v>
      </c>
      <c r="C11" s="38">
        <v>44034.875</v>
      </c>
      <c r="F11" t="s">
        <v>72</v>
      </c>
    </row>
    <row r="12" spans="1:6" x14ac:dyDescent="0.25">
      <c r="A12" t="s">
        <v>66</v>
      </c>
      <c r="B12" t="s">
        <v>67</v>
      </c>
      <c r="C12" s="38">
        <v>44039.708333333336</v>
      </c>
      <c r="F12" t="s">
        <v>72</v>
      </c>
    </row>
    <row r="13" spans="1:6" x14ac:dyDescent="0.25">
      <c r="A13" t="s">
        <v>30</v>
      </c>
      <c r="B13" t="s">
        <v>29</v>
      </c>
      <c r="C13" s="38">
        <v>44048.5</v>
      </c>
      <c r="F13" t="s">
        <v>72</v>
      </c>
    </row>
    <row r="14" spans="1:6" x14ac:dyDescent="0.25">
      <c r="A14" t="s">
        <v>68</v>
      </c>
      <c r="B14" t="s">
        <v>69</v>
      </c>
      <c r="C14" s="38">
        <v>44049.875</v>
      </c>
      <c r="F14" t="s">
        <v>72</v>
      </c>
    </row>
    <row r="15" spans="1:6" x14ac:dyDescent="0.25">
      <c r="A15" t="s">
        <v>70</v>
      </c>
      <c r="B15" t="s">
        <v>71</v>
      </c>
      <c r="C15" s="38">
        <v>44056.875</v>
      </c>
      <c r="F15" t="s">
        <v>72</v>
      </c>
    </row>
    <row r="16" spans="1:6" x14ac:dyDescent="0.25">
      <c r="A16" t="s">
        <v>64</v>
      </c>
      <c r="B16" t="s">
        <v>65</v>
      </c>
      <c r="C16" s="38">
        <v>44119.125</v>
      </c>
      <c r="F16" t="s">
        <v>72</v>
      </c>
    </row>
    <row r="17" spans="1:6" x14ac:dyDescent="0.25">
      <c r="A17" t="s">
        <v>50</v>
      </c>
      <c r="B17" t="s">
        <v>62</v>
      </c>
      <c r="C17" s="38">
        <v>44125.875</v>
      </c>
      <c r="F17" t="s">
        <v>72</v>
      </c>
    </row>
    <row r="18" spans="1:6" x14ac:dyDescent="0.25">
      <c r="A18" t="s">
        <v>66</v>
      </c>
      <c r="B18" t="s">
        <v>67</v>
      </c>
      <c r="C18" s="38">
        <v>44130.708333333336</v>
      </c>
      <c r="F18" t="s">
        <v>72</v>
      </c>
    </row>
    <row r="19" spans="1:6" x14ac:dyDescent="0.25">
      <c r="A19" t="s">
        <v>30</v>
      </c>
      <c r="B19" t="s">
        <v>29</v>
      </c>
      <c r="C19" s="38">
        <v>44140.5</v>
      </c>
      <c r="F19" t="s">
        <v>72</v>
      </c>
    </row>
    <row r="20" spans="1:6" x14ac:dyDescent="0.25">
      <c r="A20" t="s">
        <v>68</v>
      </c>
      <c r="B20" t="s">
        <v>69</v>
      </c>
      <c r="C20" s="38">
        <v>44140.875</v>
      </c>
      <c r="F20" t="s">
        <v>72</v>
      </c>
    </row>
    <row r="21" spans="1:6" x14ac:dyDescent="0.25">
      <c r="A21" t="s">
        <v>70</v>
      </c>
      <c r="B21" t="s">
        <v>71</v>
      </c>
      <c r="C21" s="38">
        <v>44147.875</v>
      </c>
      <c r="F21" t="s">
        <v>72</v>
      </c>
    </row>
    <row r="22" spans="1:6" x14ac:dyDescent="0.25">
      <c r="A22" t="s">
        <v>64</v>
      </c>
      <c r="B22" t="s">
        <v>65</v>
      </c>
      <c r="C22" s="38">
        <v>44215.875</v>
      </c>
      <c r="F22" t="s">
        <v>72</v>
      </c>
    </row>
    <row r="23" spans="1:6" x14ac:dyDescent="0.25">
      <c r="A23" t="s">
        <v>50</v>
      </c>
      <c r="B23" t="s">
        <v>62</v>
      </c>
      <c r="C23" s="38">
        <v>44223.875</v>
      </c>
      <c r="F23" t="s">
        <v>72</v>
      </c>
    </row>
    <row r="24" spans="1:6" x14ac:dyDescent="0.25">
      <c r="A24" t="s">
        <v>66</v>
      </c>
      <c r="B24" t="s">
        <v>67</v>
      </c>
      <c r="C24" s="38">
        <v>44225.75</v>
      </c>
      <c r="F24" t="s">
        <v>72</v>
      </c>
    </row>
    <row r="25" spans="1:6" x14ac:dyDescent="0.25">
      <c r="A25" t="s">
        <v>68</v>
      </c>
      <c r="B25" t="s">
        <v>69</v>
      </c>
      <c r="C25" s="38">
        <v>44231.875</v>
      </c>
      <c r="F25" t="s">
        <v>72</v>
      </c>
    </row>
    <row r="26" spans="1:6" x14ac:dyDescent="0.25">
      <c r="A26" t="s">
        <v>70</v>
      </c>
      <c r="B26" t="s">
        <v>71</v>
      </c>
      <c r="C26" s="38">
        <v>44238.875</v>
      </c>
      <c r="F26" t="s">
        <v>72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251"/>
  <sheetViews>
    <sheetView workbookViewId="0">
      <selection sqref="A1:H4"/>
    </sheetView>
  </sheetViews>
  <sheetFormatPr defaultRowHeight="15" x14ac:dyDescent="0.25"/>
  <cols>
    <col min="1" max="1" width="13.28515625" bestFit="1" customWidth="1"/>
    <col min="2" max="2" width="9.85546875" bestFit="1" customWidth="1"/>
    <col min="3" max="3" width="11.42578125" bestFit="1" customWidth="1"/>
    <col min="4" max="4" width="5.140625" bestFit="1" customWidth="1"/>
    <col min="5" max="5" width="5.42578125" bestFit="1" customWidth="1"/>
    <col min="6" max="6" width="11.140625" style="15" bestFit="1" customWidth="1"/>
    <col min="7" max="7" width="15.42578125" bestFit="1" customWidth="1"/>
    <col min="8" max="8" width="7.7109375" bestFit="1" customWidth="1"/>
    <col min="18" max="21" width="11" customWidth="1"/>
  </cols>
  <sheetData>
    <row r="1" spans="1:21" x14ac:dyDescent="0.25">
      <c r="A1" t="s">
        <v>0</v>
      </c>
      <c r="B1" t="s">
        <v>1</v>
      </c>
      <c r="C1" t="s">
        <v>20</v>
      </c>
      <c r="D1" t="s">
        <v>21</v>
      </c>
      <c r="E1" t="s">
        <v>22</v>
      </c>
      <c r="F1" t="s">
        <v>23</v>
      </c>
      <c r="G1" t="s">
        <v>7</v>
      </c>
      <c r="H1" t="s">
        <v>6</v>
      </c>
      <c r="L1" t="str" cm="1">
        <f t="array" ref="L1">IFERROR(_xlfn.IFS(Alert[[#This Row],[Condition]]="&gt;",Alert[[#This Row],[Price]]/Alert[[#This Row],[Threshold]],Alert[[#This Row],[Condition]]="&lt;",1/(Alert[[#This Row],[Price]]/Alert[[#This Row],[Threshold]])),"")</f>
        <v/>
      </c>
      <c r="O1">
        <f>MIN(Settings!J5,COUNT(R:R))</f>
        <v>3</v>
      </c>
      <c r="P1">
        <f>Settings!J5</f>
        <v>10</v>
      </c>
      <c r="Q1">
        <f>Settings!J5*Settings!J6</f>
        <v>5</v>
      </c>
      <c r="R1" t="s">
        <v>26</v>
      </c>
      <c r="S1" t="s">
        <v>27</v>
      </c>
      <c r="T1" t="s">
        <v>28</v>
      </c>
      <c r="U1" t="s">
        <v>34</v>
      </c>
    </row>
    <row r="2" spans="1:21" x14ac:dyDescent="0.25">
      <c r="A2" s="37" t="s">
        <v>29</v>
      </c>
      <c r="B2" s="37" t="s">
        <v>30</v>
      </c>
      <c r="C2" s="37" t="s">
        <v>24</v>
      </c>
      <c r="D2">
        <v>106</v>
      </c>
      <c r="E2">
        <v>156</v>
      </c>
      <c r="G2" s="38">
        <v>43896.226620370369</v>
      </c>
      <c r="H2">
        <v>117.85</v>
      </c>
      <c r="L2" cm="1">
        <f t="array" ref="L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>0.23699999999999988</v>
      </c>
      <c r="N2">
        <f ca="1">OFFSET(N2,0,-2)</f>
        <v>0.23699999999999988</v>
      </c>
      <c r="P2">
        <v>1</v>
      </c>
      <c r="Q2">
        <v>1</v>
      </c>
      <c r="R2" cm="1">
        <f t="array" ref="R2">IFERROR(_xlfn.IFS(OR(P2="",SLTP[[#This Row],[Price]]=""),"",P2=Q2,ROUND(LARGE($L$2:$L$999,Q2)*100,0),P2&gt;Q2,ROUND(SMALL($L$2:$L$999,Q2)*100,0)),"")</f>
        <v>56</v>
      </c>
      <c r="S2">
        <f>IF(R2="","",100-R2)</f>
        <v>44</v>
      </c>
      <c r="T2" t="str" cm="1">
        <f t="array" ref="T2">IF(R2="","",_xlfn.XLOOKUP(_xlfn.IFS(P2=Q2,LARGE($L$2:$L$999,Q2),P2&gt;Q2,SMALL($L$2:$L$999,Q2)),L:L,A:A,"",0))</f>
        <v>Luckin Coffee</v>
      </c>
    </row>
    <row r="3" spans="1:21" x14ac:dyDescent="0.25">
      <c r="A3" s="37" t="s">
        <v>35</v>
      </c>
      <c r="B3" s="37" t="s">
        <v>36</v>
      </c>
      <c r="C3" s="37" t="s">
        <v>24</v>
      </c>
      <c r="D3">
        <v>30</v>
      </c>
      <c r="E3">
        <v>50</v>
      </c>
      <c r="G3" s="38">
        <v>43896.226620370369</v>
      </c>
      <c r="H3">
        <v>41.14</v>
      </c>
      <c r="L3" cm="1">
        <f t="array" ref="L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>0.55700000000000005</v>
      </c>
      <c r="P3">
        <f>IFERROR(IF(P2+1&lt;=COUNTA($A$2:A1000),P2+1,""),"")</f>
        <v>2</v>
      </c>
      <c r="Q3" cm="1">
        <f t="array" ref="Q3">IFERROR(_xlfn.IFS(Q2+1&lt;=$Q$1,Q2+1,AND(Q2=$Q$1,SUM($Q$2:Q2)&lt;($Q$1*($Q$1+1))),1),"")</f>
        <v>2</v>
      </c>
      <c r="R3" cm="1">
        <f t="array" ref="R3">IFERROR(_xlfn.IFS(OR(P3="",SLTP[[#This Row],[Price]]=""),"",P3=Q3,ROUND(LARGE($L$2:$L$999,Q3)*100,0),P3&gt;Q3,ROUND(SMALL($L$2:$L$999,Q3)*100,0)),"")</f>
        <v>35</v>
      </c>
      <c r="S3">
        <f>IF(R3="","",100-R3)</f>
        <v>65</v>
      </c>
      <c r="T3" t="str" cm="1">
        <f t="array" ref="T3">IF(R3="","",_xlfn.XLOOKUP(_xlfn.IFS(P3=Q3,LARGE($L$2:$L$999,Q3),P3&gt;Q3,SMALL($L$2:$L$999,Q3)),L:L,A:A,"",0))</f>
        <v>Tesla</v>
      </c>
    </row>
    <row r="4" spans="1:21" x14ac:dyDescent="0.25">
      <c r="A4" s="37" t="s">
        <v>49</v>
      </c>
      <c r="B4" s="37" t="s">
        <v>50</v>
      </c>
      <c r="C4" s="37" t="s">
        <v>24</v>
      </c>
      <c r="D4">
        <v>610</v>
      </c>
      <c r="E4">
        <v>940</v>
      </c>
      <c r="G4" s="38">
        <v>43896.226631944446</v>
      </c>
      <c r="H4">
        <v>724.54</v>
      </c>
      <c r="L4" cm="1">
        <f t="array" ref="L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>0.34709090909090895</v>
      </c>
      <c r="P4">
        <f>IFERROR(IF(P3+1&lt;=COUNTA($A$2:A1001),P3+1,""),"")</f>
        <v>3</v>
      </c>
      <c r="Q4" cm="1">
        <f t="array" ref="Q4">IFERROR(_xlfn.IFS(Q3+1&lt;=$Q$1,Q3+1,AND(Q3=$Q$1,SUM($Q$2:Q3)&lt;($Q$1*($Q$1+1))),1),"")</f>
        <v>3</v>
      </c>
      <c r="R4" cm="1">
        <f t="array" ref="R4">IFERROR(_xlfn.IFS(OR(P4="",SLTP[[#This Row],[Price]]=""),"",P4=Q4,ROUND(LARGE($L$2:$L$999,Q4)*100,0),P4&gt;Q4,ROUND(SMALL($L$2:$L$999,Q4)*100,0)),"")</f>
        <v>24</v>
      </c>
      <c r="S4">
        <f>IF(R4="","",100-R4)</f>
        <v>76</v>
      </c>
      <c r="T4" t="str" cm="1">
        <f t="array" ref="T4">IF(R4="","",_xlfn.XLOOKUP(_xlfn.IFS(P4=Q4,LARGE($L$2:$L$999,Q4),P4&gt;Q4,SMALL($L$2:$L$999,Q4)),L:L,A:A,"",0))</f>
        <v>Wirecard AG</v>
      </c>
    </row>
    <row r="5" spans="1:21" x14ac:dyDescent="0.25">
      <c r="L5" t="str" cm="1">
        <f t="array" ref="L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5" t="str">
        <f>IFERROR(IF(P4+1&lt;=COUNTA($A$2:A1002),P4+1,""),"")</f>
        <v/>
      </c>
      <c r="Q5" cm="1">
        <f t="array" ref="Q5">IFERROR(_xlfn.IFS(Q4+1&lt;=$Q$1,Q4+1,AND(Q4=$Q$1,SUM($Q$2:Q4)&lt;($Q$1*($Q$1+1))),1),"")</f>
        <v>4</v>
      </c>
      <c r="R5" t="str" cm="1">
        <f t="array" ref="R5">IFERROR(_xlfn.IFS(OR(P5="",SLTP[[#This Row],[Price]]=""),"",P5=Q5,ROUND(LARGE($L$2:$L$999,Q5)*100,0),P5&gt;Q5,ROUND(SMALL($L$2:$L$999,Q5)*100,0)),"")</f>
        <v/>
      </c>
      <c r="S5" t="str">
        <f t="shared" ref="S5:S68" si="0">IF(R5="","",100-R5)</f>
        <v/>
      </c>
      <c r="T5" t="str" cm="1">
        <f t="array" ref="T5">IF(R5="","",_xlfn.XLOOKUP(_xlfn.IFS(P5=Q5,LARGE($L$2:$L$999,Q5),P5&gt;Q5,SMALL($L$2:$L$999,Q5)),L:L,A:A,"",0))</f>
        <v/>
      </c>
    </row>
    <row r="6" spans="1:21" x14ac:dyDescent="0.25">
      <c r="L6" t="str" cm="1">
        <f t="array" ref="L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6" t="str">
        <f>IFERROR(IF(P5+1&lt;=COUNTA($A$2:A1003),P5+1,""),"")</f>
        <v/>
      </c>
      <c r="Q6" cm="1">
        <f t="array" ref="Q6">IFERROR(_xlfn.IFS(Q5+1&lt;=$Q$1,Q5+1,AND(Q5=$Q$1,SUM($Q$2:Q5)&lt;($Q$1*($Q$1+1))),1),"")</f>
        <v>5</v>
      </c>
      <c r="R6" t="str" cm="1">
        <f t="array" ref="R6">IFERROR(_xlfn.IFS(OR(P6="",SLTP[[#This Row],[Price]]=""),"",P6=Q6,ROUND(LARGE($L$2:$L$999,Q6)*100,0),P6&gt;Q6,ROUND(SMALL($L$2:$L$999,Q6)*100,0)),"")</f>
        <v/>
      </c>
      <c r="S6" t="str">
        <f t="shared" si="0"/>
        <v/>
      </c>
      <c r="T6" t="str" cm="1">
        <f t="array" ref="T6">IF(R6="","",_xlfn.XLOOKUP(_xlfn.IFS(P6=Q6,LARGE($L$2:$L$999,Q6),P6&gt;Q6,SMALL($L$2:$L$999,Q6)),L:L,A:A,"",0))</f>
        <v/>
      </c>
    </row>
    <row r="7" spans="1:21" x14ac:dyDescent="0.25">
      <c r="L7" t="str" cm="1">
        <f t="array" ref="L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7" t="str">
        <f>IFERROR(IF(P6+1&lt;=COUNTA($A$2:A1004),P6+1,""),"")</f>
        <v/>
      </c>
      <c r="Q7" cm="1">
        <f t="array" ref="Q7">IFERROR(_xlfn.IFS(Q6+1&lt;=$Q$1,Q6+1,AND(Q6=$Q$1,SUM($Q$2:Q6)&lt;($Q$1*($Q$1+1))),1),"")</f>
        <v>1</v>
      </c>
      <c r="R7" t="str" cm="1">
        <f t="array" ref="R7">IFERROR(_xlfn.IFS(OR(P7="",SLTP[[#This Row],[Price]]=""),"",P7=Q7,ROUND(LARGE($L$2:$L$999,Q7)*100,0),P7&gt;Q7,ROUND(SMALL($L$2:$L$999,Q7)*100,0)),"")</f>
        <v/>
      </c>
      <c r="S7" t="str">
        <f t="shared" si="0"/>
        <v/>
      </c>
      <c r="T7" t="str" cm="1">
        <f t="array" ref="T7">IF(R7="","",_xlfn.XLOOKUP(_xlfn.IFS(P7=Q7,LARGE($L$2:$L$999,Q7),P7&gt;Q7,SMALL($L$2:$L$999,Q7)),L:L,A:A,"",0))</f>
        <v/>
      </c>
    </row>
    <row r="8" spans="1:21" x14ac:dyDescent="0.25">
      <c r="L8" t="str" cm="1">
        <f t="array" ref="L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8" t="str">
        <f>IFERROR(IF(P7+1&lt;=COUNTA($A$2:A1005),P7+1,""),"")</f>
        <v/>
      </c>
      <c r="Q8" cm="1">
        <f t="array" ref="Q8">IFERROR(_xlfn.IFS(Q7+1&lt;=$Q$1,Q7+1,AND(Q7=$Q$1,SUM($Q$2:Q7)&lt;($Q$1*($Q$1+1))),1),"")</f>
        <v>2</v>
      </c>
      <c r="R8" t="str" cm="1">
        <f t="array" ref="R8">IFERROR(_xlfn.IFS(OR(P8="",SLTP[[#This Row],[Price]]=""),"",P8=Q8,ROUND(LARGE($L$2:$L$999,Q8)*100,0),P8&gt;Q8,ROUND(SMALL($L$2:$L$999,Q8)*100,0)),"")</f>
        <v/>
      </c>
      <c r="S8" t="str">
        <f t="shared" si="0"/>
        <v/>
      </c>
      <c r="T8" t="str" cm="1">
        <f t="array" ref="T8">IF(R8="","",_xlfn.XLOOKUP(_xlfn.IFS(P8=Q8,LARGE($L$2:$L$999,Q8),P8&gt;Q8,SMALL($L$2:$L$999,Q8)),L:L,A:A,"",0))</f>
        <v/>
      </c>
    </row>
    <row r="9" spans="1:21" x14ac:dyDescent="0.25">
      <c r="L9" t="str" cm="1">
        <f t="array" ref="L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9" t="str">
        <f>IFERROR(IF(P8+1&lt;=COUNTA($A$2:A1006),P8+1,""),"")</f>
        <v/>
      </c>
      <c r="Q9" cm="1">
        <f t="array" ref="Q9">IFERROR(_xlfn.IFS(Q8+1&lt;=$Q$1,Q8+1,AND(Q8=$Q$1,SUM($Q$2:Q8)&lt;($Q$1*($Q$1+1))),1),"")</f>
        <v>3</v>
      </c>
      <c r="R9" t="str" cm="1">
        <f t="array" ref="R9">IFERROR(_xlfn.IFS(OR(P9="",SLTP[[#This Row],[Price]]=""),"",P9=Q9,ROUND(LARGE($L$2:$L$999,Q9)*100,0),P9&gt;Q9,ROUND(SMALL($L$2:$L$999,Q9)*100,0)),"")</f>
        <v/>
      </c>
      <c r="S9" t="str">
        <f t="shared" si="0"/>
        <v/>
      </c>
      <c r="T9" t="str" cm="1">
        <f t="array" ref="T9">IF(R9="","",_xlfn.XLOOKUP(_xlfn.IFS(P9=Q9,LARGE($L$2:$L$999,Q9),P9&gt;Q9,SMALL($L$2:$L$999,Q9)),L:L,A:A,"",0))</f>
        <v/>
      </c>
    </row>
    <row r="10" spans="1:21" x14ac:dyDescent="0.25">
      <c r="L10" t="str" cm="1">
        <f t="array" ref="L1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0" t="str">
        <f>IFERROR(IF(P9+1&lt;=COUNTA($A$2:A1007),P9+1,""),"")</f>
        <v/>
      </c>
      <c r="Q10" cm="1">
        <f t="array" ref="Q10">IFERROR(_xlfn.IFS(Q9+1&lt;=$Q$1,Q9+1,AND(Q9=$Q$1,SUM($Q$2:Q9)&lt;($Q$1*($Q$1+1))),1),"")</f>
        <v>4</v>
      </c>
      <c r="R10" t="str" cm="1">
        <f t="array" ref="R10">IFERROR(_xlfn.IFS(OR(P10="",SLTP[[#This Row],[Price]]=""),"",P10=Q10,ROUND(LARGE($L$2:$L$999,Q10)*100,0),P10&gt;Q10,ROUND(SMALL($L$2:$L$999,Q10)*100,0)),"")</f>
        <v/>
      </c>
      <c r="S10" t="str">
        <f t="shared" si="0"/>
        <v/>
      </c>
      <c r="T10" t="str" cm="1">
        <f t="array" ref="T10">IF(R10="","",_xlfn.XLOOKUP(_xlfn.IFS(P10=Q10,LARGE($L$2:$L$999,Q10),P10&gt;Q10,SMALL($L$2:$L$999,Q10)),L:L,A:A,"",0))</f>
        <v/>
      </c>
    </row>
    <row r="11" spans="1:21" x14ac:dyDescent="0.25">
      <c r="L11" t="str" cm="1">
        <f t="array" ref="L1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1" t="str">
        <f>IFERROR(IF(P10+1&lt;=COUNTA($A$2:A1008),P10+1,""),"")</f>
        <v/>
      </c>
      <c r="Q11" cm="1">
        <f t="array" ref="Q11">IFERROR(_xlfn.IFS(Q10+1&lt;=$Q$1,Q10+1,AND(Q10=$Q$1,SUM($Q$2:Q10)&lt;($Q$1*($Q$1+1))),1),"")</f>
        <v>5</v>
      </c>
      <c r="R11" t="str" cm="1">
        <f t="array" ref="R11">IFERROR(_xlfn.IFS(OR(P11="",SLTP[[#This Row],[Price]]=""),"",P11=Q11,ROUND(LARGE($L$2:$L$999,Q11)*100,0),P11&gt;Q11,ROUND(SMALL($L$2:$L$999,Q11)*100,0)),"")</f>
        <v/>
      </c>
      <c r="S11" t="str">
        <f t="shared" si="0"/>
        <v/>
      </c>
      <c r="T11" t="str" cm="1">
        <f t="array" ref="T11">IF(R11="","",_xlfn.XLOOKUP(_xlfn.IFS(P11=Q11,LARGE($L$2:$L$999,Q11),P11&gt;Q11,SMALL($L$2:$L$999,Q11)),L:L,A:A,"",0))</f>
        <v/>
      </c>
    </row>
    <row r="12" spans="1:21" x14ac:dyDescent="0.25">
      <c r="L12" t="str" cm="1">
        <f t="array" ref="L1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2" t="str">
        <f>IFERROR(IF(P11+1&lt;=COUNTA($A$2:A1009),P11+1,""),"")</f>
        <v/>
      </c>
      <c r="Q12" t="str" cm="1">
        <f t="array" ref="Q12">IFERROR(_xlfn.IFS(Q11+1&lt;=$Q$1,Q11+1,AND(Q11=$Q$1,SUM($Q$2:Q11)&lt;($Q$1*($Q$1+1))),1),"")</f>
        <v/>
      </c>
      <c r="R12" t="str" cm="1">
        <f t="array" ref="R12">IFERROR(_xlfn.IFS(OR(P12="",SLTP[[#This Row],[Price]]=""),"",P12=Q12,ROUND(LARGE($L$2:$L$999,Q12)*100,0),P12&gt;Q12,ROUND(SMALL($L$2:$L$999,Q12)*100,0)),"")</f>
        <v/>
      </c>
      <c r="S12" t="str">
        <f t="shared" si="0"/>
        <v/>
      </c>
      <c r="T12" t="str" cm="1">
        <f t="array" ref="T12">IF(R12="","",_xlfn.XLOOKUP(_xlfn.IFS(P12=Q12,LARGE($L$2:$L$999,Q12),P12&gt;Q12,SMALL($L$2:$L$999,Q12)),L:L,A:A,"",0))</f>
        <v/>
      </c>
    </row>
    <row r="13" spans="1:21" x14ac:dyDescent="0.25">
      <c r="L13" t="str" cm="1">
        <f t="array" ref="L1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3" t="str">
        <f>IFERROR(IF(P12+1&lt;=COUNTA($A$2:A1010),P12+1,""),"")</f>
        <v/>
      </c>
      <c r="Q13" t="str" cm="1">
        <f t="array" ref="Q13">IFERROR(_xlfn.IFS(Q12+1&lt;=$Q$1,Q12+1,AND(Q12=$Q$1,SUM($Q$2:Q12)&lt;($Q$1*($Q$1+1))),1),"")</f>
        <v/>
      </c>
      <c r="R13" t="str" cm="1">
        <f t="array" ref="R13">IFERROR(_xlfn.IFS(OR(P13="",SLTP[[#This Row],[Price]]=""),"",P13=Q13,ROUND(LARGE($L$2:$L$999,Q13)*100,0),P13&gt;Q13,ROUND(SMALL($L$2:$L$999,Q13)*100,0)),"")</f>
        <v/>
      </c>
      <c r="S13" t="str">
        <f t="shared" si="0"/>
        <v/>
      </c>
      <c r="T13" t="str" cm="1">
        <f t="array" ref="T13">IF(R13="","",_xlfn.XLOOKUP(_xlfn.IFS(P13=Q13,LARGE($L$2:$L$999,Q13),P13&gt;Q13,SMALL($L$2:$L$999,Q13)),L:L,A:A,"",0))</f>
        <v/>
      </c>
    </row>
    <row r="14" spans="1:21" x14ac:dyDescent="0.25">
      <c r="L14" t="str" cm="1">
        <f t="array" ref="L1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4" t="str">
        <f>IFERROR(IF(P13+1&lt;=COUNTA($A$2:A1011),P13+1,""),"")</f>
        <v/>
      </c>
      <c r="Q14" t="str" cm="1">
        <f t="array" ref="Q14">IFERROR(_xlfn.IFS(Q13+1&lt;=$Q$1,Q13+1,AND(Q13=$Q$1,SUM($Q$2:Q13)&lt;($Q$1*($Q$1+1))),1),"")</f>
        <v/>
      </c>
      <c r="R14" t="str" cm="1">
        <f t="array" ref="R14">IFERROR(_xlfn.IFS(OR(P14="",SLTP[[#This Row],[Price]]=""),"",P14=Q14,ROUND(LARGE($L$2:$L$999,Q14)*100,0),P14&gt;Q14,ROUND(SMALL($L$2:$L$999,Q14)*100,0)),"")</f>
        <v/>
      </c>
      <c r="S14" t="str">
        <f t="shared" si="0"/>
        <v/>
      </c>
      <c r="T14" t="str" cm="1">
        <f t="array" ref="T14">IF(R14="","",_xlfn.XLOOKUP(_xlfn.IFS(P14=Q14,LARGE($L$2:$L$999,Q14),P14&gt;Q14,SMALL($L$2:$L$999,Q14)),L:L,A:A,"",0))</f>
        <v/>
      </c>
    </row>
    <row r="15" spans="1:21" x14ac:dyDescent="0.25">
      <c r="L15" t="str" cm="1">
        <f t="array" ref="L1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5" t="str">
        <f>IFERROR(IF(P14+1&lt;=COUNTA($A$2:A1012),P14+1,""),"")</f>
        <v/>
      </c>
      <c r="Q15" t="str" cm="1">
        <f t="array" ref="Q15">IFERROR(_xlfn.IFS(Q14+1&lt;=$Q$1,Q14+1,AND(Q14=$Q$1,SUM($Q$2:Q14)&lt;($Q$1*($Q$1+1))),1),"")</f>
        <v/>
      </c>
      <c r="R15" t="str" cm="1">
        <f t="array" ref="R15">IFERROR(_xlfn.IFS(OR(P15="",SLTP[[#This Row],[Price]]=""),"",P15=Q15,ROUND(LARGE($L$2:$L$999,Q15)*100,0),P15&gt;Q15,ROUND(SMALL($L$2:$L$999,Q15)*100,0)),"")</f>
        <v/>
      </c>
      <c r="S15" t="str">
        <f t="shared" si="0"/>
        <v/>
      </c>
      <c r="T15" t="str" cm="1">
        <f t="array" ref="T15">IF(R15="","",_xlfn.XLOOKUP(_xlfn.IFS(P15=Q15,LARGE($L$2:$L$999,Q15),P15&gt;Q15,SMALL($L$2:$L$999,Q15)),L:L,A:A,"",0))</f>
        <v/>
      </c>
    </row>
    <row r="16" spans="1:21" x14ac:dyDescent="0.25">
      <c r="L16" t="str" cm="1">
        <f t="array" ref="L1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6" t="str">
        <f>IFERROR(IF(P15+1&lt;=COUNTA($A$2:A1013),P15+1,""),"")</f>
        <v/>
      </c>
      <c r="Q16" t="str" cm="1">
        <f t="array" ref="Q16">IFERROR(_xlfn.IFS(Q15+1&lt;=$Q$1,Q15+1,AND(Q15=$Q$1,SUM($Q$2:Q15)&lt;($Q$1*($Q$1+1))),1),"")</f>
        <v/>
      </c>
      <c r="R16" t="str" cm="1">
        <f t="array" ref="R16">IFERROR(_xlfn.IFS(OR(P16="",SLTP[[#This Row],[Price]]=""),"",P16=Q16,ROUND(LARGE($L$2:$L$999,Q16)*100,0),P16&gt;Q16,ROUND(SMALL($L$2:$L$999,Q16)*100,0)),"")</f>
        <v/>
      </c>
      <c r="S16" t="str">
        <f t="shared" si="0"/>
        <v/>
      </c>
      <c r="T16" t="str" cm="1">
        <f t="array" ref="T16">IF(R16="","",_xlfn.XLOOKUP(_xlfn.IFS(P16=Q16,LARGE($L$2:$L$999,Q16),P16&gt;Q16,SMALL($L$2:$L$999,Q16)),L:L,A:A,"",0))</f>
        <v/>
      </c>
    </row>
    <row r="17" spans="12:20" x14ac:dyDescent="0.25">
      <c r="L17" t="str" cm="1">
        <f t="array" ref="L1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7" t="str">
        <f>IFERROR(IF(P16+1&lt;=COUNTA($A$2:A1014),P16+1,""),"")</f>
        <v/>
      </c>
      <c r="Q17" t="str" cm="1">
        <f t="array" ref="Q17">IFERROR(_xlfn.IFS(Q16+1&lt;=$Q$1,Q16+1,AND(Q16=$Q$1,SUM($Q$2:Q16)&lt;($Q$1*($Q$1+1))),1),"")</f>
        <v/>
      </c>
      <c r="R17" t="str" cm="1">
        <f t="array" ref="R17">IFERROR(_xlfn.IFS(OR(P17="",SLTP[[#This Row],[Price]]=""),"",P17=Q17,ROUND(LARGE($L$2:$L$999,Q17)*100,0),P17&gt;Q17,ROUND(SMALL($L$2:$L$999,Q17)*100,0)),"")</f>
        <v/>
      </c>
      <c r="S17" t="str">
        <f t="shared" si="0"/>
        <v/>
      </c>
      <c r="T17" t="str" cm="1">
        <f t="array" ref="T17">IF(R17="","",_xlfn.XLOOKUP(_xlfn.IFS(P17=Q17,LARGE($L$2:$L$999,Q17),P17&gt;Q17,SMALL($L$2:$L$999,Q17)),L:L,A:A,"",0))</f>
        <v/>
      </c>
    </row>
    <row r="18" spans="12:20" x14ac:dyDescent="0.25">
      <c r="L18" t="str" cm="1">
        <f t="array" ref="L1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8" t="str">
        <f>IFERROR(IF(P17+1&lt;=COUNTA($A$2:A1015),P17+1,""),"")</f>
        <v/>
      </c>
      <c r="Q18" t="str" cm="1">
        <f t="array" ref="Q18">IFERROR(_xlfn.IFS(Q17+1&lt;=$Q$1,Q17+1,AND(Q17=$Q$1,SUM($Q$2:Q17)&lt;($Q$1*($Q$1+1))),1),"")</f>
        <v/>
      </c>
      <c r="R18" t="str" cm="1">
        <f t="array" ref="R18">IFERROR(_xlfn.IFS(OR(P18="",SLTP[[#This Row],[Price]]=""),"",P18=Q18,ROUND(LARGE($L$2:$L$999,Q18)*100,0),P18&gt;Q18,ROUND(SMALL($L$2:$L$999,Q18)*100,0)),"")</f>
        <v/>
      </c>
      <c r="S18" t="str">
        <f t="shared" si="0"/>
        <v/>
      </c>
      <c r="T18" t="str" cm="1">
        <f t="array" ref="T18">IF(R18="","",_xlfn.XLOOKUP(_xlfn.IFS(P18=Q18,LARGE($L$2:$L$999,Q18),P18&gt;Q18,SMALL($L$2:$L$999,Q18)),L:L,A:A,"",0))</f>
        <v/>
      </c>
    </row>
    <row r="19" spans="12:20" x14ac:dyDescent="0.25">
      <c r="L19" t="str" cm="1">
        <f t="array" ref="L1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9" t="str">
        <f>IFERROR(IF(P18+1&lt;=COUNTA($A$2:A1016),P18+1,""),"")</f>
        <v/>
      </c>
      <c r="Q19" t="str" cm="1">
        <f t="array" ref="Q19">IFERROR(_xlfn.IFS(Q18+1&lt;=$Q$1,Q18+1,AND(Q18=$Q$1,SUM($Q$2:Q18)&lt;($Q$1*($Q$1+1))),1),"")</f>
        <v/>
      </c>
      <c r="R19" t="str" cm="1">
        <f t="array" ref="R19">IFERROR(_xlfn.IFS(OR(P19="",SLTP[[#This Row],[Price]]=""),"",P19=Q19,ROUND(LARGE($L$2:$L$999,Q19)*100,0),P19&gt;Q19,ROUND(SMALL($L$2:$L$999,Q19)*100,0)),"")</f>
        <v/>
      </c>
      <c r="S19" t="str">
        <f t="shared" si="0"/>
        <v/>
      </c>
      <c r="T19" t="str" cm="1">
        <f t="array" ref="T19">IF(R19="","",_xlfn.XLOOKUP(_xlfn.IFS(P19=Q19,LARGE($L$2:$L$999,Q19),P19&gt;Q19,SMALL($L$2:$L$999,Q19)),L:L,A:A,"",0))</f>
        <v/>
      </c>
    </row>
    <row r="20" spans="12:20" x14ac:dyDescent="0.25">
      <c r="L20" t="str" cm="1">
        <f t="array" ref="L2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0" t="str">
        <f>IFERROR(IF(P19+1&lt;=COUNTA($A$2:A1017),P19+1,""),"")</f>
        <v/>
      </c>
      <c r="Q20" t="str" cm="1">
        <f t="array" ref="Q20">IFERROR(_xlfn.IFS(Q19+1&lt;=$Q$1,Q19+1,AND(Q19=$Q$1,SUM($Q$2:Q19)&lt;($Q$1*($Q$1+1))),1),"")</f>
        <v/>
      </c>
      <c r="R20" t="str" cm="1">
        <f t="array" ref="R20">IFERROR(_xlfn.IFS(OR(P20="",SLTP[[#This Row],[Price]]=""),"",P20=Q20,ROUND(LARGE($L$2:$L$999,Q20)*100,0),P20&gt;Q20,ROUND(SMALL($L$2:$L$999,Q20)*100,0)),"")</f>
        <v/>
      </c>
      <c r="S20" t="str">
        <f t="shared" si="0"/>
        <v/>
      </c>
      <c r="T20" t="str" cm="1">
        <f t="array" ref="T20">IF(R20="","",_xlfn.XLOOKUP(_xlfn.IFS(P20=Q20,LARGE($L$2:$L$999,Q20),P20&gt;Q20,SMALL($L$2:$L$999,Q20)),L:L,A:A,"",0))</f>
        <v/>
      </c>
    </row>
    <row r="21" spans="12:20" x14ac:dyDescent="0.25">
      <c r="L21" t="str" cm="1">
        <f t="array" ref="L2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1" t="str">
        <f>IFERROR(IF(P20+1&lt;=COUNTA($A$2:A1018),P20+1,""),"")</f>
        <v/>
      </c>
      <c r="Q21" t="str" cm="1">
        <f t="array" ref="Q21">IFERROR(_xlfn.IFS(Q20+1&lt;=$Q$1,Q20+1,AND(Q20=$Q$1,SUM($Q$2:Q20)&lt;($Q$1*($Q$1+1))),1),"")</f>
        <v/>
      </c>
      <c r="R21" t="str" cm="1">
        <f t="array" ref="R21">IFERROR(_xlfn.IFS(OR(P21="",SLTP[[#This Row],[Price]]=""),"",P21=Q21,ROUND(LARGE($L$2:$L$999,Q21)*100,0),P21&gt;Q21,ROUND(SMALL($L$2:$L$999,Q21)*100,0)),"")</f>
        <v/>
      </c>
      <c r="S21" t="str">
        <f t="shared" si="0"/>
        <v/>
      </c>
      <c r="T21" t="str" cm="1">
        <f t="array" ref="T21">IF(R21="","",_xlfn.XLOOKUP(_xlfn.IFS(P21=Q21,LARGE($L$2:$L$999,Q21),P21&gt;Q21,SMALL($L$2:$L$999,Q21)),L:L,A:A,"",0))</f>
        <v/>
      </c>
    </row>
    <row r="22" spans="12:20" x14ac:dyDescent="0.25">
      <c r="L22" t="str" cm="1">
        <f t="array" ref="L2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2" t="str">
        <f>IFERROR(IF(P21+1&lt;=COUNTA($A$2:A1019),P21+1,""),"")</f>
        <v/>
      </c>
      <c r="Q22" t="str" cm="1">
        <f t="array" ref="Q22">IFERROR(_xlfn.IFS(Q21+1&lt;=$Q$1,Q21+1,AND(Q21=$Q$1,SUM($Q$2:Q21)&lt;($Q$1*($Q$1+1))),1),"")</f>
        <v/>
      </c>
      <c r="R22" t="str" cm="1">
        <f t="array" ref="R22">IFERROR(_xlfn.IFS(OR(P22="",SLTP[[#This Row],[Price]]=""),"",P22=Q22,ROUND(LARGE($L$2:$L$999,Q22)*100,0),P22&gt;Q22,ROUND(SMALL($L$2:$L$999,Q22)*100,0)),"")</f>
        <v/>
      </c>
      <c r="S22" t="str">
        <f t="shared" si="0"/>
        <v/>
      </c>
      <c r="T22" t="str" cm="1">
        <f t="array" ref="T22">IF(R22="","",_xlfn.XLOOKUP(_xlfn.IFS(P22=Q22,LARGE($L$2:$L$999,Q22),P22&gt;Q22,SMALL($L$2:$L$999,Q22)),L:L,A:A,"",0))</f>
        <v/>
      </c>
    </row>
    <row r="23" spans="12:20" x14ac:dyDescent="0.25">
      <c r="L23" t="str" cm="1">
        <f t="array" ref="L2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3" t="str">
        <f>IFERROR(IF(P22+1&lt;=COUNTA($A$2:A1020),P22+1,""),"")</f>
        <v/>
      </c>
      <c r="Q23" t="str" cm="1">
        <f t="array" ref="Q23">IFERROR(_xlfn.IFS(Q22+1&lt;=$Q$1,Q22+1,AND(Q22=$Q$1,SUM($Q$2:Q22)&lt;($Q$1*($Q$1+1))),1),"")</f>
        <v/>
      </c>
      <c r="R23" t="str" cm="1">
        <f t="array" ref="R23">IFERROR(_xlfn.IFS(OR(P23="",SLTP[[#This Row],[Price]]=""),"",P23=Q23,ROUND(LARGE($L$2:$L$999,Q23)*100,0),P23&gt;Q23,ROUND(SMALL($L$2:$L$999,Q23)*100,0)),"")</f>
        <v/>
      </c>
      <c r="S23" t="str">
        <f t="shared" si="0"/>
        <v/>
      </c>
      <c r="T23" t="str" cm="1">
        <f t="array" ref="T23">IF(R23="","",_xlfn.XLOOKUP(_xlfn.IFS(P23=Q23,LARGE($L$2:$L$999,Q23),P23&gt;Q23,SMALL($L$2:$L$999,Q23)),L:L,A:A,"",0))</f>
        <v/>
      </c>
    </row>
    <row r="24" spans="12:20" x14ac:dyDescent="0.25">
      <c r="L24" t="str" cm="1">
        <f t="array" ref="L2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4" t="str">
        <f>IFERROR(IF(P23+1&lt;=COUNTA($A$2:A1021),P23+1,""),"")</f>
        <v/>
      </c>
      <c r="Q24" t="str" cm="1">
        <f t="array" ref="Q24">IFERROR(_xlfn.IFS(Q23+1&lt;=$Q$1,Q23+1,AND(Q23=$Q$1,SUM($Q$2:Q23)&lt;($Q$1*($Q$1+1))),1),"")</f>
        <v/>
      </c>
      <c r="R24" t="str" cm="1">
        <f t="array" ref="R24">IFERROR(_xlfn.IFS(OR(P24="",SLTP[[#This Row],[Price]]=""),"",P24=Q24,ROUND(LARGE($L$2:$L$999,Q24)*100,0),P24&gt;Q24,ROUND(SMALL($L$2:$L$999,Q24)*100,0)),"")</f>
        <v/>
      </c>
      <c r="S24" t="str">
        <f t="shared" si="0"/>
        <v/>
      </c>
      <c r="T24" t="str" cm="1">
        <f t="array" ref="T24">IF(R24="","",_xlfn.XLOOKUP(_xlfn.IFS(P24=Q24,LARGE($L$2:$L$999,Q24),P24&gt;Q24,SMALL($L$2:$L$999,Q24)),L:L,A:A,"",0))</f>
        <v/>
      </c>
    </row>
    <row r="25" spans="12:20" x14ac:dyDescent="0.25">
      <c r="L25" t="str" cm="1">
        <f t="array" ref="L2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5" t="str">
        <f>IFERROR(IF(P24+1&lt;=COUNTA($A$2:A1022),P24+1,""),"")</f>
        <v/>
      </c>
      <c r="Q25" t="str" cm="1">
        <f t="array" ref="Q25">IFERROR(_xlfn.IFS(Q24+1&lt;=$Q$1,Q24+1,AND(Q24=$Q$1,SUM($Q$2:Q24)&lt;($Q$1*($Q$1+1))),1),"")</f>
        <v/>
      </c>
      <c r="R25" t="str" cm="1">
        <f t="array" ref="R25">IFERROR(_xlfn.IFS(OR(P25="",SLTP[[#This Row],[Price]]=""),"",P25=Q25,ROUND(LARGE($L$2:$L$999,Q25)*100,0),P25&gt;Q25,ROUND(SMALL($L$2:$L$999,Q25)*100,0)),"")</f>
        <v/>
      </c>
      <c r="S25" t="str">
        <f t="shared" si="0"/>
        <v/>
      </c>
      <c r="T25" t="str" cm="1">
        <f t="array" ref="T25">IF(R25="","",_xlfn.XLOOKUP(_xlfn.IFS(P25=Q25,LARGE($L$2:$L$999,Q25),P25&gt;Q25,SMALL($L$2:$L$999,Q25)),L:L,A:A,"",0))</f>
        <v/>
      </c>
    </row>
    <row r="26" spans="12:20" x14ac:dyDescent="0.25">
      <c r="L26" t="str" cm="1">
        <f t="array" ref="L2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6" t="str">
        <f>IFERROR(IF(P25+1&lt;=COUNTA($A$2:A1023),P25+1,""),"")</f>
        <v/>
      </c>
      <c r="Q26" t="str" cm="1">
        <f t="array" ref="Q26">IFERROR(_xlfn.IFS(Q25+1&lt;=$Q$1,Q25+1,AND(Q25=$Q$1,SUM($Q$2:Q25)&lt;($Q$1*($Q$1+1))),1),"")</f>
        <v/>
      </c>
      <c r="R26" t="str" cm="1">
        <f t="array" ref="R26">IFERROR(_xlfn.IFS(OR(P26="",SLTP[[#This Row],[Price]]=""),"",P26=Q26,ROUND(LARGE($L$2:$L$999,Q26)*100,0),P26&gt;Q26,ROUND(SMALL($L$2:$L$999,Q26)*100,0)),"")</f>
        <v/>
      </c>
      <c r="S26" t="str">
        <f t="shared" si="0"/>
        <v/>
      </c>
      <c r="T26" t="str" cm="1">
        <f t="array" ref="T26">IF(R26="","",_xlfn.XLOOKUP(_xlfn.IFS(P26=Q26,LARGE($L$2:$L$999,Q26),P26&gt;Q26,SMALL($L$2:$L$999,Q26)),L:L,A:A,"",0))</f>
        <v/>
      </c>
    </row>
    <row r="27" spans="12:20" x14ac:dyDescent="0.25">
      <c r="L27" t="str" cm="1">
        <f t="array" ref="L2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7" t="str">
        <f>IFERROR(IF(P26+1&lt;=COUNTA($A$2:A1024),P26+1,""),"")</f>
        <v/>
      </c>
      <c r="Q27" t="str" cm="1">
        <f t="array" ref="Q27">IFERROR(_xlfn.IFS(Q26+1&lt;=$Q$1,Q26+1,AND(Q26=$Q$1,SUM($Q$2:Q26)&lt;($Q$1*($Q$1+1))),1),"")</f>
        <v/>
      </c>
      <c r="R27" t="str" cm="1">
        <f t="array" ref="R27">IFERROR(_xlfn.IFS(OR(P27="",SLTP[[#This Row],[Price]]=""),"",P27=Q27,ROUND(LARGE($L$2:$L$999,Q27)*100,0),P27&gt;Q27,ROUND(SMALL($L$2:$L$999,Q27)*100,0)),"")</f>
        <v/>
      </c>
      <c r="S27" t="str">
        <f t="shared" si="0"/>
        <v/>
      </c>
      <c r="T27" t="str" cm="1">
        <f t="array" ref="T27">IF(R27="","",_xlfn.XLOOKUP(_xlfn.IFS(P27=Q27,LARGE($L$2:$L$999,Q27),P27&gt;Q27,SMALL($L$2:$L$999,Q27)),L:L,A:A,"",0))</f>
        <v/>
      </c>
    </row>
    <row r="28" spans="12:20" x14ac:dyDescent="0.25">
      <c r="L28" t="str" cm="1">
        <f t="array" ref="L2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8" t="str">
        <f>IFERROR(IF(P27+1&lt;=COUNTA($A$2:A1025),P27+1,""),"")</f>
        <v/>
      </c>
      <c r="Q28" t="str" cm="1">
        <f t="array" ref="Q28">IFERROR(_xlfn.IFS(Q27+1&lt;=$Q$1,Q27+1,AND(Q27=$Q$1,SUM($Q$2:Q27)&lt;($Q$1*($Q$1+1))),1),"")</f>
        <v/>
      </c>
      <c r="R28" t="str" cm="1">
        <f t="array" ref="R28">IFERROR(_xlfn.IFS(OR(P28="",SLTP[[#This Row],[Price]]=""),"",P28=Q28,ROUND(LARGE($L$2:$L$999,Q28)*100,0),P28&gt;Q28,ROUND(SMALL($L$2:$L$999,Q28)*100,0)),"")</f>
        <v/>
      </c>
      <c r="S28" t="str">
        <f t="shared" si="0"/>
        <v/>
      </c>
      <c r="T28" t="str" cm="1">
        <f t="array" ref="T28">IF(R28="","",_xlfn.XLOOKUP(_xlfn.IFS(P28=Q28,LARGE($L$2:$L$999,Q28),P28&gt;Q28,SMALL($L$2:$L$999,Q28)),L:L,A:A,"",0))</f>
        <v/>
      </c>
    </row>
    <row r="29" spans="12:20" x14ac:dyDescent="0.25">
      <c r="L29" t="str" cm="1">
        <f t="array" ref="L2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9" t="str">
        <f>IFERROR(IF(P28+1&lt;=COUNTA($A$2:A1026),P28+1,""),"")</f>
        <v/>
      </c>
      <c r="Q29" t="str" cm="1">
        <f t="array" ref="Q29">IFERROR(_xlfn.IFS(Q28+1&lt;=$Q$1,Q28+1,AND(Q28=$Q$1,SUM($Q$2:Q28)&lt;($Q$1*($Q$1+1))),1),"")</f>
        <v/>
      </c>
      <c r="R29" t="str" cm="1">
        <f t="array" ref="R29">IFERROR(_xlfn.IFS(OR(P29="",SLTP[[#This Row],[Price]]=""),"",P29=Q29,ROUND(LARGE($L$2:$L$999,Q29)*100,0),P29&gt;Q29,ROUND(SMALL($L$2:$L$999,Q29)*100,0)),"")</f>
        <v/>
      </c>
      <c r="S29" t="str">
        <f t="shared" si="0"/>
        <v/>
      </c>
      <c r="T29" t="str" cm="1">
        <f t="array" ref="T29">IF(R29="","",_xlfn.XLOOKUP(_xlfn.IFS(P29=Q29,LARGE($L$2:$L$999,Q29),P29&gt;Q29,SMALL($L$2:$L$999,Q29)),L:L,A:A,"",0))</f>
        <v/>
      </c>
    </row>
    <row r="30" spans="12:20" x14ac:dyDescent="0.25">
      <c r="L30" t="str" cm="1">
        <f t="array" ref="L3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30" t="str">
        <f>IFERROR(IF(P29+1&lt;=COUNTA($A$2:A1027),P29+1,""),"")</f>
        <v/>
      </c>
      <c r="Q30" t="str" cm="1">
        <f t="array" ref="Q30">IFERROR(_xlfn.IFS(Q29+1&lt;=$Q$1,Q29+1,AND(Q29=$Q$1,SUM($Q$2:Q29)&lt;($Q$1*($Q$1+1))),1),"")</f>
        <v/>
      </c>
      <c r="R30" t="str" cm="1">
        <f t="array" ref="R30">IFERROR(_xlfn.IFS(OR(P30="",SLTP[[#This Row],[Price]]=""),"",P30=Q30,ROUND(LARGE($L$2:$L$999,Q30)*100,0),P30&gt;Q30,ROUND(SMALL($L$2:$L$999,Q30)*100,0)),"")</f>
        <v/>
      </c>
      <c r="S30" t="str">
        <f t="shared" si="0"/>
        <v/>
      </c>
      <c r="T30" t="str" cm="1">
        <f t="array" ref="T30">IF(R30="","",_xlfn.XLOOKUP(_xlfn.IFS(P30=Q30,LARGE($L$2:$L$999,Q30),P30&gt;Q30,SMALL($L$2:$L$999,Q30)),L:L,A:A,"",0))</f>
        <v/>
      </c>
    </row>
    <row r="31" spans="12:20" x14ac:dyDescent="0.25">
      <c r="L31" t="str" cm="1">
        <f t="array" ref="L3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31" t="str">
        <f>IFERROR(IF(P30+1&lt;=COUNTA($A$2:A1028),P30+1,""),"")</f>
        <v/>
      </c>
      <c r="Q31" t="str" cm="1">
        <f t="array" ref="Q31">IFERROR(_xlfn.IFS(Q30+1&lt;=$Q$1,Q30+1,AND(Q30=$Q$1,SUM($Q$2:Q30)&lt;($Q$1*($Q$1+1))),1),"")</f>
        <v/>
      </c>
      <c r="R31" t="str" cm="1">
        <f t="array" ref="R31">IFERROR(_xlfn.IFS(OR(P31="",SLTP[[#This Row],[Price]]=""),"",P31=Q31,ROUND(LARGE($L$2:$L$999,Q31)*100,0),P31&gt;Q31,ROUND(SMALL($L$2:$L$999,Q31)*100,0)),"")</f>
        <v/>
      </c>
      <c r="S31" t="str">
        <f t="shared" si="0"/>
        <v/>
      </c>
      <c r="T31" t="str" cm="1">
        <f t="array" ref="T31">IF(R31="","",_xlfn.XLOOKUP(_xlfn.IFS(P31=Q31,LARGE($L$2:$L$999,Q31),P31&gt;Q31,SMALL($L$2:$L$999,Q31)),L:L,A:A,"",0))</f>
        <v/>
      </c>
    </row>
    <row r="32" spans="12:20" x14ac:dyDescent="0.25">
      <c r="L32" t="str" cm="1">
        <f t="array" ref="L3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32" t="str">
        <f>IFERROR(IF(P31+1&lt;=COUNTA($A$2:A1029),P31+1,""),"")</f>
        <v/>
      </c>
      <c r="Q32" t="str" cm="1">
        <f t="array" ref="Q32">IFERROR(_xlfn.IFS(Q31+1&lt;=$Q$1,Q31+1,AND(Q31=$Q$1,SUM($Q$2:Q31)&lt;($Q$1*($Q$1+1))),1),"")</f>
        <v/>
      </c>
      <c r="R32" t="str" cm="1">
        <f t="array" ref="R32">IFERROR(_xlfn.IFS(OR(P32="",SLTP[[#This Row],[Price]]=""),"",P32=Q32,ROUND(LARGE($L$2:$L$999,Q32)*100,0),P32&gt;Q32,ROUND(SMALL($L$2:$L$999,Q32)*100,0)),"")</f>
        <v/>
      </c>
      <c r="S32" t="str">
        <f t="shared" si="0"/>
        <v/>
      </c>
      <c r="T32" t="str" cm="1">
        <f t="array" ref="T32">IF(R32="","",_xlfn.XLOOKUP(_xlfn.IFS(P32=Q32,LARGE($L$2:$L$999,Q32),P32&gt;Q32,SMALL($L$2:$L$999,Q32)),L:L,A:A,"",0))</f>
        <v/>
      </c>
    </row>
    <row r="33" spans="12:20" x14ac:dyDescent="0.25">
      <c r="L33" t="str" cm="1">
        <f t="array" ref="L3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33" t="str">
        <f>IFERROR(IF(P32+1&lt;=COUNTA($A$2:A1030),P32+1,""),"")</f>
        <v/>
      </c>
      <c r="Q33" t="str" cm="1">
        <f t="array" ref="Q33">IFERROR(_xlfn.IFS(Q32+1&lt;=$Q$1,Q32+1,AND(Q32=$Q$1,SUM($Q$2:Q32)&lt;($Q$1*($Q$1+1))),1),"")</f>
        <v/>
      </c>
      <c r="R33" t="str" cm="1">
        <f t="array" ref="R33">IFERROR(_xlfn.IFS(OR(P33="",SLTP[[#This Row],[Price]]=""),"",P33=Q33,ROUND(LARGE($L$2:$L$999,Q33)*100,0),P33&gt;Q33,ROUND(SMALL($L$2:$L$999,Q33)*100,0)),"")</f>
        <v/>
      </c>
      <c r="S33" t="str">
        <f t="shared" si="0"/>
        <v/>
      </c>
      <c r="T33" t="str" cm="1">
        <f t="array" ref="T33">IF(R33="","",_xlfn.XLOOKUP(_xlfn.IFS(P33=Q33,LARGE($L$2:$L$999,Q33),P33&gt;Q33,SMALL($L$2:$L$999,Q33)),L:L,A:A,"",0))</f>
        <v/>
      </c>
    </row>
    <row r="34" spans="12:20" x14ac:dyDescent="0.25">
      <c r="L34" t="str" cm="1">
        <f t="array" ref="L3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34" t="str">
        <f>IFERROR(IF(P33+1&lt;=COUNTA($A$2:A1031),P33+1,""),"")</f>
        <v/>
      </c>
      <c r="Q34" t="str" cm="1">
        <f t="array" ref="Q34">IFERROR(_xlfn.IFS(Q33+1&lt;=$Q$1,Q33+1,AND(Q33=$Q$1,SUM($Q$2:Q33)&lt;($Q$1*($Q$1+1))),1),"")</f>
        <v/>
      </c>
      <c r="R34" t="str" cm="1">
        <f t="array" ref="R34">IFERROR(_xlfn.IFS(OR(P34="",SLTP[[#This Row],[Price]]=""),"",P34=Q34,ROUND(LARGE($L$2:$L$999,Q34)*100,0),P34&gt;Q34,ROUND(SMALL($L$2:$L$999,Q34)*100,0)),"")</f>
        <v/>
      </c>
      <c r="S34" t="str">
        <f t="shared" si="0"/>
        <v/>
      </c>
      <c r="T34" t="str" cm="1">
        <f t="array" ref="T34">IF(R34="","",_xlfn.XLOOKUP(_xlfn.IFS(P34=Q34,LARGE($L$2:$L$999,Q34),P34&gt;Q34,SMALL($L$2:$L$999,Q34)),L:L,A:A,"",0))</f>
        <v/>
      </c>
    </row>
    <row r="35" spans="12:20" x14ac:dyDescent="0.25">
      <c r="L35" t="str" cm="1">
        <f t="array" ref="L3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35" t="str">
        <f>IFERROR(IF(P34+1&lt;=COUNTA($A$2:A1032),P34+1,""),"")</f>
        <v/>
      </c>
      <c r="Q35" t="str" cm="1">
        <f t="array" ref="Q35">IFERROR(_xlfn.IFS(Q34+1&lt;=$Q$1,Q34+1,AND(Q34=$Q$1,SUM($Q$2:Q34)&lt;($Q$1*($Q$1+1))),1),"")</f>
        <v/>
      </c>
      <c r="R35" t="str" cm="1">
        <f t="array" ref="R35">IFERROR(_xlfn.IFS(OR(P35="",SLTP[[#This Row],[Price]]=""),"",P35=Q35,ROUND(LARGE($L$2:$L$999,Q35)*100,0),P35&gt;Q35,ROUND(SMALL($L$2:$L$999,Q35)*100,0)),"")</f>
        <v/>
      </c>
      <c r="S35" t="str">
        <f t="shared" si="0"/>
        <v/>
      </c>
      <c r="T35" t="str" cm="1">
        <f t="array" ref="T35">IF(R35="","",_xlfn.XLOOKUP(_xlfn.IFS(P35=Q35,LARGE($L$2:$L$999,Q35),P35&gt;Q35,SMALL($L$2:$L$999,Q35)),L:L,A:A,"",0))</f>
        <v/>
      </c>
    </row>
    <row r="36" spans="12:20" x14ac:dyDescent="0.25">
      <c r="L36" t="str" cm="1">
        <f t="array" ref="L3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36" t="str">
        <f>IFERROR(IF(P35+1&lt;=COUNTA($A$2:A1033),P35+1,""),"")</f>
        <v/>
      </c>
      <c r="Q36" t="str" cm="1">
        <f t="array" ref="Q36">IFERROR(_xlfn.IFS(Q35+1&lt;=$Q$1,Q35+1,AND(Q35=$Q$1,SUM($Q$2:Q35)&lt;($Q$1*($Q$1+1))),1),"")</f>
        <v/>
      </c>
      <c r="R36" t="str" cm="1">
        <f t="array" ref="R36">IFERROR(_xlfn.IFS(OR(P36="",SLTP[[#This Row],[Price]]=""),"",P36=Q36,ROUND(LARGE($L$2:$L$999,Q36)*100,0),P36&gt;Q36,ROUND(SMALL($L$2:$L$999,Q36)*100,0)),"")</f>
        <v/>
      </c>
      <c r="S36" t="str">
        <f t="shared" si="0"/>
        <v/>
      </c>
      <c r="T36" t="str" cm="1">
        <f t="array" ref="T36">IF(R36="","",_xlfn.XLOOKUP(_xlfn.IFS(P36=Q36,LARGE($L$2:$L$999,Q36),P36&gt;Q36,SMALL($L$2:$L$999,Q36)),L:L,A:A,"",0))</f>
        <v/>
      </c>
    </row>
    <row r="37" spans="12:20" x14ac:dyDescent="0.25">
      <c r="L37" t="str" cm="1">
        <f t="array" ref="L3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37" t="str">
        <f>IFERROR(IF(P36+1&lt;=COUNTA($A$2:A1034),P36+1,""),"")</f>
        <v/>
      </c>
      <c r="Q37" t="str" cm="1">
        <f t="array" ref="Q37">IFERROR(_xlfn.IFS(Q36+1&lt;=$Q$1,Q36+1,AND(Q36=$Q$1,SUM($Q$2:Q36)&lt;($Q$1*($Q$1+1))),1),"")</f>
        <v/>
      </c>
      <c r="R37" t="str" cm="1">
        <f t="array" ref="R37">IFERROR(_xlfn.IFS(OR(P37="",SLTP[[#This Row],[Price]]=""),"",P37=Q37,ROUND(LARGE($L$2:$L$999,Q37)*100,0),P37&gt;Q37,ROUND(SMALL($L$2:$L$999,Q37)*100,0)),"")</f>
        <v/>
      </c>
      <c r="S37" t="str">
        <f t="shared" si="0"/>
        <v/>
      </c>
      <c r="T37" t="str" cm="1">
        <f t="array" ref="T37">IF(R37="","",_xlfn.XLOOKUP(_xlfn.IFS(P37=Q37,LARGE($L$2:$L$999,Q37),P37&gt;Q37,SMALL($L$2:$L$999,Q37)),L:L,A:A,"",0))</f>
        <v/>
      </c>
    </row>
    <row r="38" spans="12:20" x14ac:dyDescent="0.25">
      <c r="L38" t="str" cm="1">
        <f t="array" ref="L3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38" t="str">
        <f>IFERROR(IF(P37+1&lt;=COUNTA($A$2:A1035),P37+1,""),"")</f>
        <v/>
      </c>
      <c r="Q38" t="str" cm="1">
        <f t="array" ref="Q38">IFERROR(_xlfn.IFS(Q37+1&lt;=$Q$1,Q37+1,AND(Q37=$Q$1,SUM($Q$2:Q37)&lt;($Q$1*($Q$1+1))),1),"")</f>
        <v/>
      </c>
      <c r="R38" t="str" cm="1">
        <f t="array" ref="R38">IFERROR(_xlfn.IFS(OR(P38="",SLTP[[#This Row],[Price]]=""),"",P38=Q38,ROUND(LARGE($L$2:$L$999,Q38)*100,0),P38&gt;Q38,ROUND(SMALL($L$2:$L$999,Q38)*100,0)),"")</f>
        <v/>
      </c>
      <c r="S38" t="str">
        <f t="shared" si="0"/>
        <v/>
      </c>
      <c r="T38" t="str" cm="1">
        <f t="array" ref="T38">IF(R38="","",_xlfn.XLOOKUP(_xlfn.IFS(P38=Q38,LARGE($L$2:$L$999,Q38),P38&gt;Q38,SMALL($L$2:$L$999,Q38)),L:L,A:A,"",0))</f>
        <v/>
      </c>
    </row>
    <row r="39" spans="12:20" x14ac:dyDescent="0.25">
      <c r="L39" t="str" cm="1">
        <f t="array" ref="L3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39" t="str">
        <f>IFERROR(IF(P38+1&lt;=COUNTA($A$2:A1036),P38+1,""),"")</f>
        <v/>
      </c>
      <c r="Q39" t="str" cm="1">
        <f t="array" ref="Q39">IFERROR(_xlfn.IFS(Q38+1&lt;=$Q$1,Q38+1,AND(Q38=$Q$1,SUM($Q$2:Q38)&lt;($Q$1*($Q$1+1))),1),"")</f>
        <v/>
      </c>
      <c r="R39" t="str" cm="1">
        <f t="array" ref="R39">IFERROR(_xlfn.IFS(OR(P39="",SLTP[[#This Row],[Price]]=""),"",P39=Q39,ROUND(LARGE($L$2:$L$999,Q39)*100,0),P39&gt;Q39,ROUND(SMALL($L$2:$L$999,Q39)*100,0)),"")</f>
        <v/>
      </c>
      <c r="S39" t="str">
        <f t="shared" si="0"/>
        <v/>
      </c>
      <c r="T39" t="str" cm="1">
        <f t="array" ref="T39">IF(R39="","",_xlfn.XLOOKUP(_xlfn.IFS(P39=Q39,LARGE($L$2:$L$999,Q39),P39&gt;Q39,SMALL($L$2:$L$999,Q39)),L:L,A:A,"",0))</f>
        <v/>
      </c>
    </row>
    <row r="40" spans="12:20" x14ac:dyDescent="0.25">
      <c r="L40" t="str" cm="1">
        <f t="array" ref="L4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40" t="str">
        <f>IFERROR(IF(P39+1&lt;=COUNTA($A$2:A1037),P39+1,""),"")</f>
        <v/>
      </c>
      <c r="Q40" t="str" cm="1">
        <f t="array" ref="Q40">IFERROR(_xlfn.IFS(Q39+1&lt;=$Q$1,Q39+1,AND(Q39=$Q$1,SUM($Q$2:Q39)&lt;($Q$1*($Q$1+1))),1),"")</f>
        <v/>
      </c>
      <c r="R40" t="str" cm="1">
        <f t="array" ref="R40">IFERROR(_xlfn.IFS(OR(P40="",SLTP[[#This Row],[Price]]=""),"",P40=Q40,ROUND(LARGE($L$2:$L$999,Q40)*100,0),P40&gt;Q40,ROUND(SMALL($L$2:$L$999,Q40)*100,0)),"")</f>
        <v/>
      </c>
      <c r="S40" t="str">
        <f t="shared" si="0"/>
        <v/>
      </c>
      <c r="T40" t="str" cm="1">
        <f t="array" ref="T40">IF(R40="","",_xlfn.XLOOKUP(_xlfn.IFS(P40=Q40,LARGE($L$2:$L$999,Q40),P40&gt;Q40,SMALL($L$2:$L$999,Q40)),L:L,A:A,"",0))</f>
        <v/>
      </c>
    </row>
    <row r="41" spans="12:20" x14ac:dyDescent="0.25">
      <c r="L41" t="str" cm="1">
        <f t="array" ref="L4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41" t="str">
        <f>IFERROR(IF(P40+1&lt;=COUNTA($A$2:A1038),P40+1,""),"")</f>
        <v/>
      </c>
      <c r="Q41" t="str" cm="1">
        <f t="array" ref="Q41">IFERROR(_xlfn.IFS(Q40+1&lt;=$Q$1,Q40+1,AND(Q40=$Q$1,SUM($Q$2:Q40)&lt;($Q$1*($Q$1+1))),1),"")</f>
        <v/>
      </c>
      <c r="R41" t="str" cm="1">
        <f t="array" ref="R41">IFERROR(_xlfn.IFS(OR(P41="",SLTP[[#This Row],[Price]]=""),"",P41=Q41,ROUND(LARGE($L$2:$L$999,Q41)*100,0),P41&gt;Q41,ROUND(SMALL($L$2:$L$999,Q41)*100,0)),"")</f>
        <v/>
      </c>
      <c r="S41" t="str">
        <f t="shared" si="0"/>
        <v/>
      </c>
      <c r="T41" t="str" cm="1">
        <f t="array" ref="T41">IF(R41="","",_xlfn.XLOOKUP(_xlfn.IFS(P41=Q41,LARGE($L$2:$L$999,Q41),P41&gt;Q41,SMALL($L$2:$L$999,Q41)),L:L,A:A,"",0))</f>
        <v/>
      </c>
    </row>
    <row r="42" spans="12:20" x14ac:dyDescent="0.25">
      <c r="L42" t="str" cm="1">
        <f t="array" ref="L4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42" t="str">
        <f>IFERROR(IF(P41+1&lt;=COUNTA($A$2:A1039),P41+1,""),"")</f>
        <v/>
      </c>
      <c r="Q42" t="str" cm="1">
        <f t="array" ref="Q42">IFERROR(_xlfn.IFS(Q41+1&lt;=$Q$1,Q41+1,AND(Q41=$Q$1,SUM($Q$2:Q41)&lt;($Q$1*($Q$1+1))),1),"")</f>
        <v/>
      </c>
      <c r="R42" t="str" cm="1">
        <f t="array" ref="R42">IFERROR(_xlfn.IFS(OR(P42="",SLTP[[#This Row],[Price]]=""),"",P42=Q42,ROUND(LARGE($L$2:$L$999,Q42)*100,0),P42&gt;Q42,ROUND(SMALL($L$2:$L$999,Q42)*100,0)),"")</f>
        <v/>
      </c>
      <c r="S42" t="str">
        <f t="shared" si="0"/>
        <v/>
      </c>
      <c r="T42" t="str" cm="1">
        <f t="array" ref="T42">IF(R42="","",_xlfn.XLOOKUP(_xlfn.IFS(P42=Q42,LARGE($L$2:$L$999,Q42),P42&gt;Q42,SMALL($L$2:$L$999,Q42)),L:L,A:A,"",0))</f>
        <v/>
      </c>
    </row>
    <row r="43" spans="12:20" x14ac:dyDescent="0.25">
      <c r="L43" t="str" cm="1">
        <f t="array" ref="L4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43" t="str">
        <f>IFERROR(IF(P42+1&lt;=COUNTA($A$2:A1040),P42+1,""),"")</f>
        <v/>
      </c>
      <c r="Q43" t="str" cm="1">
        <f t="array" ref="Q43">IFERROR(_xlfn.IFS(Q42+1&lt;=$Q$1,Q42+1,AND(Q42=$Q$1,SUM($Q$2:Q42)&lt;($Q$1*($Q$1+1))),1),"")</f>
        <v/>
      </c>
      <c r="R43" t="str" cm="1">
        <f t="array" ref="R43">IFERROR(_xlfn.IFS(OR(P43="",SLTP[[#This Row],[Price]]=""),"",P43=Q43,ROUND(LARGE($L$2:$L$999,Q43)*100,0),P43&gt;Q43,ROUND(SMALL($L$2:$L$999,Q43)*100,0)),"")</f>
        <v/>
      </c>
      <c r="S43" t="str">
        <f t="shared" si="0"/>
        <v/>
      </c>
      <c r="T43" t="str" cm="1">
        <f t="array" ref="T43">IF(R43="","",_xlfn.XLOOKUP(_xlfn.IFS(P43=Q43,LARGE($L$2:$L$999,Q43),P43&gt;Q43,SMALL($L$2:$L$999,Q43)),L:L,A:A,"",0))</f>
        <v/>
      </c>
    </row>
    <row r="44" spans="12:20" x14ac:dyDescent="0.25">
      <c r="L44" t="str" cm="1">
        <f t="array" ref="L4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44" t="str">
        <f>IFERROR(IF(P43+1&lt;=COUNTA($A$2:A1041),P43+1,""),"")</f>
        <v/>
      </c>
      <c r="Q44" t="str" cm="1">
        <f t="array" ref="Q44">IFERROR(_xlfn.IFS(Q43+1&lt;=$Q$1,Q43+1,AND(Q43=$Q$1,SUM($Q$2:Q43)&lt;($Q$1*($Q$1+1))),1),"")</f>
        <v/>
      </c>
      <c r="R44" t="str" cm="1">
        <f t="array" ref="R44">IFERROR(_xlfn.IFS(OR(P44="",SLTP[[#This Row],[Price]]=""),"",P44=Q44,ROUND(LARGE($L$2:$L$999,Q44)*100,0),P44&gt;Q44,ROUND(SMALL($L$2:$L$999,Q44)*100,0)),"")</f>
        <v/>
      </c>
      <c r="S44" t="str">
        <f t="shared" si="0"/>
        <v/>
      </c>
      <c r="T44" t="str" cm="1">
        <f t="array" ref="T44">IF(R44="","",_xlfn.XLOOKUP(_xlfn.IFS(P44=Q44,LARGE($L$2:$L$999,Q44),P44&gt;Q44,SMALL($L$2:$L$999,Q44)),L:L,A:A,"",0))</f>
        <v/>
      </c>
    </row>
    <row r="45" spans="12:20" x14ac:dyDescent="0.25">
      <c r="L45" t="str" cm="1">
        <f t="array" ref="L4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45" t="str">
        <f>IFERROR(IF(P44+1&lt;=COUNTA($A$2:A1042),P44+1,""),"")</f>
        <v/>
      </c>
      <c r="Q45" t="str" cm="1">
        <f t="array" ref="Q45">IFERROR(_xlfn.IFS(Q44+1&lt;=$Q$1,Q44+1,AND(Q44=$Q$1,SUM($Q$2:Q44)&lt;($Q$1*($Q$1+1))),1),"")</f>
        <v/>
      </c>
      <c r="R45" t="str" cm="1">
        <f t="array" ref="R45">IFERROR(_xlfn.IFS(OR(P45="",SLTP[[#This Row],[Price]]=""),"",P45=Q45,ROUND(LARGE($L$2:$L$999,Q45)*100,0),P45&gt;Q45,ROUND(SMALL($L$2:$L$999,Q45)*100,0)),"")</f>
        <v/>
      </c>
      <c r="S45" t="str">
        <f t="shared" si="0"/>
        <v/>
      </c>
      <c r="T45" t="str" cm="1">
        <f t="array" ref="T45">IF(R45="","",_xlfn.XLOOKUP(_xlfn.IFS(P45=Q45,LARGE($L$2:$L$999,Q45),P45&gt;Q45,SMALL($L$2:$L$999,Q45)),L:L,A:A,"",0))</f>
        <v/>
      </c>
    </row>
    <row r="46" spans="12:20" x14ac:dyDescent="0.25">
      <c r="L46" t="str" cm="1">
        <f t="array" ref="L4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46" t="str">
        <f>IFERROR(IF(P45+1&lt;=COUNTA($A$2:A1043),P45+1,""),"")</f>
        <v/>
      </c>
      <c r="Q46" t="str" cm="1">
        <f t="array" ref="Q46">IFERROR(_xlfn.IFS(Q45+1&lt;=$Q$1,Q45+1,AND(Q45=$Q$1,SUM($Q$2:Q45)&lt;($Q$1*($Q$1+1))),1),"")</f>
        <v/>
      </c>
      <c r="R46" t="str" cm="1">
        <f t="array" ref="R46">IFERROR(_xlfn.IFS(OR(P46="",SLTP[[#This Row],[Price]]=""),"",P46=Q46,ROUND(LARGE($L$2:$L$999,Q46)*100,0),P46&gt;Q46,ROUND(SMALL($L$2:$L$999,Q46)*100,0)),"")</f>
        <v/>
      </c>
      <c r="S46" t="str">
        <f t="shared" si="0"/>
        <v/>
      </c>
      <c r="T46" t="str" cm="1">
        <f t="array" ref="T46">IF(R46="","",_xlfn.XLOOKUP(_xlfn.IFS(P46=Q46,LARGE($L$2:$L$999,Q46),P46&gt;Q46,SMALL($L$2:$L$999,Q46)),L:L,A:A,"",0))</f>
        <v/>
      </c>
    </row>
    <row r="47" spans="12:20" x14ac:dyDescent="0.25">
      <c r="L47" t="str" cm="1">
        <f t="array" ref="L4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47" t="str">
        <f>IFERROR(IF(P46+1&lt;=COUNTA($A$2:A1044),P46+1,""),"")</f>
        <v/>
      </c>
      <c r="Q47" t="str" cm="1">
        <f t="array" ref="Q47">IFERROR(_xlfn.IFS(Q46+1&lt;=$Q$1,Q46+1,AND(Q46=$Q$1,SUM($Q$2:Q46)&lt;($Q$1*($Q$1+1))),1),"")</f>
        <v/>
      </c>
      <c r="R47" t="str" cm="1">
        <f t="array" ref="R47">IFERROR(_xlfn.IFS(OR(P47="",SLTP[[#This Row],[Price]]=""),"",P47=Q47,ROUND(LARGE($L$2:$L$999,Q47)*100,0),P47&gt;Q47,ROUND(SMALL($L$2:$L$999,Q47)*100,0)),"")</f>
        <v/>
      </c>
      <c r="S47" t="str">
        <f t="shared" si="0"/>
        <v/>
      </c>
      <c r="T47" t="str" cm="1">
        <f t="array" ref="T47">IF(R47="","",_xlfn.XLOOKUP(_xlfn.IFS(P47=Q47,LARGE($L$2:$L$999,Q47),P47&gt;Q47,SMALL($L$2:$L$999,Q47)),L:L,A:A,"",0))</f>
        <v/>
      </c>
    </row>
    <row r="48" spans="12:20" x14ac:dyDescent="0.25">
      <c r="L48" t="str" cm="1">
        <f t="array" ref="L4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48" t="str">
        <f>IFERROR(IF(P47+1&lt;=COUNTA($A$2:A1045),P47+1,""),"")</f>
        <v/>
      </c>
      <c r="Q48" t="str" cm="1">
        <f t="array" ref="Q48">IFERROR(_xlfn.IFS(Q47+1&lt;=$Q$1,Q47+1,AND(Q47=$Q$1,SUM($Q$2:Q47)&lt;($Q$1*($Q$1+1))),1),"")</f>
        <v/>
      </c>
      <c r="R48" t="str" cm="1">
        <f t="array" ref="R48">IFERROR(_xlfn.IFS(OR(P48="",SLTP[[#This Row],[Price]]=""),"",P48=Q48,ROUND(LARGE($L$2:$L$999,Q48)*100,0),P48&gt;Q48,ROUND(SMALL($L$2:$L$999,Q48)*100,0)),"")</f>
        <v/>
      </c>
      <c r="S48" t="str">
        <f t="shared" si="0"/>
        <v/>
      </c>
      <c r="T48" t="str" cm="1">
        <f t="array" ref="T48">IF(R48="","",_xlfn.XLOOKUP(_xlfn.IFS(P48=Q48,LARGE($L$2:$L$999,Q48),P48&gt;Q48,SMALL($L$2:$L$999,Q48)),L:L,A:A,"",0))</f>
        <v/>
      </c>
    </row>
    <row r="49" spans="12:20" x14ac:dyDescent="0.25">
      <c r="L49" t="str" cm="1">
        <f t="array" ref="L4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49" t="str">
        <f>IFERROR(IF(P48+1&lt;=COUNTA($A$2:A1046),P48+1,""),"")</f>
        <v/>
      </c>
      <c r="Q49" t="str" cm="1">
        <f t="array" ref="Q49">IFERROR(_xlfn.IFS(Q48+1&lt;=$Q$1,Q48+1,AND(Q48=$Q$1,SUM($Q$2:Q48)&lt;($Q$1*($Q$1+1))),1),"")</f>
        <v/>
      </c>
      <c r="R49" t="str" cm="1">
        <f t="array" ref="R49">IFERROR(_xlfn.IFS(OR(P49="",SLTP[[#This Row],[Price]]=""),"",P49=Q49,ROUND(LARGE($L$2:$L$999,Q49)*100,0),P49&gt;Q49,ROUND(SMALL($L$2:$L$999,Q49)*100,0)),"")</f>
        <v/>
      </c>
      <c r="S49" t="str">
        <f t="shared" si="0"/>
        <v/>
      </c>
      <c r="T49" t="str" cm="1">
        <f t="array" ref="T49">IF(R49="","",_xlfn.XLOOKUP(_xlfn.IFS(P49=Q49,LARGE($L$2:$L$999,Q49),P49&gt;Q49,SMALL($L$2:$L$999,Q49)),L:L,A:A,"",0))</f>
        <v/>
      </c>
    </row>
    <row r="50" spans="12:20" x14ac:dyDescent="0.25">
      <c r="L50" t="str" cm="1">
        <f t="array" ref="L5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50" t="str">
        <f>IFERROR(IF(P49+1&lt;=COUNTA($A$2:A1047),P49+1,""),"")</f>
        <v/>
      </c>
      <c r="Q50" t="str" cm="1">
        <f t="array" ref="Q50">IFERROR(_xlfn.IFS(Q49+1&lt;=$Q$1,Q49+1,AND(Q49=$Q$1,SUM($Q$2:Q49)&lt;($Q$1*($Q$1+1))),1),"")</f>
        <v/>
      </c>
      <c r="R50" t="str" cm="1">
        <f t="array" ref="R50">IFERROR(_xlfn.IFS(OR(P50="",SLTP[[#This Row],[Price]]=""),"",P50=Q50,ROUND(LARGE($L$2:$L$999,Q50)*100,0),P50&gt;Q50,ROUND(SMALL($L$2:$L$999,Q50)*100,0)),"")</f>
        <v/>
      </c>
      <c r="S50" t="str">
        <f t="shared" si="0"/>
        <v/>
      </c>
      <c r="T50" t="str" cm="1">
        <f t="array" ref="T50">IF(R50="","",_xlfn.XLOOKUP(_xlfn.IFS(P50=Q50,LARGE($L$2:$L$999,Q50),P50&gt;Q50,SMALL($L$2:$L$999,Q50)),L:L,A:A,"",0))</f>
        <v/>
      </c>
    </row>
    <row r="51" spans="12:20" x14ac:dyDescent="0.25">
      <c r="L51" t="str" cm="1">
        <f t="array" ref="L5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51" t="str">
        <f>IFERROR(IF(P50+1&lt;=COUNTA($A$2:A1048),P50+1,""),"")</f>
        <v/>
      </c>
      <c r="Q51" t="str" cm="1">
        <f t="array" ref="Q51">IFERROR(_xlfn.IFS(Q50+1&lt;=$Q$1,Q50+1,AND(Q50=$Q$1,SUM($Q$2:Q50)&lt;($Q$1*($Q$1+1))),1),"")</f>
        <v/>
      </c>
      <c r="R51" t="str" cm="1">
        <f t="array" ref="R51">IFERROR(_xlfn.IFS(OR(P51="",SLTP[[#This Row],[Price]]=""),"",P51=Q51,ROUND(LARGE($L$2:$L$999,Q51)*100,0),P51&gt;Q51,ROUND(SMALL($L$2:$L$999,Q51)*100,0)),"")</f>
        <v/>
      </c>
      <c r="S51" t="str">
        <f t="shared" si="0"/>
        <v/>
      </c>
      <c r="T51" t="str" cm="1">
        <f t="array" ref="T51">IF(R51="","",_xlfn.XLOOKUP(_xlfn.IFS(P51=Q51,LARGE($L$2:$L$999,Q51),P51&gt;Q51,SMALL($L$2:$L$999,Q51)),L:L,A:A,"",0))</f>
        <v/>
      </c>
    </row>
    <row r="52" spans="12:20" x14ac:dyDescent="0.25">
      <c r="L52" t="str" cm="1">
        <f t="array" ref="L5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52" t="str">
        <f>IFERROR(IF(P51+1&lt;=COUNTA($A$2:A1049),P51+1,""),"")</f>
        <v/>
      </c>
      <c r="Q52" t="str" cm="1">
        <f t="array" ref="Q52">IFERROR(_xlfn.IFS(Q51+1&lt;=$Q$1,Q51+1,AND(Q51=$Q$1,SUM($Q$2:Q51)&lt;($Q$1*($Q$1+1))),1),"")</f>
        <v/>
      </c>
      <c r="R52" t="str" cm="1">
        <f t="array" ref="R52">IFERROR(_xlfn.IFS(OR(P52="",SLTP[[#This Row],[Price]]=""),"",P52=Q52,ROUND(LARGE($L$2:$L$999,Q52)*100,0),P52&gt;Q52,ROUND(SMALL($L$2:$L$999,Q52)*100,0)),"")</f>
        <v/>
      </c>
      <c r="S52" t="str">
        <f t="shared" si="0"/>
        <v/>
      </c>
      <c r="T52" t="str" cm="1">
        <f t="array" ref="T52">IF(R52="","",_xlfn.XLOOKUP(_xlfn.IFS(P52=Q52,LARGE($L$2:$L$999,Q52),P52&gt;Q52,SMALL($L$2:$L$999,Q52)),L:L,A:A,"",0))</f>
        <v/>
      </c>
    </row>
    <row r="53" spans="12:20" x14ac:dyDescent="0.25">
      <c r="L53" t="str" cm="1">
        <f t="array" ref="L5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53" t="str">
        <f>IFERROR(IF(P52+1&lt;=COUNTA($A$2:A1050),P52+1,""),"")</f>
        <v/>
      </c>
      <c r="Q53" t="str" cm="1">
        <f t="array" ref="Q53">IFERROR(_xlfn.IFS(Q52+1&lt;=$Q$1,Q52+1,AND(Q52=$Q$1,SUM($Q$2:Q52)&lt;($Q$1*($Q$1+1))),1),"")</f>
        <v/>
      </c>
      <c r="R53" t="str" cm="1">
        <f t="array" ref="R53">IFERROR(_xlfn.IFS(OR(P53="",SLTP[[#This Row],[Price]]=""),"",P53=Q53,ROUND(LARGE($L$2:$L$999,Q53)*100,0),P53&gt;Q53,ROUND(SMALL($L$2:$L$999,Q53)*100,0)),"")</f>
        <v/>
      </c>
      <c r="S53" t="str">
        <f t="shared" si="0"/>
        <v/>
      </c>
      <c r="T53" t="str" cm="1">
        <f t="array" ref="T53">IF(R53="","",_xlfn.XLOOKUP(_xlfn.IFS(P53=Q53,LARGE($L$2:$L$999,Q53),P53&gt;Q53,SMALL($L$2:$L$999,Q53)),L:L,A:A,"",0))</f>
        <v/>
      </c>
    </row>
    <row r="54" spans="12:20" x14ac:dyDescent="0.25">
      <c r="L54" t="str" cm="1">
        <f t="array" ref="L5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54" t="str">
        <f>IFERROR(IF(P53+1&lt;=COUNTA($A$2:A1051),P53+1,""),"")</f>
        <v/>
      </c>
      <c r="Q54" t="str" cm="1">
        <f t="array" ref="Q54">IFERROR(_xlfn.IFS(Q53+1&lt;=$Q$1,Q53+1,AND(Q53=$Q$1,SUM($Q$2:Q53)&lt;($Q$1*($Q$1+1))),1),"")</f>
        <v/>
      </c>
      <c r="R54" t="str" cm="1">
        <f t="array" ref="R54">IFERROR(_xlfn.IFS(OR(P54="",SLTP[[#This Row],[Price]]=""),"",P54=Q54,ROUND(LARGE($L$2:$L$999,Q54)*100,0),P54&gt;Q54,ROUND(SMALL($L$2:$L$999,Q54)*100,0)),"")</f>
        <v/>
      </c>
      <c r="S54" t="str">
        <f t="shared" si="0"/>
        <v/>
      </c>
      <c r="T54" t="str" cm="1">
        <f t="array" ref="T54">IF(R54="","",_xlfn.XLOOKUP(_xlfn.IFS(P54=Q54,LARGE($L$2:$L$999,Q54),P54&gt;Q54,SMALL($L$2:$L$999,Q54)),L:L,A:A,"",0))</f>
        <v/>
      </c>
    </row>
    <row r="55" spans="12:20" x14ac:dyDescent="0.25">
      <c r="L55" t="str" cm="1">
        <f t="array" ref="L5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55" t="str">
        <f>IFERROR(IF(P54+1&lt;=COUNTA($A$2:A1052),P54+1,""),"")</f>
        <v/>
      </c>
      <c r="Q55" t="str" cm="1">
        <f t="array" ref="Q55">IFERROR(_xlfn.IFS(Q54+1&lt;=$Q$1,Q54+1,AND(Q54=$Q$1,SUM($Q$2:Q54)&lt;($Q$1*($Q$1+1))),1),"")</f>
        <v/>
      </c>
      <c r="R55" t="str" cm="1">
        <f t="array" ref="R55">IFERROR(_xlfn.IFS(OR(P55="",SLTP[[#This Row],[Price]]=""),"",P55=Q55,ROUND(LARGE($L$2:$L$999,Q55)*100,0),P55&gt;Q55,ROUND(SMALL($L$2:$L$999,Q55)*100,0)),"")</f>
        <v/>
      </c>
      <c r="S55" t="str">
        <f t="shared" si="0"/>
        <v/>
      </c>
      <c r="T55" t="str" cm="1">
        <f t="array" ref="T55">IF(R55="","",_xlfn.XLOOKUP(_xlfn.IFS(P55=Q55,LARGE($L$2:$L$999,Q55),P55&gt;Q55,SMALL($L$2:$L$999,Q55)),L:L,A:A,"",0))</f>
        <v/>
      </c>
    </row>
    <row r="56" spans="12:20" x14ac:dyDescent="0.25">
      <c r="L56" t="str" cm="1">
        <f t="array" ref="L5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56" t="str">
        <f>IFERROR(IF(P55+1&lt;=COUNTA($A$2:A1053),P55+1,""),"")</f>
        <v/>
      </c>
      <c r="Q56" t="str" cm="1">
        <f t="array" ref="Q56">IFERROR(_xlfn.IFS(Q55+1&lt;=$Q$1,Q55+1,AND(Q55=$Q$1,SUM($Q$2:Q55)&lt;($Q$1*($Q$1+1))),1),"")</f>
        <v/>
      </c>
      <c r="R56" t="str" cm="1">
        <f t="array" ref="R56">IFERROR(_xlfn.IFS(OR(P56="",SLTP[[#This Row],[Price]]=""),"",P56=Q56,ROUND(LARGE($L$2:$L$999,Q56)*100,0),P56&gt;Q56,ROUND(SMALL($L$2:$L$999,Q56)*100,0)),"")</f>
        <v/>
      </c>
      <c r="S56" t="str">
        <f t="shared" si="0"/>
        <v/>
      </c>
      <c r="T56" t="str" cm="1">
        <f t="array" ref="T56">IF(R56="","",_xlfn.XLOOKUP(_xlfn.IFS(P56=Q56,LARGE($L$2:$L$999,Q56),P56&gt;Q56,SMALL($L$2:$L$999,Q56)),L:L,A:A,"",0))</f>
        <v/>
      </c>
    </row>
    <row r="57" spans="12:20" x14ac:dyDescent="0.25">
      <c r="L57" t="str" cm="1">
        <f t="array" ref="L5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57" t="str">
        <f>IFERROR(IF(P56+1&lt;=COUNTA($A$2:A1054),P56+1,""),"")</f>
        <v/>
      </c>
      <c r="Q57" t="str" cm="1">
        <f t="array" ref="Q57">IFERROR(_xlfn.IFS(Q56+1&lt;=$Q$1,Q56+1,AND(Q56=$Q$1,SUM($Q$2:Q56)&lt;($Q$1*($Q$1+1))),1),"")</f>
        <v/>
      </c>
      <c r="R57" t="str" cm="1">
        <f t="array" ref="R57">IFERROR(_xlfn.IFS(OR(P57="",SLTP[[#This Row],[Price]]=""),"",P57=Q57,ROUND(LARGE($L$2:$L$999,Q57)*100,0),P57&gt;Q57,ROUND(SMALL($L$2:$L$999,Q57)*100,0)),"")</f>
        <v/>
      </c>
      <c r="S57" t="str">
        <f t="shared" si="0"/>
        <v/>
      </c>
      <c r="T57" t="str" cm="1">
        <f t="array" ref="T57">IF(R57="","",_xlfn.XLOOKUP(_xlfn.IFS(P57=Q57,LARGE($L$2:$L$999,Q57),P57&gt;Q57,SMALL($L$2:$L$999,Q57)),L:L,A:A,"",0))</f>
        <v/>
      </c>
    </row>
    <row r="58" spans="12:20" x14ac:dyDescent="0.25">
      <c r="L58" t="str" cm="1">
        <f t="array" ref="L5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58" t="str">
        <f>IFERROR(IF(P57+1&lt;=COUNTA($A$2:A1055),P57+1,""),"")</f>
        <v/>
      </c>
      <c r="Q58" t="str" cm="1">
        <f t="array" ref="Q58">IFERROR(_xlfn.IFS(Q57+1&lt;=$Q$1,Q57+1,AND(Q57=$Q$1,SUM($Q$2:Q57)&lt;($Q$1*($Q$1+1))),1),"")</f>
        <v/>
      </c>
      <c r="R58" t="str" cm="1">
        <f t="array" ref="R58">IFERROR(_xlfn.IFS(OR(P58="",SLTP[[#This Row],[Price]]=""),"",P58=Q58,ROUND(LARGE($L$2:$L$999,Q58)*100,0),P58&gt;Q58,ROUND(SMALL($L$2:$L$999,Q58)*100,0)),"")</f>
        <v/>
      </c>
      <c r="S58" t="str">
        <f t="shared" si="0"/>
        <v/>
      </c>
      <c r="T58" t="str" cm="1">
        <f t="array" ref="T58">IF(R58="","",_xlfn.XLOOKUP(_xlfn.IFS(P58=Q58,LARGE($L$2:$L$999,Q58),P58&gt;Q58,SMALL($L$2:$L$999,Q58)),L:L,A:A,"",0))</f>
        <v/>
      </c>
    </row>
    <row r="59" spans="12:20" x14ac:dyDescent="0.25">
      <c r="L59" t="str" cm="1">
        <f t="array" ref="L5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59" t="str">
        <f>IFERROR(IF(P58+1&lt;=COUNTA($A$2:A1056),P58+1,""),"")</f>
        <v/>
      </c>
      <c r="Q59" t="str" cm="1">
        <f t="array" ref="Q59">IFERROR(_xlfn.IFS(Q58+1&lt;=$Q$1,Q58+1,AND(Q58=$Q$1,SUM($Q$2:Q58)&lt;($Q$1*($Q$1+1))),1),"")</f>
        <v/>
      </c>
      <c r="R59" t="str" cm="1">
        <f t="array" ref="R59">IFERROR(_xlfn.IFS(OR(P59="",SLTP[[#This Row],[Price]]=""),"",P59=Q59,ROUND(LARGE($L$2:$L$999,Q59)*100,0),P59&gt;Q59,ROUND(SMALL($L$2:$L$999,Q59)*100,0)),"")</f>
        <v/>
      </c>
      <c r="S59" t="str">
        <f t="shared" si="0"/>
        <v/>
      </c>
      <c r="T59" t="str" cm="1">
        <f t="array" ref="T59">IF(R59="","",_xlfn.XLOOKUP(_xlfn.IFS(P59=Q59,LARGE($L$2:$L$999,Q59),P59&gt;Q59,SMALL($L$2:$L$999,Q59)),L:L,A:A,"",0))</f>
        <v/>
      </c>
    </row>
    <row r="60" spans="12:20" x14ac:dyDescent="0.25">
      <c r="L60" t="str" cm="1">
        <f t="array" ref="L6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60" t="str">
        <f>IFERROR(IF(P59+1&lt;=COUNTA($A$2:A1057),P59+1,""),"")</f>
        <v/>
      </c>
      <c r="Q60" t="str" cm="1">
        <f t="array" ref="Q60">IFERROR(_xlfn.IFS(Q59+1&lt;=$Q$1,Q59+1,AND(Q59=$Q$1,SUM($Q$2:Q59)&lt;($Q$1*($Q$1+1))),1),"")</f>
        <v/>
      </c>
      <c r="R60" t="str" cm="1">
        <f t="array" ref="R60">IFERROR(_xlfn.IFS(OR(P60="",SLTP[[#This Row],[Price]]=""),"",P60=Q60,ROUND(LARGE($L$2:$L$999,Q60)*100,0),P60&gt;Q60,ROUND(SMALL($L$2:$L$999,Q60)*100,0)),"")</f>
        <v/>
      </c>
      <c r="S60" t="str">
        <f t="shared" si="0"/>
        <v/>
      </c>
      <c r="T60" t="str" cm="1">
        <f t="array" ref="T60">IF(R60="","",_xlfn.XLOOKUP(_xlfn.IFS(P60=Q60,LARGE($L$2:$L$999,Q60),P60&gt;Q60,SMALL($L$2:$L$999,Q60)),L:L,A:A,"",0))</f>
        <v/>
      </c>
    </row>
    <row r="61" spans="12:20" x14ac:dyDescent="0.25">
      <c r="L61" t="str" cm="1">
        <f t="array" ref="L6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61" t="str">
        <f>IFERROR(IF(P60+1&lt;=COUNTA($A$2:A1058),P60+1,""),"")</f>
        <v/>
      </c>
      <c r="Q61" t="str" cm="1">
        <f t="array" ref="Q61">IFERROR(_xlfn.IFS(Q60+1&lt;=$Q$1,Q60+1,AND(Q60=$Q$1,SUM($Q$2:Q60)&lt;($Q$1*($Q$1+1))),1),"")</f>
        <v/>
      </c>
      <c r="R61" t="str" cm="1">
        <f t="array" ref="R61">IFERROR(_xlfn.IFS(OR(P61="",SLTP[[#This Row],[Price]]=""),"",P61=Q61,ROUND(LARGE($L$2:$L$999,Q61)*100,0),P61&gt;Q61,ROUND(SMALL($L$2:$L$999,Q61)*100,0)),"")</f>
        <v/>
      </c>
      <c r="S61" t="str">
        <f t="shared" si="0"/>
        <v/>
      </c>
      <c r="T61" t="str" cm="1">
        <f t="array" ref="T61">IF(R61="","",_xlfn.XLOOKUP(_xlfn.IFS(P61=Q61,LARGE($L$2:$L$999,Q61),P61&gt;Q61,SMALL($L$2:$L$999,Q61)),L:L,A:A,"",0))</f>
        <v/>
      </c>
    </row>
    <row r="62" spans="12:20" x14ac:dyDescent="0.25">
      <c r="L62" t="str" cm="1">
        <f t="array" ref="L6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62" t="str">
        <f>IFERROR(IF(P61+1&lt;=COUNTA($A$2:A1059),P61+1,""),"")</f>
        <v/>
      </c>
      <c r="Q62" t="str" cm="1">
        <f t="array" ref="Q62">IFERROR(_xlfn.IFS(Q61+1&lt;=$Q$1,Q61+1,AND(Q61=$Q$1,SUM($Q$2:Q61)&lt;($Q$1*($Q$1+1))),1),"")</f>
        <v/>
      </c>
      <c r="R62" t="str" cm="1">
        <f t="array" ref="R62">IFERROR(_xlfn.IFS(OR(P62="",SLTP[[#This Row],[Price]]=""),"",P62=Q62,ROUND(LARGE($L$2:$L$999,Q62)*100,0),P62&gt;Q62,ROUND(SMALL($L$2:$L$999,Q62)*100,0)),"")</f>
        <v/>
      </c>
      <c r="S62" t="str">
        <f t="shared" si="0"/>
        <v/>
      </c>
      <c r="T62" t="str" cm="1">
        <f t="array" ref="T62">IF(R62="","",_xlfn.XLOOKUP(_xlfn.IFS(P62=Q62,LARGE($L$2:$L$999,Q62),P62&gt;Q62,SMALL($L$2:$L$999,Q62)),L:L,A:A,"",0))</f>
        <v/>
      </c>
    </row>
    <row r="63" spans="12:20" x14ac:dyDescent="0.25">
      <c r="L63" t="str" cm="1">
        <f t="array" ref="L6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63" t="str">
        <f>IFERROR(IF(P62+1&lt;=COUNTA($A$2:A1060),P62+1,""),"")</f>
        <v/>
      </c>
      <c r="Q63" t="str" cm="1">
        <f t="array" ref="Q63">IFERROR(_xlfn.IFS(Q62+1&lt;=$Q$1,Q62+1,AND(Q62=$Q$1,SUM($Q$2:Q62)&lt;($Q$1*($Q$1+1))),1),"")</f>
        <v/>
      </c>
      <c r="R63" t="str" cm="1">
        <f t="array" ref="R63">IFERROR(_xlfn.IFS(OR(P63="",SLTP[[#This Row],[Price]]=""),"",P63=Q63,ROUND(LARGE($L$2:$L$999,Q63)*100,0),P63&gt;Q63,ROUND(SMALL($L$2:$L$999,Q63)*100,0)),"")</f>
        <v/>
      </c>
      <c r="S63" t="str">
        <f t="shared" si="0"/>
        <v/>
      </c>
      <c r="T63" t="str" cm="1">
        <f t="array" ref="T63">IF(R63="","",_xlfn.XLOOKUP(_xlfn.IFS(P63=Q63,LARGE($L$2:$L$999,Q63),P63&gt;Q63,SMALL($L$2:$L$999,Q63)),L:L,A:A,"",0))</f>
        <v/>
      </c>
    </row>
    <row r="64" spans="12:20" x14ac:dyDescent="0.25">
      <c r="L64" t="str" cm="1">
        <f t="array" ref="L6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64" t="str">
        <f>IFERROR(IF(P63+1&lt;=COUNTA($A$2:A1061),P63+1,""),"")</f>
        <v/>
      </c>
      <c r="Q64" t="str" cm="1">
        <f t="array" ref="Q64">IFERROR(_xlfn.IFS(Q63+1&lt;=$Q$1,Q63+1,AND(Q63=$Q$1,SUM($Q$2:Q63)&lt;($Q$1*($Q$1+1))),1),"")</f>
        <v/>
      </c>
      <c r="R64" t="str" cm="1">
        <f t="array" ref="R64">IFERROR(_xlfn.IFS(OR(P64="",SLTP[[#This Row],[Price]]=""),"",P64=Q64,ROUND(LARGE($L$2:$L$999,Q64)*100,0),P64&gt;Q64,ROUND(SMALL($L$2:$L$999,Q64)*100,0)),"")</f>
        <v/>
      </c>
      <c r="S64" t="str">
        <f t="shared" si="0"/>
        <v/>
      </c>
      <c r="T64" t="str" cm="1">
        <f t="array" ref="T64">IF(R64="","",_xlfn.XLOOKUP(_xlfn.IFS(P64=Q64,LARGE($L$2:$L$999,Q64),P64&gt;Q64,SMALL($L$2:$L$999,Q64)),L:L,A:A,"",0))</f>
        <v/>
      </c>
    </row>
    <row r="65" spans="12:20" x14ac:dyDescent="0.25">
      <c r="L65" t="str" cm="1">
        <f t="array" ref="L6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65" t="str">
        <f>IFERROR(IF(P64+1&lt;=COUNTA($A$2:A1062),P64+1,""),"")</f>
        <v/>
      </c>
      <c r="Q65" t="str" cm="1">
        <f t="array" ref="Q65">IFERROR(_xlfn.IFS(Q64+1&lt;=$Q$1,Q64+1,AND(Q64=$Q$1,SUM($Q$2:Q64)&lt;($Q$1*($Q$1+1))),1),"")</f>
        <v/>
      </c>
      <c r="R65" t="str" cm="1">
        <f t="array" ref="R65">IFERROR(_xlfn.IFS(OR(P65="",SLTP[[#This Row],[Price]]=""),"",P65=Q65,ROUND(LARGE($L$2:$L$999,Q65)*100,0),P65&gt;Q65,ROUND(SMALL($L$2:$L$999,Q65)*100,0)),"")</f>
        <v/>
      </c>
      <c r="S65" t="str">
        <f t="shared" si="0"/>
        <v/>
      </c>
      <c r="T65" t="str" cm="1">
        <f t="array" ref="T65">IF(R65="","",_xlfn.XLOOKUP(_xlfn.IFS(P65=Q65,LARGE($L$2:$L$999,Q65),P65&gt;Q65,SMALL($L$2:$L$999,Q65)),L:L,A:A,"",0))</f>
        <v/>
      </c>
    </row>
    <row r="66" spans="12:20" x14ac:dyDescent="0.25">
      <c r="L66" t="str" cm="1">
        <f t="array" ref="L6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66" t="str">
        <f>IFERROR(IF(P65+1&lt;=COUNTA($A$2:A1063),P65+1,""),"")</f>
        <v/>
      </c>
      <c r="Q66" t="str" cm="1">
        <f t="array" ref="Q66">IFERROR(_xlfn.IFS(Q65+1&lt;=$Q$1,Q65+1,AND(Q65=$Q$1,SUM($Q$2:Q65)&lt;($Q$1*($Q$1+1))),1),"")</f>
        <v/>
      </c>
      <c r="R66" t="str" cm="1">
        <f t="array" ref="R66">IFERROR(_xlfn.IFS(OR(P66="",SLTP[[#This Row],[Price]]=""),"",P66=Q66,ROUND(LARGE($L$2:$L$999,Q66)*100,0),P66&gt;Q66,ROUND(SMALL($L$2:$L$999,Q66)*100,0)),"")</f>
        <v/>
      </c>
      <c r="S66" t="str">
        <f t="shared" si="0"/>
        <v/>
      </c>
      <c r="T66" t="str" cm="1">
        <f t="array" ref="T66">IF(R66="","",_xlfn.XLOOKUP(_xlfn.IFS(P66=Q66,LARGE($L$2:$L$999,Q66),P66&gt;Q66,SMALL($L$2:$L$999,Q66)),L:L,A:A,"",0))</f>
        <v/>
      </c>
    </row>
    <row r="67" spans="12:20" x14ac:dyDescent="0.25">
      <c r="L67" t="str" cm="1">
        <f t="array" ref="L6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67" t="str">
        <f>IFERROR(IF(P66+1&lt;=COUNTA($A$2:A1064),P66+1,""),"")</f>
        <v/>
      </c>
      <c r="Q67" t="str" cm="1">
        <f t="array" ref="Q67">IFERROR(_xlfn.IFS(Q66+1&lt;=$Q$1,Q66+1,AND(Q66=$Q$1,SUM($Q$2:Q66)&lt;($Q$1*($Q$1+1))),1),"")</f>
        <v/>
      </c>
      <c r="R67" t="str" cm="1">
        <f t="array" ref="R67">IFERROR(_xlfn.IFS(OR(P67="",SLTP[[#This Row],[Price]]=""),"",P67=Q67,ROUND(LARGE($L$2:$L$999,Q67)*100,0),P67&gt;Q67,ROUND(SMALL($L$2:$L$999,Q67)*100,0)),"")</f>
        <v/>
      </c>
      <c r="S67" t="str">
        <f t="shared" si="0"/>
        <v/>
      </c>
      <c r="T67" t="str" cm="1">
        <f t="array" ref="T67">IF(R67="","",_xlfn.XLOOKUP(_xlfn.IFS(P67=Q67,LARGE($L$2:$L$999,Q67),P67&gt;Q67,SMALL($L$2:$L$999,Q67)),L:L,A:A,"",0))</f>
        <v/>
      </c>
    </row>
    <row r="68" spans="12:20" x14ac:dyDescent="0.25">
      <c r="L68" t="str" cm="1">
        <f t="array" ref="L6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68" t="str">
        <f>IFERROR(IF(P67+1&lt;=COUNTA($A$2:A1065),P67+1,""),"")</f>
        <v/>
      </c>
      <c r="Q68" t="str" cm="1">
        <f t="array" ref="Q68">IFERROR(_xlfn.IFS(Q67+1&lt;=$Q$1,Q67+1,AND(Q67=$Q$1,SUM($Q$2:Q67)&lt;($Q$1*($Q$1+1))),1),"")</f>
        <v/>
      </c>
      <c r="R68" t="str" cm="1">
        <f t="array" ref="R68">IFERROR(_xlfn.IFS(OR(P68="",SLTP[[#This Row],[Price]]=""),"",P68=Q68,ROUND(LARGE($L$2:$L$999,Q68)*100,0),P68&gt;Q68,ROUND(SMALL($L$2:$L$999,Q68)*100,0)),"")</f>
        <v/>
      </c>
      <c r="S68" t="str">
        <f t="shared" si="0"/>
        <v/>
      </c>
      <c r="T68" t="str" cm="1">
        <f t="array" ref="T68">IF(R68="","",_xlfn.XLOOKUP(_xlfn.IFS(P68=Q68,LARGE($L$2:$L$999,Q68),P68&gt;Q68,SMALL($L$2:$L$999,Q68)),L:L,A:A,"",0))</f>
        <v/>
      </c>
    </row>
    <row r="69" spans="12:20" x14ac:dyDescent="0.25">
      <c r="L69" t="str" cm="1">
        <f t="array" ref="L6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69" t="str">
        <f>IFERROR(IF(P68+1&lt;=COUNTA($A$2:A1066),P68+1,""),"")</f>
        <v/>
      </c>
      <c r="Q69" t="str" cm="1">
        <f t="array" ref="Q69">IFERROR(_xlfn.IFS(Q68+1&lt;=$Q$1,Q68+1,AND(Q68=$Q$1,SUM($Q$2:Q68)&lt;($Q$1*($Q$1+1))),1),"")</f>
        <v/>
      </c>
      <c r="R69" t="str" cm="1">
        <f t="array" ref="R69">IFERROR(_xlfn.IFS(OR(P69="",SLTP[[#This Row],[Price]]=""),"",P69=Q69,ROUND(LARGE($L$2:$L$999,Q69)*100,0),P69&gt;Q69,ROUND(SMALL($L$2:$L$999,Q69)*100,0)),"")</f>
        <v/>
      </c>
      <c r="S69" t="str">
        <f t="shared" ref="S69:S132" si="1">IF(R69="","",100-R69)</f>
        <v/>
      </c>
      <c r="T69" t="str" cm="1">
        <f t="array" ref="T69">IF(R69="","",_xlfn.XLOOKUP(_xlfn.IFS(P69=Q69,LARGE($L$2:$L$999,Q69),P69&gt;Q69,SMALL($L$2:$L$999,Q69)),L:L,A:A,"",0))</f>
        <v/>
      </c>
    </row>
    <row r="70" spans="12:20" x14ac:dyDescent="0.25">
      <c r="L70" t="str" cm="1">
        <f t="array" ref="L7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70" t="str">
        <f>IFERROR(IF(P69+1&lt;=COUNTA($A$2:A1067),P69+1,""),"")</f>
        <v/>
      </c>
      <c r="Q70" t="str" cm="1">
        <f t="array" ref="Q70">IFERROR(_xlfn.IFS(Q69+1&lt;=$Q$1,Q69+1,AND(Q69=$Q$1,SUM($Q$2:Q69)&lt;($Q$1*($Q$1+1))),1),"")</f>
        <v/>
      </c>
      <c r="R70" t="str" cm="1">
        <f t="array" ref="R70">IFERROR(_xlfn.IFS(OR(P70="",SLTP[[#This Row],[Price]]=""),"",P70=Q70,ROUND(LARGE($L$2:$L$999,Q70)*100,0),P70&gt;Q70,ROUND(SMALL($L$2:$L$999,Q70)*100,0)),"")</f>
        <v/>
      </c>
      <c r="S70" t="str">
        <f t="shared" si="1"/>
        <v/>
      </c>
      <c r="T70" t="str" cm="1">
        <f t="array" ref="T70">IF(R70="","",_xlfn.XLOOKUP(_xlfn.IFS(P70=Q70,LARGE($L$2:$L$999,Q70),P70&gt;Q70,SMALL($L$2:$L$999,Q70)),L:L,A:A,"",0))</f>
        <v/>
      </c>
    </row>
    <row r="71" spans="12:20" x14ac:dyDescent="0.25">
      <c r="L71" t="str" cm="1">
        <f t="array" ref="L7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71" t="str">
        <f>IFERROR(IF(P70+1&lt;=COUNTA($A$2:A1068),P70+1,""),"")</f>
        <v/>
      </c>
      <c r="Q71" t="str" cm="1">
        <f t="array" ref="Q71">IFERROR(_xlfn.IFS(Q70+1&lt;=$Q$1,Q70+1,AND(Q70=$Q$1,SUM($Q$2:Q70)&lt;($Q$1*($Q$1+1))),1),"")</f>
        <v/>
      </c>
      <c r="R71" t="str" cm="1">
        <f t="array" ref="R71">IFERROR(_xlfn.IFS(OR(P71="",SLTP[[#This Row],[Price]]=""),"",P71=Q71,ROUND(LARGE($L$2:$L$999,Q71)*100,0),P71&gt;Q71,ROUND(SMALL($L$2:$L$999,Q71)*100,0)),"")</f>
        <v/>
      </c>
      <c r="S71" t="str">
        <f t="shared" si="1"/>
        <v/>
      </c>
      <c r="T71" t="str" cm="1">
        <f t="array" ref="T71">IF(R71="","",_xlfn.XLOOKUP(_xlfn.IFS(P71=Q71,LARGE($L$2:$L$999,Q71),P71&gt;Q71,SMALL($L$2:$L$999,Q71)),L:L,A:A,"",0))</f>
        <v/>
      </c>
    </row>
    <row r="72" spans="12:20" x14ac:dyDescent="0.25">
      <c r="L72" t="str" cm="1">
        <f t="array" ref="L7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72" t="str">
        <f>IFERROR(IF(P71+1&lt;=COUNTA($A$2:A1069),P71+1,""),"")</f>
        <v/>
      </c>
      <c r="Q72" t="str" cm="1">
        <f t="array" ref="Q72">IFERROR(_xlfn.IFS(Q71+1&lt;=$Q$1,Q71+1,AND(Q71=$Q$1,SUM($Q$2:Q71)&lt;($Q$1*($Q$1+1))),1),"")</f>
        <v/>
      </c>
      <c r="R72" t="str" cm="1">
        <f t="array" ref="R72">IFERROR(_xlfn.IFS(OR(P72="",SLTP[[#This Row],[Price]]=""),"",P72=Q72,ROUND(LARGE($L$2:$L$999,Q72)*100,0),P72&gt;Q72,ROUND(SMALL($L$2:$L$999,Q72)*100,0)),"")</f>
        <v/>
      </c>
      <c r="S72" t="str">
        <f t="shared" si="1"/>
        <v/>
      </c>
      <c r="T72" t="str" cm="1">
        <f t="array" ref="T72">IF(R72="","",_xlfn.XLOOKUP(_xlfn.IFS(P72=Q72,LARGE($L$2:$L$999,Q72),P72&gt;Q72,SMALL($L$2:$L$999,Q72)),L:L,A:A,"",0))</f>
        <v/>
      </c>
    </row>
    <row r="73" spans="12:20" x14ac:dyDescent="0.25">
      <c r="L73" t="str" cm="1">
        <f t="array" ref="L7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73" t="str">
        <f>IFERROR(IF(P72+1&lt;=COUNTA($A$2:A1070),P72+1,""),"")</f>
        <v/>
      </c>
      <c r="Q73" t="str" cm="1">
        <f t="array" ref="Q73">IFERROR(_xlfn.IFS(Q72+1&lt;=$Q$1,Q72+1,AND(Q72=$Q$1,SUM($Q$2:Q72)&lt;($Q$1*($Q$1+1))),1),"")</f>
        <v/>
      </c>
      <c r="R73" t="str" cm="1">
        <f t="array" ref="R73">IFERROR(_xlfn.IFS(OR(P73="",SLTP[[#This Row],[Price]]=""),"",P73=Q73,ROUND(LARGE($L$2:$L$999,Q73)*100,0),P73&gt;Q73,ROUND(SMALL($L$2:$L$999,Q73)*100,0)),"")</f>
        <v/>
      </c>
      <c r="S73" t="str">
        <f t="shared" si="1"/>
        <v/>
      </c>
      <c r="T73" t="str" cm="1">
        <f t="array" ref="T73">IF(R73="","",_xlfn.XLOOKUP(_xlfn.IFS(P73=Q73,LARGE($L$2:$L$999,Q73),P73&gt;Q73,SMALL($L$2:$L$999,Q73)),L:L,A:A,"",0))</f>
        <v/>
      </c>
    </row>
    <row r="74" spans="12:20" x14ac:dyDescent="0.25">
      <c r="L74" t="str" cm="1">
        <f t="array" ref="L7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74" t="str">
        <f>IFERROR(IF(P73+1&lt;=COUNTA($A$2:A1071),P73+1,""),"")</f>
        <v/>
      </c>
      <c r="Q74" t="str" cm="1">
        <f t="array" ref="Q74">IFERROR(_xlfn.IFS(Q73+1&lt;=$Q$1,Q73+1,AND(Q73=$Q$1,SUM($Q$2:Q73)&lt;($Q$1*($Q$1+1))),1),"")</f>
        <v/>
      </c>
      <c r="R74" t="str" cm="1">
        <f t="array" ref="R74">IFERROR(_xlfn.IFS(OR(P74="",SLTP[[#This Row],[Price]]=""),"",P74=Q74,ROUND(LARGE($L$2:$L$999,Q74)*100,0),P74&gt;Q74,ROUND(SMALL($L$2:$L$999,Q74)*100,0)),"")</f>
        <v/>
      </c>
      <c r="S74" t="str">
        <f t="shared" si="1"/>
        <v/>
      </c>
      <c r="T74" t="str" cm="1">
        <f t="array" ref="T74">IF(R74="","",_xlfn.XLOOKUP(_xlfn.IFS(P74=Q74,LARGE($L$2:$L$999,Q74),P74&gt;Q74,SMALL($L$2:$L$999,Q74)),L:L,A:A,"",0))</f>
        <v/>
      </c>
    </row>
    <row r="75" spans="12:20" x14ac:dyDescent="0.25">
      <c r="L75" t="str" cm="1">
        <f t="array" ref="L7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75" t="str">
        <f>IFERROR(IF(P74+1&lt;=COUNTA($A$2:A1072),P74+1,""),"")</f>
        <v/>
      </c>
      <c r="Q75" t="str" cm="1">
        <f t="array" ref="Q75">IFERROR(_xlfn.IFS(Q74+1&lt;=$Q$1,Q74+1,AND(Q74=$Q$1,SUM($Q$2:Q74)&lt;($Q$1*($Q$1+1))),1),"")</f>
        <v/>
      </c>
      <c r="R75" t="str" cm="1">
        <f t="array" ref="R75">IFERROR(_xlfn.IFS(OR(P75="",SLTP[[#This Row],[Price]]=""),"",P75=Q75,ROUND(LARGE($L$2:$L$999,Q75)*100,0),P75&gt;Q75,ROUND(SMALL($L$2:$L$999,Q75)*100,0)),"")</f>
        <v/>
      </c>
      <c r="S75" t="str">
        <f t="shared" si="1"/>
        <v/>
      </c>
      <c r="T75" t="str" cm="1">
        <f t="array" ref="T75">IF(R75="","",_xlfn.XLOOKUP(_xlfn.IFS(P75=Q75,LARGE($L$2:$L$999,Q75),P75&gt;Q75,SMALL($L$2:$L$999,Q75)),L:L,A:A,"",0))</f>
        <v/>
      </c>
    </row>
    <row r="76" spans="12:20" x14ac:dyDescent="0.25">
      <c r="L76" t="str" cm="1">
        <f t="array" ref="L7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76" t="str">
        <f>IFERROR(IF(P75+1&lt;=COUNTA($A$2:A1073),P75+1,""),"")</f>
        <v/>
      </c>
      <c r="Q76" t="str" cm="1">
        <f t="array" ref="Q76">IFERROR(_xlfn.IFS(Q75+1&lt;=$Q$1,Q75+1,AND(Q75=$Q$1,SUM($Q$2:Q75)&lt;($Q$1*($Q$1+1))),1),"")</f>
        <v/>
      </c>
      <c r="R76" t="str" cm="1">
        <f t="array" ref="R76">IFERROR(_xlfn.IFS(OR(P76="",SLTP[[#This Row],[Price]]=""),"",P76=Q76,ROUND(LARGE($L$2:$L$999,Q76)*100,0),P76&gt;Q76,ROUND(SMALL($L$2:$L$999,Q76)*100,0)),"")</f>
        <v/>
      </c>
      <c r="S76" t="str">
        <f t="shared" si="1"/>
        <v/>
      </c>
      <c r="T76" t="str" cm="1">
        <f t="array" ref="T76">IF(R76="","",_xlfn.XLOOKUP(_xlfn.IFS(P76=Q76,LARGE($L$2:$L$999,Q76),P76&gt;Q76,SMALL($L$2:$L$999,Q76)),L:L,A:A,"",0))</f>
        <v/>
      </c>
    </row>
    <row r="77" spans="12:20" x14ac:dyDescent="0.25">
      <c r="L77" t="str" cm="1">
        <f t="array" ref="L7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77" t="str">
        <f>IFERROR(IF(P76+1&lt;=COUNTA($A$2:A1074),P76+1,""),"")</f>
        <v/>
      </c>
      <c r="Q77" t="str" cm="1">
        <f t="array" ref="Q77">IFERROR(_xlfn.IFS(Q76+1&lt;=$Q$1,Q76+1,AND(Q76=$Q$1,SUM($Q$2:Q76)&lt;($Q$1*($Q$1+1))),1),"")</f>
        <v/>
      </c>
      <c r="R77" t="str" cm="1">
        <f t="array" ref="R77">IFERROR(_xlfn.IFS(OR(P77="",SLTP[[#This Row],[Price]]=""),"",P77=Q77,ROUND(LARGE($L$2:$L$999,Q77)*100,0),P77&gt;Q77,ROUND(SMALL($L$2:$L$999,Q77)*100,0)),"")</f>
        <v/>
      </c>
      <c r="S77" t="str">
        <f t="shared" si="1"/>
        <v/>
      </c>
      <c r="T77" t="str" cm="1">
        <f t="array" ref="T77">IF(R77="","",_xlfn.XLOOKUP(_xlfn.IFS(P77=Q77,LARGE($L$2:$L$999,Q77),P77&gt;Q77,SMALL($L$2:$L$999,Q77)),L:L,A:A,"",0))</f>
        <v/>
      </c>
    </row>
    <row r="78" spans="12:20" x14ac:dyDescent="0.25">
      <c r="L78" t="str" cm="1">
        <f t="array" ref="L7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78" t="str">
        <f>IFERROR(IF(P77+1&lt;=COUNTA($A$2:A1075),P77+1,""),"")</f>
        <v/>
      </c>
      <c r="Q78" t="str" cm="1">
        <f t="array" ref="Q78">IFERROR(_xlfn.IFS(Q77+1&lt;=$Q$1,Q77+1,AND(Q77=$Q$1,SUM($Q$2:Q77)&lt;($Q$1*($Q$1+1))),1),"")</f>
        <v/>
      </c>
      <c r="R78" t="str" cm="1">
        <f t="array" ref="R78">IFERROR(_xlfn.IFS(OR(P78="",SLTP[[#This Row],[Price]]=""),"",P78=Q78,ROUND(LARGE($L$2:$L$999,Q78)*100,0),P78&gt;Q78,ROUND(SMALL($L$2:$L$999,Q78)*100,0)),"")</f>
        <v/>
      </c>
      <c r="S78" t="str">
        <f t="shared" si="1"/>
        <v/>
      </c>
      <c r="T78" t="str" cm="1">
        <f t="array" ref="T78">IF(R78="","",_xlfn.XLOOKUP(_xlfn.IFS(P78=Q78,LARGE($L$2:$L$999,Q78),P78&gt;Q78,SMALL($L$2:$L$999,Q78)),L:L,A:A,"",0))</f>
        <v/>
      </c>
    </row>
    <row r="79" spans="12:20" x14ac:dyDescent="0.25">
      <c r="L79" t="str" cm="1">
        <f t="array" ref="L7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79" t="str">
        <f>IFERROR(IF(P78+1&lt;=COUNTA($A$2:A1076),P78+1,""),"")</f>
        <v/>
      </c>
      <c r="Q79" t="str" cm="1">
        <f t="array" ref="Q79">IFERROR(_xlfn.IFS(Q78+1&lt;=$Q$1,Q78+1,AND(Q78=$Q$1,SUM($Q$2:Q78)&lt;($Q$1*($Q$1+1))),1),"")</f>
        <v/>
      </c>
      <c r="R79" t="str" cm="1">
        <f t="array" ref="R79">IFERROR(_xlfn.IFS(OR(P79="",SLTP[[#This Row],[Price]]=""),"",P79=Q79,ROUND(LARGE($L$2:$L$999,Q79)*100,0),P79&gt;Q79,ROUND(SMALL($L$2:$L$999,Q79)*100,0)),"")</f>
        <v/>
      </c>
      <c r="S79" t="str">
        <f t="shared" si="1"/>
        <v/>
      </c>
      <c r="T79" t="str" cm="1">
        <f t="array" ref="T79">IF(R79="","",_xlfn.XLOOKUP(_xlfn.IFS(P79=Q79,LARGE($L$2:$L$999,Q79),P79&gt;Q79,SMALL($L$2:$L$999,Q79)),L:L,A:A,"",0))</f>
        <v/>
      </c>
    </row>
    <row r="80" spans="12:20" x14ac:dyDescent="0.25">
      <c r="L80" t="str" cm="1">
        <f t="array" ref="L8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80" t="str">
        <f>IFERROR(IF(P79+1&lt;=COUNTA($A$2:A1077),P79+1,""),"")</f>
        <v/>
      </c>
      <c r="Q80" t="str" cm="1">
        <f t="array" ref="Q80">IFERROR(_xlfn.IFS(Q79+1&lt;=$Q$1,Q79+1,AND(Q79=$Q$1,SUM($Q$2:Q79)&lt;($Q$1*($Q$1+1))),1),"")</f>
        <v/>
      </c>
      <c r="R80" t="str" cm="1">
        <f t="array" ref="R80">IFERROR(_xlfn.IFS(OR(P80="",SLTP[[#This Row],[Price]]=""),"",P80=Q80,ROUND(LARGE($L$2:$L$999,Q80)*100,0),P80&gt;Q80,ROUND(SMALL($L$2:$L$999,Q80)*100,0)),"")</f>
        <v/>
      </c>
      <c r="S80" t="str">
        <f t="shared" si="1"/>
        <v/>
      </c>
      <c r="T80" t="str" cm="1">
        <f t="array" ref="T80">IF(R80="","",_xlfn.XLOOKUP(_xlfn.IFS(P80=Q80,LARGE($L$2:$L$999,Q80),P80&gt;Q80,SMALL($L$2:$L$999,Q80)),L:L,A:A,"",0))</f>
        <v/>
      </c>
    </row>
    <row r="81" spans="12:20" x14ac:dyDescent="0.25">
      <c r="L81" t="str" cm="1">
        <f t="array" ref="L8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81" t="str">
        <f>IFERROR(IF(P80+1&lt;=COUNTA($A$2:A1078),P80+1,""),"")</f>
        <v/>
      </c>
      <c r="Q81" t="str" cm="1">
        <f t="array" ref="Q81">IFERROR(_xlfn.IFS(Q80+1&lt;=$Q$1,Q80+1,AND(Q80=$Q$1,SUM($Q$2:Q80)&lt;($Q$1*($Q$1+1))),1),"")</f>
        <v/>
      </c>
      <c r="R81" t="str" cm="1">
        <f t="array" ref="R81">IFERROR(_xlfn.IFS(OR(P81="",SLTP[[#This Row],[Price]]=""),"",P81=Q81,ROUND(LARGE($L$2:$L$999,Q81)*100,0),P81&gt;Q81,ROUND(SMALL($L$2:$L$999,Q81)*100,0)),"")</f>
        <v/>
      </c>
      <c r="S81" t="str">
        <f t="shared" si="1"/>
        <v/>
      </c>
      <c r="T81" t="str" cm="1">
        <f t="array" ref="T81">IF(R81="","",_xlfn.XLOOKUP(_xlfn.IFS(P81=Q81,LARGE($L$2:$L$999,Q81),P81&gt;Q81,SMALL($L$2:$L$999,Q81)),L:L,A:A,"",0))</f>
        <v/>
      </c>
    </row>
    <row r="82" spans="12:20" x14ac:dyDescent="0.25">
      <c r="L82" t="str" cm="1">
        <f t="array" ref="L8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82" t="str">
        <f>IFERROR(IF(P81+1&lt;=COUNTA($A$2:A1079),P81+1,""),"")</f>
        <v/>
      </c>
      <c r="Q82" t="str" cm="1">
        <f t="array" ref="Q82">IFERROR(_xlfn.IFS(Q81+1&lt;=$Q$1,Q81+1,AND(Q81=$Q$1,SUM($Q$2:Q81)&lt;($Q$1*($Q$1+1))),1),"")</f>
        <v/>
      </c>
      <c r="R82" t="str" cm="1">
        <f t="array" ref="R82">IFERROR(_xlfn.IFS(OR(P82="",SLTP[[#This Row],[Price]]=""),"",P82=Q82,ROUND(LARGE($L$2:$L$999,Q82)*100,0),P82&gt;Q82,ROUND(SMALL($L$2:$L$999,Q82)*100,0)),"")</f>
        <v/>
      </c>
      <c r="S82" t="str">
        <f t="shared" si="1"/>
        <v/>
      </c>
      <c r="T82" t="str" cm="1">
        <f t="array" ref="T82">IF(R82="","",_xlfn.XLOOKUP(_xlfn.IFS(P82=Q82,LARGE($L$2:$L$999,Q82),P82&gt;Q82,SMALL($L$2:$L$999,Q82)),L:L,A:A,"",0))</f>
        <v/>
      </c>
    </row>
    <row r="83" spans="12:20" x14ac:dyDescent="0.25">
      <c r="L83" t="str" cm="1">
        <f t="array" ref="L8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83" t="str">
        <f>IFERROR(IF(P82+1&lt;=COUNTA($A$2:A1080),P82+1,""),"")</f>
        <v/>
      </c>
      <c r="Q83" t="str" cm="1">
        <f t="array" ref="Q83">IFERROR(_xlfn.IFS(Q82+1&lt;=$Q$1,Q82+1,AND(Q82=$Q$1,SUM($Q$2:Q82)&lt;($Q$1*($Q$1+1))),1),"")</f>
        <v/>
      </c>
      <c r="R83" t="str" cm="1">
        <f t="array" ref="R83">IFERROR(_xlfn.IFS(OR(P83="",SLTP[[#This Row],[Price]]=""),"",P83=Q83,ROUND(LARGE($L$2:$L$999,Q83)*100,0),P83&gt;Q83,ROUND(SMALL($L$2:$L$999,Q83)*100,0)),"")</f>
        <v/>
      </c>
      <c r="S83" t="str">
        <f t="shared" si="1"/>
        <v/>
      </c>
      <c r="T83" t="str" cm="1">
        <f t="array" ref="T83">IF(R83="","",_xlfn.XLOOKUP(_xlfn.IFS(P83=Q83,LARGE($L$2:$L$999,Q83),P83&gt;Q83,SMALL($L$2:$L$999,Q83)),L:L,A:A,"",0))</f>
        <v/>
      </c>
    </row>
    <row r="84" spans="12:20" x14ac:dyDescent="0.25">
      <c r="L84" t="str" cm="1">
        <f t="array" ref="L8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84" t="str">
        <f>IFERROR(IF(P83+1&lt;=COUNTA($A$2:A1081),P83+1,""),"")</f>
        <v/>
      </c>
      <c r="Q84" t="str" cm="1">
        <f t="array" ref="Q84">IFERROR(_xlfn.IFS(Q83+1&lt;=$Q$1,Q83+1,AND(Q83=$Q$1,SUM($Q$2:Q83)&lt;($Q$1*($Q$1+1))),1),"")</f>
        <v/>
      </c>
      <c r="R84" t="str" cm="1">
        <f t="array" ref="R84">IFERROR(_xlfn.IFS(OR(P84="",SLTP[[#This Row],[Price]]=""),"",P84=Q84,ROUND(LARGE($L$2:$L$999,Q84)*100,0),P84&gt;Q84,ROUND(SMALL($L$2:$L$999,Q84)*100,0)),"")</f>
        <v/>
      </c>
      <c r="S84" t="str">
        <f t="shared" si="1"/>
        <v/>
      </c>
      <c r="T84" t="str" cm="1">
        <f t="array" ref="T84">IF(R84="","",_xlfn.XLOOKUP(_xlfn.IFS(P84=Q84,LARGE($L$2:$L$999,Q84),P84&gt;Q84,SMALL($L$2:$L$999,Q84)),L:L,A:A,"",0))</f>
        <v/>
      </c>
    </row>
    <row r="85" spans="12:20" x14ac:dyDescent="0.25">
      <c r="L85" t="str" cm="1">
        <f t="array" ref="L8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85" t="str">
        <f>IFERROR(IF(P84+1&lt;=COUNTA($A$2:A1082),P84+1,""),"")</f>
        <v/>
      </c>
      <c r="Q85" t="str" cm="1">
        <f t="array" ref="Q85">IFERROR(_xlfn.IFS(Q84+1&lt;=$Q$1,Q84+1,AND(Q84=$Q$1,SUM($Q$2:Q84)&lt;($Q$1*($Q$1+1))),1),"")</f>
        <v/>
      </c>
      <c r="R85" t="str" cm="1">
        <f t="array" ref="R85">IFERROR(_xlfn.IFS(OR(P85="",SLTP[[#This Row],[Price]]=""),"",P85=Q85,ROUND(LARGE($L$2:$L$999,Q85)*100,0),P85&gt;Q85,ROUND(SMALL($L$2:$L$999,Q85)*100,0)),"")</f>
        <v/>
      </c>
      <c r="S85" t="str">
        <f t="shared" si="1"/>
        <v/>
      </c>
      <c r="T85" t="str" cm="1">
        <f t="array" ref="T85">IF(R85="","",_xlfn.XLOOKUP(_xlfn.IFS(P85=Q85,LARGE($L$2:$L$999,Q85),P85&gt;Q85,SMALL($L$2:$L$999,Q85)),L:L,A:A,"",0))</f>
        <v/>
      </c>
    </row>
    <row r="86" spans="12:20" x14ac:dyDescent="0.25">
      <c r="L86" t="str" cm="1">
        <f t="array" ref="L8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86" t="str">
        <f>IFERROR(IF(P85+1&lt;=COUNTA($A$2:A1083),P85+1,""),"")</f>
        <v/>
      </c>
      <c r="Q86" t="str" cm="1">
        <f t="array" ref="Q86">IFERROR(_xlfn.IFS(Q85+1&lt;=$Q$1,Q85+1,AND(Q85=$Q$1,SUM($Q$2:Q85)&lt;($Q$1*($Q$1+1))),1),"")</f>
        <v/>
      </c>
      <c r="R86" t="str" cm="1">
        <f t="array" ref="R86">IFERROR(_xlfn.IFS(OR(P86="",SLTP[[#This Row],[Price]]=""),"",P86=Q86,ROUND(LARGE($L$2:$L$999,Q86)*100,0),P86&gt;Q86,ROUND(SMALL($L$2:$L$999,Q86)*100,0)),"")</f>
        <v/>
      </c>
      <c r="S86" t="str">
        <f t="shared" si="1"/>
        <v/>
      </c>
      <c r="T86" t="str" cm="1">
        <f t="array" ref="T86">IF(R86="","",_xlfn.XLOOKUP(_xlfn.IFS(P86=Q86,LARGE($L$2:$L$999,Q86),P86&gt;Q86,SMALL($L$2:$L$999,Q86)),L:L,A:A,"",0))</f>
        <v/>
      </c>
    </row>
    <row r="87" spans="12:20" x14ac:dyDescent="0.25">
      <c r="L87" t="str" cm="1">
        <f t="array" ref="L8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87" t="str">
        <f>IFERROR(IF(P86+1&lt;=COUNTA($A$2:A1084),P86+1,""),"")</f>
        <v/>
      </c>
      <c r="Q87" t="str" cm="1">
        <f t="array" ref="Q87">IFERROR(_xlfn.IFS(Q86+1&lt;=$Q$1,Q86+1,AND(Q86=$Q$1,SUM($Q$2:Q86)&lt;($Q$1*($Q$1+1))),1),"")</f>
        <v/>
      </c>
      <c r="R87" t="str" cm="1">
        <f t="array" ref="R87">IFERROR(_xlfn.IFS(OR(P87="",SLTP[[#This Row],[Price]]=""),"",P87=Q87,ROUND(LARGE($L$2:$L$999,Q87)*100,0),P87&gt;Q87,ROUND(SMALL($L$2:$L$999,Q87)*100,0)),"")</f>
        <v/>
      </c>
      <c r="S87" t="str">
        <f t="shared" si="1"/>
        <v/>
      </c>
      <c r="T87" t="str" cm="1">
        <f t="array" ref="T87">IF(R87="","",_xlfn.XLOOKUP(_xlfn.IFS(P87=Q87,LARGE($L$2:$L$999,Q87),P87&gt;Q87,SMALL($L$2:$L$999,Q87)),L:L,A:A,"",0))</f>
        <v/>
      </c>
    </row>
    <row r="88" spans="12:20" x14ac:dyDescent="0.25">
      <c r="L88" t="str" cm="1">
        <f t="array" ref="L8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88" t="str">
        <f>IFERROR(IF(P87+1&lt;=COUNTA($A$2:A1085),P87+1,""),"")</f>
        <v/>
      </c>
      <c r="Q88" t="str" cm="1">
        <f t="array" ref="Q88">IFERROR(_xlfn.IFS(Q87+1&lt;=$Q$1,Q87+1,AND(Q87=$Q$1,SUM($Q$2:Q87)&lt;($Q$1*($Q$1+1))),1),"")</f>
        <v/>
      </c>
      <c r="R88" t="str" cm="1">
        <f t="array" ref="R88">IFERROR(_xlfn.IFS(OR(P88="",SLTP[[#This Row],[Price]]=""),"",P88=Q88,ROUND(LARGE($L$2:$L$999,Q88)*100,0),P88&gt;Q88,ROUND(SMALL($L$2:$L$999,Q88)*100,0)),"")</f>
        <v/>
      </c>
      <c r="S88" t="str">
        <f t="shared" si="1"/>
        <v/>
      </c>
      <c r="T88" t="str" cm="1">
        <f t="array" ref="T88">IF(R88="","",_xlfn.XLOOKUP(_xlfn.IFS(P88=Q88,LARGE($L$2:$L$999,Q88),P88&gt;Q88,SMALL($L$2:$L$999,Q88)),L:L,A:A,"",0))</f>
        <v/>
      </c>
    </row>
    <row r="89" spans="12:20" x14ac:dyDescent="0.25">
      <c r="L89" t="str" cm="1">
        <f t="array" ref="L8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89" t="str">
        <f>IFERROR(IF(P88+1&lt;=COUNTA($A$2:A1086),P88+1,""),"")</f>
        <v/>
      </c>
      <c r="Q89" t="str" cm="1">
        <f t="array" ref="Q89">IFERROR(_xlfn.IFS(Q88+1&lt;=$Q$1,Q88+1,AND(Q88=$Q$1,SUM($Q$2:Q88)&lt;($Q$1*($Q$1+1))),1),"")</f>
        <v/>
      </c>
      <c r="R89" t="str" cm="1">
        <f t="array" ref="R89">IFERROR(_xlfn.IFS(OR(P89="",SLTP[[#This Row],[Price]]=""),"",P89=Q89,ROUND(LARGE($L$2:$L$999,Q89)*100,0),P89&gt;Q89,ROUND(SMALL($L$2:$L$999,Q89)*100,0)),"")</f>
        <v/>
      </c>
      <c r="S89" t="str">
        <f t="shared" si="1"/>
        <v/>
      </c>
      <c r="T89" t="str" cm="1">
        <f t="array" ref="T89">IF(R89="","",_xlfn.XLOOKUP(_xlfn.IFS(P89=Q89,LARGE($L$2:$L$999,Q89),P89&gt;Q89,SMALL($L$2:$L$999,Q89)),L:L,A:A,"",0))</f>
        <v/>
      </c>
    </row>
    <row r="90" spans="12:20" x14ac:dyDescent="0.25">
      <c r="L90" t="str" cm="1">
        <f t="array" ref="L9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90" t="str">
        <f>IFERROR(IF(P89+1&lt;=COUNTA($A$2:A1087),P89+1,""),"")</f>
        <v/>
      </c>
      <c r="Q90" t="str" cm="1">
        <f t="array" ref="Q90">IFERROR(_xlfn.IFS(Q89+1&lt;=$Q$1,Q89+1,AND(Q89=$Q$1,SUM($Q$2:Q89)&lt;($Q$1*($Q$1+1))),1),"")</f>
        <v/>
      </c>
      <c r="R90" t="str" cm="1">
        <f t="array" ref="R90">IFERROR(_xlfn.IFS(OR(P90="",SLTP[[#This Row],[Price]]=""),"",P90=Q90,ROUND(LARGE($L$2:$L$999,Q90)*100,0),P90&gt;Q90,ROUND(SMALL($L$2:$L$999,Q90)*100,0)),"")</f>
        <v/>
      </c>
      <c r="S90" t="str">
        <f t="shared" si="1"/>
        <v/>
      </c>
      <c r="T90" t="str" cm="1">
        <f t="array" ref="T90">IF(R90="","",_xlfn.XLOOKUP(_xlfn.IFS(P90=Q90,LARGE($L$2:$L$999,Q90),P90&gt;Q90,SMALL($L$2:$L$999,Q90)),L:L,A:A,"",0))</f>
        <v/>
      </c>
    </row>
    <row r="91" spans="12:20" x14ac:dyDescent="0.25">
      <c r="L91" t="str" cm="1">
        <f t="array" ref="L9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91" t="str">
        <f>IFERROR(IF(P90+1&lt;=COUNTA($A$2:A1088),P90+1,""),"")</f>
        <v/>
      </c>
      <c r="Q91" t="str" cm="1">
        <f t="array" ref="Q91">IFERROR(_xlfn.IFS(Q90+1&lt;=$Q$1,Q90+1,AND(Q90=$Q$1,SUM($Q$2:Q90)&lt;($Q$1*($Q$1+1))),1),"")</f>
        <v/>
      </c>
      <c r="R91" t="str" cm="1">
        <f t="array" ref="R91">IFERROR(_xlfn.IFS(OR(P91="",SLTP[[#This Row],[Price]]=""),"",P91=Q91,ROUND(LARGE($L$2:$L$999,Q91)*100,0),P91&gt;Q91,ROUND(SMALL($L$2:$L$999,Q91)*100,0)),"")</f>
        <v/>
      </c>
      <c r="S91" t="str">
        <f t="shared" si="1"/>
        <v/>
      </c>
      <c r="T91" t="str" cm="1">
        <f t="array" ref="T91">IF(R91="","",_xlfn.XLOOKUP(_xlfn.IFS(P91=Q91,LARGE($L$2:$L$999,Q91),P91&gt;Q91,SMALL($L$2:$L$999,Q91)),L:L,A:A,"",0))</f>
        <v/>
      </c>
    </row>
    <row r="92" spans="12:20" x14ac:dyDescent="0.25">
      <c r="L92" t="str" cm="1">
        <f t="array" ref="L9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92" t="str">
        <f>IFERROR(IF(P91+1&lt;=COUNTA($A$2:A1089),P91+1,""),"")</f>
        <v/>
      </c>
      <c r="Q92" t="str" cm="1">
        <f t="array" ref="Q92">IFERROR(_xlfn.IFS(Q91+1&lt;=$Q$1,Q91+1,AND(Q91=$Q$1,SUM($Q$2:Q91)&lt;($Q$1*($Q$1+1))),1),"")</f>
        <v/>
      </c>
      <c r="R92" t="str" cm="1">
        <f t="array" ref="R92">IFERROR(_xlfn.IFS(OR(P92="",SLTP[[#This Row],[Price]]=""),"",P92=Q92,ROUND(LARGE($L$2:$L$999,Q92)*100,0),P92&gt;Q92,ROUND(SMALL($L$2:$L$999,Q92)*100,0)),"")</f>
        <v/>
      </c>
      <c r="S92" t="str">
        <f t="shared" si="1"/>
        <v/>
      </c>
      <c r="T92" t="str" cm="1">
        <f t="array" ref="T92">IF(R92="","",_xlfn.XLOOKUP(_xlfn.IFS(P92=Q92,LARGE($L$2:$L$999,Q92),P92&gt;Q92,SMALL($L$2:$L$999,Q92)),L:L,A:A,"",0))</f>
        <v/>
      </c>
    </row>
    <row r="93" spans="12:20" x14ac:dyDescent="0.25">
      <c r="L93" t="str" cm="1">
        <f t="array" ref="L9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93" t="str">
        <f>IFERROR(IF(P92+1&lt;=COUNTA($A$2:A1090),P92+1,""),"")</f>
        <v/>
      </c>
      <c r="Q93" t="str" cm="1">
        <f t="array" ref="Q93">IFERROR(_xlfn.IFS(Q92+1&lt;=$Q$1,Q92+1,AND(Q92=$Q$1,SUM($Q$2:Q92)&lt;($Q$1*($Q$1+1))),1),"")</f>
        <v/>
      </c>
      <c r="R93" t="str" cm="1">
        <f t="array" ref="R93">IFERROR(_xlfn.IFS(OR(P93="",SLTP[[#This Row],[Price]]=""),"",P93=Q93,ROUND(LARGE($L$2:$L$999,Q93)*100,0),P93&gt;Q93,ROUND(SMALL($L$2:$L$999,Q93)*100,0)),"")</f>
        <v/>
      </c>
      <c r="S93" t="str">
        <f t="shared" si="1"/>
        <v/>
      </c>
      <c r="T93" t="str" cm="1">
        <f t="array" ref="T93">IF(R93="","",_xlfn.XLOOKUP(_xlfn.IFS(P93=Q93,LARGE($L$2:$L$999,Q93),P93&gt;Q93,SMALL($L$2:$L$999,Q93)),L:L,A:A,"",0))</f>
        <v/>
      </c>
    </row>
    <row r="94" spans="12:20" x14ac:dyDescent="0.25">
      <c r="L94" t="str" cm="1">
        <f t="array" ref="L9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94" t="str">
        <f>IFERROR(IF(P93+1&lt;=COUNTA($A$2:A1091),P93+1,""),"")</f>
        <v/>
      </c>
      <c r="Q94" t="str" cm="1">
        <f t="array" ref="Q94">IFERROR(_xlfn.IFS(Q93+1&lt;=$Q$1,Q93+1,AND(Q93=$Q$1,SUM($Q$2:Q93)&lt;($Q$1*($Q$1+1))),1),"")</f>
        <v/>
      </c>
      <c r="R94" t="str" cm="1">
        <f t="array" ref="R94">IFERROR(_xlfn.IFS(OR(P94="",SLTP[[#This Row],[Price]]=""),"",P94=Q94,ROUND(LARGE($L$2:$L$999,Q94)*100,0),P94&gt;Q94,ROUND(SMALL($L$2:$L$999,Q94)*100,0)),"")</f>
        <v/>
      </c>
      <c r="S94" t="str">
        <f t="shared" si="1"/>
        <v/>
      </c>
      <c r="T94" t="str" cm="1">
        <f t="array" ref="T94">IF(R94="","",_xlfn.XLOOKUP(_xlfn.IFS(P94=Q94,LARGE($L$2:$L$999,Q94),P94&gt;Q94,SMALL($L$2:$L$999,Q94)),L:L,A:A,"",0))</f>
        <v/>
      </c>
    </row>
    <row r="95" spans="12:20" x14ac:dyDescent="0.25">
      <c r="L95" t="str" cm="1">
        <f t="array" ref="L9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95" t="str">
        <f>IFERROR(IF(P94+1&lt;=COUNTA($A$2:A1092),P94+1,""),"")</f>
        <v/>
      </c>
      <c r="Q95" t="str" cm="1">
        <f t="array" ref="Q95">IFERROR(_xlfn.IFS(Q94+1&lt;=$Q$1,Q94+1,AND(Q94=$Q$1,SUM($Q$2:Q94)&lt;($Q$1*($Q$1+1))),1),"")</f>
        <v/>
      </c>
      <c r="R95" t="str" cm="1">
        <f t="array" ref="R95">IFERROR(_xlfn.IFS(OR(P95="",SLTP[[#This Row],[Price]]=""),"",P95=Q95,ROUND(LARGE($L$2:$L$999,Q95)*100,0),P95&gt;Q95,ROUND(SMALL($L$2:$L$999,Q95)*100,0)),"")</f>
        <v/>
      </c>
      <c r="S95" t="str">
        <f t="shared" si="1"/>
        <v/>
      </c>
      <c r="T95" t="str" cm="1">
        <f t="array" ref="T95">IF(R95="","",_xlfn.XLOOKUP(_xlfn.IFS(P95=Q95,LARGE($L$2:$L$999,Q95),P95&gt;Q95,SMALL($L$2:$L$999,Q95)),L:L,A:A,"",0))</f>
        <v/>
      </c>
    </row>
    <row r="96" spans="12:20" x14ac:dyDescent="0.25">
      <c r="L96" t="str" cm="1">
        <f t="array" ref="L9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96" t="str">
        <f>IFERROR(IF(P95+1&lt;=COUNTA($A$2:A1093),P95+1,""),"")</f>
        <v/>
      </c>
      <c r="Q96" t="str" cm="1">
        <f t="array" ref="Q96">IFERROR(_xlfn.IFS(Q95+1&lt;=$Q$1,Q95+1,AND(Q95=$Q$1,SUM($Q$2:Q95)&lt;($Q$1*($Q$1+1))),1),"")</f>
        <v/>
      </c>
      <c r="R96" t="str" cm="1">
        <f t="array" ref="R96">IFERROR(_xlfn.IFS(OR(P96="",SLTP[[#This Row],[Price]]=""),"",P96=Q96,ROUND(LARGE($L$2:$L$999,Q96)*100,0),P96&gt;Q96,ROUND(SMALL($L$2:$L$999,Q96)*100,0)),"")</f>
        <v/>
      </c>
      <c r="S96" t="str">
        <f t="shared" si="1"/>
        <v/>
      </c>
      <c r="T96" t="str" cm="1">
        <f t="array" ref="T96">IF(R96="","",_xlfn.XLOOKUP(_xlfn.IFS(P96=Q96,LARGE($L$2:$L$999,Q96),P96&gt;Q96,SMALL($L$2:$L$999,Q96)),L:L,A:A,"",0))</f>
        <v/>
      </c>
    </row>
    <row r="97" spans="12:20" x14ac:dyDescent="0.25">
      <c r="L97" t="str" cm="1">
        <f t="array" ref="L9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97" t="str">
        <f>IFERROR(IF(P96+1&lt;=COUNTA($A$2:A1094),P96+1,""),"")</f>
        <v/>
      </c>
      <c r="Q97" t="str" cm="1">
        <f t="array" ref="Q97">IFERROR(_xlfn.IFS(Q96+1&lt;=$Q$1,Q96+1,AND(Q96=$Q$1,SUM($Q$2:Q96)&lt;($Q$1*($Q$1+1))),1),"")</f>
        <v/>
      </c>
      <c r="R97" t="str" cm="1">
        <f t="array" ref="R97">IFERROR(_xlfn.IFS(OR(P97="",SLTP[[#This Row],[Price]]=""),"",P97=Q97,ROUND(LARGE($L$2:$L$999,Q97)*100,0),P97&gt;Q97,ROUND(SMALL($L$2:$L$999,Q97)*100,0)),"")</f>
        <v/>
      </c>
      <c r="S97" t="str">
        <f t="shared" si="1"/>
        <v/>
      </c>
      <c r="T97" t="str" cm="1">
        <f t="array" ref="T97">IF(R97="","",_xlfn.XLOOKUP(_xlfn.IFS(P97=Q97,LARGE($L$2:$L$999,Q97),P97&gt;Q97,SMALL($L$2:$L$999,Q97)),L:L,A:A,"",0))</f>
        <v/>
      </c>
    </row>
    <row r="98" spans="12:20" x14ac:dyDescent="0.25">
      <c r="L98" t="str" cm="1">
        <f t="array" ref="L9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98" t="str">
        <f>IFERROR(IF(P97+1&lt;=COUNTA($A$2:A1095),P97+1,""),"")</f>
        <v/>
      </c>
      <c r="Q98" t="str" cm="1">
        <f t="array" ref="Q98">IFERROR(_xlfn.IFS(Q97+1&lt;=$Q$1,Q97+1,AND(Q97=$Q$1,SUM($Q$2:Q97)&lt;($Q$1*($Q$1+1))),1),"")</f>
        <v/>
      </c>
      <c r="R98" t="str" cm="1">
        <f t="array" ref="R98">IFERROR(_xlfn.IFS(OR(P98="",SLTP[[#This Row],[Price]]=""),"",P98=Q98,ROUND(LARGE($L$2:$L$999,Q98)*100,0),P98&gt;Q98,ROUND(SMALL($L$2:$L$999,Q98)*100,0)),"")</f>
        <v/>
      </c>
      <c r="S98" t="str">
        <f t="shared" si="1"/>
        <v/>
      </c>
      <c r="T98" t="str" cm="1">
        <f t="array" ref="T98">IF(R98="","",_xlfn.XLOOKUP(_xlfn.IFS(P98=Q98,LARGE($L$2:$L$999,Q98),P98&gt;Q98,SMALL($L$2:$L$999,Q98)),L:L,A:A,"",0))</f>
        <v/>
      </c>
    </row>
    <row r="99" spans="12:20" x14ac:dyDescent="0.25">
      <c r="L99" t="str" cm="1">
        <f t="array" ref="L9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99" t="str">
        <f>IFERROR(IF(P98+1&lt;=COUNTA($A$2:A1096),P98+1,""),"")</f>
        <v/>
      </c>
      <c r="Q99" t="str" cm="1">
        <f t="array" ref="Q99">IFERROR(_xlfn.IFS(Q98+1&lt;=$Q$1,Q98+1,AND(Q98=$Q$1,SUM($Q$2:Q98)&lt;($Q$1*($Q$1+1))),1),"")</f>
        <v/>
      </c>
      <c r="R99" t="str" cm="1">
        <f t="array" ref="R99">IFERROR(_xlfn.IFS(OR(P99="",SLTP[[#This Row],[Price]]=""),"",P99=Q99,ROUND(LARGE($L$2:$L$999,Q99)*100,0),P99&gt;Q99,ROUND(SMALL($L$2:$L$999,Q99)*100,0)),"")</f>
        <v/>
      </c>
      <c r="S99" t="str">
        <f t="shared" si="1"/>
        <v/>
      </c>
      <c r="T99" t="str" cm="1">
        <f t="array" ref="T99">IF(R99="","",_xlfn.XLOOKUP(_xlfn.IFS(P99=Q99,LARGE($L$2:$L$999,Q99),P99&gt;Q99,SMALL($L$2:$L$999,Q99)),L:L,A:A,"",0))</f>
        <v/>
      </c>
    </row>
    <row r="100" spans="12:20" x14ac:dyDescent="0.25">
      <c r="L100" t="str" cm="1">
        <f t="array" ref="L10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00" t="str">
        <f>IFERROR(IF(P99+1&lt;=COUNTA($A$2:A1097),P99+1,""),"")</f>
        <v/>
      </c>
      <c r="Q100" t="str" cm="1">
        <f t="array" ref="Q100">IFERROR(_xlfn.IFS(Q99+1&lt;=$Q$1,Q99+1,AND(Q99=$Q$1,SUM($Q$2:Q99)&lt;($Q$1*($Q$1+1))),1),"")</f>
        <v/>
      </c>
      <c r="R100" t="str" cm="1">
        <f t="array" ref="R100">IFERROR(_xlfn.IFS(OR(P100="",SLTP[[#This Row],[Price]]=""),"",P100=Q100,ROUND(LARGE($L$2:$L$999,Q100)*100,0),P100&gt;Q100,ROUND(SMALL($L$2:$L$999,Q100)*100,0)),"")</f>
        <v/>
      </c>
      <c r="S100" t="str">
        <f t="shared" si="1"/>
        <v/>
      </c>
      <c r="T100" t="str" cm="1">
        <f t="array" ref="T100">IF(R100="","",_xlfn.XLOOKUP(_xlfn.IFS(P100=Q100,LARGE($L$2:$L$999,Q100),P100&gt;Q100,SMALL($L$2:$L$999,Q100)),L:L,A:A,"",0))</f>
        <v/>
      </c>
    </row>
    <row r="101" spans="12:20" x14ac:dyDescent="0.25">
      <c r="L101" t="str" cm="1">
        <f t="array" ref="L10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01" t="str">
        <f>IFERROR(IF(P100+1&lt;=COUNTA($A$2:A1098),P100+1,""),"")</f>
        <v/>
      </c>
      <c r="Q101" t="str" cm="1">
        <f t="array" ref="Q101">IFERROR(_xlfn.IFS(Q100+1&lt;=$Q$1,Q100+1,AND(Q100=$Q$1,SUM($Q$2:Q100)&lt;($Q$1*($Q$1+1))),1),"")</f>
        <v/>
      </c>
      <c r="R101" t="str" cm="1">
        <f t="array" ref="R101">IFERROR(_xlfn.IFS(OR(P101="",SLTP[[#This Row],[Price]]=""),"",P101=Q101,ROUND(LARGE($L$2:$L$999,Q101)*100,0),P101&gt;Q101,ROUND(SMALL($L$2:$L$999,Q101)*100,0)),"")</f>
        <v/>
      </c>
      <c r="S101" t="str">
        <f t="shared" si="1"/>
        <v/>
      </c>
      <c r="T101" t="str" cm="1">
        <f t="array" ref="T101">IF(R101="","",_xlfn.XLOOKUP(_xlfn.IFS(P101=Q101,LARGE($L$2:$L$999,Q101),P101&gt;Q101,SMALL($L$2:$L$999,Q101)),L:L,A:A,"",0))</f>
        <v/>
      </c>
    </row>
    <row r="102" spans="12:20" x14ac:dyDescent="0.25">
      <c r="L102" t="str" cm="1">
        <f t="array" ref="L10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02" t="str">
        <f>IFERROR(IF(P101+1&lt;=COUNTA($A$2:A1099),P101+1,""),"")</f>
        <v/>
      </c>
      <c r="Q102" t="str" cm="1">
        <f t="array" ref="Q102">IFERROR(_xlfn.IFS(Q101+1&lt;=$Q$1,Q101+1,AND(Q101=$Q$1,SUM($Q$2:Q101)&lt;($Q$1*($Q$1+1))),1),"")</f>
        <v/>
      </c>
      <c r="R102" t="str" cm="1">
        <f t="array" ref="R102">IFERROR(_xlfn.IFS(OR(P102="",SLTP[[#This Row],[Price]]=""),"",P102=Q102,ROUND(LARGE($L$2:$L$999,Q102)*100,0),P102&gt;Q102,ROUND(SMALL($L$2:$L$999,Q102)*100,0)),"")</f>
        <v/>
      </c>
      <c r="S102" t="str">
        <f t="shared" si="1"/>
        <v/>
      </c>
      <c r="T102" t="str" cm="1">
        <f t="array" ref="T102">IF(R102="","",_xlfn.XLOOKUP(_xlfn.IFS(P102=Q102,LARGE($L$2:$L$999,Q102),P102&gt;Q102,SMALL($L$2:$L$999,Q102)),L:L,A:A,"",0))</f>
        <v/>
      </c>
    </row>
    <row r="103" spans="12:20" x14ac:dyDescent="0.25">
      <c r="L103" t="str" cm="1">
        <f t="array" ref="L10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03" t="str">
        <f>IFERROR(IF(P102+1&lt;=COUNTA($A$2:A1100),P102+1,""),"")</f>
        <v/>
      </c>
      <c r="Q103" t="str" cm="1">
        <f t="array" ref="Q103">IFERROR(_xlfn.IFS(Q102+1&lt;=$Q$1,Q102+1,AND(Q102=$Q$1,SUM($Q$2:Q102)&lt;($Q$1*($Q$1+1))),1),"")</f>
        <v/>
      </c>
      <c r="R103" t="str" cm="1">
        <f t="array" ref="R103">IFERROR(_xlfn.IFS(OR(P103="",SLTP[[#This Row],[Price]]=""),"",P103=Q103,ROUND(LARGE($L$2:$L$999,Q103)*100,0),P103&gt;Q103,ROUND(SMALL($L$2:$L$999,Q103)*100,0)),"")</f>
        <v/>
      </c>
      <c r="S103" t="str">
        <f t="shared" si="1"/>
        <v/>
      </c>
      <c r="T103" t="str" cm="1">
        <f t="array" ref="T103">IF(R103="","",_xlfn.XLOOKUP(_xlfn.IFS(P103=Q103,LARGE($L$2:$L$999,Q103),P103&gt;Q103,SMALL($L$2:$L$999,Q103)),L:L,A:A,"",0))</f>
        <v/>
      </c>
    </row>
    <row r="104" spans="12:20" x14ac:dyDescent="0.25">
      <c r="L104" t="str" cm="1">
        <f t="array" ref="L10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04" t="str">
        <f>IFERROR(IF(P103+1&lt;=COUNTA($A$2:A1101),P103+1,""),"")</f>
        <v/>
      </c>
      <c r="Q104" t="str" cm="1">
        <f t="array" ref="Q104">IFERROR(_xlfn.IFS(Q103+1&lt;=$Q$1,Q103+1,AND(Q103=$Q$1,SUM($Q$2:Q103)&lt;($Q$1*($Q$1+1))),1),"")</f>
        <v/>
      </c>
      <c r="R104" t="str" cm="1">
        <f t="array" ref="R104">IFERROR(_xlfn.IFS(OR(P104="",SLTP[[#This Row],[Price]]=""),"",P104=Q104,ROUND(LARGE($L$2:$L$999,Q104)*100,0),P104&gt;Q104,ROUND(SMALL($L$2:$L$999,Q104)*100,0)),"")</f>
        <v/>
      </c>
      <c r="S104" t="str">
        <f t="shared" si="1"/>
        <v/>
      </c>
      <c r="T104" t="str" cm="1">
        <f t="array" ref="T104">IF(R104="","",_xlfn.XLOOKUP(_xlfn.IFS(P104=Q104,LARGE($L$2:$L$999,Q104),P104&gt;Q104,SMALL($L$2:$L$999,Q104)),L:L,A:A,"",0))</f>
        <v/>
      </c>
    </row>
    <row r="105" spans="12:20" x14ac:dyDescent="0.25">
      <c r="L105" t="str" cm="1">
        <f t="array" ref="L10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05" t="str">
        <f>IFERROR(IF(P104+1&lt;=COUNTA($A$2:A1102),P104+1,""),"")</f>
        <v/>
      </c>
      <c r="Q105" t="str" cm="1">
        <f t="array" ref="Q105">IFERROR(_xlfn.IFS(Q104+1&lt;=$Q$1,Q104+1,AND(Q104=$Q$1,SUM($Q$2:Q104)&lt;($Q$1*($Q$1+1))),1),"")</f>
        <v/>
      </c>
      <c r="R105" t="str" cm="1">
        <f t="array" ref="R105">IFERROR(_xlfn.IFS(OR(P105="",SLTP[[#This Row],[Price]]=""),"",P105=Q105,ROUND(LARGE($L$2:$L$999,Q105)*100,0),P105&gt;Q105,ROUND(SMALL($L$2:$L$999,Q105)*100,0)),"")</f>
        <v/>
      </c>
      <c r="S105" t="str">
        <f t="shared" si="1"/>
        <v/>
      </c>
      <c r="T105" t="str" cm="1">
        <f t="array" ref="T105">IF(R105="","",_xlfn.XLOOKUP(_xlfn.IFS(P105=Q105,LARGE($L$2:$L$999,Q105),P105&gt;Q105,SMALL($L$2:$L$999,Q105)),L:L,A:A,"",0))</f>
        <v/>
      </c>
    </row>
    <row r="106" spans="12:20" x14ac:dyDescent="0.25">
      <c r="L106" t="str" cm="1">
        <f t="array" ref="L10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06" t="str">
        <f>IFERROR(IF(P105+1&lt;=COUNTA($A$2:A1103),P105+1,""),"")</f>
        <v/>
      </c>
      <c r="Q106" t="str" cm="1">
        <f t="array" ref="Q106">IFERROR(_xlfn.IFS(Q105+1&lt;=$Q$1,Q105+1,AND(Q105=$Q$1,SUM($Q$2:Q105)&lt;($Q$1*($Q$1+1))),1),"")</f>
        <v/>
      </c>
      <c r="R106" t="str" cm="1">
        <f t="array" ref="R106">IFERROR(_xlfn.IFS(OR(P106="",SLTP[[#This Row],[Price]]=""),"",P106=Q106,ROUND(LARGE($L$2:$L$999,Q106)*100,0),P106&gt;Q106,ROUND(SMALL($L$2:$L$999,Q106)*100,0)),"")</f>
        <v/>
      </c>
      <c r="S106" t="str">
        <f t="shared" si="1"/>
        <v/>
      </c>
      <c r="T106" t="str" cm="1">
        <f t="array" ref="T106">IF(R106="","",_xlfn.XLOOKUP(_xlfn.IFS(P106=Q106,LARGE($L$2:$L$999,Q106),P106&gt;Q106,SMALL($L$2:$L$999,Q106)),L:L,A:A,"",0))</f>
        <v/>
      </c>
    </row>
    <row r="107" spans="12:20" x14ac:dyDescent="0.25">
      <c r="L107" t="str" cm="1">
        <f t="array" ref="L10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07" t="str">
        <f>IFERROR(IF(P106+1&lt;=COUNTA($A$2:A1104),P106+1,""),"")</f>
        <v/>
      </c>
      <c r="Q107" t="str" cm="1">
        <f t="array" ref="Q107">IFERROR(_xlfn.IFS(Q106+1&lt;=$Q$1,Q106+1,AND(Q106=$Q$1,SUM($Q$2:Q106)&lt;($Q$1*($Q$1+1))),1),"")</f>
        <v/>
      </c>
      <c r="R107" t="str" cm="1">
        <f t="array" ref="R107">IFERROR(_xlfn.IFS(OR(P107="",SLTP[[#This Row],[Price]]=""),"",P107=Q107,ROUND(LARGE($L$2:$L$999,Q107)*100,0),P107&gt;Q107,ROUND(SMALL($L$2:$L$999,Q107)*100,0)),"")</f>
        <v/>
      </c>
      <c r="S107" t="str">
        <f t="shared" si="1"/>
        <v/>
      </c>
      <c r="T107" t="str" cm="1">
        <f t="array" ref="T107">IF(R107="","",_xlfn.XLOOKUP(_xlfn.IFS(P107=Q107,LARGE($L$2:$L$999,Q107),P107&gt;Q107,SMALL($L$2:$L$999,Q107)),L:L,A:A,"",0))</f>
        <v/>
      </c>
    </row>
    <row r="108" spans="12:20" x14ac:dyDescent="0.25">
      <c r="L108" t="str" cm="1">
        <f t="array" ref="L10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08" t="str">
        <f>IFERROR(IF(P107+1&lt;=COUNTA($A$2:A1105),P107+1,""),"")</f>
        <v/>
      </c>
      <c r="Q108" t="str" cm="1">
        <f t="array" ref="Q108">IFERROR(_xlfn.IFS(Q107+1&lt;=$Q$1,Q107+1,AND(Q107=$Q$1,SUM($Q$2:Q107)&lt;($Q$1*($Q$1+1))),1),"")</f>
        <v/>
      </c>
      <c r="R108" t="str" cm="1">
        <f t="array" ref="R108">IFERROR(_xlfn.IFS(OR(P108="",SLTP[[#This Row],[Price]]=""),"",P108=Q108,ROUND(LARGE($L$2:$L$999,Q108)*100,0),P108&gt;Q108,ROUND(SMALL($L$2:$L$999,Q108)*100,0)),"")</f>
        <v/>
      </c>
      <c r="S108" t="str">
        <f t="shared" si="1"/>
        <v/>
      </c>
      <c r="T108" t="str" cm="1">
        <f t="array" ref="T108">IF(R108="","",_xlfn.XLOOKUP(_xlfn.IFS(P108=Q108,LARGE($L$2:$L$999,Q108),P108&gt;Q108,SMALL($L$2:$L$999,Q108)),L:L,A:A,"",0))</f>
        <v/>
      </c>
    </row>
    <row r="109" spans="12:20" x14ac:dyDescent="0.25">
      <c r="L109" t="str" cm="1">
        <f t="array" ref="L10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09" t="str">
        <f>IFERROR(IF(P108+1&lt;=COUNTA($A$2:A1106),P108+1,""),"")</f>
        <v/>
      </c>
      <c r="Q109" t="str" cm="1">
        <f t="array" ref="Q109">IFERROR(_xlfn.IFS(Q108+1&lt;=$Q$1,Q108+1,AND(Q108=$Q$1,SUM($Q$2:Q108)&lt;($Q$1*($Q$1+1))),1),"")</f>
        <v/>
      </c>
      <c r="R109" t="str" cm="1">
        <f t="array" ref="R109">IFERROR(_xlfn.IFS(OR(P109="",SLTP[[#This Row],[Price]]=""),"",P109=Q109,ROUND(LARGE($L$2:$L$999,Q109)*100,0),P109&gt;Q109,ROUND(SMALL($L$2:$L$999,Q109)*100,0)),"")</f>
        <v/>
      </c>
      <c r="S109" t="str">
        <f t="shared" si="1"/>
        <v/>
      </c>
      <c r="T109" t="str" cm="1">
        <f t="array" ref="T109">IF(R109="","",_xlfn.XLOOKUP(_xlfn.IFS(P109=Q109,LARGE($L$2:$L$999,Q109),P109&gt;Q109,SMALL($L$2:$L$999,Q109)),L:L,A:A,"",0))</f>
        <v/>
      </c>
    </row>
    <row r="110" spans="12:20" x14ac:dyDescent="0.25">
      <c r="L110" t="str" cm="1">
        <f t="array" ref="L11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10" t="str">
        <f>IFERROR(IF(P109+1&lt;=COUNTA($A$2:A1107),P109+1,""),"")</f>
        <v/>
      </c>
      <c r="Q110" t="str" cm="1">
        <f t="array" ref="Q110">IFERROR(_xlfn.IFS(Q109+1&lt;=$Q$1,Q109+1,AND(Q109=$Q$1,SUM($Q$2:Q109)&lt;($Q$1*($Q$1+1))),1),"")</f>
        <v/>
      </c>
      <c r="R110" t="str" cm="1">
        <f t="array" ref="R110">IFERROR(_xlfn.IFS(OR(P110="",SLTP[[#This Row],[Price]]=""),"",P110=Q110,ROUND(LARGE($L$2:$L$999,Q110)*100,0),P110&gt;Q110,ROUND(SMALL($L$2:$L$999,Q110)*100,0)),"")</f>
        <v/>
      </c>
      <c r="S110" t="str">
        <f t="shared" si="1"/>
        <v/>
      </c>
      <c r="T110" t="str" cm="1">
        <f t="array" ref="T110">IF(R110="","",_xlfn.XLOOKUP(_xlfn.IFS(P110=Q110,LARGE($L$2:$L$999,Q110),P110&gt;Q110,SMALL($L$2:$L$999,Q110)),L:L,A:A,"",0))</f>
        <v/>
      </c>
    </row>
    <row r="111" spans="12:20" x14ac:dyDescent="0.25">
      <c r="L111" t="str" cm="1">
        <f t="array" ref="L11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11" t="str">
        <f>IFERROR(IF(P110+1&lt;=COUNTA($A$2:A1108),P110+1,""),"")</f>
        <v/>
      </c>
      <c r="Q111" t="str" cm="1">
        <f t="array" ref="Q111">IFERROR(_xlfn.IFS(Q110+1&lt;=$Q$1,Q110+1,AND(Q110=$Q$1,SUM($Q$2:Q110)&lt;($Q$1*($Q$1+1))),1),"")</f>
        <v/>
      </c>
      <c r="R111" t="str" cm="1">
        <f t="array" ref="R111">IFERROR(_xlfn.IFS(OR(P111="",SLTP[[#This Row],[Price]]=""),"",P111=Q111,ROUND(LARGE($L$2:$L$999,Q111)*100,0),P111&gt;Q111,ROUND(SMALL($L$2:$L$999,Q111)*100,0)),"")</f>
        <v/>
      </c>
      <c r="S111" t="str">
        <f t="shared" si="1"/>
        <v/>
      </c>
      <c r="T111" t="str" cm="1">
        <f t="array" ref="T111">IF(R111="","",_xlfn.XLOOKUP(_xlfn.IFS(P111=Q111,LARGE($L$2:$L$999,Q111),P111&gt;Q111,SMALL($L$2:$L$999,Q111)),L:L,A:A,"",0))</f>
        <v/>
      </c>
    </row>
    <row r="112" spans="12:20" x14ac:dyDescent="0.25">
      <c r="L112" t="str" cm="1">
        <f t="array" ref="L11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12" t="str">
        <f>IFERROR(IF(P111+1&lt;=COUNTA($A$2:A1109),P111+1,""),"")</f>
        <v/>
      </c>
      <c r="Q112" t="str" cm="1">
        <f t="array" ref="Q112">IFERROR(_xlfn.IFS(Q111+1&lt;=$Q$1,Q111+1,AND(Q111=$Q$1,SUM($Q$2:Q111)&lt;($Q$1*($Q$1+1))),1),"")</f>
        <v/>
      </c>
      <c r="R112" t="str" cm="1">
        <f t="array" ref="R112">IFERROR(_xlfn.IFS(OR(P112="",SLTP[[#This Row],[Price]]=""),"",P112=Q112,ROUND(LARGE($L$2:$L$999,Q112)*100,0),P112&gt;Q112,ROUND(SMALL($L$2:$L$999,Q112)*100,0)),"")</f>
        <v/>
      </c>
      <c r="S112" t="str">
        <f t="shared" si="1"/>
        <v/>
      </c>
      <c r="T112" t="str" cm="1">
        <f t="array" ref="T112">IF(R112="","",_xlfn.XLOOKUP(_xlfn.IFS(P112=Q112,LARGE($L$2:$L$999,Q112),P112&gt;Q112,SMALL($L$2:$L$999,Q112)),L:L,A:A,"",0))</f>
        <v/>
      </c>
    </row>
    <row r="113" spans="12:20" x14ac:dyDescent="0.25">
      <c r="L113" t="str" cm="1">
        <f t="array" ref="L11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13" t="str">
        <f>IFERROR(IF(P112+1&lt;=COUNTA($A$2:A1110),P112+1,""),"")</f>
        <v/>
      </c>
      <c r="Q113" t="str" cm="1">
        <f t="array" ref="Q113">IFERROR(_xlfn.IFS(Q112+1&lt;=$Q$1,Q112+1,AND(Q112=$Q$1,SUM($Q$2:Q112)&lt;($Q$1*($Q$1+1))),1),"")</f>
        <v/>
      </c>
      <c r="R113" t="str" cm="1">
        <f t="array" ref="R113">IFERROR(_xlfn.IFS(OR(P113="",SLTP[[#This Row],[Price]]=""),"",P113=Q113,ROUND(LARGE($L$2:$L$999,Q113)*100,0),P113&gt;Q113,ROUND(SMALL($L$2:$L$999,Q113)*100,0)),"")</f>
        <v/>
      </c>
      <c r="S113" t="str">
        <f t="shared" si="1"/>
        <v/>
      </c>
      <c r="T113" t="str" cm="1">
        <f t="array" ref="T113">IF(R113="","",_xlfn.XLOOKUP(_xlfn.IFS(P113=Q113,LARGE($L$2:$L$999,Q113),P113&gt;Q113,SMALL($L$2:$L$999,Q113)),L:L,A:A,"",0))</f>
        <v/>
      </c>
    </row>
    <row r="114" spans="12:20" x14ac:dyDescent="0.25">
      <c r="L114" t="str" cm="1">
        <f t="array" ref="L11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14" t="str">
        <f>IFERROR(IF(P113+1&lt;=COUNTA($A$2:A1111),P113+1,""),"")</f>
        <v/>
      </c>
      <c r="Q114" t="str" cm="1">
        <f t="array" ref="Q114">IFERROR(_xlfn.IFS(Q113+1&lt;=$Q$1,Q113+1,AND(Q113=$Q$1,SUM($Q$2:Q113)&lt;($Q$1*($Q$1+1))),1),"")</f>
        <v/>
      </c>
      <c r="R114" t="str" cm="1">
        <f t="array" ref="R114">IFERROR(_xlfn.IFS(OR(P114="",SLTP[[#This Row],[Price]]=""),"",P114=Q114,ROUND(LARGE($L$2:$L$999,Q114)*100,0),P114&gt;Q114,ROUND(SMALL($L$2:$L$999,Q114)*100,0)),"")</f>
        <v/>
      </c>
      <c r="S114" t="str">
        <f t="shared" si="1"/>
        <v/>
      </c>
      <c r="T114" t="str" cm="1">
        <f t="array" ref="T114">IF(R114="","",_xlfn.XLOOKUP(_xlfn.IFS(P114=Q114,LARGE($L$2:$L$999,Q114),P114&gt;Q114,SMALL($L$2:$L$999,Q114)),L:L,A:A,"",0))</f>
        <v/>
      </c>
    </row>
    <row r="115" spans="12:20" x14ac:dyDescent="0.25">
      <c r="L115" t="str" cm="1">
        <f t="array" ref="L11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15" t="str">
        <f>IFERROR(IF(P114+1&lt;=COUNTA($A$2:A1112),P114+1,""),"")</f>
        <v/>
      </c>
      <c r="Q115" t="str" cm="1">
        <f t="array" ref="Q115">IFERROR(_xlfn.IFS(Q114+1&lt;=$Q$1,Q114+1,AND(Q114=$Q$1,SUM($Q$2:Q114)&lt;($Q$1*($Q$1+1))),1),"")</f>
        <v/>
      </c>
      <c r="R115" t="str" cm="1">
        <f t="array" ref="R115">IFERROR(_xlfn.IFS(OR(P115="",SLTP[[#This Row],[Price]]=""),"",P115=Q115,ROUND(LARGE($L$2:$L$999,Q115)*100,0),P115&gt;Q115,ROUND(SMALL($L$2:$L$999,Q115)*100,0)),"")</f>
        <v/>
      </c>
      <c r="S115" t="str">
        <f t="shared" si="1"/>
        <v/>
      </c>
      <c r="T115" t="str" cm="1">
        <f t="array" ref="T115">IF(R115="","",_xlfn.XLOOKUP(_xlfn.IFS(P115=Q115,LARGE($L$2:$L$999,Q115),P115&gt;Q115,SMALL($L$2:$L$999,Q115)),L:L,A:A,"",0))</f>
        <v/>
      </c>
    </row>
    <row r="116" spans="12:20" x14ac:dyDescent="0.25">
      <c r="L116" t="str" cm="1">
        <f t="array" ref="L11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16" t="str">
        <f>IFERROR(IF(P115+1&lt;=COUNTA($A$2:A1113),P115+1,""),"")</f>
        <v/>
      </c>
      <c r="Q116" t="str" cm="1">
        <f t="array" ref="Q116">IFERROR(_xlfn.IFS(Q115+1&lt;=$Q$1,Q115+1,AND(Q115=$Q$1,SUM($Q$2:Q115)&lt;($Q$1*($Q$1+1))),1),"")</f>
        <v/>
      </c>
      <c r="R116" t="str" cm="1">
        <f t="array" ref="R116">IFERROR(_xlfn.IFS(OR(P116="",SLTP[[#This Row],[Price]]=""),"",P116=Q116,ROUND(LARGE($L$2:$L$999,Q116)*100,0),P116&gt;Q116,ROUND(SMALL($L$2:$L$999,Q116)*100,0)),"")</f>
        <v/>
      </c>
      <c r="S116" t="str">
        <f t="shared" si="1"/>
        <v/>
      </c>
      <c r="T116" t="str" cm="1">
        <f t="array" ref="T116">IF(R116="","",_xlfn.XLOOKUP(_xlfn.IFS(P116=Q116,LARGE($L$2:$L$999,Q116),P116&gt;Q116,SMALL($L$2:$L$999,Q116)),L:L,A:A,"",0))</f>
        <v/>
      </c>
    </row>
    <row r="117" spans="12:20" x14ac:dyDescent="0.25">
      <c r="L117" t="str" cm="1">
        <f t="array" ref="L11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17" t="str">
        <f>IFERROR(IF(P116+1&lt;=COUNTA($A$2:A1114),P116+1,""),"")</f>
        <v/>
      </c>
      <c r="Q117" t="str" cm="1">
        <f t="array" ref="Q117">IFERROR(_xlfn.IFS(Q116+1&lt;=$Q$1,Q116+1,AND(Q116=$Q$1,SUM($Q$2:Q116)&lt;($Q$1*($Q$1+1))),1),"")</f>
        <v/>
      </c>
      <c r="R117" t="str" cm="1">
        <f t="array" ref="R117">IFERROR(_xlfn.IFS(OR(P117="",SLTP[[#This Row],[Price]]=""),"",P117=Q117,ROUND(LARGE($L$2:$L$999,Q117)*100,0),P117&gt;Q117,ROUND(SMALL($L$2:$L$999,Q117)*100,0)),"")</f>
        <v/>
      </c>
      <c r="S117" t="str">
        <f t="shared" si="1"/>
        <v/>
      </c>
      <c r="T117" t="str" cm="1">
        <f t="array" ref="T117">IF(R117="","",_xlfn.XLOOKUP(_xlfn.IFS(P117=Q117,LARGE($L$2:$L$999,Q117),P117&gt;Q117,SMALL($L$2:$L$999,Q117)),L:L,A:A,"",0))</f>
        <v/>
      </c>
    </row>
    <row r="118" spans="12:20" x14ac:dyDescent="0.25">
      <c r="L118" t="str" cm="1">
        <f t="array" ref="L11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18" t="str">
        <f>IFERROR(IF(P117+1&lt;=COUNTA($A$2:A1115),P117+1,""),"")</f>
        <v/>
      </c>
      <c r="Q118" t="str" cm="1">
        <f t="array" ref="Q118">IFERROR(_xlfn.IFS(Q117+1&lt;=$Q$1,Q117+1,AND(Q117=$Q$1,SUM($Q$2:Q117)&lt;($Q$1*($Q$1+1))),1),"")</f>
        <v/>
      </c>
      <c r="R118" t="str" cm="1">
        <f t="array" ref="R118">IFERROR(_xlfn.IFS(OR(P118="",SLTP[[#This Row],[Price]]=""),"",P118=Q118,ROUND(LARGE($L$2:$L$999,Q118)*100,0),P118&gt;Q118,ROUND(SMALL($L$2:$L$999,Q118)*100,0)),"")</f>
        <v/>
      </c>
      <c r="S118" t="str">
        <f t="shared" si="1"/>
        <v/>
      </c>
      <c r="T118" t="str" cm="1">
        <f t="array" ref="T118">IF(R118="","",_xlfn.XLOOKUP(_xlfn.IFS(P118=Q118,LARGE($L$2:$L$999,Q118),P118&gt;Q118,SMALL($L$2:$L$999,Q118)),L:L,A:A,"",0))</f>
        <v/>
      </c>
    </row>
    <row r="119" spans="12:20" x14ac:dyDescent="0.25">
      <c r="L119" t="str" cm="1">
        <f t="array" ref="L11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19" t="str">
        <f>IFERROR(IF(P118+1&lt;=COUNTA($A$2:A1116),P118+1,""),"")</f>
        <v/>
      </c>
      <c r="Q119" t="str" cm="1">
        <f t="array" ref="Q119">IFERROR(_xlfn.IFS(Q118+1&lt;=$Q$1,Q118+1,AND(Q118=$Q$1,SUM($Q$2:Q118)&lt;($Q$1*($Q$1+1))),1),"")</f>
        <v/>
      </c>
      <c r="R119" t="str" cm="1">
        <f t="array" ref="R119">IFERROR(_xlfn.IFS(OR(P119="",SLTP[[#This Row],[Price]]=""),"",P119=Q119,ROUND(LARGE($L$2:$L$999,Q119)*100,0),P119&gt;Q119,ROUND(SMALL($L$2:$L$999,Q119)*100,0)),"")</f>
        <v/>
      </c>
      <c r="S119" t="str">
        <f t="shared" si="1"/>
        <v/>
      </c>
      <c r="T119" t="str" cm="1">
        <f t="array" ref="T119">IF(R119="","",_xlfn.XLOOKUP(_xlfn.IFS(P119=Q119,LARGE($L$2:$L$999,Q119),P119&gt;Q119,SMALL($L$2:$L$999,Q119)),L:L,A:A,"",0))</f>
        <v/>
      </c>
    </row>
    <row r="120" spans="12:20" x14ac:dyDescent="0.25">
      <c r="L120" t="str" cm="1">
        <f t="array" ref="L12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20" t="str">
        <f>IFERROR(IF(P119+1&lt;=COUNTA($A$2:A1117),P119+1,""),"")</f>
        <v/>
      </c>
      <c r="Q120" t="str" cm="1">
        <f t="array" ref="Q120">IFERROR(_xlfn.IFS(Q119+1&lt;=$Q$1,Q119+1,AND(Q119=$Q$1,SUM($Q$2:Q119)&lt;($Q$1*($Q$1+1))),1),"")</f>
        <v/>
      </c>
      <c r="R120" t="str" cm="1">
        <f t="array" ref="R120">IFERROR(_xlfn.IFS(OR(P120="",SLTP[[#This Row],[Price]]=""),"",P120=Q120,ROUND(LARGE($L$2:$L$999,Q120)*100,0),P120&gt;Q120,ROUND(SMALL($L$2:$L$999,Q120)*100,0)),"")</f>
        <v/>
      </c>
      <c r="S120" t="str">
        <f t="shared" si="1"/>
        <v/>
      </c>
      <c r="T120" t="str" cm="1">
        <f t="array" ref="T120">IF(R120="","",_xlfn.XLOOKUP(_xlfn.IFS(P120=Q120,LARGE($L$2:$L$999,Q120),P120&gt;Q120,SMALL($L$2:$L$999,Q120)),L:L,A:A,"",0))</f>
        <v/>
      </c>
    </row>
    <row r="121" spans="12:20" x14ac:dyDescent="0.25">
      <c r="L121" t="str" cm="1">
        <f t="array" ref="L12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21" t="str">
        <f>IFERROR(IF(P120+1&lt;=COUNTA($A$2:A1118),P120+1,""),"")</f>
        <v/>
      </c>
      <c r="Q121" t="str" cm="1">
        <f t="array" ref="Q121">IFERROR(_xlfn.IFS(Q120+1&lt;=$Q$1,Q120+1,AND(Q120=$Q$1,SUM($Q$2:Q120)&lt;($Q$1*($Q$1+1))),1),"")</f>
        <v/>
      </c>
      <c r="R121" t="str" cm="1">
        <f t="array" ref="R121">IFERROR(_xlfn.IFS(OR(P121="",SLTP[[#This Row],[Price]]=""),"",P121=Q121,ROUND(LARGE($L$2:$L$999,Q121)*100,0),P121&gt;Q121,ROUND(SMALL($L$2:$L$999,Q121)*100,0)),"")</f>
        <v/>
      </c>
      <c r="S121" t="str">
        <f t="shared" si="1"/>
        <v/>
      </c>
      <c r="T121" t="str" cm="1">
        <f t="array" ref="T121">IF(R121="","",_xlfn.XLOOKUP(_xlfn.IFS(P121=Q121,LARGE($L$2:$L$999,Q121),P121&gt;Q121,SMALL($L$2:$L$999,Q121)),L:L,A:A,"",0))</f>
        <v/>
      </c>
    </row>
    <row r="122" spans="12:20" x14ac:dyDescent="0.25">
      <c r="L122" t="str" cm="1">
        <f t="array" ref="L12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22" t="str">
        <f>IFERROR(IF(P121+1&lt;=COUNTA($A$2:A1119),P121+1,""),"")</f>
        <v/>
      </c>
      <c r="Q122" t="str" cm="1">
        <f t="array" ref="Q122">IFERROR(_xlfn.IFS(Q121+1&lt;=$Q$1,Q121+1,AND(Q121=$Q$1,SUM($Q$2:Q121)&lt;($Q$1*($Q$1+1))),1),"")</f>
        <v/>
      </c>
      <c r="R122" t="str" cm="1">
        <f t="array" ref="R122">IFERROR(_xlfn.IFS(OR(P122="",SLTP[[#This Row],[Price]]=""),"",P122=Q122,ROUND(LARGE($L$2:$L$999,Q122)*100,0),P122&gt;Q122,ROUND(SMALL($L$2:$L$999,Q122)*100,0)),"")</f>
        <v/>
      </c>
      <c r="S122" t="str">
        <f t="shared" si="1"/>
        <v/>
      </c>
      <c r="T122" t="str" cm="1">
        <f t="array" ref="T122">IF(R122="","",_xlfn.XLOOKUP(_xlfn.IFS(P122=Q122,LARGE($L$2:$L$999,Q122),P122&gt;Q122,SMALL($L$2:$L$999,Q122)),L:L,A:A,"",0))</f>
        <v/>
      </c>
    </row>
    <row r="123" spans="12:20" x14ac:dyDescent="0.25">
      <c r="L123" t="str" cm="1">
        <f t="array" ref="L12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23" t="str">
        <f>IFERROR(IF(P122+1&lt;=COUNTA($A$2:A1120),P122+1,""),"")</f>
        <v/>
      </c>
      <c r="Q123" t="str" cm="1">
        <f t="array" ref="Q123">IFERROR(_xlfn.IFS(Q122+1&lt;=$Q$1,Q122+1,AND(Q122=$Q$1,SUM($Q$2:Q122)&lt;($Q$1*($Q$1+1))),1),"")</f>
        <v/>
      </c>
      <c r="R123" t="str" cm="1">
        <f t="array" ref="R123">IFERROR(_xlfn.IFS(OR(P123="",SLTP[[#This Row],[Price]]=""),"",P123=Q123,ROUND(LARGE($L$2:$L$999,Q123)*100,0),P123&gt;Q123,ROUND(SMALL($L$2:$L$999,Q123)*100,0)),"")</f>
        <v/>
      </c>
      <c r="S123" t="str">
        <f t="shared" si="1"/>
        <v/>
      </c>
      <c r="T123" t="str" cm="1">
        <f t="array" ref="T123">IF(R123="","",_xlfn.XLOOKUP(_xlfn.IFS(P123=Q123,LARGE($L$2:$L$999,Q123),P123&gt;Q123,SMALL($L$2:$L$999,Q123)),L:L,A:A,"",0))</f>
        <v/>
      </c>
    </row>
    <row r="124" spans="12:20" x14ac:dyDescent="0.25">
      <c r="L124" t="str" cm="1">
        <f t="array" ref="L12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24" t="str">
        <f>IFERROR(IF(P123+1&lt;=COUNTA($A$2:A1121),P123+1,""),"")</f>
        <v/>
      </c>
      <c r="Q124" t="str" cm="1">
        <f t="array" ref="Q124">IFERROR(_xlfn.IFS(Q123+1&lt;=$Q$1,Q123+1,AND(Q123=$Q$1,SUM($Q$2:Q123)&lt;($Q$1*($Q$1+1))),1),"")</f>
        <v/>
      </c>
      <c r="R124" t="str" cm="1">
        <f t="array" ref="R124">IFERROR(_xlfn.IFS(OR(P124="",SLTP[[#This Row],[Price]]=""),"",P124=Q124,ROUND(LARGE($L$2:$L$999,Q124)*100,0),P124&gt;Q124,ROUND(SMALL($L$2:$L$999,Q124)*100,0)),"")</f>
        <v/>
      </c>
      <c r="S124" t="str">
        <f t="shared" si="1"/>
        <v/>
      </c>
      <c r="T124" t="str" cm="1">
        <f t="array" ref="T124">IF(R124="","",_xlfn.XLOOKUP(_xlfn.IFS(P124=Q124,LARGE($L$2:$L$999,Q124),P124&gt;Q124,SMALL($L$2:$L$999,Q124)),L:L,A:A,"",0))</f>
        <v/>
      </c>
    </row>
    <row r="125" spans="12:20" x14ac:dyDescent="0.25">
      <c r="L125" t="str" cm="1">
        <f t="array" ref="L12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25" t="str">
        <f>IFERROR(IF(P124+1&lt;=COUNTA($A$2:A1122),P124+1,""),"")</f>
        <v/>
      </c>
      <c r="Q125" t="str" cm="1">
        <f t="array" ref="Q125">IFERROR(_xlfn.IFS(Q124+1&lt;=$Q$1,Q124+1,AND(Q124=$Q$1,SUM($Q$2:Q124)&lt;($Q$1*($Q$1+1))),1),"")</f>
        <v/>
      </c>
      <c r="R125" t="str" cm="1">
        <f t="array" ref="R125">IFERROR(_xlfn.IFS(OR(P125="",SLTP[[#This Row],[Price]]=""),"",P125=Q125,ROUND(LARGE($L$2:$L$999,Q125)*100,0),P125&gt;Q125,ROUND(SMALL($L$2:$L$999,Q125)*100,0)),"")</f>
        <v/>
      </c>
      <c r="S125" t="str">
        <f t="shared" si="1"/>
        <v/>
      </c>
      <c r="T125" t="str" cm="1">
        <f t="array" ref="T125">IF(R125="","",_xlfn.XLOOKUP(_xlfn.IFS(P125=Q125,LARGE($L$2:$L$999,Q125),P125&gt;Q125,SMALL($L$2:$L$999,Q125)),L:L,A:A,"",0))</f>
        <v/>
      </c>
    </row>
    <row r="126" spans="12:20" x14ac:dyDescent="0.25">
      <c r="L126" t="str" cm="1">
        <f t="array" ref="L12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26" t="str">
        <f>IFERROR(IF(P125+1&lt;=COUNTA($A$2:A1123),P125+1,""),"")</f>
        <v/>
      </c>
      <c r="Q126" t="str" cm="1">
        <f t="array" ref="Q126">IFERROR(_xlfn.IFS(Q125+1&lt;=$Q$1,Q125+1,AND(Q125=$Q$1,SUM($Q$2:Q125)&lt;($Q$1*($Q$1+1))),1),"")</f>
        <v/>
      </c>
      <c r="R126" t="str" cm="1">
        <f t="array" ref="R126">IFERROR(_xlfn.IFS(OR(P126="",SLTP[[#This Row],[Price]]=""),"",P126=Q126,ROUND(LARGE($L$2:$L$999,Q126)*100,0),P126&gt;Q126,ROUND(SMALL($L$2:$L$999,Q126)*100,0)),"")</f>
        <v/>
      </c>
      <c r="S126" t="str">
        <f t="shared" si="1"/>
        <v/>
      </c>
      <c r="T126" t="str" cm="1">
        <f t="array" ref="T126">IF(R126="","",_xlfn.XLOOKUP(_xlfn.IFS(P126=Q126,LARGE($L$2:$L$999,Q126),P126&gt;Q126,SMALL($L$2:$L$999,Q126)),L:L,A:A,"",0))</f>
        <v/>
      </c>
    </row>
    <row r="127" spans="12:20" x14ac:dyDescent="0.25">
      <c r="L127" t="str" cm="1">
        <f t="array" ref="L12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27" t="str">
        <f>IFERROR(IF(P126+1&lt;=COUNTA($A$2:A1124),P126+1,""),"")</f>
        <v/>
      </c>
      <c r="Q127" t="str" cm="1">
        <f t="array" ref="Q127">IFERROR(_xlfn.IFS(Q126+1&lt;=$Q$1,Q126+1,AND(Q126=$Q$1,SUM($Q$2:Q126)&lt;($Q$1*($Q$1+1))),1),"")</f>
        <v/>
      </c>
      <c r="R127" t="str" cm="1">
        <f t="array" ref="R127">IFERROR(_xlfn.IFS(OR(P127="",SLTP[[#This Row],[Price]]=""),"",P127=Q127,ROUND(LARGE($L$2:$L$999,Q127)*100,0),P127&gt;Q127,ROUND(SMALL($L$2:$L$999,Q127)*100,0)),"")</f>
        <v/>
      </c>
      <c r="S127" t="str">
        <f t="shared" si="1"/>
        <v/>
      </c>
      <c r="T127" t="str" cm="1">
        <f t="array" ref="T127">IF(R127="","",_xlfn.XLOOKUP(_xlfn.IFS(P127=Q127,LARGE($L$2:$L$999,Q127),P127&gt;Q127,SMALL($L$2:$L$999,Q127)),L:L,A:A,"",0))</f>
        <v/>
      </c>
    </row>
    <row r="128" spans="12:20" x14ac:dyDescent="0.25">
      <c r="L128" t="str" cm="1">
        <f t="array" ref="L12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28" t="str">
        <f>IFERROR(IF(P127+1&lt;=COUNTA($A$2:A1125),P127+1,""),"")</f>
        <v/>
      </c>
      <c r="Q128" t="str" cm="1">
        <f t="array" ref="Q128">IFERROR(_xlfn.IFS(Q127+1&lt;=$Q$1,Q127+1,AND(Q127=$Q$1,SUM($Q$2:Q127)&lt;($Q$1*($Q$1+1))),1),"")</f>
        <v/>
      </c>
      <c r="R128" t="str" cm="1">
        <f t="array" ref="R128">IFERROR(_xlfn.IFS(OR(P128="",SLTP[[#This Row],[Price]]=""),"",P128=Q128,ROUND(LARGE($L$2:$L$999,Q128)*100,0),P128&gt;Q128,ROUND(SMALL($L$2:$L$999,Q128)*100,0)),"")</f>
        <v/>
      </c>
      <c r="S128" t="str">
        <f t="shared" si="1"/>
        <v/>
      </c>
      <c r="T128" t="str" cm="1">
        <f t="array" ref="T128">IF(R128="","",_xlfn.XLOOKUP(_xlfn.IFS(P128=Q128,LARGE($L$2:$L$999,Q128),P128&gt;Q128,SMALL($L$2:$L$999,Q128)),L:L,A:A,"",0))</f>
        <v/>
      </c>
    </row>
    <row r="129" spans="12:20" x14ac:dyDescent="0.25">
      <c r="L129" t="str" cm="1">
        <f t="array" ref="L12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29" t="str">
        <f>IFERROR(IF(P128+1&lt;=COUNTA($A$2:A1126),P128+1,""),"")</f>
        <v/>
      </c>
      <c r="Q129" t="str" cm="1">
        <f t="array" ref="Q129">IFERROR(_xlfn.IFS(Q128+1&lt;=$Q$1,Q128+1,AND(Q128=$Q$1,SUM($Q$2:Q128)&lt;($Q$1*($Q$1+1))),1),"")</f>
        <v/>
      </c>
      <c r="R129" t="str" cm="1">
        <f t="array" ref="R129">IFERROR(_xlfn.IFS(OR(P129="",SLTP[[#This Row],[Price]]=""),"",P129=Q129,ROUND(LARGE($L$2:$L$999,Q129)*100,0),P129&gt;Q129,ROUND(SMALL($L$2:$L$999,Q129)*100,0)),"")</f>
        <v/>
      </c>
      <c r="S129" t="str">
        <f t="shared" si="1"/>
        <v/>
      </c>
      <c r="T129" t="str" cm="1">
        <f t="array" ref="T129">IF(R129="","",_xlfn.XLOOKUP(_xlfn.IFS(P129=Q129,LARGE($L$2:$L$999,Q129),P129&gt;Q129,SMALL($L$2:$L$999,Q129)),L:L,A:A,"",0))</f>
        <v/>
      </c>
    </row>
    <row r="130" spans="12:20" x14ac:dyDescent="0.25">
      <c r="L130" t="str" cm="1">
        <f t="array" ref="L13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30" t="str">
        <f>IFERROR(IF(P129+1&lt;=COUNTA($A$2:A1127),P129+1,""),"")</f>
        <v/>
      </c>
      <c r="Q130" t="str" cm="1">
        <f t="array" ref="Q130">IFERROR(_xlfn.IFS(Q129+1&lt;=$Q$1,Q129+1,AND(Q129=$Q$1,SUM($Q$2:Q129)&lt;($Q$1*($Q$1+1))),1),"")</f>
        <v/>
      </c>
      <c r="R130" t="str" cm="1">
        <f t="array" ref="R130">IFERROR(_xlfn.IFS(OR(P130="",SLTP[[#This Row],[Price]]=""),"",P130=Q130,ROUND(LARGE($L$2:$L$999,Q130)*100,0),P130&gt;Q130,ROUND(SMALL($L$2:$L$999,Q130)*100,0)),"")</f>
        <v/>
      </c>
      <c r="S130" t="str">
        <f t="shared" si="1"/>
        <v/>
      </c>
      <c r="T130" t="str" cm="1">
        <f t="array" ref="T130">IF(R130="","",_xlfn.XLOOKUP(_xlfn.IFS(P130=Q130,LARGE($L$2:$L$999,Q130),P130&gt;Q130,SMALL($L$2:$L$999,Q130)),L:L,A:A,"",0))</f>
        <v/>
      </c>
    </row>
    <row r="131" spans="12:20" x14ac:dyDescent="0.25">
      <c r="L131" t="str" cm="1">
        <f t="array" ref="L13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31" t="str">
        <f>IFERROR(IF(P130+1&lt;=COUNTA($A$2:A1128),P130+1,""),"")</f>
        <v/>
      </c>
      <c r="Q131" t="str" cm="1">
        <f t="array" ref="Q131">IFERROR(_xlfn.IFS(Q130+1&lt;=$Q$1,Q130+1,AND(Q130=$Q$1,SUM($Q$2:Q130)&lt;($Q$1*($Q$1+1))),1),"")</f>
        <v/>
      </c>
      <c r="R131" t="str" cm="1">
        <f t="array" ref="R131">IFERROR(_xlfn.IFS(OR(P131="",SLTP[[#This Row],[Price]]=""),"",P131=Q131,ROUND(LARGE($L$2:$L$999,Q131)*100,0),P131&gt;Q131,ROUND(SMALL($L$2:$L$999,Q131)*100,0)),"")</f>
        <v/>
      </c>
      <c r="S131" t="str">
        <f t="shared" si="1"/>
        <v/>
      </c>
      <c r="T131" t="str" cm="1">
        <f t="array" ref="T131">IF(R131="","",_xlfn.XLOOKUP(_xlfn.IFS(P131=Q131,LARGE($L$2:$L$999,Q131),P131&gt;Q131,SMALL($L$2:$L$999,Q131)),L:L,A:A,"",0))</f>
        <v/>
      </c>
    </row>
    <row r="132" spans="12:20" x14ac:dyDescent="0.25">
      <c r="L132" t="str" cm="1">
        <f t="array" ref="L13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32" t="str">
        <f>IFERROR(IF(P131+1&lt;=COUNTA($A$2:A1129),P131+1,""),"")</f>
        <v/>
      </c>
      <c r="Q132" t="str" cm="1">
        <f t="array" ref="Q132">IFERROR(_xlfn.IFS(Q131+1&lt;=$Q$1,Q131+1,AND(Q131=$Q$1,SUM($Q$2:Q131)&lt;($Q$1*($Q$1+1))),1),"")</f>
        <v/>
      </c>
      <c r="R132" t="str" cm="1">
        <f t="array" ref="R132">IFERROR(_xlfn.IFS(OR(P132="",SLTP[[#This Row],[Price]]=""),"",P132=Q132,ROUND(LARGE($L$2:$L$999,Q132)*100,0),P132&gt;Q132,ROUND(SMALL($L$2:$L$999,Q132)*100,0)),"")</f>
        <v/>
      </c>
      <c r="S132" t="str">
        <f t="shared" si="1"/>
        <v/>
      </c>
      <c r="T132" t="str" cm="1">
        <f t="array" ref="T132">IF(R132="","",_xlfn.XLOOKUP(_xlfn.IFS(P132=Q132,LARGE($L$2:$L$999,Q132),P132&gt;Q132,SMALL($L$2:$L$999,Q132)),L:L,A:A,"",0))</f>
        <v/>
      </c>
    </row>
    <row r="133" spans="12:20" x14ac:dyDescent="0.25">
      <c r="L133" t="str" cm="1">
        <f t="array" ref="L13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33" t="str">
        <f>IFERROR(IF(P132+1&lt;=COUNTA($A$2:A1130),P132+1,""),"")</f>
        <v/>
      </c>
      <c r="Q133" t="str" cm="1">
        <f t="array" ref="Q133">IFERROR(_xlfn.IFS(Q132+1&lt;=$Q$1,Q132+1,AND(Q132=$Q$1,SUM($Q$2:Q132)&lt;($Q$1*($Q$1+1))),1),"")</f>
        <v/>
      </c>
      <c r="R133" t="str" cm="1">
        <f t="array" ref="R133">IFERROR(_xlfn.IFS(OR(P133="",SLTP[[#This Row],[Price]]=""),"",P133=Q133,ROUND(LARGE($L$2:$L$999,Q133)*100,0),P133&gt;Q133,ROUND(SMALL($L$2:$L$999,Q133)*100,0)),"")</f>
        <v/>
      </c>
      <c r="S133" t="str">
        <f t="shared" ref="S133:S196" si="2">IF(R133="","",100-R133)</f>
        <v/>
      </c>
      <c r="T133" t="str" cm="1">
        <f t="array" ref="T133">IF(R133="","",_xlfn.XLOOKUP(_xlfn.IFS(P133=Q133,LARGE($L$2:$L$999,Q133),P133&gt;Q133,SMALL($L$2:$L$999,Q133)),L:L,A:A,"",0))</f>
        <v/>
      </c>
    </row>
    <row r="134" spans="12:20" x14ac:dyDescent="0.25">
      <c r="L134" t="str" cm="1">
        <f t="array" ref="L13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34" t="str">
        <f>IFERROR(IF(P133+1&lt;=COUNTA($A$2:A1131),P133+1,""),"")</f>
        <v/>
      </c>
      <c r="Q134" t="str" cm="1">
        <f t="array" ref="Q134">IFERROR(_xlfn.IFS(Q133+1&lt;=$Q$1,Q133+1,AND(Q133=$Q$1,SUM($Q$2:Q133)&lt;($Q$1*($Q$1+1))),1),"")</f>
        <v/>
      </c>
      <c r="R134" t="str" cm="1">
        <f t="array" ref="R134">IFERROR(_xlfn.IFS(OR(P134="",SLTP[[#This Row],[Price]]=""),"",P134=Q134,ROUND(LARGE($L$2:$L$999,Q134)*100,0),P134&gt;Q134,ROUND(SMALL($L$2:$L$999,Q134)*100,0)),"")</f>
        <v/>
      </c>
      <c r="S134" t="str">
        <f t="shared" si="2"/>
        <v/>
      </c>
      <c r="T134" t="str" cm="1">
        <f t="array" ref="T134">IF(R134="","",_xlfn.XLOOKUP(_xlfn.IFS(P134=Q134,LARGE($L$2:$L$999,Q134),P134&gt;Q134,SMALL($L$2:$L$999,Q134)),L:L,A:A,"",0))</f>
        <v/>
      </c>
    </row>
    <row r="135" spans="12:20" x14ac:dyDescent="0.25">
      <c r="L135" t="str" cm="1">
        <f t="array" ref="L13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35" t="str">
        <f>IFERROR(IF(P134+1&lt;=COUNTA($A$2:A1132),P134+1,""),"")</f>
        <v/>
      </c>
      <c r="Q135" t="str" cm="1">
        <f t="array" ref="Q135">IFERROR(_xlfn.IFS(Q134+1&lt;=$Q$1,Q134+1,AND(Q134=$Q$1,SUM($Q$2:Q134)&lt;($Q$1*($Q$1+1))),1),"")</f>
        <v/>
      </c>
      <c r="R135" t="str" cm="1">
        <f t="array" ref="R135">IFERROR(_xlfn.IFS(OR(P135="",SLTP[[#This Row],[Price]]=""),"",P135=Q135,ROUND(LARGE($L$2:$L$999,Q135)*100,0),P135&gt;Q135,ROUND(SMALL($L$2:$L$999,Q135)*100,0)),"")</f>
        <v/>
      </c>
      <c r="S135" t="str">
        <f t="shared" si="2"/>
        <v/>
      </c>
      <c r="T135" t="str" cm="1">
        <f t="array" ref="T135">IF(R135="","",_xlfn.XLOOKUP(_xlfn.IFS(P135=Q135,LARGE($L$2:$L$999,Q135),P135&gt;Q135,SMALL($L$2:$L$999,Q135)),L:L,A:A,"",0))</f>
        <v/>
      </c>
    </row>
    <row r="136" spans="12:20" x14ac:dyDescent="0.25">
      <c r="L136" t="str" cm="1">
        <f t="array" ref="L13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36" t="str">
        <f>IFERROR(IF(P135+1&lt;=COUNTA($A$2:A1133),P135+1,""),"")</f>
        <v/>
      </c>
      <c r="Q136" t="str" cm="1">
        <f t="array" ref="Q136">IFERROR(_xlfn.IFS(Q135+1&lt;=$Q$1,Q135+1,AND(Q135=$Q$1,SUM($Q$2:Q135)&lt;($Q$1*($Q$1+1))),1),"")</f>
        <v/>
      </c>
      <c r="R136" t="str" cm="1">
        <f t="array" ref="R136">IFERROR(_xlfn.IFS(OR(P136="",SLTP[[#This Row],[Price]]=""),"",P136=Q136,ROUND(LARGE($L$2:$L$999,Q136)*100,0),P136&gt;Q136,ROUND(SMALL($L$2:$L$999,Q136)*100,0)),"")</f>
        <v/>
      </c>
      <c r="S136" t="str">
        <f t="shared" si="2"/>
        <v/>
      </c>
      <c r="T136" t="str" cm="1">
        <f t="array" ref="T136">IF(R136="","",_xlfn.XLOOKUP(_xlfn.IFS(P136=Q136,LARGE($L$2:$L$999,Q136),P136&gt;Q136,SMALL($L$2:$L$999,Q136)),L:L,A:A,"",0))</f>
        <v/>
      </c>
    </row>
    <row r="137" spans="12:20" x14ac:dyDescent="0.25">
      <c r="L137" t="str" cm="1">
        <f t="array" ref="L13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37" t="str">
        <f>IFERROR(IF(P136+1&lt;=COUNTA($A$2:A1134),P136+1,""),"")</f>
        <v/>
      </c>
      <c r="Q137" t="str" cm="1">
        <f t="array" ref="Q137">IFERROR(_xlfn.IFS(Q136+1&lt;=$Q$1,Q136+1,AND(Q136=$Q$1,SUM($Q$2:Q136)&lt;($Q$1*($Q$1+1))),1),"")</f>
        <v/>
      </c>
      <c r="R137" t="str" cm="1">
        <f t="array" ref="R137">IFERROR(_xlfn.IFS(OR(P137="",SLTP[[#This Row],[Price]]=""),"",P137=Q137,ROUND(LARGE($L$2:$L$999,Q137)*100,0),P137&gt;Q137,ROUND(SMALL($L$2:$L$999,Q137)*100,0)),"")</f>
        <v/>
      </c>
      <c r="S137" t="str">
        <f t="shared" si="2"/>
        <v/>
      </c>
      <c r="T137" t="str" cm="1">
        <f t="array" ref="T137">IF(R137="","",_xlfn.XLOOKUP(_xlfn.IFS(P137=Q137,LARGE($L$2:$L$999,Q137),P137&gt;Q137,SMALL($L$2:$L$999,Q137)),L:L,A:A,"",0))</f>
        <v/>
      </c>
    </row>
    <row r="138" spans="12:20" x14ac:dyDescent="0.25">
      <c r="L138" t="str" cm="1">
        <f t="array" ref="L13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38" t="str">
        <f>IFERROR(IF(P137+1&lt;=COUNTA($A$2:A1135),P137+1,""),"")</f>
        <v/>
      </c>
      <c r="Q138" t="str" cm="1">
        <f t="array" ref="Q138">IFERROR(_xlfn.IFS(Q137+1&lt;=$Q$1,Q137+1,AND(Q137=$Q$1,SUM($Q$2:Q137)&lt;($Q$1*($Q$1+1))),1),"")</f>
        <v/>
      </c>
      <c r="R138" t="str" cm="1">
        <f t="array" ref="R138">IFERROR(_xlfn.IFS(OR(P138="",SLTP[[#This Row],[Price]]=""),"",P138=Q138,ROUND(LARGE($L$2:$L$999,Q138)*100,0),P138&gt;Q138,ROUND(SMALL($L$2:$L$999,Q138)*100,0)),"")</f>
        <v/>
      </c>
      <c r="S138" t="str">
        <f t="shared" si="2"/>
        <v/>
      </c>
      <c r="T138" t="str" cm="1">
        <f t="array" ref="T138">IF(R138="","",_xlfn.XLOOKUP(_xlfn.IFS(P138=Q138,LARGE($L$2:$L$999,Q138),P138&gt;Q138,SMALL($L$2:$L$999,Q138)),L:L,A:A,"",0))</f>
        <v/>
      </c>
    </row>
    <row r="139" spans="12:20" x14ac:dyDescent="0.25">
      <c r="L139" t="str" cm="1">
        <f t="array" ref="L13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39" t="str">
        <f>IFERROR(IF(P138+1&lt;=COUNTA($A$2:A1136),P138+1,""),"")</f>
        <v/>
      </c>
      <c r="Q139" t="str" cm="1">
        <f t="array" ref="Q139">IFERROR(_xlfn.IFS(Q138+1&lt;=$Q$1,Q138+1,AND(Q138=$Q$1,SUM($Q$2:Q138)&lt;($Q$1*($Q$1+1))),1),"")</f>
        <v/>
      </c>
      <c r="R139" t="str" cm="1">
        <f t="array" ref="R139">IFERROR(_xlfn.IFS(OR(P139="",SLTP[[#This Row],[Price]]=""),"",P139=Q139,ROUND(LARGE($L$2:$L$999,Q139)*100,0),P139&gt;Q139,ROUND(SMALL($L$2:$L$999,Q139)*100,0)),"")</f>
        <v/>
      </c>
      <c r="S139" t="str">
        <f t="shared" si="2"/>
        <v/>
      </c>
      <c r="T139" t="str" cm="1">
        <f t="array" ref="T139">IF(R139="","",_xlfn.XLOOKUP(_xlfn.IFS(P139=Q139,LARGE($L$2:$L$999,Q139),P139&gt;Q139,SMALL($L$2:$L$999,Q139)),L:L,A:A,"",0))</f>
        <v/>
      </c>
    </row>
    <row r="140" spans="12:20" x14ac:dyDescent="0.25">
      <c r="L140" t="str" cm="1">
        <f t="array" ref="L14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40" t="str">
        <f>IFERROR(IF(P139+1&lt;=COUNTA($A$2:A1137),P139+1,""),"")</f>
        <v/>
      </c>
      <c r="Q140" t="str" cm="1">
        <f t="array" ref="Q140">IFERROR(_xlfn.IFS(Q139+1&lt;=$Q$1,Q139+1,AND(Q139=$Q$1,SUM($Q$2:Q139)&lt;($Q$1*($Q$1+1))),1),"")</f>
        <v/>
      </c>
      <c r="R140" t="str" cm="1">
        <f t="array" ref="R140">IFERROR(_xlfn.IFS(OR(P140="",SLTP[[#This Row],[Price]]=""),"",P140=Q140,ROUND(LARGE($L$2:$L$999,Q140)*100,0),P140&gt;Q140,ROUND(SMALL($L$2:$L$999,Q140)*100,0)),"")</f>
        <v/>
      </c>
      <c r="S140" t="str">
        <f t="shared" si="2"/>
        <v/>
      </c>
      <c r="T140" t="str" cm="1">
        <f t="array" ref="T140">IF(R140="","",_xlfn.XLOOKUP(_xlfn.IFS(P140=Q140,LARGE($L$2:$L$999,Q140),P140&gt;Q140,SMALL($L$2:$L$999,Q140)),L:L,A:A,"",0))</f>
        <v/>
      </c>
    </row>
    <row r="141" spans="12:20" x14ac:dyDescent="0.25">
      <c r="L141" t="str" cm="1">
        <f t="array" ref="L14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41" t="str">
        <f>IFERROR(IF(P140+1&lt;=COUNTA($A$2:A1138),P140+1,""),"")</f>
        <v/>
      </c>
      <c r="Q141" t="str" cm="1">
        <f t="array" ref="Q141">IFERROR(_xlfn.IFS(Q140+1&lt;=$Q$1,Q140+1,AND(Q140=$Q$1,SUM($Q$2:Q140)&lt;($Q$1*($Q$1+1))),1),"")</f>
        <v/>
      </c>
      <c r="R141" t="str" cm="1">
        <f t="array" ref="R141">IFERROR(_xlfn.IFS(OR(P141="",SLTP[[#This Row],[Price]]=""),"",P141=Q141,ROUND(LARGE($L$2:$L$999,Q141)*100,0),P141&gt;Q141,ROUND(SMALL($L$2:$L$999,Q141)*100,0)),"")</f>
        <v/>
      </c>
      <c r="S141" t="str">
        <f t="shared" si="2"/>
        <v/>
      </c>
      <c r="T141" t="str" cm="1">
        <f t="array" ref="T141">IF(R141="","",_xlfn.XLOOKUP(_xlfn.IFS(P141=Q141,LARGE($L$2:$L$999,Q141),P141&gt;Q141,SMALL($L$2:$L$999,Q141)),L:L,A:A,"",0))</f>
        <v/>
      </c>
    </row>
    <row r="142" spans="12:20" x14ac:dyDescent="0.25">
      <c r="L142" t="str" cm="1">
        <f t="array" ref="L14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42" t="str">
        <f>IFERROR(IF(P141+1&lt;=COUNTA($A$2:A1139),P141+1,""),"")</f>
        <v/>
      </c>
      <c r="Q142" t="str" cm="1">
        <f t="array" ref="Q142">IFERROR(_xlfn.IFS(Q141+1&lt;=$Q$1,Q141+1,AND(Q141=$Q$1,SUM($Q$2:Q141)&lt;($Q$1*($Q$1+1))),1),"")</f>
        <v/>
      </c>
      <c r="R142" t="str" cm="1">
        <f t="array" ref="R142">IFERROR(_xlfn.IFS(OR(P142="",SLTP[[#This Row],[Price]]=""),"",P142=Q142,ROUND(LARGE($L$2:$L$999,Q142)*100,0),P142&gt;Q142,ROUND(SMALL($L$2:$L$999,Q142)*100,0)),"")</f>
        <v/>
      </c>
      <c r="S142" t="str">
        <f t="shared" si="2"/>
        <v/>
      </c>
      <c r="T142" t="str" cm="1">
        <f t="array" ref="T142">IF(R142="","",_xlfn.XLOOKUP(_xlfn.IFS(P142=Q142,LARGE($L$2:$L$999,Q142),P142&gt;Q142,SMALL($L$2:$L$999,Q142)),L:L,A:A,"",0))</f>
        <v/>
      </c>
    </row>
    <row r="143" spans="12:20" x14ac:dyDescent="0.25">
      <c r="L143" t="str" cm="1">
        <f t="array" ref="L14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43" t="str">
        <f>IFERROR(IF(P142+1&lt;=COUNTA($A$2:A1140),P142+1,""),"")</f>
        <v/>
      </c>
      <c r="Q143" t="str" cm="1">
        <f t="array" ref="Q143">IFERROR(_xlfn.IFS(Q142+1&lt;=$Q$1,Q142+1,AND(Q142=$Q$1,SUM($Q$2:Q142)&lt;($Q$1*($Q$1+1))),1),"")</f>
        <v/>
      </c>
      <c r="R143" t="str" cm="1">
        <f t="array" ref="R143">IFERROR(_xlfn.IFS(OR(P143="",SLTP[[#This Row],[Price]]=""),"",P143=Q143,ROUND(LARGE($L$2:$L$999,Q143)*100,0),P143&gt;Q143,ROUND(SMALL($L$2:$L$999,Q143)*100,0)),"")</f>
        <v/>
      </c>
      <c r="S143" t="str">
        <f t="shared" si="2"/>
        <v/>
      </c>
      <c r="T143" t="str" cm="1">
        <f t="array" ref="T143">IF(R143="","",_xlfn.XLOOKUP(_xlfn.IFS(P143=Q143,LARGE($L$2:$L$999,Q143),P143&gt;Q143,SMALL($L$2:$L$999,Q143)),L:L,A:A,"",0))</f>
        <v/>
      </c>
    </row>
    <row r="144" spans="12:20" x14ac:dyDescent="0.25">
      <c r="L144" t="str" cm="1">
        <f t="array" ref="L14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44" t="str">
        <f>IFERROR(IF(P143+1&lt;=COUNTA($A$2:A1141),P143+1,""),"")</f>
        <v/>
      </c>
      <c r="Q144" t="str" cm="1">
        <f t="array" ref="Q144">IFERROR(_xlfn.IFS(Q143+1&lt;=$Q$1,Q143+1,AND(Q143=$Q$1,SUM($Q$2:Q143)&lt;($Q$1*($Q$1+1))),1),"")</f>
        <v/>
      </c>
      <c r="R144" t="str" cm="1">
        <f t="array" ref="R144">IFERROR(_xlfn.IFS(OR(P144="",SLTP[[#This Row],[Price]]=""),"",P144=Q144,ROUND(LARGE($L$2:$L$999,Q144)*100,0),P144&gt;Q144,ROUND(SMALL($L$2:$L$999,Q144)*100,0)),"")</f>
        <v/>
      </c>
      <c r="S144" t="str">
        <f t="shared" si="2"/>
        <v/>
      </c>
      <c r="T144" t="str" cm="1">
        <f t="array" ref="T144">IF(R144="","",_xlfn.XLOOKUP(_xlfn.IFS(P144=Q144,LARGE($L$2:$L$999,Q144),P144&gt;Q144,SMALL($L$2:$L$999,Q144)),L:L,A:A,"",0))</f>
        <v/>
      </c>
    </row>
    <row r="145" spans="12:20" x14ac:dyDescent="0.25">
      <c r="L145" t="str" cm="1">
        <f t="array" ref="L14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45" t="str">
        <f>IFERROR(IF(P144+1&lt;=COUNTA($A$2:A1142),P144+1,""),"")</f>
        <v/>
      </c>
      <c r="Q145" t="str" cm="1">
        <f t="array" ref="Q145">IFERROR(_xlfn.IFS(Q144+1&lt;=$Q$1,Q144+1,AND(Q144=$Q$1,SUM($Q$2:Q144)&lt;($Q$1*($Q$1+1))),1),"")</f>
        <v/>
      </c>
      <c r="R145" t="str" cm="1">
        <f t="array" ref="R145">IFERROR(_xlfn.IFS(OR(P145="",SLTP[[#This Row],[Price]]=""),"",P145=Q145,ROUND(LARGE($L$2:$L$999,Q145)*100,0),P145&gt;Q145,ROUND(SMALL($L$2:$L$999,Q145)*100,0)),"")</f>
        <v/>
      </c>
      <c r="S145" t="str">
        <f t="shared" si="2"/>
        <v/>
      </c>
      <c r="T145" t="str" cm="1">
        <f t="array" ref="T145">IF(R145="","",_xlfn.XLOOKUP(_xlfn.IFS(P145=Q145,LARGE($L$2:$L$999,Q145),P145&gt;Q145,SMALL($L$2:$L$999,Q145)),L:L,A:A,"",0))</f>
        <v/>
      </c>
    </row>
    <row r="146" spans="12:20" x14ac:dyDescent="0.25">
      <c r="L146" t="str" cm="1">
        <f t="array" ref="L14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46" t="str">
        <f>IFERROR(IF(P145+1&lt;=COUNTA($A$2:A1143),P145+1,""),"")</f>
        <v/>
      </c>
      <c r="Q146" t="str" cm="1">
        <f t="array" ref="Q146">IFERROR(_xlfn.IFS(Q145+1&lt;=$Q$1,Q145+1,AND(Q145=$Q$1,SUM($Q$2:Q145)&lt;($Q$1*($Q$1+1))),1),"")</f>
        <v/>
      </c>
      <c r="R146" t="str" cm="1">
        <f t="array" ref="R146">IFERROR(_xlfn.IFS(OR(P146="",SLTP[[#This Row],[Price]]=""),"",P146=Q146,ROUND(LARGE($L$2:$L$999,Q146)*100,0),P146&gt;Q146,ROUND(SMALL($L$2:$L$999,Q146)*100,0)),"")</f>
        <v/>
      </c>
      <c r="S146" t="str">
        <f t="shared" si="2"/>
        <v/>
      </c>
      <c r="T146" t="str" cm="1">
        <f t="array" ref="T146">IF(R146="","",_xlfn.XLOOKUP(_xlfn.IFS(P146=Q146,LARGE($L$2:$L$999,Q146),P146&gt;Q146,SMALL($L$2:$L$999,Q146)),L:L,A:A,"",0))</f>
        <v/>
      </c>
    </row>
    <row r="147" spans="12:20" x14ac:dyDescent="0.25">
      <c r="L147" t="str" cm="1">
        <f t="array" ref="L14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47" t="str">
        <f>IFERROR(IF(P146+1&lt;=COUNTA($A$2:A1144),P146+1,""),"")</f>
        <v/>
      </c>
      <c r="Q147" t="str" cm="1">
        <f t="array" ref="Q147">IFERROR(_xlfn.IFS(Q146+1&lt;=$Q$1,Q146+1,AND(Q146=$Q$1,SUM($Q$2:Q146)&lt;($Q$1*($Q$1+1))),1),"")</f>
        <v/>
      </c>
      <c r="R147" t="str" cm="1">
        <f t="array" ref="R147">IFERROR(_xlfn.IFS(OR(P147="",SLTP[[#This Row],[Price]]=""),"",P147=Q147,ROUND(LARGE($L$2:$L$999,Q147)*100,0),P147&gt;Q147,ROUND(SMALL($L$2:$L$999,Q147)*100,0)),"")</f>
        <v/>
      </c>
      <c r="S147" t="str">
        <f t="shared" si="2"/>
        <v/>
      </c>
      <c r="T147" t="str" cm="1">
        <f t="array" ref="T147">IF(R147="","",_xlfn.XLOOKUP(_xlfn.IFS(P147=Q147,LARGE($L$2:$L$999,Q147),P147&gt;Q147,SMALL($L$2:$L$999,Q147)),L:L,A:A,"",0))</f>
        <v/>
      </c>
    </row>
    <row r="148" spans="12:20" x14ac:dyDescent="0.25">
      <c r="L148" t="str" cm="1">
        <f t="array" ref="L14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48" t="str">
        <f>IFERROR(IF(P147+1&lt;=COUNTA($A$2:A1145),P147+1,""),"")</f>
        <v/>
      </c>
      <c r="Q148" t="str" cm="1">
        <f t="array" ref="Q148">IFERROR(_xlfn.IFS(Q147+1&lt;=$Q$1,Q147+1,AND(Q147=$Q$1,SUM($Q$2:Q147)&lt;($Q$1*($Q$1+1))),1),"")</f>
        <v/>
      </c>
      <c r="R148" t="str" cm="1">
        <f t="array" ref="R148">IFERROR(_xlfn.IFS(OR(P148="",SLTP[[#This Row],[Price]]=""),"",P148=Q148,ROUND(LARGE($L$2:$L$999,Q148)*100,0),P148&gt;Q148,ROUND(SMALL($L$2:$L$999,Q148)*100,0)),"")</f>
        <v/>
      </c>
      <c r="S148" t="str">
        <f t="shared" si="2"/>
        <v/>
      </c>
      <c r="T148" t="str" cm="1">
        <f t="array" ref="T148">IF(R148="","",_xlfn.XLOOKUP(_xlfn.IFS(P148=Q148,LARGE($L$2:$L$999,Q148),P148&gt;Q148,SMALL($L$2:$L$999,Q148)),L:L,A:A,"",0))</f>
        <v/>
      </c>
    </row>
    <row r="149" spans="12:20" x14ac:dyDescent="0.25">
      <c r="L149" t="str" cm="1">
        <f t="array" ref="L14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49" t="str">
        <f>IFERROR(IF(P148+1&lt;=COUNTA($A$2:A1146),P148+1,""),"")</f>
        <v/>
      </c>
      <c r="Q149" t="str" cm="1">
        <f t="array" ref="Q149">IFERROR(_xlfn.IFS(Q148+1&lt;=$Q$1,Q148+1,AND(Q148=$Q$1,SUM($Q$2:Q148)&lt;($Q$1*($Q$1+1))),1),"")</f>
        <v/>
      </c>
      <c r="R149" t="str" cm="1">
        <f t="array" ref="R149">IFERROR(_xlfn.IFS(OR(P149="",SLTP[[#This Row],[Price]]=""),"",P149=Q149,ROUND(LARGE($L$2:$L$999,Q149)*100,0),P149&gt;Q149,ROUND(SMALL($L$2:$L$999,Q149)*100,0)),"")</f>
        <v/>
      </c>
      <c r="S149" t="str">
        <f t="shared" si="2"/>
        <v/>
      </c>
      <c r="T149" t="str" cm="1">
        <f t="array" ref="T149">IF(R149="","",_xlfn.XLOOKUP(_xlfn.IFS(P149=Q149,LARGE($L$2:$L$999,Q149),P149&gt;Q149,SMALL($L$2:$L$999,Q149)),L:L,A:A,"",0))</f>
        <v/>
      </c>
    </row>
    <row r="150" spans="12:20" x14ac:dyDescent="0.25">
      <c r="L150" t="str" cm="1">
        <f t="array" ref="L15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50" t="str">
        <f>IFERROR(IF(P149+1&lt;=COUNTA($A$2:A1147),P149+1,""),"")</f>
        <v/>
      </c>
      <c r="Q150" t="str" cm="1">
        <f t="array" ref="Q150">IFERROR(_xlfn.IFS(Q149+1&lt;=$Q$1,Q149+1,AND(Q149=$Q$1,SUM($Q$2:Q149)&lt;($Q$1*($Q$1+1))),1),"")</f>
        <v/>
      </c>
      <c r="R150" t="str" cm="1">
        <f t="array" ref="R150">IFERROR(_xlfn.IFS(OR(P150="",SLTP[[#This Row],[Price]]=""),"",P150=Q150,ROUND(LARGE($L$2:$L$999,Q150)*100,0),P150&gt;Q150,ROUND(SMALL($L$2:$L$999,Q150)*100,0)),"")</f>
        <v/>
      </c>
      <c r="S150" t="str">
        <f t="shared" si="2"/>
        <v/>
      </c>
      <c r="T150" t="str" cm="1">
        <f t="array" ref="T150">IF(R150="","",_xlfn.XLOOKUP(_xlfn.IFS(P150=Q150,LARGE($L$2:$L$999,Q150),P150&gt;Q150,SMALL($L$2:$L$999,Q150)),L:L,A:A,"",0))</f>
        <v/>
      </c>
    </row>
    <row r="151" spans="12:20" x14ac:dyDescent="0.25">
      <c r="L151" t="str" cm="1">
        <f t="array" ref="L15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51" t="str">
        <f>IFERROR(IF(P150+1&lt;=COUNTA($A$2:A1148),P150+1,""),"")</f>
        <v/>
      </c>
      <c r="Q151" t="str" cm="1">
        <f t="array" ref="Q151">IFERROR(_xlfn.IFS(Q150+1&lt;=$Q$1,Q150+1,AND(Q150=$Q$1,SUM($Q$2:Q150)&lt;($Q$1*($Q$1+1))),1),"")</f>
        <v/>
      </c>
      <c r="R151" t="str" cm="1">
        <f t="array" ref="R151">IFERROR(_xlfn.IFS(OR(P151="",SLTP[[#This Row],[Price]]=""),"",P151=Q151,ROUND(LARGE($L$2:$L$999,Q151)*100,0),P151&gt;Q151,ROUND(SMALL($L$2:$L$999,Q151)*100,0)),"")</f>
        <v/>
      </c>
      <c r="S151" t="str">
        <f t="shared" si="2"/>
        <v/>
      </c>
      <c r="T151" t="str" cm="1">
        <f t="array" ref="T151">IF(R151="","",_xlfn.XLOOKUP(_xlfn.IFS(P151=Q151,LARGE($L$2:$L$999,Q151),P151&gt;Q151,SMALL($L$2:$L$999,Q151)),L:L,A:A,"",0))</f>
        <v/>
      </c>
    </row>
    <row r="152" spans="12:20" x14ac:dyDescent="0.25">
      <c r="L152" t="str" cm="1">
        <f t="array" ref="L15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52" t="str">
        <f>IFERROR(IF(P151+1&lt;=COUNTA($A$2:A1149),P151+1,""),"")</f>
        <v/>
      </c>
      <c r="Q152" t="str" cm="1">
        <f t="array" ref="Q152">IFERROR(_xlfn.IFS(Q151+1&lt;=$Q$1,Q151+1,AND(Q151=$Q$1,SUM($Q$2:Q151)&lt;($Q$1*($Q$1+1))),1),"")</f>
        <v/>
      </c>
      <c r="R152" t="str" cm="1">
        <f t="array" ref="R152">IFERROR(_xlfn.IFS(OR(P152="",SLTP[[#This Row],[Price]]=""),"",P152=Q152,ROUND(LARGE($L$2:$L$999,Q152)*100,0),P152&gt;Q152,ROUND(SMALL($L$2:$L$999,Q152)*100,0)),"")</f>
        <v/>
      </c>
      <c r="S152" t="str">
        <f t="shared" si="2"/>
        <v/>
      </c>
      <c r="T152" t="str" cm="1">
        <f t="array" ref="T152">IF(R152="","",_xlfn.XLOOKUP(_xlfn.IFS(P152=Q152,LARGE($L$2:$L$999,Q152),P152&gt;Q152,SMALL($L$2:$L$999,Q152)),L:L,A:A,"",0))</f>
        <v/>
      </c>
    </row>
    <row r="153" spans="12:20" x14ac:dyDescent="0.25">
      <c r="L153" t="str" cm="1">
        <f t="array" ref="L15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53" t="str">
        <f>IFERROR(IF(P152+1&lt;=COUNTA($A$2:A1150),P152+1,""),"")</f>
        <v/>
      </c>
      <c r="Q153" t="str" cm="1">
        <f t="array" ref="Q153">IFERROR(_xlfn.IFS(Q152+1&lt;=$Q$1,Q152+1,AND(Q152=$Q$1,SUM($Q$2:Q152)&lt;($Q$1*($Q$1+1))),1),"")</f>
        <v/>
      </c>
      <c r="R153" t="str" cm="1">
        <f t="array" ref="R153">IFERROR(_xlfn.IFS(OR(P153="",SLTP[[#This Row],[Price]]=""),"",P153=Q153,ROUND(LARGE($L$2:$L$999,Q153)*100,0),P153&gt;Q153,ROUND(SMALL($L$2:$L$999,Q153)*100,0)),"")</f>
        <v/>
      </c>
      <c r="S153" t="str">
        <f t="shared" si="2"/>
        <v/>
      </c>
      <c r="T153" t="str" cm="1">
        <f t="array" ref="T153">IF(R153="","",_xlfn.XLOOKUP(_xlfn.IFS(P153=Q153,LARGE($L$2:$L$999,Q153),P153&gt;Q153,SMALL($L$2:$L$999,Q153)),L:L,A:A,"",0))</f>
        <v/>
      </c>
    </row>
    <row r="154" spans="12:20" x14ac:dyDescent="0.25">
      <c r="L154" t="str" cm="1">
        <f t="array" ref="L15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54" t="str">
        <f>IFERROR(IF(P153+1&lt;=COUNTA($A$2:A1151),P153+1,""),"")</f>
        <v/>
      </c>
      <c r="Q154" t="str" cm="1">
        <f t="array" ref="Q154">IFERROR(_xlfn.IFS(Q153+1&lt;=$Q$1,Q153+1,AND(Q153=$Q$1,SUM($Q$2:Q153)&lt;($Q$1*($Q$1+1))),1),"")</f>
        <v/>
      </c>
      <c r="R154" t="str" cm="1">
        <f t="array" ref="R154">IFERROR(_xlfn.IFS(OR(P154="",SLTP[[#This Row],[Price]]=""),"",P154=Q154,ROUND(LARGE($L$2:$L$999,Q154)*100,0),P154&gt;Q154,ROUND(SMALL($L$2:$L$999,Q154)*100,0)),"")</f>
        <v/>
      </c>
      <c r="S154" t="str">
        <f t="shared" si="2"/>
        <v/>
      </c>
      <c r="T154" t="str" cm="1">
        <f t="array" ref="T154">IF(R154="","",_xlfn.XLOOKUP(_xlfn.IFS(P154=Q154,LARGE($L$2:$L$999,Q154),P154&gt;Q154,SMALL($L$2:$L$999,Q154)),L:L,A:A,"",0))</f>
        <v/>
      </c>
    </row>
    <row r="155" spans="12:20" x14ac:dyDescent="0.25">
      <c r="L155" t="str" cm="1">
        <f t="array" ref="L15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55" t="str">
        <f>IFERROR(IF(P154+1&lt;=COUNTA($A$2:A1152),P154+1,""),"")</f>
        <v/>
      </c>
      <c r="Q155" t="str" cm="1">
        <f t="array" ref="Q155">IFERROR(_xlfn.IFS(Q154+1&lt;=$Q$1,Q154+1,AND(Q154=$Q$1,SUM($Q$2:Q154)&lt;($Q$1*($Q$1+1))),1),"")</f>
        <v/>
      </c>
      <c r="R155" t="str" cm="1">
        <f t="array" ref="R155">IFERROR(_xlfn.IFS(OR(P155="",SLTP[[#This Row],[Price]]=""),"",P155=Q155,ROUND(LARGE($L$2:$L$999,Q155)*100,0),P155&gt;Q155,ROUND(SMALL($L$2:$L$999,Q155)*100,0)),"")</f>
        <v/>
      </c>
      <c r="S155" t="str">
        <f t="shared" si="2"/>
        <v/>
      </c>
      <c r="T155" t="str" cm="1">
        <f t="array" ref="T155">IF(R155="","",_xlfn.XLOOKUP(_xlfn.IFS(P155=Q155,LARGE($L$2:$L$999,Q155),P155&gt;Q155,SMALL($L$2:$L$999,Q155)),L:L,A:A,"",0))</f>
        <v/>
      </c>
    </row>
    <row r="156" spans="12:20" x14ac:dyDescent="0.25">
      <c r="L156" t="str" cm="1">
        <f t="array" ref="L15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56" t="str">
        <f>IFERROR(IF(P155+1&lt;=COUNTA($A$2:A1153),P155+1,""),"")</f>
        <v/>
      </c>
      <c r="Q156" t="str" cm="1">
        <f t="array" ref="Q156">IFERROR(_xlfn.IFS(Q155+1&lt;=$Q$1,Q155+1,AND(Q155=$Q$1,SUM($Q$2:Q155)&lt;($Q$1*($Q$1+1))),1),"")</f>
        <v/>
      </c>
      <c r="R156" t="str" cm="1">
        <f t="array" ref="R156">IFERROR(_xlfn.IFS(OR(P156="",SLTP[[#This Row],[Price]]=""),"",P156=Q156,ROUND(LARGE($L$2:$L$999,Q156)*100,0),P156&gt;Q156,ROUND(SMALL($L$2:$L$999,Q156)*100,0)),"")</f>
        <v/>
      </c>
      <c r="S156" t="str">
        <f t="shared" si="2"/>
        <v/>
      </c>
      <c r="T156" t="str" cm="1">
        <f t="array" ref="T156">IF(R156="","",_xlfn.XLOOKUP(_xlfn.IFS(P156=Q156,LARGE($L$2:$L$999,Q156),P156&gt;Q156,SMALL($L$2:$L$999,Q156)),L:L,A:A,"",0))</f>
        <v/>
      </c>
    </row>
    <row r="157" spans="12:20" x14ac:dyDescent="0.25">
      <c r="L157" t="str" cm="1">
        <f t="array" ref="L15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57" t="str">
        <f>IFERROR(IF(P156+1&lt;=COUNTA($A$2:A1154),P156+1,""),"")</f>
        <v/>
      </c>
      <c r="Q157" t="str" cm="1">
        <f t="array" ref="Q157">IFERROR(_xlfn.IFS(Q156+1&lt;=$Q$1,Q156+1,AND(Q156=$Q$1,SUM($Q$2:Q156)&lt;($Q$1*($Q$1+1))),1),"")</f>
        <v/>
      </c>
      <c r="R157" t="str" cm="1">
        <f t="array" ref="R157">IFERROR(_xlfn.IFS(OR(P157="",SLTP[[#This Row],[Price]]=""),"",P157=Q157,ROUND(LARGE($L$2:$L$999,Q157)*100,0),P157&gt;Q157,ROUND(SMALL($L$2:$L$999,Q157)*100,0)),"")</f>
        <v/>
      </c>
      <c r="S157" t="str">
        <f t="shared" si="2"/>
        <v/>
      </c>
      <c r="T157" t="str" cm="1">
        <f t="array" ref="T157">IF(R157="","",_xlfn.XLOOKUP(_xlfn.IFS(P157=Q157,LARGE($L$2:$L$999,Q157),P157&gt;Q157,SMALL($L$2:$L$999,Q157)),L:L,A:A,"",0))</f>
        <v/>
      </c>
    </row>
    <row r="158" spans="12:20" x14ac:dyDescent="0.25">
      <c r="L158" t="str" cm="1">
        <f t="array" ref="L15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58" t="str">
        <f>IFERROR(IF(P157+1&lt;=COUNTA($A$2:A1155),P157+1,""),"")</f>
        <v/>
      </c>
      <c r="Q158" t="str" cm="1">
        <f t="array" ref="Q158">IFERROR(_xlfn.IFS(Q157+1&lt;=$Q$1,Q157+1,AND(Q157=$Q$1,SUM($Q$2:Q157)&lt;($Q$1*($Q$1+1))),1),"")</f>
        <v/>
      </c>
      <c r="R158" t="str" cm="1">
        <f t="array" ref="R158">IFERROR(_xlfn.IFS(OR(P158="",SLTP[[#This Row],[Price]]=""),"",P158=Q158,ROUND(LARGE($L$2:$L$999,Q158)*100,0),P158&gt;Q158,ROUND(SMALL($L$2:$L$999,Q158)*100,0)),"")</f>
        <v/>
      </c>
      <c r="S158" t="str">
        <f t="shared" si="2"/>
        <v/>
      </c>
      <c r="T158" t="str" cm="1">
        <f t="array" ref="T158">IF(R158="","",_xlfn.XLOOKUP(_xlfn.IFS(P158=Q158,LARGE($L$2:$L$999,Q158),P158&gt;Q158,SMALL($L$2:$L$999,Q158)),L:L,A:A,"",0))</f>
        <v/>
      </c>
    </row>
    <row r="159" spans="12:20" x14ac:dyDescent="0.25">
      <c r="L159" t="str" cm="1">
        <f t="array" ref="L15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59" t="str">
        <f>IFERROR(IF(P158+1&lt;=COUNTA($A$2:A1156),P158+1,""),"")</f>
        <v/>
      </c>
      <c r="Q159" t="str" cm="1">
        <f t="array" ref="Q159">IFERROR(_xlfn.IFS(Q158+1&lt;=$Q$1,Q158+1,AND(Q158=$Q$1,SUM($Q$2:Q158)&lt;($Q$1*($Q$1+1))),1),"")</f>
        <v/>
      </c>
      <c r="R159" t="str" cm="1">
        <f t="array" ref="R159">IFERROR(_xlfn.IFS(OR(P159="",SLTP[[#This Row],[Price]]=""),"",P159=Q159,ROUND(LARGE($L$2:$L$999,Q159)*100,0),P159&gt;Q159,ROUND(SMALL($L$2:$L$999,Q159)*100,0)),"")</f>
        <v/>
      </c>
      <c r="S159" t="str">
        <f t="shared" si="2"/>
        <v/>
      </c>
      <c r="T159" t="str" cm="1">
        <f t="array" ref="T159">IF(R159="","",_xlfn.XLOOKUP(_xlfn.IFS(P159=Q159,LARGE($L$2:$L$999,Q159),P159&gt;Q159,SMALL($L$2:$L$999,Q159)),L:L,A:A,"",0))</f>
        <v/>
      </c>
    </row>
    <row r="160" spans="12:20" x14ac:dyDescent="0.25">
      <c r="L160" t="str" cm="1">
        <f t="array" ref="L16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60" t="str">
        <f>IFERROR(IF(P159+1&lt;=COUNTA($A$2:A1157),P159+1,""),"")</f>
        <v/>
      </c>
      <c r="Q160" t="str" cm="1">
        <f t="array" ref="Q160">IFERROR(_xlfn.IFS(Q159+1&lt;=$Q$1,Q159+1,AND(Q159=$Q$1,SUM($Q$2:Q159)&lt;($Q$1*($Q$1+1))),1),"")</f>
        <v/>
      </c>
      <c r="R160" t="str" cm="1">
        <f t="array" ref="R160">IFERROR(_xlfn.IFS(OR(P160="",SLTP[[#This Row],[Price]]=""),"",P160=Q160,ROUND(LARGE($L$2:$L$999,Q160)*100,0),P160&gt;Q160,ROUND(SMALL($L$2:$L$999,Q160)*100,0)),"")</f>
        <v/>
      </c>
      <c r="S160" t="str">
        <f t="shared" si="2"/>
        <v/>
      </c>
      <c r="T160" t="str" cm="1">
        <f t="array" ref="T160">IF(R160="","",_xlfn.XLOOKUP(_xlfn.IFS(P160=Q160,LARGE($L$2:$L$999,Q160),P160&gt;Q160,SMALL($L$2:$L$999,Q160)),L:L,A:A,"",0))</f>
        <v/>
      </c>
    </row>
    <row r="161" spans="12:20" x14ac:dyDescent="0.25">
      <c r="L161" t="str" cm="1">
        <f t="array" ref="L16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61" t="str">
        <f>IFERROR(IF(P160+1&lt;=COUNTA($A$2:A1158),P160+1,""),"")</f>
        <v/>
      </c>
      <c r="Q161" t="str" cm="1">
        <f t="array" ref="Q161">IFERROR(_xlfn.IFS(Q160+1&lt;=$Q$1,Q160+1,AND(Q160=$Q$1,SUM($Q$2:Q160)&lt;($Q$1*($Q$1+1))),1),"")</f>
        <v/>
      </c>
      <c r="R161" t="str" cm="1">
        <f t="array" ref="R161">IFERROR(_xlfn.IFS(OR(P161="",SLTP[[#This Row],[Price]]=""),"",P161=Q161,ROUND(LARGE($L$2:$L$999,Q161)*100,0),P161&gt;Q161,ROUND(SMALL($L$2:$L$999,Q161)*100,0)),"")</f>
        <v/>
      </c>
      <c r="S161" t="str">
        <f t="shared" si="2"/>
        <v/>
      </c>
      <c r="T161" t="str" cm="1">
        <f t="array" ref="T161">IF(R161="","",_xlfn.XLOOKUP(_xlfn.IFS(P161=Q161,LARGE($L$2:$L$999,Q161),P161&gt;Q161,SMALL($L$2:$L$999,Q161)),L:L,A:A,"",0))</f>
        <v/>
      </c>
    </row>
    <row r="162" spans="12:20" x14ac:dyDescent="0.25">
      <c r="L162" t="str" cm="1">
        <f t="array" ref="L16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62" t="str">
        <f>IFERROR(IF(P161+1&lt;=COUNTA($A$2:A1159),P161+1,""),"")</f>
        <v/>
      </c>
      <c r="Q162" t="str" cm="1">
        <f t="array" ref="Q162">IFERROR(_xlfn.IFS(Q161+1&lt;=$Q$1,Q161+1,AND(Q161=$Q$1,SUM($Q$2:Q161)&lt;($Q$1*($Q$1+1))),1),"")</f>
        <v/>
      </c>
      <c r="R162" t="str" cm="1">
        <f t="array" ref="R162">IFERROR(_xlfn.IFS(OR(P162="",SLTP[[#This Row],[Price]]=""),"",P162=Q162,ROUND(LARGE($L$2:$L$999,Q162)*100,0),P162&gt;Q162,ROUND(SMALL($L$2:$L$999,Q162)*100,0)),"")</f>
        <v/>
      </c>
      <c r="S162" t="str">
        <f t="shared" si="2"/>
        <v/>
      </c>
      <c r="T162" t="str" cm="1">
        <f t="array" ref="T162">IF(R162="","",_xlfn.XLOOKUP(_xlfn.IFS(P162=Q162,LARGE($L$2:$L$999,Q162),P162&gt;Q162,SMALL($L$2:$L$999,Q162)),L:L,A:A,"",0))</f>
        <v/>
      </c>
    </row>
    <row r="163" spans="12:20" x14ac:dyDescent="0.25">
      <c r="L163" t="str" cm="1">
        <f t="array" ref="L16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63" t="str">
        <f>IFERROR(IF(P162+1&lt;=COUNTA($A$2:A1160),P162+1,""),"")</f>
        <v/>
      </c>
      <c r="Q163" t="str" cm="1">
        <f t="array" ref="Q163">IFERROR(_xlfn.IFS(Q162+1&lt;=$Q$1,Q162+1,AND(Q162=$Q$1,SUM($Q$2:Q162)&lt;($Q$1*($Q$1+1))),1),"")</f>
        <v/>
      </c>
      <c r="R163" t="str" cm="1">
        <f t="array" ref="R163">IFERROR(_xlfn.IFS(OR(P163="",SLTP[[#This Row],[Price]]=""),"",P163=Q163,ROUND(LARGE($L$2:$L$999,Q163)*100,0),P163&gt;Q163,ROUND(SMALL($L$2:$L$999,Q163)*100,0)),"")</f>
        <v/>
      </c>
      <c r="S163" t="str">
        <f t="shared" si="2"/>
        <v/>
      </c>
      <c r="T163" t="str" cm="1">
        <f t="array" ref="T163">IF(R163="","",_xlfn.XLOOKUP(_xlfn.IFS(P163=Q163,LARGE($L$2:$L$999,Q163),P163&gt;Q163,SMALL($L$2:$L$999,Q163)),L:L,A:A,"",0))</f>
        <v/>
      </c>
    </row>
    <row r="164" spans="12:20" x14ac:dyDescent="0.25">
      <c r="L164" t="str" cm="1">
        <f t="array" ref="L16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64" t="str">
        <f>IFERROR(IF(P163+1&lt;=COUNTA($A$2:A1161),P163+1,""),"")</f>
        <v/>
      </c>
      <c r="Q164" t="str" cm="1">
        <f t="array" ref="Q164">IFERROR(_xlfn.IFS(Q163+1&lt;=$Q$1,Q163+1,AND(Q163=$Q$1,SUM($Q$2:Q163)&lt;($Q$1*($Q$1+1))),1),"")</f>
        <v/>
      </c>
      <c r="R164" t="str" cm="1">
        <f t="array" ref="R164">IFERROR(_xlfn.IFS(OR(P164="",SLTP[[#This Row],[Price]]=""),"",P164=Q164,ROUND(LARGE($L$2:$L$999,Q164)*100,0),P164&gt;Q164,ROUND(SMALL($L$2:$L$999,Q164)*100,0)),"")</f>
        <v/>
      </c>
      <c r="S164" t="str">
        <f t="shared" si="2"/>
        <v/>
      </c>
      <c r="T164" t="str" cm="1">
        <f t="array" ref="T164">IF(R164="","",_xlfn.XLOOKUP(_xlfn.IFS(P164=Q164,LARGE($L$2:$L$999,Q164),P164&gt;Q164,SMALL($L$2:$L$999,Q164)),L:L,A:A,"",0))</f>
        <v/>
      </c>
    </row>
    <row r="165" spans="12:20" x14ac:dyDescent="0.25">
      <c r="L165" t="str" cm="1">
        <f t="array" ref="L16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65" t="str">
        <f>IFERROR(IF(P164+1&lt;=COUNTA($A$2:A1162),P164+1,""),"")</f>
        <v/>
      </c>
      <c r="Q165" t="str" cm="1">
        <f t="array" ref="Q165">IFERROR(_xlfn.IFS(Q164+1&lt;=$Q$1,Q164+1,AND(Q164=$Q$1,SUM($Q$2:Q164)&lt;($Q$1*($Q$1+1))),1),"")</f>
        <v/>
      </c>
      <c r="R165" t="str" cm="1">
        <f t="array" ref="R165">IFERROR(_xlfn.IFS(OR(P165="",SLTP[[#This Row],[Price]]=""),"",P165=Q165,ROUND(LARGE($L$2:$L$999,Q165)*100,0),P165&gt;Q165,ROUND(SMALL($L$2:$L$999,Q165)*100,0)),"")</f>
        <v/>
      </c>
      <c r="S165" t="str">
        <f t="shared" si="2"/>
        <v/>
      </c>
      <c r="T165" t="str" cm="1">
        <f t="array" ref="T165">IF(R165="","",_xlfn.XLOOKUP(_xlfn.IFS(P165=Q165,LARGE($L$2:$L$999,Q165),P165&gt;Q165,SMALL($L$2:$L$999,Q165)),L:L,A:A,"",0))</f>
        <v/>
      </c>
    </row>
    <row r="166" spans="12:20" x14ac:dyDescent="0.25">
      <c r="L166" t="str" cm="1">
        <f t="array" ref="L16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66" t="str">
        <f>IFERROR(IF(P165+1&lt;=COUNTA($A$2:A1163),P165+1,""),"")</f>
        <v/>
      </c>
      <c r="Q166" t="str" cm="1">
        <f t="array" ref="Q166">IFERROR(_xlfn.IFS(Q165+1&lt;=$Q$1,Q165+1,AND(Q165=$Q$1,SUM($Q$2:Q165)&lt;($Q$1*($Q$1+1))),1),"")</f>
        <v/>
      </c>
      <c r="R166" t="str" cm="1">
        <f t="array" ref="R166">IFERROR(_xlfn.IFS(OR(P166="",SLTP[[#This Row],[Price]]=""),"",P166=Q166,ROUND(LARGE($L$2:$L$999,Q166)*100,0),P166&gt;Q166,ROUND(SMALL($L$2:$L$999,Q166)*100,0)),"")</f>
        <v/>
      </c>
      <c r="S166" t="str">
        <f t="shared" si="2"/>
        <v/>
      </c>
      <c r="T166" t="str" cm="1">
        <f t="array" ref="T166">IF(R166="","",_xlfn.XLOOKUP(_xlfn.IFS(P166=Q166,LARGE($L$2:$L$999,Q166),P166&gt;Q166,SMALL($L$2:$L$999,Q166)),L:L,A:A,"",0))</f>
        <v/>
      </c>
    </row>
    <row r="167" spans="12:20" x14ac:dyDescent="0.25">
      <c r="L167" t="str" cm="1">
        <f t="array" ref="L16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67" t="str">
        <f>IFERROR(IF(P166+1&lt;=COUNTA($A$2:A1164),P166+1,""),"")</f>
        <v/>
      </c>
      <c r="Q167" t="str" cm="1">
        <f t="array" ref="Q167">IFERROR(_xlfn.IFS(Q166+1&lt;=$Q$1,Q166+1,AND(Q166=$Q$1,SUM($Q$2:Q166)&lt;($Q$1*($Q$1+1))),1),"")</f>
        <v/>
      </c>
      <c r="R167" t="str" cm="1">
        <f t="array" ref="R167">IFERROR(_xlfn.IFS(OR(P167="",SLTP[[#This Row],[Price]]=""),"",P167=Q167,ROUND(LARGE($L$2:$L$999,Q167)*100,0),P167&gt;Q167,ROUND(SMALL($L$2:$L$999,Q167)*100,0)),"")</f>
        <v/>
      </c>
      <c r="S167" t="str">
        <f t="shared" si="2"/>
        <v/>
      </c>
      <c r="T167" t="str" cm="1">
        <f t="array" ref="T167">IF(R167="","",_xlfn.XLOOKUP(_xlfn.IFS(P167=Q167,LARGE($L$2:$L$999,Q167),P167&gt;Q167,SMALL($L$2:$L$999,Q167)),L:L,A:A,"",0))</f>
        <v/>
      </c>
    </row>
    <row r="168" spans="12:20" x14ac:dyDescent="0.25">
      <c r="L168" t="str" cm="1">
        <f t="array" ref="L16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68" t="str">
        <f>IFERROR(IF(P167+1&lt;=COUNTA($A$2:A1165),P167+1,""),"")</f>
        <v/>
      </c>
      <c r="Q168" t="str" cm="1">
        <f t="array" ref="Q168">IFERROR(_xlfn.IFS(Q167+1&lt;=$Q$1,Q167+1,AND(Q167=$Q$1,SUM($Q$2:Q167)&lt;($Q$1*($Q$1+1))),1),"")</f>
        <v/>
      </c>
      <c r="R168" t="str" cm="1">
        <f t="array" ref="R168">IFERROR(_xlfn.IFS(OR(P168="",SLTP[[#This Row],[Price]]=""),"",P168=Q168,ROUND(LARGE($L$2:$L$999,Q168)*100,0),P168&gt;Q168,ROUND(SMALL($L$2:$L$999,Q168)*100,0)),"")</f>
        <v/>
      </c>
      <c r="S168" t="str">
        <f t="shared" si="2"/>
        <v/>
      </c>
      <c r="T168" t="str" cm="1">
        <f t="array" ref="T168">IF(R168="","",_xlfn.XLOOKUP(_xlfn.IFS(P168=Q168,LARGE($L$2:$L$999,Q168),P168&gt;Q168,SMALL($L$2:$L$999,Q168)),L:L,A:A,"",0))</f>
        <v/>
      </c>
    </row>
    <row r="169" spans="12:20" x14ac:dyDescent="0.25">
      <c r="L169" t="str" cm="1">
        <f t="array" ref="L16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69" t="str">
        <f>IFERROR(IF(P168+1&lt;=COUNTA($A$2:A1166),P168+1,""),"")</f>
        <v/>
      </c>
      <c r="Q169" t="str" cm="1">
        <f t="array" ref="Q169">IFERROR(_xlfn.IFS(Q168+1&lt;=$Q$1,Q168+1,AND(Q168=$Q$1,SUM($Q$2:Q168)&lt;($Q$1*($Q$1+1))),1),"")</f>
        <v/>
      </c>
      <c r="R169" t="str" cm="1">
        <f t="array" ref="R169">IFERROR(_xlfn.IFS(OR(P169="",SLTP[[#This Row],[Price]]=""),"",P169=Q169,ROUND(LARGE($L$2:$L$999,Q169)*100,0),P169&gt;Q169,ROUND(SMALL($L$2:$L$999,Q169)*100,0)),"")</f>
        <v/>
      </c>
      <c r="S169" t="str">
        <f t="shared" si="2"/>
        <v/>
      </c>
      <c r="T169" t="str" cm="1">
        <f t="array" ref="T169">IF(R169="","",_xlfn.XLOOKUP(_xlfn.IFS(P169=Q169,LARGE($L$2:$L$999,Q169),P169&gt;Q169,SMALL($L$2:$L$999,Q169)),L:L,A:A,"",0))</f>
        <v/>
      </c>
    </row>
    <row r="170" spans="12:20" x14ac:dyDescent="0.25">
      <c r="L170" t="str" cm="1">
        <f t="array" ref="L17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70" t="str">
        <f>IFERROR(IF(P169+1&lt;=COUNTA($A$2:A1167),P169+1,""),"")</f>
        <v/>
      </c>
      <c r="Q170" t="str" cm="1">
        <f t="array" ref="Q170">IFERROR(_xlfn.IFS(Q169+1&lt;=$Q$1,Q169+1,AND(Q169=$Q$1,SUM($Q$2:Q169)&lt;($Q$1*($Q$1+1))),1),"")</f>
        <v/>
      </c>
      <c r="R170" t="str" cm="1">
        <f t="array" ref="R170">IFERROR(_xlfn.IFS(OR(P170="",SLTP[[#This Row],[Price]]=""),"",P170=Q170,ROUND(LARGE($L$2:$L$999,Q170)*100,0),P170&gt;Q170,ROUND(SMALL($L$2:$L$999,Q170)*100,0)),"")</f>
        <v/>
      </c>
      <c r="S170" t="str">
        <f t="shared" si="2"/>
        <v/>
      </c>
      <c r="T170" t="str" cm="1">
        <f t="array" ref="T170">IF(R170="","",_xlfn.XLOOKUP(_xlfn.IFS(P170=Q170,LARGE($L$2:$L$999,Q170),P170&gt;Q170,SMALL($L$2:$L$999,Q170)),L:L,A:A,"",0))</f>
        <v/>
      </c>
    </row>
    <row r="171" spans="12:20" x14ac:dyDescent="0.25">
      <c r="L171" t="str" cm="1">
        <f t="array" ref="L17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71" t="str">
        <f>IFERROR(IF(P170+1&lt;=COUNTA($A$2:A1168),P170+1,""),"")</f>
        <v/>
      </c>
      <c r="Q171" t="str" cm="1">
        <f t="array" ref="Q171">IFERROR(_xlfn.IFS(Q170+1&lt;=$Q$1,Q170+1,AND(Q170=$Q$1,SUM($Q$2:Q170)&lt;($Q$1*($Q$1+1))),1),"")</f>
        <v/>
      </c>
      <c r="R171" t="str" cm="1">
        <f t="array" ref="R171">IFERROR(_xlfn.IFS(OR(P171="",SLTP[[#This Row],[Price]]=""),"",P171=Q171,ROUND(LARGE($L$2:$L$999,Q171)*100,0),P171&gt;Q171,ROUND(SMALL($L$2:$L$999,Q171)*100,0)),"")</f>
        <v/>
      </c>
      <c r="S171" t="str">
        <f t="shared" si="2"/>
        <v/>
      </c>
      <c r="T171" t="str" cm="1">
        <f t="array" ref="T171">IF(R171="","",_xlfn.XLOOKUP(_xlfn.IFS(P171=Q171,LARGE($L$2:$L$999,Q171),P171&gt;Q171,SMALL($L$2:$L$999,Q171)),L:L,A:A,"",0))</f>
        <v/>
      </c>
    </row>
    <row r="172" spans="12:20" x14ac:dyDescent="0.25">
      <c r="L172" t="str" cm="1">
        <f t="array" ref="L17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72" t="str">
        <f>IFERROR(IF(P171+1&lt;=COUNTA($A$2:A1169),P171+1,""),"")</f>
        <v/>
      </c>
      <c r="Q172" t="str" cm="1">
        <f t="array" ref="Q172">IFERROR(_xlfn.IFS(Q171+1&lt;=$Q$1,Q171+1,AND(Q171=$Q$1,SUM($Q$2:Q171)&lt;($Q$1*($Q$1+1))),1),"")</f>
        <v/>
      </c>
      <c r="R172" t="str" cm="1">
        <f t="array" ref="R172">IFERROR(_xlfn.IFS(OR(P172="",SLTP[[#This Row],[Price]]=""),"",P172=Q172,ROUND(LARGE($L$2:$L$999,Q172)*100,0),P172&gt;Q172,ROUND(SMALL($L$2:$L$999,Q172)*100,0)),"")</f>
        <v/>
      </c>
      <c r="S172" t="str">
        <f t="shared" si="2"/>
        <v/>
      </c>
      <c r="T172" t="str" cm="1">
        <f t="array" ref="T172">IF(R172="","",_xlfn.XLOOKUP(_xlfn.IFS(P172=Q172,LARGE($L$2:$L$999,Q172),P172&gt;Q172,SMALL($L$2:$L$999,Q172)),L:L,A:A,"",0))</f>
        <v/>
      </c>
    </row>
    <row r="173" spans="12:20" x14ac:dyDescent="0.25">
      <c r="L173" t="str" cm="1">
        <f t="array" ref="L17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73" t="str">
        <f>IFERROR(IF(P172+1&lt;=COUNTA($A$2:A1170),P172+1,""),"")</f>
        <v/>
      </c>
      <c r="Q173" t="str" cm="1">
        <f t="array" ref="Q173">IFERROR(_xlfn.IFS(Q172+1&lt;=$Q$1,Q172+1,AND(Q172=$Q$1,SUM($Q$2:Q172)&lt;($Q$1*($Q$1+1))),1),"")</f>
        <v/>
      </c>
      <c r="R173" t="str" cm="1">
        <f t="array" ref="R173">IFERROR(_xlfn.IFS(OR(P173="",SLTP[[#This Row],[Price]]=""),"",P173=Q173,ROUND(LARGE($L$2:$L$999,Q173)*100,0),P173&gt;Q173,ROUND(SMALL($L$2:$L$999,Q173)*100,0)),"")</f>
        <v/>
      </c>
      <c r="S173" t="str">
        <f t="shared" si="2"/>
        <v/>
      </c>
      <c r="T173" t="str" cm="1">
        <f t="array" ref="T173">IF(R173="","",_xlfn.XLOOKUP(_xlfn.IFS(P173=Q173,LARGE($L$2:$L$999,Q173),P173&gt;Q173,SMALL($L$2:$L$999,Q173)),L:L,A:A,"",0))</f>
        <v/>
      </c>
    </row>
    <row r="174" spans="12:20" x14ac:dyDescent="0.25">
      <c r="L174" t="str" cm="1">
        <f t="array" ref="L17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74" t="str">
        <f>IFERROR(IF(P173+1&lt;=COUNTA($A$2:A1171),P173+1,""),"")</f>
        <v/>
      </c>
      <c r="Q174" t="str" cm="1">
        <f t="array" ref="Q174">IFERROR(_xlfn.IFS(Q173+1&lt;=$Q$1,Q173+1,AND(Q173=$Q$1,SUM($Q$2:Q173)&lt;($Q$1*($Q$1+1))),1),"")</f>
        <v/>
      </c>
      <c r="R174" t="str" cm="1">
        <f t="array" ref="R174">IFERROR(_xlfn.IFS(OR(P174="",SLTP[[#This Row],[Price]]=""),"",P174=Q174,ROUND(LARGE($L$2:$L$999,Q174)*100,0),P174&gt;Q174,ROUND(SMALL($L$2:$L$999,Q174)*100,0)),"")</f>
        <v/>
      </c>
      <c r="S174" t="str">
        <f t="shared" si="2"/>
        <v/>
      </c>
      <c r="T174" t="str" cm="1">
        <f t="array" ref="T174">IF(R174="","",_xlfn.XLOOKUP(_xlfn.IFS(P174=Q174,LARGE($L$2:$L$999,Q174),P174&gt;Q174,SMALL($L$2:$L$999,Q174)),L:L,A:A,"",0))</f>
        <v/>
      </c>
    </row>
    <row r="175" spans="12:20" x14ac:dyDescent="0.25">
      <c r="L175" t="str" cm="1">
        <f t="array" ref="L17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75" t="str">
        <f>IFERROR(IF(P174+1&lt;=COUNTA($A$2:A1172),P174+1,""),"")</f>
        <v/>
      </c>
      <c r="Q175" t="str" cm="1">
        <f t="array" ref="Q175">IFERROR(_xlfn.IFS(Q174+1&lt;=$Q$1,Q174+1,AND(Q174=$Q$1,SUM($Q$2:Q174)&lt;($Q$1*($Q$1+1))),1),"")</f>
        <v/>
      </c>
      <c r="R175" t="str" cm="1">
        <f t="array" ref="R175">IFERROR(_xlfn.IFS(OR(P175="",SLTP[[#This Row],[Price]]=""),"",P175=Q175,ROUND(LARGE($L$2:$L$999,Q175)*100,0),P175&gt;Q175,ROUND(SMALL($L$2:$L$999,Q175)*100,0)),"")</f>
        <v/>
      </c>
      <c r="S175" t="str">
        <f t="shared" si="2"/>
        <v/>
      </c>
      <c r="T175" t="str" cm="1">
        <f t="array" ref="T175">IF(R175="","",_xlfn.XLOOKUP(_xlfn.IFS(P175=Q175,LARGE($L$2:$L$999,Q175),P175&gt;Q175,SMALL($L$2:$L$999,Q175)),L:L,A:A,"",0))</f>
        <v/>
      </c>
    </row>
    <row r="176" spans="12:20" x14ac:dyDescent="0.25">
      <c r="L176" t="str" cm="1">
        <f t="array" ref="L17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76" t="str">
        <f>IFERROR(IF(P175+1&lt;=COUNTA($A$2:A1173),P175+1,""),"")</f>
        <v/>
      </c>
      <c r="Q176" t="str" cm="1">
        <f t="array" ref="Q176">IFERROR(_xlfn.IFS(Q175+1&lt;=$Q$1,Q175+1,AND(Q175=$Q$1,SUM($Q$2:Q175)&lt;($Q$1*($Q$1+1))),1),"")</f>
        <v/>
      </c>
      <c r="R176" t="str" cm="1">
        <f t="array" ref="R176">IFERROR(_xlfn.IFS(OR(P176="",SLTP[[#This Row],[Price]]=""),"",P176=Q176,ROUND(LARGE($L$2:$L$999,Q176)*100,0),P176&gt;Q176,ROUND(SMALL($L$2:$L$999,Q176)*100,0)),"")</f>
        <v/>
      </c>
      <c r="S176" t="str">
        <f t="shared" si="2"/>
        <v/>
      </c>
      <c r="T176" t="str" cm="1">
        <f t="array" ref="T176">IF(R176="","",_xlfn.XLOOKUP(_xlfn.IFS(P176=Q176,LARGE($L$2:$L$999,Q176),P176&gt;Q176,SMALL($L$2:$L$999,Q176)),L:L,A:A,"",0))</f>
        <v/>
      </c>
    </row>
    <row r="177" spans="12:20" x14ac:dyDescent="0.25">
      <c r="L177" t="str" cm="1">
        <f t="array" ref="L17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77" t="str">
        <f>IFERROR(IF(P176+1&lt;=COUNTA($A$2:A1174),P176+1,""),"")</f>
        <v/>
      </c>
      <c r="Q177" t="str" cm="1">
        <f t="array" ref="Q177">IFERROR(_xlfn.IFS(Q176+1&lt;=$Q$1,Q176+1,AND(Q176=$Q$1,SUM($Q$2:Q176)&lt;($Q$1*($Q$1+1))),1),"")</f>
        <v/>
      </c>
      <c r="R177" t="str" cm="1">
        <f t="array" ref="R177">IFERROR(_xlfn.IFS(OR(P177="",SLTP[[#This Row],[Price]]=""),"",P177=Q177,ROUND(LARGE($L$2:$L$999,Q177)*100,0),P177&gt;Q177,ROUND(SMALL($L$2:$L$999,Q177)*100,0)),"")</f>
        <v/>
      </c>
      <c r="S177" t="str">
        <f t="shared" si="2"/>
        <v/>
      </c>
      <c r="T177" t="str" cm="1">
        <f t="array" ref="T177">IF(R177="","",_xlfn.XLOOKUP(_xlfn.IFS(P177=Q177,LARGE($L$2:$L$999,Q177),P177&gt;Q177,SMALL($L$2:$L$999,Q177)),L:L,A:A,"",0))</f>
        <v/>
      </c>
    </row>
    <row r="178" spans="12:20" x14ac:dyDescent="0.25">
      <c r="L178" t="str" cm="1">
        <f t="array" ref="L17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78" t="str">
        <f>IFERROR(IF(P177+1&lt;=COUNTA($A$2:A1175),P177+1,""),"")</f>
        <v/>
      </c>
      <c r="Q178" t="str" cm="1">
        <f t="array" ref="Q178">IFERROR(_xlfn.IFS(Q177+1&lt;=$Q$1,Q177+1,AND(Q177=$Q$1,SUM($Q$2:Q177)&lt;($Q$1*($Q$1+1))),1),"")</f>
        <v/>
      </c>
      <c r="R178" t="str" cm="1">
        <f t="array" ref="R178">IFERROR(_xlfn.IFS(OR(P178="",SLTP[[#This Row],[Price]]=""),"",P178=Q178,ROUND(LARGE($L$2:$L$999,Q178)*100,0),P178&gt;Q178,ROUND(SMALL($L$2:$L$999,Q178)*100,0)),"")</f>
        <v/>
      </c>
      <c r="S178" t="str">
        <f t="shared" si="2"/>
        <v/>
      </c>
      <c r="T178" t="str" cm="1">
        <f t="array" ref="T178">IF(R178="","",_xlfn.XLOOKUP(_xlfn.IFS(P178=Q178,LARGE($L$2:$L$999,Q178),P178&gt;Q178,SMALL($L$2:$L$999,Q178)),L:L,A:A,"",0))</f>
        <v/>
      </c>
    </row>
    <row r="179" spans="12:20" x14ac:dyDescent="0.25">
      <c r="L179" t="str" cm="1">
        <f t="array" ref="L17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79" t="str">
        <f>IFERROR(IF(P178+1&lt;=COUNTA($A$2:A1176),P178+1,""),"")</f>
        <v/>
      </c>
      <c r="Q179" t="str" cm="1">
        <f t="array" ref="Q179">IFERROR(_xlfn.IFS(Q178+1&lt;=$Q$1,Q178+1,AND(Q178=$Q$1,SUM($Q$2:Q178)&lt;($Q$1*($Q$1+1))),1),"")</f>
        <v/>
      </c>
      <c r="R179" t="str" cm="1">
        <f t="array" ref="R179">IFERROR(_xlfn.IFS(OR(P179="",SLTP[[#This Row],[Price]]=""),"",P179=Q179,ROUND(LARGE($L$2:$L$999,Q179)*100,0),P179&gt;Q179,ROUND(SMALL($L$2:$L$999,Q179)*100,0)),"")</f>
        <v/>
      </c>
      <c r="S179" t="str">
        <f t="shared" si="2"/>
        <v/>
      </c>
      <c r="T179" t="str" cm="1">
        <f t="array" ref="T179">IF(R179="","",_xlfn.XLOOKUP(_xlfn.IFS(P179=Q179,LARGE($L$2:$L$999,Q179),P179&gt;Q179,SMALL($L$2:$L$999,Q179)),L:L,A:A,"",0))</f>
        <v/>
      </c>
    </row>
    <row r="180" spans="12:20" x14ac:dyDescent="0.25">
      <c r="L180" t="str" cm="1">
        <f t="array" ref="L18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80" t="str">
        <f>IFERROR(IF(P179+1&lt;=COUNTA($A$2:A1177),P179+1,""),"")</f>
        <v/>
      </c>
      <c r="Q180" t="str" cm="1">
        <f t="array" ref="Q180">IFERROR(_xlfn.IFS(Q179+1&lt;=$Q$1,Q179+1,AND(Q179=$Q$1,SUM($Q$2:Q179)&lt;($Q$1*($Q$1+1))),1),"")</f>
        <v/>
      </c>
      <c r="R180" t="str" cm="1">
        <f t="array" ref="R180">IFERROR(_xlfn.IFS(OR(P180="",SLTP[[#This Row],[Price]]=""),"",P180=Q180,ROUND(LARGE($L$2:$L$999,Q180)*100,0),P180&gt;Q180,ROUND(SMALL($L$2:$L$999,Q180)*100,0)),"")</f>
        <v/>
      </c>
      <c r="S180" t="str">
        <f t="shared" si="2"/>
        <v/>
      </c>
      <c r="T180" t="str" cm="1">
        <f t="array" ref="T180">IF(R180="","",_xlfn.XLOOKUP(_xlfn.IFS(P180=Q180,LARGE($L$2:$L$999,Q180),P180&gt;Q180,SMALL($L$2:$L$999,Q180)),L:L,A:A,"",0))</f>
        <v/>
      </c>
    </row>
    <row r="181" spans="12:20" x14ac:dyDescent="0.25">
      <c r="L181" t="str" cm="1">
        <f t="array" ref="L18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81" t="str">
        <f>IFERROR(IF(P180+1&lt;=COUNTA($A$2:A1178),P180+1,""),"")</f>
        <v/>
      </c>
      <c r="Q181" t="str" cm="1">
        <f t="array" ref="Q181">IFERROR(_xlfn.IFS(Q180+1&lt;=$Q$1,Q180+1,AND(Q180=$Q$1,SUM($Q$2:Q180)&lt;($Q$1*($Q$1+1))),1),"")</f>
        <v/>
      </c>
      <c r="R181" t="str" cm="1">
        <f t="array" ref="R181">IFERROR(_xlfn.IFS(OR(P181="",SLTP[[#This Row],[Price]]=""),"",P181=Q181,ROUND(LARGE($L$2:$L$999,Q181)*100,0),P181&gt;Q181,ROUND(SMALL($L$2:$L$999,Q181)*100,0)),"")</f>
        <v/>
      </c>
      <c r="S181" t="str">
        <f t="shared" si="2"/>
        <v/>
      </c>
      <c r="T181" t="str" cm="1">
        <f t="array" ref="T181">IF(R181="","",_xlfn.XLOOKUP(_xlfn.IFS(P181=Q181,LARGE($L$2:$L$999,Q181),P181&gt;Q181,SMALL($L$2:$L$999,Q181)),L:L,A:A,"",0))</f>
        <v/>
      </c>
    </row>
    <row r="182" spans="12:20" x14ac:dyDescent="0.25">
      <c r="L182" t="str" cm="1">
        <f t="array" ref="L18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82" t="str">
        <f>IFERROR(IF(P181+1&lt;=COUNTA($A$2:A1179),P181+1,""),"")</f>
        <v/>
      </c>
      <c r="Q182" t="str" cm="1">
        <f t="array" ref="Q182">IFERROR(_xlfn.IFS(Q181+1&lt;=$Q$1,Q181+1,AND(Q181=$Q$1,SUM($Q$2:Q181)&lt;($Q$1*($Q$1+1))),1),"")</f>
        <v/>
      </c>
      <c r="R182" t="str" cm="1">
        <f t="array" ref="R182">IFERROR(_xlfn.IFS(OR(P182="",SLTP[[#This Row],[Price]]=""),"",P182=Q182,ROUND(LARGE($L$2:$L$999,Q182)*100,0),P182&gt;Q182,ROUND(SMALL($L$2:$L$999,Q182)*100,0)),"")</f>
        <v/>
      </c>
      <c r="S182" t="str">
        <f t="shared" si="2"/>
        <v/>
      </c>
      <c r="T182" t="str" cm="1">
        <f t="array" ref="T182">IF(R182="","",_xlfn.XLOOKUP(_xlfn.IFS(P182=Q182,LARGE($L$2:$L$999,Q182),P182&gt;Q182,SMALL($L$2:$L$999,Q182)),L:L,A:A,"",0))</f>
        <v/>
      </c>
    </row>
    <row r="183" spans="12:20" x14ac:dyDescent="0.25">
      <c r="L183" t="str" cm="1">
        <f t="array" ref="L18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83" t="str">
        <f>IFERROR(IF(P182+1&lt;=COUNTA($A$2:A1180),P182+1,""),"")</f>
        <v/>
      </c>
      <c r="Q183" t="str" cm="1">
        <f t="array" ref="Q183">IFERROR(_xlfn.IFS(Q182+1&lt;=$Q$1,Q182+1,AND(Q182=$Q$1,SUM($Q$2:Q182)&lt;($Q$1*($Q$1+1))),1),"")</f>
        <v/>
      </c>
      <c r="R183" t="str" cm="1">
        <f t="array" ref="R183">IFERROR(_xlfn.IFS(OR(P183="",SLTP[[#This Row],[Price]]=""),"",P183=Q183,ROUND(LARGE($L$2:$L$999,Q183)*100,0),P183&gt;Q183,ROUND(SMALL($L$2:$L$999,Q183)*100,0)),"")</f>
        <v/>
      </c>
      <c r="S183" t="str">
        <f t="shared" si="2"/>
        <v/>
      </c>
      <c r="T183" t="str" cm="1">
        <f t="array" ref="T183">IF(R183="","",_xlfn.XLOOKUP(_xlfn.IFS(P183=Q183,LARGE($L$2:$L$999,Q183),P183&gt;Q183,SMALL($L$2:$L$999,Q183)),L:L,A:A,"",0))</f>
        <v/>
      </c>
    </row>
    <row r="184" spans="12:20" x14ac:dyDescent="0.25">
      <c r="L184" t="str" cm="1">
        <f t="array" ref="L18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84" t="str">
        <f>IFERROR(IF(P183+1&lt;=COUNTA($A$2:A1181),P183+1,""),"")</f>
        <v/>
      </c>
      <c r="Q184" t="str" cm="1">
        <f t="array" ref="Q184">IFERROR(_xlfn.IFS(Q183+1&lt;=$Q$1,Q183+1,AND(Q183=$Q$1,SUM($Q$2:Q183)&lt;($Q$1*($Q$1+1))),1),"")</f>
        <v/>
      </c>
      <c r="R184" t="str" cm="1">
        <f t="array" ref="R184">IFERROR(_xlfn.IFS(OR(P184="",SLTP[[#This Row],[Price]]=""),"",P184=Q184,ROUND(LARGE($L$2:$L$999,Q184)*100,0),P184&gt;Q184,ROUND(SMALL($L$2:$L$999,Q184)*100,0)),"")</f>
        <v/>
      </c>
      <c r="S184" t="str">
        <f t="shared" si="2"/>
        <v/>
      </c>
      <c r="T184" t="str" cm="1">
        <f t="array" ref="T184">IF(R184="","",_xlfn.XLOOKUP(_xlfn.IFS(P184=Q184,LARGE($L$2:$L$999,Q184),P184&gt;Q184,SMALL($L$2:$L$999,Q184)),L:L,A:A,"",0))</f>
        <v/>
      </c>
    </row>
    <row r="185" spans="12:20" x14ac:dyDescent="0.25">
      <c r="L185" t="str" cm="1">
        <f t="array" ref="L18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85" t="str">
        <f>IFERROR(IF(P184+1&lt;=COUNTA($A$2:A1182),P184+1,""),"")</f>
        <v/>
      </c>
      <c r="Q185" t="str" cm="1">
        <f t="array" ref="Q185">IFERROR(_xlfn.IFS(Q184+1&lt;=$Q$1,Q184+1,AND(Q184=$Q$1,SUM($Q$2:Q184)&lt;($Q$1*($Q$1+1))),1),"")</f>
        <v/>
      </c>
      <c r="R185" t="str" cm="1">
        <f t="array" ref="R185">IFERROR(_xlfn.IFS(OR(P185="",SLTP[[#This Row],[Price]]=""),"",P185=Q185,ROUND(LARGE($L$2:$L$999,Q185)*100,0),P185&gt;Q185,ROUND(SMALL($L$2:$L$999,Q185)*100,0)),"")</f>
        <v/>
      </c>
      <c r="S185" t="str">
        <f t="shared" si="2"/>
        <v/>
      </c>
      <c r="T185" t="str" cm="1">
        <f t="array" ref="T185">IF(R185="","",_xlfn.XLOOKUP(_xlfn.IFS(P185=Q185,LARGE($L$2:$L$999,Q185),P185&gt;Q185,SMALL($L$2:$L$999,Q185)),L:L,A:A,"",0))</f>
        <v/>
      </c>
    </row>
    <row r="186" spans="12:20" x14ac:dyDescent="0.25">
      <c r="L186" t="str" cm="1">
        <f t="array" ref="L18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86" t="str">
        <f>IFERROR(IF(P185+1&lt;=COUNTA($A$2:A1183),P185+1,""),"")</f>
        <v/>
      </c>
      <c r="Q186" t="str" cm="1">
        <f t="array" ref="Q186">IFERROR(_xlfn.IFS(Q185+1&lt;=$Q$1,Q185+1,AND(Q185=$Q$1,SUM($Q$2:Q185)&lt;($Q$1*($Q$1+1))),1),"")</f>
        <v/>
      </c>
      <c r="R186" t="str" cm="1">
        <f t="array" ref="R186">IFERROR(_xlfn.IFS(OR(P186="",SLTP[[#This Row],[Price]]=""),"",P186=Q186,ROUND(LARGE($L$2:$L$999,Q186)*100,0),P186&gt;Q186,ROUND(SMALL($L$2:$L$999,Q186)*100,0)),"")</f>
        <v/>
      </c>
      <c r="S186" t="str">
        <f t="shared" si="2"/>
        <v/>
      </c>
      <c r="T186" t="str" cm="1">
        <f t="array" ref="T186">IF(R186="","",_xlfn.XLOOKUP(_xlfn.IFS(P186=Q186,LARGE($L$2:$L$999,Q186),P186&gt;Q186,SMALL($L$2:$L$999,Q186)),L:L,A:A,"",0))</f>
        <v/>
      </c>
    </row>
    <row r="187" spans="12:20" x14ac:dyDescent="0.25">
      <c r="L187" t="str" cm="1">
        <f t="array" ref="L18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87" t="str">
        <f>IFERROR(IF(P186+1&lt;=COUNTA($A$2:A1184),P186+1,""),"")</f>
        <v/>
      </c>
      <c r="Q187" t="str" cm="1">
        <f t="array" ref="Q187">IFERROR(_xlfn.IFS(Q186+1&lt;=$Q$1,Q186+1,AND(Q186=$Q$1,SUM($Q$2:Q186)&lt;($Q$1*($Q$1+1))),1),"")</f>
        <v/>
      </c>
      <c r="R187" t="str" cm="1">
        <f t="array" ref="R187">IFERROR(_xlfn.IFS(OR(P187="",SLTP[[#This Row],[Price]]=""),"",P187=Q187,ROUND(LARGE($L$2:$L$999,Q187)*100,0),P187&gt;Q187,ROUND(SMALL($L$2:$L$999,Q187)*100,0)),"")</f>
        <v/>
      </c>
      <c r="S187" t="str">
        <f t="shared" si="2"/>
        <v/>
      </c>
      <c r="T187" t="str" cm="1">
        <f t="array" ref="T187">IF(R187="","",_xlfn.XLOOKUP(_xlfn.IFS(P187=Q187,LARGE($L$2:$L$999,Q187),P187&gt;Q187,SMALL($L$2:$L$999,Q187)),L:L,A:A,"",0))</f>
        <v/>
      </c>
    </row>
    <row r="188" spans="12:20" x14ac:dyDescent="0.25">
      <c r="L188" t="str" cm="1">
        <f t="array" ref="L18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88" t="str">
        <f>IFERROR(IF(P187+1&lt;=COUNTA($A$2:A1185),P187+1,""),"")</f>
        <v/>
      </c>
      <c r="Q188" t="str" cm="1">
        <f t="array" ref="Q188">IFERROR(_xlfn.IFS(Q187+1&lt;=$Q$1,Q187+1,AND(Q187=$Q$1,SUM($Q$2:Q187)&lt;($Q$1*($Q$1+1))),1),"")</f>
        <v/>
      </c>
      <c r="R188" t="str" cm="1">
        <f t="array" ref="R188">IFERROR(_xlfn.IFS(OR(P188="",SLTP[[#This Row],[Price]]=""),"",P188=Q188,ROUND(LARGE($L$2:$L$999,Q188)*100,0),P188&gt;Q188,ROUND(SMALL($L$2:$L$999,Q188)*100,0)),"")</f>
        <v/>
      </c>
      <c r="S188" t="str">
        <f t="shared" si="2"/>
        <v/>
      </c>
      <c r="T188" t="str" cm="1">
        <f t="array" ref="T188">IF(R188="","",_xlfn.XLOOKUP(_xlfn.IFS(P188=Q188,LARGE($L$2:$L$999,Q188),P188&gt;Q188,SMALL($L$2:$L$999,Q188)),L:L,A:A,"",0))</f>
        <v/>
      </c>
    </row>
    <row r="189" spans="12:20" x14ac:dyDescent="0.25">
      <c r="L189" t="str" cm="1">
        <f t="array" ref="L18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89" t="str">
        <f>IFERROR(IF(P188+1&lt;=COUNTA($A$2:A1186),P188+1,""),"")</f>
        <v/>
      </c>
      <c r="Q189" t="str" cm="1">
        <f t="array" ref="Q189">IFERROR(_xlfn.IFS(Q188+1&lt;=$Q$1,Q188+1,AND(Q188=$Q$1,SUM($Q$2:Q188)&lt;($Q$1*($Q$1+1))),1),"")</f>
        <v/>
      </c>
      <c r="R189" t="str" cm="1">
        <f t="array" ref="R189">IFERROR(_xlfn.IFS(OR(P189="",SLTP[[#This Row],[Price]]=""),"",P189=Q189,ROUND(LARGE($L$2:$L$999,Q189)*100,0),P189&gt;Q189,ROUND(SMALL($L$2:$L$999,Q189)*100,0)),"")</f>
        <v/>
      </c>
      <c r="S189" t="str">
        <f t="shared" si="2"/>
        <v/>
      </c>
      <c r="T189" t="str" cm="1">
        <f t="array" ref="T189">IF(R189="","",_xlfn.XLOOKUP(_xlfn.IFS(P189=Q189,LARGE($L$2:$L$999,Q189),P189&gt;Q189,SMALL($L$2:$L$999,Q189)),L:L,A:A,"",0))</f>
        <v/>
      </c>
    </row>
    <row r="190" spans="12:20" x14ac:dyDescent="0.25">
      <c r="L190" t="str" cm="1">
        <f t="array" ref="L19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90" t="str">
        <f>IFERROR(IF(P189+1&lt;=COUNTA($A$2:A1187),P189+1,""),"")</f>
        <v/>
      </c>
      <c r="Q190" t="str" cm="1">
        <f t="array" ref="Q190">IFERROR(_xlfn.IFS(Q189+1&lt;=$Q$1,Q189+1,AND(Q189=$Q$1,SUM($Q$2:Q189)&lt;($Q$1*($Q$1+1))),1),"")</f>
        <v/>
      </c>
      <c r="R190" t="str" cm="1">
        <f t="array" ref="R190">IFERROR(_xlfn.IFS(OR(P190="",SLTP[[#This Row],[Price]]=""),"",P190=Q190,ROUND(LARGE($L$2:$L$999,Q190)*100,0),P190&gt;Q190,ROUND(SMALL($L$2:$L$999,Q190)*100,0)),"")</f>
        <v/>
      </c>
      <c r="S190" t="str">
        <f t="shared" si="2"/>
        <v/>
      </c>
      <c r="T190" t="str" cm="1">
        <f t="array" ref="T190">IF(R190="","",_xlfn.XLOOKUP(_xlfn.IFS(P190=Q190,LARGE($L$2:$L$999,Q190),P190&gt;Q190,SMALL($L$2:$L$999,Q190)),L:L,A:A,"",0))</f>
        <v/>
      </c>
    </row>
    <row r="191" spans="12:20" x14ac:dyDescent="0.25">
      <c r="L191" t="str" cm="1">
        <f t="array" ref="L19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91" t="str">
        <f>IFERROR(IF(P190+1&lt;=COUNTA($A$2:A1188),P190+1,""),"")</f>
        <v/>
      </c>
      <c r="Q191" t="str" cm="1">
        <f t="array" ref="Q191">IFERROR(_xlfn.IFS(Q190+1&lt;=$Q$1,Q190+1,AND(Q190=$Q$1,SUM($Q$2:Q190)&lt;($Q$1*($Q$1+1))),1),"")</f>
        <v/>
      </c>
      <c r="R191" t="str" cm="1">
        <f t="array" ref="R191">IFERROR(_xlfn.IFS(OR(P191="",SLTP[[#This Row],[Price]]=""),"",P191=Q191,ROUND(LARGE($L$2:$L$999,Q191)*100,0),P191&gt;Q191,ROUND(SMALL($L$2:$L$999,Q191)*100,0)),"")</f>
        <v/>
      </c>
      <c r="S191" t="str">
        <f t="shared" si="2"/>
        <v/>
      </c>
      <c r="T191" t="str" cm="1">
        <f t="array" ref="T191">IF(R191="","",_xlfn.XLOOKUP(_xlfn.IFS(P191=Q191,LARGE($L$2:$L$999,Q191),P191&gt;Q191,SMALL($L$2:$L$999,Q191)),L:L,A:A,"",0))</f>
        <v/>
      </c>
    </row>
    <row r="192" spans="12:20" x14ac:dyDescent="0.25">
      <c r="L192" t="str" cm="1">
        <f t="array" ref="L19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92" t="str">
        <f>IFERROR(IF(P191+1&lt;=COUNTA($A$2:A1189),P191+1,""),"")</f>
        <v/>
      </c>
      <c r="Q192" t="str" cm="1">
        <f t="array" ref="Q192">IFERROR(_xlfn.IFS(Q191+1&lt;=$Q$1,Q191+1,AND(Q191=$Q$1,SUM($Q$2:Q191)&lt;($Q$1*($Q$1+1))),1),"")</f>
        <v/>
      </c>
      <c r="R192" t="str" cm="1">
        <f t="array" ref="R192">IFERROR(_xlfn.IFS(OR(P192="",SLTP[[#This Row],[Price]]=""),"",P192=Q192,ROUND(LARGE($L$2:$L$999,Q192)*100,0),P192&gt;Q192,ROUND(SMALL($L$2:$L$999,Q192)*100,0)),"")</f>
        <v/>
      </c>
      <c r="S192" t="str">
        <f t="shared" si="2"/>
        <v/>
      </c>
      <c r="T192" t="str" cm="1">
        <f t="array" ref="T192">IF(R192="","",_xlfn.XLOOKUP(_xlfn.IFS(P192=Q192,LARGE($L$2:$L$999,Q192),P192&gt;Q192,SMALL($L$2:$L$999,Q192)),L:L,A:A,"",0))</f>
        <v/>
      </c>
    </row>
    <row r="193" spans="12:20" x14ac:dyDescent="0.25">
      <c r="L193" t="str" cm="1">
        <f t="array" ref="L19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93" t="str">
        <f>IFERROR(IF(P192+1&lt;=COUNTA($A$2:A1190),P192+1,""),"")</f>
        <v/>
      </c>
      <c r="Q193" t="str" cm="1">
        <f t="array" ref="Q193">IFERROR(_xlfn.IFS(Q192+1&lt;=$Q$1,Q192+1,AND(Q192=$Q$1,SUM($Q$2:Q192)&lt;($Q$1*($Q$1+1))),1),"")</f>
        <v/>
      </c>
      <c r="R193" t="str" cm="1">
        <f t="array" ref="R193">IFERROR(_xlfn.IFS(OR(P193="",SLTP[[#This Row],[Price]]=""),"",P193=Q193,ROUND(LARGE($L$2:$L$999,Q193)*100,0),P193&gt;Q193,ROUND(SMALL($L$2:$L$999,Q193)*100,0)),"")</f>
        <v/>
      </c>
      <c r="S193" t="str">
        <f t="shared" si="2"/>
        <v/>
      </c>
      <c r="T193" t="str" cm="1">
        <f t="array" ref="T193">IF(R193="","",_xlfn.XLOOKUP(_xlfn.IFS(P193=Q193,LARGE($L$2:$L$999,Q193),P193&gt;Q193,SMALL($L$2:$L$999,Q193)),L:L,A:A,"",0))</f>
        <v/>
      </c>
    </row>
    <row r="194" spans="12:20" x14ac:dyDescent="0.25">
      <c r="L194" t="str" cm="1">
        <f t="array" ref="L19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94" t="str">
        <f>IFERROR(IF(P193+1&lt;=COUNTA($A$2:A1191),P193+1,""),"")</f>
        <v/>
      </c>
      <c r="Q194" t="str" cm="1">
        <f t="array" ref="Q194">IFERROR(_xlfn.IFS(Q193+1&lt;=$Q$1,Q193+1,AND(Q193=$Q$1,SUM($Q$2:Q193)&lt;($Q$1*($Q$1+1))),1),"")</f>
        <v/>
      </c>
      <c r="R194" t="str" cm="1">
        <f t="array" ref="R194">IFERROR(_xlfn.IFS(OR(P194="",SLTP[[#This Row],[Price]]=""),"",P194=Q194,ROUND(LARGE($L$2:$L$999,Q194)*100,0),P194&gt;Q194,ROUND(SMALL($L$2:$L$999,Q194)*100,0)),"")</f>
        <v/>
      </c>
      <c r="S194" t="str">
        <f t="shared" si="2"/>
        <v/>
      </c>
      <c r="T194" t="str" cm="1">
        <f t="array" ref="T194">IF(R194="","",_xlfn.XLOOKUP(_xlfn.IFS(P194=Q194,LARGE($L$2:$L$999,Q194),P194&gt;Q194,SMALL($L$2:$L$999,Q194)),L:L,A:A,"",0))</f>
        <v/>
      </c>
    </row>
    <row r="195" spans="12:20" x14ac:dyDescent="0.25">
      <c r="L195" t="str" cm="1">
        <f t="array" ref="L19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95" t="str">
        <f>IFERROR(IF(P194+1&lt;=COUNTA($A$2:A1192),P194+1,""),"")</f>
        <v/>
      </c>
      <c r="Q195" t="str" cm="1">
        <f t="array" ref="Q195">IFERROR(_xlfn.IFS(Q194+1&lt;=$Q$1,Q194+1,AND(Q194=$Q$1,SUM($Q$2:Q194)&lt;($Q$1*($Q$1+1))),1),"")</f>
        <v/>
      </c>
      <c r="R195" t="str" cm="1">
        <f t="array" ref="R195">IFERROR(_xlfn.IFS(OR(P195="",SLTP[[#This Row],[Price]]=""),"",P195=Q195,ROUND(LARGE($L$2:$L$999,Q195)*100,0),P195&gt;Q195,ROUND(SMALL($L$2:$L$999,Q195)*100,0)),"")</f>
        <v/>
      </c>
      <c r="S195" t="str">
        <f t="shared" si="2"/>
        <v/>
      </c>
      <c r="T195" t="str" cm="1">
        <f t="array" ref="T195">IF(R195="","",_xlfn.XLOOKUP(_xlfn.IFS(P195=Q195,LARGE($L$2:$L$999,Q195),P195&gt;Q195,SMALL($L$2:$L$999,Q195)),L:L,A:A,"",0))</f>
        <v/>
      </c>
    </row>
    <row r="196" spans="12:20" x14ac:dyDescent="0.25">
      <c r="L196" t="str" cm="1">
        <f t="array" ref="L19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96" t="str">
        <f>IFERROR(IF(P195+1&lt;=COUNTA($A$2:A1193),P195+1,""),"")</f>
        <v/>
      </c>
      <c r="Q196" t="str" cm="1">
        <f t="array" ref="Q196">IFERROR(_xlfn.IFS(Q195+1&lt;=$Q$1,Q195+1,AND(Q195=$Q$1,SUM($Q$2:Q195)&lt;($Q$1*($Q$1+1))),1),"")</f>
        <v/>
      </c>
      <c r="R196" t="str" cm="1">
        <f t="array" ref="R196">IFERROR(_xlfn.IFS(OR(P196="",SLTP[[#This Row],[Price]]=""),"",P196=Q196,ROUND(LARGE($L$2:$L$999,Q196)*100,0),P196&gt;Q196,ROUND(SMALL($L$2:$L$999,Q196)*100,0)),"")</f>
        <v/>
      </c>
      <c r="S196" t="str">
        <f t="shared" si="2"/>
        <v/>
      </c>
      <c r="T196" t="str" cm="1">
        <f t="array" ref="T196">IF(R196="","",_xlfn.XLOOKUP(_xlfn.IFS(P196=Q196,LARGE($L$2:$L$999,Q196),P196&gt;Q196,SMALL($L$2:$L$999,Q196)),L:L,A:A,"",0))</f>
        <v/>
      </c>
    </row>
    <row r="197" spans="12:20" x14ac:dyDescent="0.25">
      <c r="L197" t="str" cm="1">
        <f t="array" ref="L19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97" t="str">
        <f>IFERROR(IF(P196+1&lt;=COUNTA($A$2:A1194),P196+1,""),"")</f>
        <v/>
      </c>
      <c r="Q197" t="str" cm="1">
        <f t="array" ref="Q197">IFERROR(_xlfn.IFS(Q196+1&lt;=$Q$1,Q196+1,AND(Q196=$Q$1,SUM($Q$2:Q196)&lt;($Q$1*($Q$1+1))),1),"")</f>
        <v/>
      </c>
      <c r="R197" t="str" cm="1">
        <f t="array" ref="R197">IFERROR(_xlfn.IFS(OR(P197="",SLTP[[#This Row],[Price]]=""),"",P197=Q197,ROUND(LARGE($L$2:$L$999,Q197)*100,0),P197&gt;Q197,ROUND(SMALL($L$2:$L$999,Q197)*100,0)),"")</f>
        <v/>
      </c>
      <c r="S197" t="str">
        <f t="shared" ref="S197:S250" si="3">IF(R197="","",100-R197)</f>
        <v/>
      </c>
      <c r="T197" t="str" cm="1">
        <f t="array" ref="T197">IF(R197="","",_xlfn.XLOOKUP(_xlfn.IFS(P197=Q197,LARGE($L$2:$L$999,Q197),P197&gt;Q197,SMALL($L$2:$L$999,Q197)),L:L,A:A,"",0))</f>
        <v/>
      </c>
    </row>
    <row r="198" spans="12:20" x14ac:dyDescent="0.25">
      <c r="L198" t="str" cm="1">
        <f t="array" ref="L19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98" t="str">
        <f>IFERROR(IF(P197+1&lt;=COUNTA($A$2:A1195),P197+1,""),"")</f>
        <v/>
      </c>
      <c r="Q198" t="str" cm="1">
        <f t="array" ref="Q198">IFERROR(_xlfn.IFS(Q197+1&lt;=$Q$1,Q197+1,AND(Q197=$Q$1,SUM($Q$2:Q197)&lt;($Q$1*($Q$1+1))),1),"")</f>
        <v/>
      </c>
      <c r="R198" t="str" cm="1">
        <f t="array" ref="R198">IFERROR(_xlfn.IFS(OR(P198="",SLTP[[#This Row],[Price]]=""),"",P198=Q198,ROUND(LARGE($L$2:$L$999,Q198)*100,0),P198&gt;Q198,ROUND(SMALL($L$2:$L$999,Q198)*100,0)),"")</f>
        <v/>
      </c>
      <c r="S198" t="str">
        <f t="shared" si="3"/>
        <v/>
      </c>
      <c r="T198" t="str" cm="1">
        <f t="array" ref="T198">IF(R198="","",_xlfn.XLOOKUP(_xlfn.IFS(P198=Q198,LARGE($L$2:$L$999,Q198),P198&gt;Q198,SMALL($L$2:$L$999,Q198)),L:L,A:A,"",0))</f>
        <v/>
      </c>
    </row>
    <row r="199" spans="12:20" x14ac:dyDescent="0.25">
      <c r="L199" t="str" cm="1">
        <f t="array" ref="L19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199" t="str">
        <f>IFERROR(IF(P198+1&lt;=COUNTA($A$2:A1196),P198+1,""),"")</f>
        <v/>
      </c>
      <c r="Q199" t="str" cm="1">
        <f t="array" ref="Q199">IFERROR(_xlfn.IFS(Q198+1&lt;=$Q$1,Q198+1,AND(Q198=$Q$1,SUM($Q$2:Q198)&lt;($Q$1*($Q$1+1))),1),"")</f>
        <v/>
      </c>
      <c r="R199" t="str" cm="1">
        <f t="array" ref="R199">IFERROR(_xlfn.IFS(OR(P199="",SLTP[[#This Row],[Price]]=""),"",P199=Q199,ROUND(LARGE($L$2:$L$999,Q199)*100,0),P199&gt;Q199,ROUND(SMALL($L$2:$L$999,Q199)*100,0)),"")</f>
        <v/>
      </c>
      <c r="S199" t="str">
        <f t="shared" si="3"/>
        <v/>
      </c>
      <c r="T199" t="str" cm="1">
        <f t="array" ref="T199">IF(R199="","",_xlfn.XLOOKUP(_xlfn.IFS(P199=Q199,LARGE($L$2:$L$999,Q199),P199&gt;Q199,SMALL($L$2:$L$999,Q199)),L:L,A:A,"",0))</f>
        <v/>
      </c>
    </row>
    <row r="200" spans="12:20" x14ac:dyDescent="0.25">
      <c r="L200" t="str" cm="1">
        <f t="array" ref="L20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00" t="str">
        <f>IFERROR(IF(P199+1&lt;=COUNTA($A$2:A1197),P199+1,""),"")</f>
        <v/>
      </c>
      <c r="Q200" t="str" cm="1">
        <f t="array" ref="Q200">IFERROR(_xlfn.IFS(Q199+1&lt;=$Q$1,Q199+1,AND(Q199=$Q$1,SUM($Q$2:Q199)&lt;($Q$1*($Q$1+1))),1),"")</f>
        <v/>
      </c>
      <c r="R200" t="str" cm="1">
        <f t="array" ref="R200">IFERROR(_xlfn.IFS(OR(P200="",SLTP[[#This Row],[Price]]=""),"",P200=Q200,ROUND(LARGE($L$2:$L$999,Q200)*100,0),P200&gt;Q200,ROUND(SMALL($L$2:$L$999,Q200)*100,0)),"")</f>
        <v/>
      </c>
      <c r="S200" t="str">
        <f t="shared" si="3"/>
        <v/>
      </c>
      <c r="T200" t="str" cm="1">
        <f t="array" ref="T200">IF(R200="","",_xlfn.XLOOKUP(_xlfn.IFS(P200=Q200,LARGE($L$2:$L$999,Q200),P200&gt;Q200,SMALL($L$2:$L$999,Q200)),L:L,A:A,"",0))</f>
        <v/>
      </c>
    </row>
    <row r="201" spans="12:20" x14ac:dyDescent="0.25">
      <c r="L201" t="str" cm="1">
        <f t="array" ref="L20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01" t="str">
        <f>IFERROR(IF(P200+1&lt;=COUNTA($A$2:A1198),P200+1,""),"")</f>
        <v/>
      </c>
      <c r="Q201" t="str" cm="1">
        <f t="array" ref="Q201">IFERROR(_xlfn.IFS(Q200+1&lt;=$Q$1,Q200+1,AND(Q200=$Q$1,SUM($Q$2:Q200)&lt;($Q$1*($Q$1+1))),1),"")</f>
        <v/>
      </c>
      <c r="R201" t="str" cm="1">
        <f t="array" ref="R201">IFERROR(_xlfn.IFS(OR(P201="",SLTP[[#This Row],[Price]]=""),"",P201=Q201,ROUND(LARGE($L$2:$L$999,Q201)*100,0),P201&gt;Q201,ROUND(SMALL($L$2:$L$999,Q201)*100,0)),"")</f>
        <v/>
      </c>
      <c r="S201" t="str">
        <f t="shared" si="3"/>
        <v/>
      </c>
      <c r="T201" t="str" cm="1">
        <f t="array" ref="T201">IF(R201="","",_xlfn.XLOOKUP(_xlfn.IFS(P201=Q201,LARGE($L$2:$L$999,Q201),P201&gt;Q201,SMALL($L$2:$L$999,Q201)),L:L,A:A,"",0))</f>
        <v/>
      </c>
    </row>
    <row r="202" spans="12:20" x14ac:dyDescent="0.25">
      <c r="L202" t="str" cm="1">
        <f t="array" ref="L20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02" t="str">
        <f>IFERROR(IF(P201+1&lt;=COUNTA($A$2:A1199),P201+1,""),"")</f>
        <v/>
      </c>
      <c r="Q202" t="str" cm="1">
        <f t="array" ref="Q202">IFERROR(_xlfn.IFS(Q201+1&lt;=$Q$1,Q201+1,AND(Q201=$Q$1,SUM($Q$2:Q201)&lt;($Q$1*($Q$1+1))),1),"")</f>
        <v/>
      </c>
      <c r="R202" t="str" cm="1">
        <f t="array" ref="R202">IFERROR(_xlfn.IFS(OR(P202="",SLTP[[#This Row],[Price]]=""),"",P202=Q202,ROUND(LARGE($L$2:$L$999,Q202)*100,0),P202&gt;Q202,ROUND(SMALL($L$2:$L$999,Q202)*100,0)),"")</f>
        <v/>
      </c>
      <c r="S202" t="str">
        <f t="shared" si="3"/>
        <v/>
      </c>
      <c r="T202" t="str" cm="1">
        <f t="array" ref="T202">IF(R202="","",_xlfn.XLOOKUP(_xlfn.IFS(P202=Q202,LARGE($L$2:$L$999,Q202),P202&gt;Q202,SMALL($L$2:$L$999,Q202)),L:L,A:A,"",0))</f>
        <v/>
      </c>
    </row>
    <row r="203" spans="12:20" x14ac:dyDescent="0.25">
      <c r="L203" t="str" cm="1">
        <f t="array" ref="L20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03" t="str">
        <f>IFERROR(IF(P202+1&lt;=COUNTA($A$2:A1200),P202+1,""),"")</f>
        <v/>
      </c>
      <c r="Q203" t="str" cm="1">
        <f t="array" ref="Q203">IFERROR(_xlfn.IFS(Q202+1&lt;=$Q$1,Q202+1,AND(Q202=$Q$1,SUM($Q$2:Q202)&lt;($Q$1*($Q$1+1))),1),"")</f>
        <v/>
      </c>
      <c r="R203" t="str" cm="1">
        <f t="array" ref="R203">IFERROR(_xlfn.IFS(OR(P203="",SLTP[[#This Row],[Price]]=""),"",P203=Q203,ROUND(LARGE($L$2:$L$999,Q203)*100,0),P203&gt;Q203,ROUND(SMALL($L$2:$L$999,Q203)*100,0)),"")</f>
        <v/>
      </c>
      <c r="S203" t="str">
        <f t="shared" si="3"/>
        <v/>
      </c>
      <c r="T203" t="str" cm="1">
        <f t="array" ref="T203">IF(R203="","",_xlfn.XLOOKUP(_xlfn.IFS(P203=Q203,LARGE($L$2:$L$999,Q203),P203&gt;Q203,SMALL($L$2:$L$999,Q203)),L:L,A:A,"",0))</f>
        <v/>
      </c>
    </row>
    <row r="204" spans="12:20" x14ac:dyDescent="0.25">
      <c r="L204" t="str" cm="1">
        <f t="array" ref="L20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04" t="str">
        <f>IFERROR(IF(P203+1&lt;=COUNTA($A$2:A1201),P203+1,""),"")</f>
        <v/>
      </c>
      <c r="Q204" t="str" cm="1">
        <f t="array" ref="Q204">IFERROR(_xlfn.IFS(Q203+1&lt;=$Q$1,Q203+1,AND(Q203=$Q$1,SUM($Q$2:Q203)&lt;($Q$1*($Q$1+1))),1),"")</f>
        <v/>
      </c>
      <c r="R204" t="str" cm="1">
        <f t="array" ref="R204">IFERROR(_xlfn.IFS(OR(P204="",SLTP[[#This Row],[Price]]=""),"",P204=Q204,ROUND(LARGE($L$2:$L$999,Q204)*100,0),P204&gt;Q204,ROUND(SMALL($L$2:$L$999,Q204)*100,0)),"")</f>
        <v/>
      </c>
      <c r="S204" t="str">
        <f t="shared" si="3"/>
        <v/>
      </c>
      <c r="T204" t="str" cm="1">
        <f t="array" ref="T204">IF(R204="","",_xlfn.XLOOKUP(_xlfn.IFS(P204=Q204,LARGE($L$2:$L$999,Q204),P204&gt;Q204,SMALL($L$2:$L$999,Q204)),L:L,A:A,"",0))</f>
        <v/>
      </c>
    </row>
    <row r="205" spans="12:20" x14ac:dyDescent="0.25">
      <c r="L205" t="str" cm="1">
        <f t="array" ref="L20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05" t="str">
        <f>IFERROR(IF(P204+1&lt;=COUNTA($A$2:A1202),P204+1,""),"")</f>
        <v/>
      </c>
      <c r="Q205" t="str" cm="1">
        <f t="array" ref="Q205">IFERROR(_xlfn.IFS(Q204+1&lt;=$Q$1,Q204+1,AND(Q204=$Q$1,SUM($Q$2:Q204)&lt;($Q$1*($Q$1+1))),1),"")</f>
        <v/>
      </c>
      <c r="R205" t="str" cm="1">
        <f t="array" ref="R205">IFERROR(_xlfn.IFS(OR(P205="",SLTP[[#This Row],[Price]]=""),"",P205=Q205,ROUND(LARGE($L$2:$L$999,Q205)*100,0),P205&gt;Q205,ROUND(SMALL($L$2:$L$999,Q205)*100,0)),"")</f>
        <v/>
      </c>
      <c r="S205" t="str">
        <f t="shared" si="3"/>
        <v/>
      </c>
      <c r="T205" t="str" cm="1">
        <f t="array" ref="T205">IF(R205="","",_xlfn.XLOOKUP(_xlfn.IFS(P205=Q205,LARGE($L$2:$L$999,Q205),P205&gt;Q205,SMALL($L$2:$L$999,Q205)),L:L,A:A,"",0))</f>
        <v/>
      </c>
    </row>
    <row r="206" spans="12:20" x14ac:dyDescent="0.25">
      <c r="L206" t="str" cm="1">
        <f t="array" ref="L20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06" t="str">
        <f>IFERROR(IF(P205+1&lt;=COUNTA($A$2:A1203),P205+1,""),"")</f>
        <v/>
      </c>
      <c r="Q206" t="str" cm="1">
        <f t="array" ref="Q206">IFERROR(_xlfn.IFS(Q205+1&lt;=$Q$1,Q205+1,AND(Q205=$Q$1,SUM($Q$2:Q205)&lt;($Q$1*($Q$1+1))),1),"")</f>
        <v/>
      </c>
      <c r="R206" t="str" cm="1">
        <f t="array" ref="R206">IFERROR(_xlfn.IFS(OR(P206="",SLTP[[#This Row],[Price]]=""),"",P206=Q206,ROUND(LARGE($L$2:$L$999,Q206)*100,0),P206&gt;Q206,ROUND(SMALL($L$2:$L$999,Q206)*100,0)),"")</f>
        <v/>
      </c>
      <c r="S206" t="str">
        <f t="shared" si="3"/>
        <v/>
      </c>
      <c r="T206" t="str" cm="1">
        <f t="array" ref="T206">IF(R206="","",_xlfn.XLOOKUP(_xlfn.IFS(P206=Q206,LARGE($L$2:$L$999,Q206),P206&gt;Q206,SMALL($L$2:$L$999,Q206)),L:L,A:A,"",0))</f>
        <v/>
      </c>
    </row>
    <row r="207" spans="12:20" x14ac:dyDescent="0.25">
      <c r="L207" t="str" cm="1">
        <f t="array" ref="L20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07" t="str">
        <f>IFERROR(IF(P206+1&lt;=COUNTA($A$2:A1204),P206+1,""),"")</f>
        <v/>
      </c>
      <c r="Q207" t="str" cm="1">
        <f t="array" ref="Q207">IFERROR(_xlfn.IFS(Q206+1&lt;=$Q$1,Q206+1,AND(Q206=$Q$1,SUM($Q$2:Q206)&lt;($Q$1*($Q$1+1))),1),"")</f>
        <v/>
      </c>
      <c r="R207" t="str" cm="1">
        <f t="array" ref="R207">IFERROR(_xlfn.IFS(OR(P207="",SLTP[[#This Row],[Price]]=""),"",P207=Q207,ROUND(LARGE($L$2:$L$999,Q207)*100,0),P207&gt;Q207,ROUND(SMALL($L$2:$L$999,Q207)*100,0)),"")</f>
        <v/>
      </c>
      <c r="S207" t="str">
        <f t="shared" si="3"/>
        <v/>
      </c>
      <c r="T207" t="str" cm="1">
        <f t="array" ref="T207">IF(R207="","",_xlfn.XLOOKUP(_xlfn.IFS(P207=Q207,LARGE($L$2:$L$999,Q207),P207&gt;Q207,SMALL($L$2:$L$999,Q207)),L:L,A:A,"",0))</f>
        <v/>
      </c>
    </row>
    <row r="208" spans="12:20" x14ac:dyDescent="0.25">
      <c r="L208" t="str" cm="1">
        <f t="array" ref="L20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08" t="str">
        <f>IFERROR(IF(P207+1&lt;=COUNTA($A$2:A1205),P207+1,""),"")</f>
        <v/>
      </c>
      <c r="Q208" t="str" cm="1">
        <f t="array" ref="Q208">IFERROR(_xlfn.IFS(Q207+1&lt;=$Q$1,Q207+1,AND(Q207=$Q$1,SUM($Q$2:Q207)&lt;($Q$1*($Q$1+1))),1),"")</f>
        <v/>
      </c>
      <c r="R208" t="str" cm="1">
        <f t="array" ref="R208">IFERROR(_xlfn.IFS(OR(P208="",SLTP[[#This Row],[Price]]=""),"",P208=Q208,ROUND(LARGE($L$2:$L$999,Q208)*100,0),P208&gt;Q208,ROUND(SMALL($L$2:$L$999,Q208)*100,0)),"")</f>
        <v/>
      </c>
      <c r="S208" t="str">
        <f t="shared" si="3"/>
        <v/>
      </c>
      <c r="T208" t="str" cm="1">
        <f t="array" ref="T208">IF(R208="","",_xlfn.XLOOKUP(_xlfn.IFS(P208=Q208,LARGE($L$2:$L$999,Q208),P208&gt;Q208,SMALL($L$2:$L$999,Q208)),L:L,A:A,"",0))</f>
        <v/>
      </c>
    </row>
    <row r="209" spans="12:20" x14ac:dyDescent="0.25">
      <c r="L209" t="str" cm="1">
        <f t="array" ref="L20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09" t="str">
        <f>IFERROR(IF(P208+1&lt;=COUNTA($A$2:A1206),P208+1,""),"")</f>
        <v/>
      </c>
      <c r="Q209" t="str" cm="1">
        <f t="array" ref="Q209">IFERROR(_xlfn.IFS(Q208+1&lt;=$Q$1,Q208+1,AND(Q208=$Q$1,SUM($Q$2:Q208)&lt;($Q$1*($Q$1+1))),1),"")</f>
        <v/>
      </c>
      <c r="R209" t="str" cm="1">
        <f t="array" ref="R209">IFERROR(_xlfn.IFS(OR(P209="",SLTP[[#This Row],[Price]]=""),"",P209=Q209,ROUND(LARGE($L$2:$L$999,Q209)*100,0),P209&gt;Q209,ROUND(SMALL($L$2:$L$999,Q209)*100,0)),"")</f>
        <v/>
      </c>
      <c r="S209" t="str">
        <f t="shared" si="3"/>
        <v/>
      </c>
      <c r="T209" t="str" cm="1">
        <f t="array" ref="T209">IF(R209="","",_xlfn.XLOOKUP(_xlfn.IFS(P209=Q209,LARGE($L$2:$L$999,Q209),P209&gt;Q209,SMALL($L$2:$L$999,Q209)),L:L,A:A,"",0))</f>
        <v/>
      </c>
    </row>
    <row r="210" spans="12:20" x14ac:dyDescent="0.25">
      <c r="L210" t="str" cm="1">
        <f t="array" ref="L21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10" t="str">
        <f>IFERROR(IF(P209+1&lt;=COUNTA($A$2:A1207),P209+1,""),"")</f>
        <v/>
      </c>
      <c r="Q210" t="str" cm="1">
        <f t="array" ref="Q210">IFERROR(_xlfn.IFS(Q209+1&lt;=$Q$1,Q209+1,AND(Q209=$Q$1,SUM($Q$2:Q209)&lt;($Q$1*($Q$1+1))),1),"")</f>
        <v/>
      </c>
      <c r="R210" t="str" cm="1">
        <f t="array" ref="R210">IFERROR(_xlfn.IFS(OR(P210="",SLTP[[#This Row],[Price]]=""),"",P210=Q210,ROUND(LARGE($L$2:$L$999,Q210)*100,0),P210&gt;Q210,ROUND(SMALL($L$2:$L$999,Q210)*100,0)),"")</f>
        <v/>
      </c>
      <c r="S210" t="str">
        <f t="shared" si="3"/>
        <v/>
      </c>
      <c r="T210" t="str" cm="1">
        <f t="array" ref="T210">IF(R210="","",_xlfn.XLOOKUP(_xlfn.IFS(P210=Q210,LARGE($L$2:$L$999,Q210),P210&gt;Q210,SMALL($L$2:$L$999,Q210)),L:L,A:A,"",0))</f>
        <v/>
      </c>
    </row>
    <row r="211" spans="12:20" x14ac:dyDescent="0.25">
      <c r="L211" t="str" cm="1">
        <f t="array" ref="L21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11" t="str">
        <f>IFERROR(IF(P210+1&lt;=COUNTA($A$2:A1208),P210+1,""),"")</f>
        <v/>
      </c>
      <c r="Q211" t="str" cm="1">
        <f t="array" ref="Q211">IFERROR(_xlfn.IFS(Q210+1&lt;=$Q$1,Q210+1,AND(Q210=$Q$1,SUM($Q$2:Q210)&lt;($Q$1*($Q$1+1))),1),"")</f>
        <v/>
      </c>
      <c r="R211" t="str" cm="1">
        <f t="array" ref="R211">IFERROR(_xlfn.IFS(OR(P211="",SLTP[[#This Row],[Price]]=""),"",P211=Q211,ROUND(LARGE($L$2:$L$999,Q211)*100,0),P211&gt;Q211,ROUND(SMALL($L$2:$L$999,Q211)*100,0)),"")</f>
        <v/>
      </c>
      <c r="S211" t="str">
        <f t="shared" si="3"/>
        <v/>
      </c>
      <c r="T211" t="str" cm="1">
        <f t="array" ref="T211">IF(R211="","",_xlfn.XLOOKUP(_xlfn.IFS(P211=Q211,LARGE($L$2:$L$999,Q211),P211&gt;Q211,SMALL($L$2:$L$999,Q211)),L:L,A:A,"",0))</f>
        <v/>
      </c>
    </row>
    <row r="212" spans="12:20" x14ac:dyDescent="0.25">
      <c r="L212" t="str" cm="1">
        <f t="array" ref="L21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12" t="str">
        <f>IFERROR(IF(P211+1&lt;=COUNTA($A$2:A1209),P211+1,""),"")</f>
        <v/>
      </c>
      <c r="Q212" t="str" cm="1">
        <f t="array" ref="Q212">IFERROR(_xlfn.IFS(Q211+1&lt;=$Q$1,Q211+1,AND(Q211=$Q$1,SUM($Q$2:Q211)&lt;($Q$1*($Q$1+1))),1),"")</f>
        <v/>
      </c>
      <c r="R212" t="str" cm="1">
        <f t="array" ref="R212">IFERROR(_xlfn.IFS(OR(P212="",SLTP[[#This Row],[Price]]=""),"",P212=Q212,ROUND(LARGE($L$2:$L$999,Q212)*100,0),P212&gt;Q212,ROUND(SMALL($L$2:$L$999,Q212)*100,0)),"")</f>
        <v/>
      </c>
      <c r="S212" t="str">
        <f t="shared" si="3"/>
        <v/>
      </c>
      <c r="T212" t="str" cm="1">
        <f t="array" ref="T212">IF(R212="","",_xlfn.XLOOKUP(_xlfn.IFS(P212=Q212,LARGE($L$2:$L$999,Q212),P212&gt;Q212,SMALL($L$2:$L$999,Q212)),L:L,A:A,"",0))</f>
        <v/>
      </c>
    </row>
    <row r="213" spans="12:20" x14ac:dyDescent="0.25">
      <c r="L213" t="str" cm="1">
        <f t="array" ref="L21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13" t="str">
        <f>IFERROR(IF(P212+1&lt;=COUNTA($A$2:A1210),P212+1,""),"")</f>
        <v/>
      </c>
      <c r="Q213" t="str" cm="1">
        <f t="array" ref="Q213">IFERROR(_xlfn.IFS(Q212+1&lt;=$Q$1,Q212+1,AND(Q212=$Q$1,SUM($Q$2:Q212)&lt;($Q$1*($Q$1+1))),1),"")</f>
        <v/>
      </c>
      <c r="R213" t="str" cm="1">
        <f t="array" ref="R213">IFERROR(_xlfn.IFS(OR(P213="",SLTP[[#This Row],[Price]]=""),"",P213=Q213,ROUND(LARGE($L$2:$L$999,Q213)*100,0),P213&gt;Q213,ROUND(SMALL($L$2:$L$999,Q213)*100,0)),"")</f>
        <v/>
      </c>
      <c r="S213" t="str">
        <f t="shared" si="3"/>
        <v/>
      </c>
      <c r="T213" t="str" cm="1">
        <f t="array" ref="T213">IF(R213="","",_xlfn.XLOOKUP(_xlfn.IFS(P213=Q213,LARGE($L$2:$L$999,Q213),P213&gt;Q213,SMALL($L$2:$L$999,Q213)),L:L,A:A,"",0))</f>
        <v/>
      </c>
    </row>
    <row r="214" spans="12:20" x14ac:dyDescent="0.25">
      <c r="L214" t="str" cm="1">
        <f t="array" ref="L21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14" t="str">
        <f>IFERROR(IF(P213+1&lt;=COUNTA($A$2:A1211),P213+1,""),"")</f>
        <v/>
      </c>
      <c r="Q214" t="str" cm="1">
        <f t="array" ref="Q214">IFERROR(_xlfn.IFS(Q213+1&lt;=$Q$1,Q213+1,AND(Q213=$Q$1,SUM($Q$2:Q213)&lt;($Q$1*($Q$1+1))),1),"")</f>
        <v/>
      </c>
      <c r="R214" t="str" cm="1">
        <f t="array" ref="R214">IFERROR(_xlfn.IFS(OR(P214="",SLTP[[#This Row],[Price]]=""),"",P214=Q214,ROUND(LARGE($L$2:$L$999,Q214)*100,0),P214&gt;Q214,ROUND(SMALL($L$2:$L$999,Q214)*100,0)),"")</f>
        <v/>
      </c>
      <c r="S214" t="str">
        <f t="shared" si="3"/>
        <v/>
      </c>
      <c r="T214" t="str" cm="1">
        <f t="array" ref="T214">IF(R214="","",_xlfn.XLOOKUP(_xlfn.IFS(P214=Q214,LARGE($L$2:$L$999,Q214),P214&gt;Q214,SMALL($L$2:$L$999,Q214)),L:L,A:A,"",0))</f>
        <v/>
      </c>
    </row>
    <row r="215" spans="12:20" x14ac:dyDescent="0.25">
      <c r="L215" t="str" cm="1">
        <f t="array" ref="L21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15" t="str">
        <f>IFERROR(IF(P214+1&lt;=COUNTA($A$2:A1212),P214+1,""),"")</f>
        <v/>
      </c>
      <c r="Q215" t="str" cm="1">
        <f t="array" ref="Q215">IFERROR(_xlfn.IFS(Q214+1&lt;=$Q$1,Q214+1,AND(Q214=$Q$1,SUM($Q$2:Q214)&lt;($Q$1*($Q$1+1))),1),"")</f>
        <v/>
      </c>
      <c r="R215" t="str" cm="1">
        <f t="array" ref="R215">IFERROR(_xlfn.IFS(OR(P215="",SLTP[[#This Row],[Price]]=""),"",P215=Q215,ROUND(LARGE($L$2:$L$999,Q215)*100,0),P215&gt;Q215,ROUND(SMALL($L$2:$L$999,Q215)*100,0)),"")</f>
        <v/>
      </c>
      <c r="S215" t="str">
        <f t="shared" si="3"/>
        <v/>
      </c>
      <c r="T215" t="str" cm="1">
        <f t="array" ref="T215">IF(R215="","",_xlfn.XLOOKUP(_xlfn.IFS(P215=Q215,LARGE($L$2:$L$999,Q215),P215&gt;Q215,SMALL($L$2:$L$999,Q215)),L:L,A:A,"",0))</f>
        <v/>
      </c>
    </row>
    <row r="216" spans="12:20" x14ac:dyDescent="0.25">
      <c r="L216" t="str" cm="1">
        <f t="array" ref="L21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16" t="str">
        <f>IFERROR(IF(P215+1&lt;=COUNTA($A$2:A1213),P215+1,""),"")</f>
        <v/>
      </c>
      <c r="Q216" t="str" cm="1">
        <f t="array" ref="Q216">IFERROR(_xlfn.IFS(Q215+1&lt;=$Q$1,Q215+1,AND(Q215=$Q$1,SUM($Q$2:Q215)&lt;($Q$1*($Q$1+1))),1),"")</f>
        <v/>
      </c>
      <c r="R216" t="str" cm="1">
        <f t="array" ref="R216">IFERROR(_xlfn.IFS(OR(P216="",SLTP[[#This Row],[Price]]=""),"",P216=Q216,ROUND(LARGE($L$2:$L$999,Q216)*100,0),P216&gt;Q216,ROUND(SMALL($L$2:$L$999,Q216)*100,0)),"")</f>
        <v/>
      </c>
      <c r="S216" t="str">
        <f t="shared" si="3"/>
        <v/>
      </c>
      <c r="T216" t="str" cm="1">
        <f t="array" ref="T216">IF(R216="","",_xlfn.XLOOKUP(_xlfn.IFS(P216=Q216,LARGE($L$2:$L$999,Q216),P216&gt;Q216,SMALL($L$2:$L$999,Q216)),L:L,A:A,"",0))</f>
        <v/>
      </c>
    </row>
    <row r="217" spans="12:20" x14ac:dyDescent="0.25">
      <c r="L217" t="str" cm="1">
        <f t="array" ref="L21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17" t="str">
        <f>IFERROR(IF(P216+1&lt;=COUNTA($A$2:A1214),P216+1,""),"")</f>
        <v/>
      </c>
      <c r="Q217" t="str" cm="1">
        <f t="array" ref="Q217">IFERROR(_xlfn.IFS(Q216+1&lt;=$Q$1,Q216+1,AND(Q216=$Q$1,SUM($Q$2:Q216)&lt;($Q$1*($Q$1+1))),1),"")</f>
        <v/>
      </c>
      <c r="R217" t="str" cm="1">
        <f t="array" ref="R217">IFERROR(_xlfn.IFS(OR(P217="",SLTP[[#This Row],[Price]]=""),"",P217=Q217,ROUND(LARGE($L$2:$L$999,Q217)*100,0),P217&gt;Q217,ROUND(SMALL($L$2:$L$999,Q217)*100,0)),"")</f>
        <v/>
      </c>
      <c r="S217" t="str">
        <f t="shared" si="3"/>
        <v/>
      </c>
      <c r="T217" t="str" cm="1">
        <f t="array" ref="T217">IF(R217="","",_xlfn.XLOOKUP(_xlfn.IFS(P217=Q217,LARGE($L$2:$L$999,Q217),P217&gt;Q217,SMALL($L$2:$L$999,Q217)),L:L,A:A,"",0))</f>
        <v/>
      </c>
    </row>
    <row r="218" spans="12:20" x14ac:dyDescent="0.25">
      <c r="L218" t="str" cm="1">
        <f t="array" ref="L21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18" t="str">
        <f>IFERROR(IF(P217+1&lt;=COUNTA($A$2:A1215),P217+1,""),"")</f>
        <v/>
      </c>
      <c r="Q218" t="str" cm="1">
        <f t="array" ref="Q218">IFERROR(_xlfn.IFS(Q217+1&lt;=$Q$1,Q217+1,AND(Q217=$Q$1,SUM($Q$2:Q217)&lt;($Q$1*($Q$1+1))),1),"")</f>
        <v/>
      </c>
      <c r="R218" t="str" cm="1">
        <f t="array" ref="R218">IFERROR(_xlfn.IFS(OR(P218="",SLTP[[#This Row],[Price]]=""),"",P218=Q218,ROUND(LARGE($L$2:$L$999,Q218)*100,0),P218&gt;Q218,ROUND(SMALL($L$2:$L$999,Q218)*100,0)),"")</f>
        <v/>
      </c>
      <c r="S218" t="str">
        <f t="shared" si="3"/>
        <v/>
      </c>
      <c r="T218" t="str" cm="1">
        <f t="array" ref="T218">IF(R218="","",_xlfn.XLOOKUP(_xlfn.IFS(P218=Q218,LARGE($L$2:$L$999,Q218),P218&gt;Q218,SMALL($L$2:$L$999,Q218)),L:L,A:A,"",0))</f>
        <v/>
      </c>
    </row>
    <row r="219" spans="12:20" x14ac:dyDescent="0.25">
      <c r="L219" t="str" cm="1">
        <f t="array" ref="L21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19" t="str">
        <f>IFERROR(IF(P218+1&lt;=COUNTA($A$2:A1216),P218+1,""),"")</f>
        <v/>
      </c>
      <c r="Q219" t="str" cm="1">
        <f t="array" ref="Q219">IFERROR(_xlfn.IFS(Q218+1&lt;=$Q$1,Q218+1,AND(Q218=$Q$1,SUM($Q$2:Q218)&lt;($Q$1*($Q$1+1))),1),"")</f>
        <v/>
      </c>
      <c r="R219" t="str" cm="1">
        <f t="array" ref="R219">IFERROR(_xlfn.IFS(OR(P219="",SLTP[[#This Row],[Price]]=""),"",P219=Q219,ROUND(LARGE($L$2:$L$999,Q219)*100,0),P219&gt;Q219,ROUND(SMALL($L$2:$L$999,Q219)*100,0)),"")</f>
        <v/>
      </c>
      <c r="S219" t="str">
        <f t="shared" si="3"/>
        <v/>
      </c>
      <c r="T219" t="str" cm="1">
        <f t="array" ref="T219">IF(R219="","",_xlfn.XLOOKUP(_xlfn.IFS(P219=Q219,LARGE($L$2:$L$999,Q219),P219&gt;Q219,SMALL($L$2:$L$999,Q219)),L:L,A:A,"",0))</f>
        <v/>
      </c>
    </row>
    <row r="220" spans="12:20" x14ac:dyDescent="0.25">
      <c r="L220" t="str" cm="1">
        <f t="array" ref="L22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20" t="str">
        <f>IFERROR(IF(P219+1&lt;=COUNTA($A$2:A1217),P219+1,""),"")</f>
        <v/>
      </c>
      <c r="Q220" t="str" cm="1">
        <f t="array" ref="Q220">IFERROR(_xlfn.IFS(Q219+1&lt;=$Q$1,Q219+1,AND(Q219=$Q$1,SUM($Q$2:Q219)&lt;($Q$1*($Q$1+1))),1),"")</f>
        <v/>
      </c>
      <c r="R220" t="str" cm="1">
        <f t="array" ref="R220">IFERROR(_xlfn.IFS(OR(P220="",SLTP[[#This Row],[Price]]=""),"",P220=Q220,ROUND(LARGE($L$2:$L$999,Q220)*100,0),P220&gt;Q220,ROUND(SMALL($L$2:$L$999,Q220)*100,0)),"")</f>
        <v/>
      </c>
      <c r="S220" t="str">
        <f t="shared" si="3"/>
        <v/>
      </c>
      <c r="T220" t="str" cm="1">
        <f t="array" ref="T220">IF(R220="","",_xlfn.XLOOKUP(_xlfn.IFS(P220=Q220,LARGE($L$2:$L$999,Q220),P220&gt;Q220,SMALL($L$2:$L$999,Q220)),L:L,A:A,"",0))</f>
        <v/>
      </c>
    </row>
    <row r="221" spans="12:20" x14ac:dyDescent="0.25">
      <c r="L221" t="str" cm="1">
        <f t="array" ref="L22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21" t="str">
        <f>IFERROR(IF(P220+1&lt;=COUNTA($A$2:A1218),P220+1,""),"")</f>
        <v/>
      </c>
      <c r="Q221" t="str" cm="1">
        <f t="array" ref="Q221">IFERROR(_xlfn.IFS(Q220+1&lt;=$Q$1,Q220+1,AND(Q220=$Q$1,SUM($Q$2:Q220)&lt;($Q$1*($Q$1+1))),1),"")</f>
        <v/>
      </c>
      <c r="R221" t="str" cm="1">
        <f t="array" ref="R221">IFERROR(_xlfn.IFS(OR(P221="",SLTP[[#This Row],[Price]]=""),"",P221=Q221,ROUND(LARGE($L$2:$L$999,Q221)*100,0),P221&gt;Q221,ROUND(SMALL($L$2:$L$999,Q221)*100,0)),"")</f>
        <v/>
      </c>
      <c r="S221" t="str">
        <f t="shared" si="3"/>
        <v/>
      </c>
      <c r="T221" t="str" cm="1">
        <f t="array" ref="T221">IF(R221="","",_xlfn.XLOOKUP(_xlfn.IFS(P221=Q221,LARGE($L$2:$L$999,Q221),P221&gt;Q221,SMALL($L$2:$L$999,Q221)),L:L,A:A,"",0))</f>
        <v/>
      </c>
    </row>
    <row r="222" spans="12:20" x14ac:dyDescent="0.25">
      <c r="L222" t="str" cm="1">
        <f t="array" ref="L22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22" t="str">
        <f>IFERROR(IF(P221+1&lt;=COUNTA($A$2:A1219),P221+1,""),"")</f>
        <v/>
      </c>
      <c r="Q222" t="str" cm="1">
        <f t="array" ref="Q222">IFERROR(_xlfn.IFS(Q221+1&lt;=$Q$1,Q221+1,AND(Q221=$Q$1,SUM($Q$2:Q221)&lt;($Q$1*($Q$1+1))),1),"")</f>
        <v/>
      </c>
      <c r="R222" t="str" cm="1">
        <f t="array" ref="R222">IFERROR(_xlfn.IFS(OR(P222="",SLTP[[#This Row],[Price]]=""),"",P222=Q222,ROUND(LARGE($L$2:$L$999,Q222)*100,0),P222&gt;Q222,ROUND(SMALL($L$2:$L$999,Q222)*100,0)),"")</f>
        <v/>
      </c>
      <c r="S222" t="str">
        <f t="shared" si="3"/>
        <v/>
      </c>
      <c r="T222" t="str" cm="1">
        <f t="array" ref="T222">IF(R222="","",_xlfn.XLOOKUP(_xlfn.IFS(P222=Q222,LARGE($L$2:$L$999,Q222),P222&gt;Q222,SMALL($L$2:$L$999,Q222)),L:L,A:A,"",0))</f>
        <v/>
      </c>
    </row>
    <row r="223" spans="12:20" x14ac:dyDescent="0.25">
      <c r="L223" t="str" cm="1">
        <f t="array" ref="L22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23" t="str">
        <f>IFERROR(IF(P222+1&lt;=COUNTA($A$2:A1220),P222+1,""),"")</f>
        <v/>
      </c>
      <c r="Q223" t="str" cm="1">
        <f t="array" ref="Q223">IFERROR(_xlfn.IFS(Q222+1&lt;=$Q$1,Q222+1,AND(Q222=$Q$1,SUM($Q$2:Q222)&lt;($Q$1*($Q$1+1))),1),"")</f>
        <v/>
      </c>
      <c r="R223" t="str" cm="1">
        <f t="array" ref="R223">IFERROR(_xlfn.IFS(OR(P223="",SLTP[[#This Row],[Price]]=""),"",P223=Q223,ROUND(LARGE($L$2:$L$999,Q223)*100,0),P223&gt;Q223,ROUND(SMALL($L$2:$L$999,Q223)*100,0)),"")</f>
        <v/>
      </c>
      <c r="S223" t="str">
        <f t="shared" si="3"/>
        <v/>
      </c>
      <c r="T223" t="str" cm="1">
        <f t="array" ref="T223">IF(R223="","",_xlfn.XLOOKUP(_xlfn.IFS(P223=Q223,LARGE($L$2:$L$999,Q223),P223&gt;Q223,SMALL($L$2:$L$999,Q223)),L:L,A:A,"",0))</f>
        <v/>
      </c>
    </row>
    <row r="224" spans="12:20" x14ac:dyDescent="0.25">
      <c r="L224" t="str" cm="1">
        <f t="array" ref="L22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24" t="str">
        <f>IFERROR(IF(P223+1&lt;=COUNTA($A$2:A1221),P223+1,""),"")</f>
        <v/>
      </c>
      <c r="Q224" t="str" cm="1">
        <f t="array" ref="Q224">IFERROR(_xlfn.IFS(Q223+1&lt;=$Q$1,Q223+1,AND(Q223=$Q$1,SUM($Q$2:Q223)&lt;($Q$1*($Q$1+1))),1),"")</f>
        <v/>
      </c>
      <c r="R224" t="str" cm="1">
        <f t="array" ref="R224">IFERROR(_xlfn.IFS(OR(P224="",SLTP[[#This Row],[Price]]=""),"",P224=Q224,ROUND(LARGE($L$2:$L$999,Q224)*100,0),P224&gt;Q224,ROUND(SMALL($L$2:$L$999,Q224)*100,0)),"")</f>
        <v/>
      </c>
      <c r="S224" t="str">
        <f t="shared" si="3"/>
        <v/>
      </c>
      <c r="T224" t="str" cm="1">
        <f t="array" ref="T224">IF(R224="","",_xlfn.XLOOKUP(_xlfn.IFS(P224=Q224,LARGE($L$2:$L$999,Q224),P224&gt;Q224,SMALL($L$2:$L$999,Q224)),L:L,A:A,"",0))</f>
        <v/>
      </c>
    </row>
    <row r="225" spans="12:20" x14ac:dyDescent="0.25">
      <c r="L225" t="str" cm="1">
        <f t="array" ref="L22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25" t="str">
        <f>IFERROR(IF(P224+1&lt;=COUNTA($A$2:A1222),P224+1,""),"")</f>
        <v/>
      </c>
      <c r="Q225" t="str" cm="1">
        <f t="array" ref="Q225">IFERROR(_xlfn.IFS(Q224+1&lt;=$Q$1,Q224+1,AND(Q224=$Q$1,SUM($Q$2:Q224)&lt;($Q$1*($Q$1+1))),1),"")</f>
        <v/>
      </c>
      <c r="R225" t="str" cm="1">
        <f t="array" ref="R225">IFERROR(_xlfn.IFS(OR(P225="",SLTP[[#This Row],[Price]]=""),"",P225=Q225,ROUND(LARGE($L$2:$L$999,Q225)*100,0),P225&gt;Q225,ROUND(SMALL($L$2:$L$999,Q225)*100,0)),"")</f>
        <v/>
      </c>
      <c r="S225" t="str">
        <f t="shared" si="3"/>
        <v/>
      </c>
      <c r="T225" t="str" cm="1">
        <f t="array" ref="T225">IF(R225="","",_xlfn.XLOOKUP(_xlfn.IFS(P225=Q225,LARGE($L$2:$L$999,Q225),P225&gt;Q225,SMALL($L$2:$L$999,Q225)),L:L,A:A,"",0))</f>
        <v/>
      </c>
    </row>
    <row r="226" spans="12:20" x14ac:dyDescent="0.25">
      <c r="L226" t="str" cm="1">
        <f t="array" ref="L22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26" t="str">
        <f>IFERROR(IF(P225+1&lt;=COUNTA($A$2:A1223),P225+1,""),"")</f>
        <v/>
      </c>
      <c r="Q226" t="str" cm="1">
        <f t="array" ref="Q226">IFERROR(_xlfn.IFS(Q225+1&lt;=$Q$1,Q225+1,AND(Q225=$Q$1,SUM($Q$2:Q225)&lt;($Q$1*($Q$1+1))),1),"")</f>
        <v/>
      </c>
      <c r="R226" t="str" cm="1">
        <f t="array" ref="R226">IFERROR(_xlfn.IFS(OR(P226="",SLTP[[#This Row],[Price]]=""),"",P226=Q226,ROUND(LARGE($L$2:$L$999,Q226)*100,0),P226&gt;Q226,ROUND(SMALL($L$2:$L$999,Q226)*100,0)),"")</f>
        <v/>
      </c>
      <c r="S226" t="str">
        <f t="shared" si="3"/>
        <v/>
      </c>
      <c r="T226" t="str" cm="1">
        <f t="array" ref="T226">IF(R226="","",_xlfn.XLOOKUP(_xlfn.IFS(P226=Q226,LARGE($L$2:$L$999,Q226),P226&gt;Q226,SMALL($L$2:$L$999,Q226)),L:L,A:A,"",0))</f>
        <v/>
      </c>
    </row>
    <row r="227" spans="12:20" x14ac:dyDescent="0.25">
      <c r="L227" t="str" cm="1">
        <f t="array" ref="L22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27" t="str">
        <f>IFERROR(IF(P226+1&lt;=COUNTA($A$2:A1224),P226+1,""),"")</f>
        <v/>
      </c>
      <c r="Q227" t="str" cm="1">
        <f t="array" ref="Q227">IFERROR(_xlfn.IFS(Q226+1&lt;=$Q$1,Q226+1,AND(Q226=$Q$1,SUM($Q$2:Q226)&lt;($Q$1*($Q$1+1))),1),"")</f>
        <v/>
      </c>
      <c r="R227" t="str" cm="1">
        <f t="array" ref="R227">IFERROR(_xlfn.IFS(OR(P227="",SLTP[[#This Row],[Price]]=""),"",P227=Q227,ROUND(LARGE($L$2:$L$999,Q227)*100,0),P227&gt;Q227,ROUND(SMALL($L$2:$L$999,Q227)*100,0)),"")</f>
        <v/>
      </c>
      <c r="S227" t="str">
        <f t="shared" si="3"/>
        <v/>
      </c>
      <c r="T227" t="str" cm="1">
        <f t="array" ref="T227">IF(R227="","",_xlfn.XLOOKUP(_xlfn.IFS(P227=Q227,LARGE($L$2:$L$999,Q227),P227&gt;Q227,SMALL($L$2:$L$999,Q227)),L:L,A:A,"",0))</f>
        <v/>
      </c>
    </row>
    <row r="228" spans="12:20" x14ac:dyDescent="0.25">
      <c r="L228" t="str" cm="1">
        <f t="array" ref="L22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28" t="str">
        <f>IFERROR(IF(P227+1&lt;=COUNTA($A$2:A1225),P227+1,""),"")</f>
        <v/>
      </c>
      <c r="Q228" t="str" cm="1">
        <f t="array" ref="Q228">IFERROR(_xlfn.IFS(Q227+1&lt;=$Q$1,Q227+1,AND(Q227=$Q$1,SUM($Q$2:Q227)&lt;($Q$1*($Q$1+1))),1),"")</f>
        <v/>
      </c>
      <c r="R228" t="str" cm="1">
        <f t="array" ref="R228">IFERROR(_xlfn.IFS(OR(P228="",SLTP[[#This Row],[Price]]=""),"",P228=Q228,ROUND(LARGE($L$2:$L$999,Q228)*100,0),P228&gt;Q228,ROUND(SMALL($L$2:$L$999,Q228)*100,0)),"")</f>
        <v/>
      </c>
      <c r="S228" t="str">
        <f t="shared" si="3"/>
        <v/>
      </c>
      <c r="T228" t="str" cm="1">
        <f t="array" ref="T228">IF(R228="","",_xlfn.XLOOKUP(_xlfn.IFS(P228=Q228,LARGE($L$2:$L$999,Q228),P228&gt;Q228,SMALL($L$2:$L$999,Q228)),L:L,A:A,"",0))</f>
        <v/>
      </c>
    </row>
    <row r="229" spans="12:20" x14ac:dyDescent="0.25">
      <c r="L229" t="str" cm="1">
        <f t="array" ref="L22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29" t="str">
        <f>IFERROR(IF(P228+1&lt;=COUNTA($A$2:A1226),P228+1,""),"")</f>
        <v/>
      </c>
      <c r="Q229" t="str" cm="1">
        <f t="array" ref="Q229">IFERROR(_xlfn.IFS(Q228+1&lt;=$Q$1,Q228+1,AND(Q228=$Q$1,SUM($Q$2:Q228)&lt;($Q$1*($Q$1+1))),1),"")</f>
        <v/>
      </c>
      <c r="R229" t="str" cm="1">
        <f t="array" ref="R229">IFERROR(_xlfn.IFS(OR(P229="",SLTP[[#This Row],[Price]]=""),"",P229=Q229,ROUND(LARGE($L$2:$L$999,Q229)*100,0),P229&gt;Q229,ROUND(SMALL($L$2:$L$999,Q229)*100,0)),"")</f>
        <v/>
      </c>
      <c r="S229" t="str">
        <f t="shared" si="3"/>
        <v/>
      </c>
      <c r="T229" t="str" cm="1">
        <f t="array" ref="T229">IF(R229="","",_xlfn.XLOOKUP(_xlfn.IFS(P229=Q229,LARGE($L$2:$L$999,Q229),P229&gt;Q229,SMALL($L$2:$L$999,Q229)),L:L,A:A,"",0))</f>
        <v/>
      </c>
    </row>
    <row r="230" spans="12:20" x14ac:dyDescent="0.25">
      <c r="L230" t="str" cm="1">
        <f t="array" ref="L23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30" t="str">
        <f>IFERROR(IF(P229+1&lt;=COUNTA($A$2:A1227),P229+1,""),"")</f>
        <v/>
      </c>
      <c r="Q230" t="str" cm="1">
        <f t="array" ref="Q230">IFERROR(_xlfn.IFS(Q229+1&lt;=$Q$1,Q229+1,AND(Q229=$Q$1,SUM($Q$2:Q229)&lt;($Q$1*($Q$1+1))),1),"")</f>
        <v/>
      </c>
      <c r="R230" t="str" cm="1">
        <f t="array" ref="R230">IFERROR(_xlfn.IFS(OR(P230="",SLTP[[#This Row],[Price]]=""),"",P230=Q230,ROUND(LARGE($L$2:$L$999,Q230)*100,0),P230&gt;Q230,ROUND(SMALL($L$2:$L$999,Q230)*100,0)),"")</f>
        <v/>
      </c>
      <c r="S230" t="str">
        <f t="shared" si="3"/>
        <v/>
      </c>
      <c r="T230" t="str" cm="1">
        <f t="array" ref="T230">IF(R230="","",_xlfn.XLOOKUP(_xlfn.IFS(P230=Q230,LARGE($L$2:$L$999,Q230),P230&gt;Q230,SMALL($L$2:$L$999,Q230)),L:L,A:A,"",0))</f>
        <v/>
      </c>
    </row>
    <row r="231" spans="12:20" x14ac:dyDescent="0.25">
      <c r="L231" t="str" cm="1">
        <f t="array" ref="L23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31" t="str">
        <f>IFERROR(IF(P230+1&lt;=COUNTA($A$2:A1228),P230+1,""),"")</f>
        <v/>
      </c>
      <c r="Q231" t="str" cm="1">
        <f t="array" ref="Q231">IFERROR(_xlfn.IFS(Q230+1&lt;=$Q$1,Q230+1,AND(Q230=$Q$1,SUM($Q$2:Q230)&lt;($Q$1*($Q$1+1))),1),"")</f>
        <v/>
      </c>
      <c r="R231" t="str" cm="1">
        <f t="array" ref="R231">IFERROR(_xlfn.IFS(OR(P231="",SLTP[[#This Row],[Price]]=""),"",P231=Q231,ROUND(LARGE($L$2:$L$999,Q231)*100,0),P231&gt;Q231,ROUND(SMALL($L$2:$L$999,Q231)*100,0)),"")</f>
        <v/>
      </c>
      <c r="S231" t="str">
        <f t="shared" si="3"/>
        <v/>
      </c>
      <c r="T231" t="str" cm="1">
        <f t="array" ref="T231">IF(R231="","",_xlfn.XLOOKUP(_xlfn.IFS(P231=Q231,LARGE($L$2:$L$999,Q231),P231&gt;Q231,SMALL($L$2:$L$999,Q231)),L:L,A:A,"",0))</f>
        <v/>
      </c>
    </row>
    <row r="232" spans="12:20" x14ac:dyDescent="0.25">
      <c r="L232" t="str" cm="1">
        <f t="array" ref="L23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32" t="str">
        <f>IFERROR(IF(P231+1&lt;=COUNTA($A$2:A1229),P231+1,""),"")</f>
        <v/>
      </c>
      <c r="Q232" t="str" cm="1">
        <f t="array" ref="Q232">IFERROR(_xlfn.IFS(Q231+1&lt;=$Q$1,Q231+1,AND(Q231=$Q$1,SUM($Q$2:Q231)&lt;($Q$1*($Q$1+1))),1),"")</f>
        <v/>
      </c>
      <c r="R232" t="str" cm="1">
        <f t="array" ref="R232">IFERROR(_xlfn.IFS(OR(P232="",SLTP[[#This Row],[Price]]=""),"",P232=Q232,ROUND(LARGE($L$2:$L$999,Q232)*100,0),P232&gt;Q232,ROUND(SMALL($L$2:$L$999,Q232)*100,0)),"")</f>
        <v/>
      </c>
      <c r="S232" t="str">
        <f t="shared" si="3"/>
        <v/>
      </c>
      <c r="T232" t="str" cm="1">
        <f t="array" ref="T232">IF(R232="","",_xlfn.XLOOKUP(_xlfn.IFS(P232=Q232,LARGE($L$2:$L$999,Q232),P232&gt;Q232,SMALL($L$2:$L$999,Q232)),L:L,A:A,"",0))</f>
        <v/>
      </c>
    </row>
    <row r="233" spans="12:20" x14ac:dyDescent="0.25">
      <c r="L233" t="str" cm="1">
        <f t="array" ref="L23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33" t="str">
        <f>IFERROR(IF(P232+1&lt;=COUNTA($A$2:A1230),P232+1,""),"")</f>
        <v/>
      </c>
      <c r="Q233" t="str" cm="1">
        <f t="array" ref="Q233">IFERROR(_xlfn.IFS(Q232+1&lt;=$Q$1,Q232+1,AND(Q232=$Q$1,SUM($Q$2:Q232)&lt;($Q$1*($Q$1+1))),1),"")</f>
        <v/>
      </c>
      <c r="R233" t="str" cm="1">
        <f t="array" ref="R233">IFERROR(_xlfn.IFS(OR(P233="",SLTP[[#This Row],[Price]]=""),"",P233=Q233,ROUND(LARGE($L$2:$L$999,Q233)*100,0),P233&gt;Q233,ROUND(SMALL($L$2:$L$999,Q233)*100,0)),"")</f>
        <v/>
      </c>
      <c r="S233" t="str">
        <f t="shared" si="3"/>
        <v/>
      </c>
      <c r="T233" t="str" cm="1">
        <f t="array" ref="T233">IF(R233="","",_xlfn.XLOOKUP(_xlfn.IFS(P233=Q233,LARGE($L$2:$L$999,Q233),P233&gt;Q233,SMALL($L$2:$L$999,Q233)),L:L,A:A,"",0))</f>
        <v/>
      </c>
    </row>
    <row r="234" spans="12:20" x14ac:dyDescent="0.25">
      <c r="L234" t="str" cm="1">
        <f t="array" ref="L23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34" t="str">
        <f>IFERROR(IF(P233+1&lt;=COUNTA($A$2:A1231),P233+1,""),"")</f>
        <v/>
      </c>
      <c r="Q234" t="str" cm="1">
        <f t="array" ref="Q234">IFERROR(_xlfn.IFS(Q233+1&lt;=$Q$1,Q233+1,AND(Q233=$Q$1,SUM($Q$2:Q233)&lt;($Q$1*($Q$1+1))),1),"")</f>
        <v/>
      </c>
      <c r="R234" t="str" cm="1">
        <f t="array" ref="R234">IFERROR(_xlfn.IFS(OR(P234="",SLTP[[#This Row],[Price]]=""),"",P234=Q234,ROUND(LARGE($L$2:$L$999,Q234)*100,0),P234&gt;Q234,ROUND(SMALL($L$2:$L$999,Q234)*100,0)),"")</f>
        <v/>
      </c>
      <c r="S234" t="str">
        <f t="shared" si="3"/>
        <v/>
      </c>
      <c r="T234" t="str" cm="1">
        <f t="array" ref="T234">IF(R234="","",_xlfn.XLOOKUP(_xlfn.IFS(P234=Q234,LARGE($L$2:$L$999,Q234),P234&gt;Q234,SMALL($L$2:$L$999,Q234)),L:L,A:A,"",0))</f>
        <v/>
      </c>
    </row>
    <row r="235" spans="12:20" x14ac:dyDescent="0.25">
      <c r="L235" t="str" cm="1">
        <f t="array" ref="L23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35" t="str">
        <f>IFERROR(IF(P234+1&lt;=COUNTA($A$2:A1232),P234+1,""),"")</f>
        <v/>
      </c>
      <c r="Q235" t="str" cm="1">
        <f t="array" ref="Q235">IFERROR(_xlfn.IFS(Q234+1&lt;=$Q$1,Q234+1,AND(Q234=$Q$1,SUM($Q$2:Q234)&lt;($Q$1*($Q$1+1))),1),"")</f>
        <v/>
      </c>
      <c r="R235" t="str" cm="1">
        <f t="array" ref="R235">IFERROR(_xlfn.IFS(OR(P235="",SLTP[[#This Row],[Price]]=""),"",P235=Q235,ROUND(LARGE($L$2:$L$999,Q235)*100,0),P235&gt;Q235,ROUND(SMALL($L$2:$L$999,Q235)*100,0)),"")</f>
        <v/>
      </c>
      <c r="S235" t="str">
        <f t="shared" si="3"/>
        <v/>
      </c>
      <c r="T235" t="str" cm="1">
        <f t="array" ref="T235">IF(R235="","",_xlfn.XLOOKUP(_xlfn.IFS(P235=Q235,LARGE($L$2:$L$999,Q235),P235&gt;Q235,SMALL($L$2:$L$999,Q235)),L:L,A:A,"",0))</f>
        <v/>
      </c>
    </row>
    <row r="236" spans="12:20" x14ac:dyDescent="0.25">
      <c r="L236" t="str" cm="1">
        <f t="array" ref="L23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36" t="str">
        <f>IFERROR(IF(P235+1&lt;=COUNTA($A$2:A1233),P235+1,""),"")</f>
        <v/>
      </c>
      <c r="Q236" t="str" cm="1">
        <f t="array" ref="Q236">IFERROR(_xlfn.IFS(Q235+1&lt;=$Q$1,Q235+1,AND(Q235=$Q$1,SUM($Q$2:Q235)&lt;($Q$1*($Q$1+1))),1),"")</f>
        <v/>
      </c>
      <c r="R236" t="str" cm="1">
        <f t="array" ref="R236">IFERROR(_xlfn.IFS(OR(P236="",SLTP[[#This Row],[Price]]=""),"",P236=Q236,ROUND(LARGE($L$2:$L$999,Q236)*100,0),P236&gt;Q236,ROUND(SMALL($L$2:$L$999,Q236)*100,0)),"")</f>
        <v/>
      </c>
      <c r="S236" t="str">
        <f t="shared" si="3"/>
        <v/>
      </c>
      <c r="T236" t="str" cm="1">
        <f t="array" ref="T236">IF(R236="","",_xlfn.XLOOKUP(_xlfn.IFS(P236=Q236,LARGE($L$2:$L$999,Q236),P236&gt;Q236,SMALL($L$2:$L$999,Q236)),L:L,A:A,"",0))</f>
        <v/>
      </c>
    </row>
    <row r="237" spans="12:20" x14ac:dyDescent="0.25">
      <c r="L237" t="str" cm="1">
        <f t="array" ref="L23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37" t="str">
        <f>IFERROR(IF(P236+1&lt;=COUNTA($A$2:A1234),P236+1,""),"")</f>
        <v/>
      </c>
      <c r="Q237" t="str" cm="1">
        <f t="array" ref="Q237">IFERROR(_xlfn.IFS(Q236+1&lt;=$Q$1,Q236+1,AND(Q236=$Q$1,SUM($Q$2:Q236)&lt;($Q$1*($Q$1+1))),1),"")</f>
        <v/>
      </c>
      <c r="R237" t="str" cm="1">
        <f t="array" ref="R237">IFERROR(_xlfn.IFS(OR(P237="",SLTP[[#This Row],[Price]]=""),"",P237=Q237,ROUND(LARGE($L$2:$L$999,Q237)*100,0),P237&gt;Q237,ROUND(SMALL($L$2:$L$999,Q237)*100,0)),"")</f>
        <v/>
      </c>
      <c r="S237" t="str">
        <f t="shared" si="3"/>
        <v/>
      </c>
      <c r="T237" t="str" cm="1">
        <f t="array" ref="T237">IF(R237="","",_xlfn.XLOOKUP(_xlfn.IFS(P237=Q237,LARGE($L$2:$L$999,Q237),P237&gt;Q237,SMALL($L$2:$L$999,Q237)),L:L,A:A,"",0))</f>
        <v/>
      </c>
    </row>
    <row r="238" spans="12:20" x14ac:dyDescent="0.25">
      <c r="L238" t="str" cm="1">
        <f t="array" ref="L23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38" t="str">
        <f>IFERROR(IF(P237+1&lt;=COUNTA($A$2:A1235),P237+1,""),"")</f>
        <v/>
      </c>
      <c r="Q238" t="str" cm="1">
        <f t="array" ref="Q238">IFERROR(_xlfn.IFS(Q237+1&lt;=$Q$1,Q237+1,AND(Q237=$Q$1,SUM($Q$2:Q237)&lt;($Q$1*($Q$1+1))),1),"")</f>
        <v/>
      </c>
      <c r="R238" t="str" cm="1">
        <f t="array" ref="R238">IFERROR(_xlfn.IFS(OR(P238="",SLTP[[#This Row],[Price]]=""),"",P238=Q238,ROUND(LARGE($L$2:$L$999,Q238)*100,0),P238&gt;Q238,ROUND(SMALL($L$2:$L$999,Q238)*100,0)),"")</f>
        <v/>
      </c>
      <c r="S238" t="str">
        <f t="shared" si="3"/>
        <v/>
      </c>
      <c r="T238" t="str" cm="1">
        <f t="array" ref="T238">IF(R238="","",_xlfn.XLOOKUP(_xlfn.IFS(P238=Q238,LARGE($L$2:$L$999,Q238),P238&gt;Q238,SMALL($L$2:$L$999,Q238)),L:L,A:A,"",0))</f>
        <v/>
      </c>
    </row>
    <row r="239" spans="12:20" x14ac:dyDescent="0.25">
      <c r="L239" t="str" cm="1">
        <f t="array" ref="L23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39" t="str">
        <f>IFERROR(IF(P238+1&lt;=COUNTA($A$2:A1236),P238+1,""),"")</f>
        <v/>
      </c>
      <c r="Q239" t="str" cm="1">
        <f t="array" ref="Q239">IFERROR(_xlfn.IFS(Q238+1&lt;=$Q$1,Q238+1,AND(Q238=$Q$1,SUM($Q$2:Q238)&lt;($Q$1*($Q$1+1))),1),"")</f>
        <v/>
      </c>
      <c r="R239" t="str" cm="1">
        <f t="array" ref="R239">IFERROR(_xlfn.IFS(OR(P239="",SLTP[[#This Row],[Price]]=""),"",P239=Q239,ROUND(LARGE($L$2:$L$999,Q239)*100,0),P239&gt;Q239,ROUND(SMALL($L$2:$L$999,Q239)*100,0)),"")</f>
        <v/>
      </c>
      <c r="S239" t="str">
        <f t="shared" si="3"/>
        <v/>
      </c>
      <c r="T239" t="str" cm="1">
        <f t="array" ref="T239">IF(R239="","",_xlfn.XLOOKUP(_xlfn.IFS(P239=Q239,LARGE($L$2:$L$999,Q239),P239&gt;Q239,SMALL($L$2:$L$999,Q239)),L:L,A:A,"",0))</f>
        <v/>
      </c>
    </row>
    <row r="240" spans="12:20" x14ac:dyDescent="0.25">
      <c r="L240" t="str" cm="1">
        <f t="array" ref="L24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40" t="str">
        <f>IFERROR(IF(P239+1&lt;=COUNTA($A$2:A1237),P239+1,""),"")</f>
        <v/>
      </c>
      <c r="Q240" t="str" cm="1">
        <f t="array" ref="Q240">IFERROR(_xlfn.IFS(Q239+1&lt;=$Q$1,Q239+1,AND(Q239=$Q$1,SUM($Q$2:Q239)&lt;($Q$1*($Q$1+1))),1),"")</f>
        <v/>
      </c>
      <c r="R240" t="str" cm="1">
        <f t="array" ref="R240">IFERROR(_xlfn.IFS(OR(P240="",SLTP[[#This Row],[Price]]=""),"",P240=Q240,ROUND(LARGE($L$2:$L$999,Q240)*100,0),P240&gt;Q240,ROUND(SMALL($L$2:$L$999,Q240)*100,0)),"")</f>
        <v/>
      </c>
      <c r="S240" t="str">
        <f t="shared" si="3"/>
        <v/>
      </c>
      <c r="T240" t="str" cm="1">
        <f t="array" ref="T240">IF(R240="","",_xlfn.XLOOKUP(_xlfn.IFS(P240=Q240,LARGE($L$2:$L$999,Q240),P240&gt;Q240,SMALL($L$2:$L$999,Q240)),L:L,A:A,"",0))</f>
        <v/>
      </c>
    </row>
    <row r="241" spans="12:20" x14ac:dyDescent="0.25">
      <c r="L241" t="str" cm="1">
        <f t="array" ref="L241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41" t="str">
        <f>IFERROR(IF(P240+1&lt;=COUNTA($A$2:A1238),P240+1,""),"")</f>
        <v/>
      </c>
      <c r="Q241" t="str" cm="1">
        <f t="array" ref="Q241">IFERROR(_xlfn.IFS(Q240+1&lt;=$Q$1,Q240+1,AND(Q240=$Q$1,SUM($Q$2:Q240)&lt;($Q$1*($Q$1+1))),1),"")</f>
        <v/>
      </c>
      <c r="R241" t="str" cm="1">
        <f t="array" ref="R241">IFERROR(_xlfn.IFS(OR(P241="",SLTP[[#This Row],[Price]]=""),"",P241=Q241,ROUND(LARGE($L$2:$L$999,Q241)*100,0),P241&gt;Q241,ROUND(SMALL($L$2:$L$999,Q241)*100,0)),"")</f>
        <v/>
      </c>
      <c r="S241" t="str">
        <f t="shared" si="3"/>
        <v/>
      </c>
      <c r="T241" t="str" cm="1">
        <f t="array" ref="T241">IF(R241="","",_xlfn.XLOOKUP(_xlfn.IFS(P241=Q241,LARGE($L$2:$L$999,Q241),P241&gt;Q241,SMALL($L$2:$L$999,Q241)),L:L,A:A,"",0))</f>
        <v/>
      </c>
    </row>
    <row r="242" spans="12:20" x14ac:dyDescent="0.25">
      <c r="L242" t="str" cm="1">
        <f t="array" ref="L242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42" t="str">
        <f>IFERROR(IF(P241+1&lt;=COUNTA($A$2:A1239),P241+1,""),"")</f>
        <v/>
      </c>
      <c r="Q242" t="str" cm="1">
        <f t="array" ref="Q242">IFERROR(_xlfn.IFS(Q241+1&lt;=$Q$1,Q241+1,AND(Q241=$Q$1,SUM($Q$2:Q241)&lt;($Q$1*($Q$1+1))),1),"")</f>
        <v/>
      </c>
      <c r="R242" t="str" cm="1">
        <f t="array" ref="R242">IFERROR(_xlfn.IFS(OR(P242="",SLTP[[#This Row],[Price]]=""),"",P242=Q242,ROUND(LARGE($L$2:$L$999,Q242)*100,0),P242&gt;Q242,ROUND(SMALL($L$2:$L$999,Q242)*100,0)),"")</f>
        <v/>
      </c>
      <c r="S242" t="str">
        <f t="shared" si="3"/>
        <v/>
      </c>
      <c r="T242" t="str" cm="1">
        <f t="array" ref="T242">IF(R242="","",_xlfn.XLOOKUP(_xlfn.IFS(P242=Q242,LARGE($L$2:$L$999,Q242),P242&gt;Q242,SMALL($L$2:$L$999,Q242)),L:L,A:A,"",0))</f>
        <v/>
      </c>
    </row>
    <row r="243" spans="12:20" x14ac:dyDescent="0.25">
      <c r="L243" t="str" cm="1">
        <f t="array" ref="L243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43" t="str">
        <f>IFERROR(IF(P242+1&lt;=COUNTA($A$2:A1240),P242+1,""),"")</f>
        <v/>
      </c>
      <c r="Q243" t="str" cm="1">
        <f t="array" ref="Q243">IFERROR(_xlfn.IFS(Q242+1&lt;=$Q$1,Q242+1,AND(Q242=$Q$1,SUM($Q$2:Q242)&lt;($Q$1*($Q$1+1))),1),"")</f>
        <v/>
      </c>
      <c r="R243" t="str" cm="1">
        <f t="array" ref="R243">IFERROR(_xlfn.IFS(OR(P243="",SLTP[[#This Row],[Price]]=""),"",P243=Q243,ROUND(LARGE($L$2:$L$999,Q243)*100,0),P243&gt;Q243,ROUND(SMALL($L$2:$L$999,Q243)*100,0)),"")</f>
        <v/>
      </c>
      <c r="S243" t="str">
        <f t="shared" si="3"/>
        <v/>
      </c>
      <c r="T243" t="str" cm="1">
        <f t="array" ref="T243">IF(R243="","",_xlfn.XLOOKUP(_xlfn.IFS(P243=Q243,LARGE($L$2:$L$999,Q243),P243&gt;Q243,SMALL($L$2:$L$999,Q243)),L:L,A:A,"",0))</f>
        <v/>
      </c>
    </row>
    <row r="244" spans="12:20" x14ac:dyDescent="0.25">
      <c r="L244" t="str" cm="1">
        <f t="array" ref="L244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44" t="str">
        <f>IFERROR(IF(P243+1&lt;=COUNTA($A$2:A1241),P243+1,""),"")</f>
        <v/>
      </c>
      <c r="Q244" t="str" cm="1">
        <f t="array" ref="Q244">IFERROR(_xlfn.IFS(Q243+1&lt;=$Q$1,Q243+1,AND(Q243=$Q$1,SUM($Q$2:Q243)&lt;($Q$1*($Q$1+1))),1),"")</f>
        <v/>
      </c>
      <c r="R244" t="str" cm="1">
        <f t="array" ref="R244">IFERROR(_xlfn.IFS(OR(P244="",SLTP[[#This Row],[Price]]=""),"",P244=Q244,ROUND(LARGE($L$2:$L$999,Q244)*100,0),P244&gt;Q244,ROUND(SMALL($L$2:$L$999,Q244)*100,0)),"")</f>
        <v/>
      </c>
      <c r="S244" t="str">
        <f t="shared" si="3"/>
        <v/>
      </c>
      <c r="T244" t="str" cm="1">
        <f t="array" ref="T244">IF(R244="","",_xlfn.XLOOKUP(_xlfn.IFS(P244=Q244,LARGE($L$2:$L$999,Q244),P244&gt;Q244,SMALL($L$2:$L$999,Q244)),L:L,A:A,"",0))</f>
        <v/>
      </c>
    </row>
    <row r="245" spans="12:20" x14ac:dyDescent="0.25">
      <c r="L245" t="str" cm="1">
        <f t="array" ref="L245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45" t="str">
        <f>IFERROR(IF(P244+1&lt;=COUNTA($A$2:A1242),P244+1,""),"")</f>
        <v/>
      </c>
      <c r="Q245" t="str" cm="1">
        <f t="array" ref="Q245">IFERROR(_xlfn.IFS(Q244+1&lt;=$Q$1,Q244+1,AND(Q244=$Q$1,SUM($Q$2:Q244)&lt;($Q$1*($Q$1+1))),1),"")</f>
        <v/>
      </c>
      <c r="R245" t="str" cm="1">
        <f t="array" ref="R245">IFERROR(_xlfn.IFS(OR(P245="",SLTP[[#This Row],[Price]]=""),"",P245=Q245,ROUND(LARGE($L$2:$L$999,Q245)*100,0),P245&gt;Q245,ROUND(SMALL($L$2:$L$999,Q245)*100,0)),"")</f>
        <v/>
      </c>
      <c r="S245" t="str">
        <f t="shared" si="3"/>
        <v/>
      </c>
      <c r="T245" t="str" cm="1">
        <f t="array" ref="T245">IF(R245="","",_xlfn.XLOOKUP(_xlfn.IFS(P245=Q245,LARGE($L$2:$L$999,Q245),P245&gt;Q245,SMALL($L$2:$L$999,Q245)),L:L,A:A,"",0))</f>
        <v/>
      </c>
    </row>
    <row r="246" spans="12:20" x14ac:dyDescent="0.25">
      <c r="L246" t="str" cm="1">
        <f t="array" ref="L246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46" t="str">
        <f>IFERROR(IF(P245+1&lt;=COUNTA($A$2:A1243),P245+1,""),"")</f>
        <v/>
      </c>
      <c r="Q246" t="str" cm="1">
        <f t="array" ref="Q246">IFERROR(_xlfn.IFS(Q245+1&lt;=$Q$1,Q245+1,AND(Q245=$Q$1,SUM($Q$2:Q245)&lt;($Q$1*($Q$1+1))),1),"")</f>
        <v/>
      </c>
      <c r="R246" t="str" cm="1">
        <f t="array" ref="R246">IFERROR(_xlfn.IFS(OR(P246="",SLTP[[#This Row],[Price]]=""),"",P246=Q246,ROUND(LARGE($L$2:$L$999,Q246)*100,0),P246&gt;Q246,ROUND(SMALL($L$2:$L$999,Q246)*100,0)),"")</f>
        <v/>
      </c>
      <c r="S246" t="str">
        <f t="shared" si="3"/>
        <v/>
      </c>
      <c r="T246" t="str" cm="1">
        <f t="array" ref="T246">IF(R246="","",_xlfn.XLOOKUP(_xlfn.IFS(P246=Q246,LARGE($L$2:$L$999,Q246),P246&gt;Q246,SMALL($L$2:$L$999,Q246)),L:L,A:A,"",0))</f>
        <v/>
      </c>
    </row>
    <row r="247" spans="12:20" x14ac:dyDescent="0.25">
      <c r="L247" t="str" cm="1">
        <f t="array" ref="L247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47" t="str">
        <f>IFERROR(IF(P246+1&lt;=COUNTA($A$2:A1244),P246+1,""),"")</f>
        <v/>
      </c>
      <c r="Q247" t="str" cm="1">
        <f t="array" ref="Q247">IFERROR(_xlfn.IFS(Q246+1&lt;=$Q$1,Q246+1,AND(Q246=$Q$1,SUM($Q$2:Q246)&lt;($Q$1*($Q$1+1))),1),"")</f>
        <v/>
      </c>
      <c r="R247" t="str" cm="1">
        <f t="array" ref="R247">IFERROR(_xlfn.IFS(OR(P247="",SLTP[[#This Row],[Price]]=""),"",P247=Q247,ROUND(LARGE($L$2:$L$999,Q247)*100,0),P247&gt;Q247,ROUND(SMALL($L$2:$L$999,Q247)*100,0)),"")</f>
        <v/>
      </c>
      <c r="S247" t="str">
        <f t="shared" si="3"/>
        <v/>
      </c>
      <c r="T247" t="str" cm="1">
        <f t="array" ref="T247">IF(R247="","",_xlfn.XLOOKUP(_xlfn.IFS(P247=Q247,LARGE($L$2:$L$999,Q247),P247&gt;Q247,SMALL($L$2:$L$999,Q247)),L:L,A:A,"",0))</f>
        <v/>
      </c>
    </row>
    <row r="248" spans="12:20" x14ac:dyDescent="0.25">
      <c r="L248" t="str" cm="1">
        <f t="array" ref="L248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48" t="str">
        <f>IFERROR(IF(P247+1&lt;=COUNTA($A$2:A1245),P247+1,""),"")</f>
        <v/>
      </c>
      <c r="Q248" t="str" cm="1">
        <f t="array" ref="Q248">IFERROR(_xlfn.IFS(Q247+1&lt;=$Q$1,Q247+1,AND(Q247=$Q$1,SUM($Q$2:Q247)&lt;($Q$1*($Q$1+1))),1),"")</f>
        <v/>
      </c>
      <c r="R248" t="str" cm="1">
        <f t="array" ref="R248">IFERROR(_xlfn.IFS(OR(P248="",SLTP[[#This Row],[Price]]=""),"",P248=Q248,ROUND(LARGE($L$2:$L$999,Q248)*100,0),P248&gt;Q248,ROUND(SMALL($L$2:$L$999,Q248)*100,0)),"")</f>
        <v/>
      </c>
      <c r="S248" t="str">
        <f t="shared" si="3"/>
        <v/>
      </c>
      <c r="T248" t="str" cm="1">
        <f t="array" ref="T248">IF(R248="","",_xlfn.XLOOKUP(_xlfn.IFS(P248=Q248,LARGE($L$2:$L$999,Q248),P248&gt;Q248,SMALL($L$2:$L$999,Q248)),L:L,A:A,"",0))</f>
        <v/>
      </c>
    </row>
    <row r="249" spans="12:20" x14ac:dyDescent="0.25">
      <c r="L249" t="str" cm="1">
        <f t="array" ref="L249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49" t="str">
        <f>IFERROR(IF(P248+1&lt;=COUNTA($A$2:A1246),P248+1,""),"")</f>
        <v/>
      </c>
      <c r="Q249" t="str" cm="1">
        <f t="array" ref="Q249">IFERROR(_xlfn.IFS(Q248+1&lt;=$Q$1,Q248+1,AND(Q248=$Q$1,SUM($Q$2:Q248)&lt;($Q$1*($Q$1+1))),1),"")</f>
        <v/>
      </c>
      <c r="R249" t="str" cm="1">
        <f t="array" ref="R249">IFERROR(_xlfn.IFS(OR(P249="",SLTP[[#This Row],[Price]]=""),"",P249=Q249,ROUND(LARGE($L$2:$L$999,Q249)*100,0),P249&gt;Q249,ROUND(SMALL($L$2:$L$999,Q249)*100,0)),"")</f>
        <v/>
      </c>
      <c r="S249" t="str">
        <f t="shared" si="3"/>
        <v/>
      </c>
      <c r="T249" t="str" cm="1">
        <f t="array" ref="T249">IF(R249="","",_xlfn.XLOOKUP(_xlfn.IFS(P249=Q249,LARGE($L$2:$L$999,Q249),P249&gt;Q249,SMALL($L$2:$L$999,Q249)),L:L,A:A,"",0))</f>
        <v/>
      </c>
    </row>
    <row r="250" spans="12:20" x14ac:dyDescent="0.25">
      <c r="L250" t="str" cm="1">
        <f t="array" ref="L250">IFERROR(_xlfn.IFS(SLTP[[#This Row],[Direction]]="Long",(SLTP[[#This Row],[Price]]-SLTP[[#This Row],[SL]])/((SLTP[[#This Row],[TP]]-SLTP[[#This Row],[SL]])/100)/100,SLTP[[#This Row],[Direction]]="Short",(SLTP[[#This Row],[SL]]-SLTP[[#This Row],[Price]])/((SLTP[[#This Row],[SL]]-SLTP[[#This Row],[TP]])/100)/100),"")</f>
        <v/>
      </c>
      <c r="P250" t="str">
        <f>IFERROR(IF(P249+1&lt;=COUNTA($A$2:A1247),P249+1,""),"")</f>
        <v/>
      </c>
      <c r="Q250" t="str" cm="1">
        <f t="array" ref="Q250">IFERROR(_xlfn.IFS(Q249+1&lt;=$Q$1,Q249+1,AND(Q249=$Q$1,SUM($Q$2:Q249)&lt;($Q$1*($Q$1+1))),1),"")</f>
        <v/>
      </c>
      <c r="R250" t="str" cm="1">
        <f t="array" ref="R250">IFERROR(_xlfn.IFS(OR(P250="",SLTP[[#This Row],[Price]]=""),"",P250=Q250,ROUND(LARGE($L$2:$L$999,Q250)*100,0),P250&gt;Q250,ROUND(SMALL($L$2:$L$999,Q250)*100,0)),"")</f>
        <v/>
      </c>
      <c r="S250" t="str">
        <f t="shared" si="3"/>
        <v/>
      </c>
      <c r="T250" t="str" cm="1">
        <f t="array" ref="T250">IF(R250="","",_xlfn.XLOOKUP(_xlfn.IFS(P250=Q250,LARGE($L$2:$L$999,Q250),P250&gt;Q250,SMALL($L$2:$L$999,Q250)),L:L,A:A,"",0))</f>
        <v/>
      </c>
    </row>
    <row r="251" spans="12:20" x14ac:dyDescent="0.25">
      <c r="R251" t="str" cm="1">
        <f t="array" ref="R251">IFERROR(_xlfn.IFS(OR(P251="",SLTP[[#This Row],[Price]]=""),"",P251=Q251,ROUND(LARGE($L$2:$L$999,Q251)*100,0),P251&gt;Q251,ROUND(SMALL($L$2:$L$999,Q251)*100,0)),"")</f>
        <v/>
      </c>
      <c r="T251" t="str" cm="1">
        <f t="array" ref="T251">IF(R251="","",_xlfn.XLOOKUP(_xlfn.IFS(P251=Q251,LARGE($L$2:$L$999,Q251),P251&gt;Q251,SMALL($L$2:$L$999,Q251)),L:L,A:A,"",0))</f>
        <v/>
      </c>
    </row>
  </sheetData>
  <pageMargins left="0.7" right="0.7" top="0.75" bottom="0.75" header="0.3" footer="0.3"/>
  <pageSetup paperSize="9" orientation="portrait" horizontalDpi="300" verticalDpi="300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3A00D-DBE5-4BB9-8055-B29181D9513F}">
  <sheetPr codeName="Sheet6"/>
  <dimension ref="A1"/>
  <sheetViews>
    <sheetView showRowColHeaders="0" zoomScale="115" zoomScaleNormal="115" workbookViewId="0">
      <selection activeCell="C266" sqref="C26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500"/>
  <sheetViews>
    <sheetView workbookViewId="0">
      <selection activeCell="M1" sqref="M1"/>
    </sheetView>
  </sheetViews>
  <sheetFormatPr defaultRowHeight="15" x14ac:dyDescent="0.25"/>
  <cols>
    <col min="1" max="1" width="22" bestFit="1" customWidth="1"/>
    <col min="2" max="2" width="9.85546875" bestFit="1" customWidth="1"/>
    <col min="3" max="3" width="12" bestFit="1" customWidth="1"/>
    <col min="4" max="4" width="12.140625" bestFit="1" customWidth="1"/>
    <col min="5" max="5" width="11.140625" bestFit="1" customWidth="1"/>
    <col min="6" max="6" width="15.42578125" bestFit="1" customWidth="1"/>
    <col min="7" max="7" width="7.7109375" bestFit="1" customWidth="1"/>
    <col min="10" max="13" width="12" customWidth="1"/>
    <col min="14" max="14" width="11" customWidth="1"/>
    <col min="15" max="15" width="11" hidden="1" customWidth="1"/>
    <col min="16" max="16" width="1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19</v>
      </c>
      <c r="E1" t="s">
        <v>25</v>
      </c>
      <c r="F1" t="s">
        <v>7</v>
      </c>
      <c r="G1" t="s">
        <v>6</v>
      </c>
      <c r="K1">
        <f>Settings!D5</f>
        <v>10</v>
      </c>
      <c r="L1">
        <f>Settings!D5</f>
        <v>10</v>
      </c>
      <c r="M1">
        <f>MIN(Settings!D5,COUNT(N:N))</f>
        <v>1</v>
      </c>
      <c r="N1" t="s">
        <v>34</v>
      </c>
      <c r="O1" t="s">
        <v>26</v>
      </c>
      <c r="P1" t="s">
        <v>27</v>
      </c>
      <c r="Q1" t="s">
        <v>28</v>
      </c>
    </row>
    <row r="2" spans="1:21" x14ac:dyDescent="0.25">
      <c r="A2" s="37" t="s">
        <v>53</v>
      </c>
      <c r="B2" s="37" t="s">
        <v>54</v>
      </c>
      <c r="C2" s="37" t="s">
        <v>48</v>
      </c>
      <c r="D2">
        <v>4</v>
      </c>
      <c r="F2" s="38">
        <v>43896.224236111113</v>
      </c>
      <c r="G2">
        <v>4.21</v>
      </c>
      <c r="J2" s="40"/>
      <c r="L2">
        <v>1</v>
      </c>
      <c r="N2" cm="1">
        <f t="array" ref="N2">IFERROR(_xlfn.IFS(Alert[[#This Row],[Condition]]="&gt;",Alert[[#This Row],[Price]]/Alert[[#This Row],[Threshold]],Alert[[#This Row],[Condition]]="&lt;",1-(Alert[[#This Row],[Threshold]]/Alert[[#This Row],[Price]])),"")</f>
        <v>4.9881235154394243E-2</v>
      </c>
      <c r="O2">
        <f>IFERROR(IF(L2="","",LARGE($N$2:$N$500,L2)),"")</f>
        <v>4.9881235154394243E-2</v>
      </c>
      <c r="P2">
        <f>IF(O2="","",1-O2)</f>
        <v>0.95011876484560576</v>
      </c>
      <c r="Q2" t="str">
        <f>IF(O2="","",_xlfn.XLOOKUP(O2,N:N,A:A,"ERROR",0))</f>
        <v>Lithium Americas Corp.</v>
      </c>
    </row>
    <row r="3" spans="1:21" x14ac:dyDescent="0.25">
      <c r="J3" s="40" t="str" cm="1">
        <f t="array" ref="J3">IFERROR(_xlfn.IFS(Alert[[#This Row],[Condition]]="&gt;",Alert[[#This Row],[Price]]/Alert[[#This Row],[Threshold]],Alert[[#This Row],[Condition]]="&lt;",(Alert[[#This Row],[Threshold]]/Alert[[#This Row],[Price]])-1),"")</f>
        <v/>
      </c>
      <c r="K3" s="40"/>
      <c r="L3" t="str">
        <f>IFERROR(IF(Alert[[#This Row],[Name]]="","",MIN(L2+1,COUNT($J$2:$J$500),$L$1)),"")</f>
        <v/>
      </c>
      <c r="M3" t="str" cm="1">
        <f t="array" ref="M3">IFERROR(_xlfn.IFS(Alert[[#This Row],[Condition]]="&gt;",Alert[[#This Row],[Price]]/Alert[[#This Row],[Threshold]],Alert[[#This Row],[Condition]]="&lt;",(Alert[[#This Row],[Threshold]]/Alert[[#This Row],[Price]])-1),"")</f>
        <v/>
      </c>
      <c r="N3" s="41" t="str" cm="1">
        <f t="array" ref="N3">IFERROR(_xlfn.IFS(Alert[[#This Row],[Condition]]="&gt;",Alert[[#This Row],[Price]]/Alert[[#This Row],[Threshold]],Alert[[#This Row],[Condition]]="&lt;",1-(Alert[[#This Row],[Threshold]]/Alert[[#This Row],[Price]])),"")</f>
        <v/>
      </c>
      <c r="O3" s="41" t="str">
        <f t="shared" ref="O3:O66" si="0">IF(L3="","",LARGE($J$2:$J$500,L3))</f>
        <v/>
      </c>
      <c r="P3" t="str">
        <f>IF(O3="","",1-O3)</f>
        <v/>
      </c>
      <c r="Q3" t="str">
        <f t="shared" ref="Q3:Q66" si="1">_xlfn.SINGLE(IF(O3="","",_xlfn.XLOOKUP(O3,J:J,A:A,"ERROR",0)))</f>
        <v/>
      </c>
    </row>
    <row r="4" spans="1:21" x14ac:dyDescent="0.25">
      <c r="J4" s="40" t="str" cm="1">
        <f t="array" ref="J4">IFERROR(_xlfn.IFS(Alert[[#This Row],[Condition]]="&gt;",Alert[[#This Row],[Price]]/Alert[[#This Row],[Threshold]],Alert[[#This Row],[Condition]]="&lt;",(Alert[[#This Row],[Threshold]]/Alert[[#This Row],[Price]])-1),"")</f>
        <v/>
      </c>
      <c r="K4" s="40"/>
      <c r="L4" t="str">
        <f>IFERROR(IF(Alert[[#This Row],[Name]]="","",MIN(L3+1,COUNT($J$2:$J$500),$L$1)),"")</f>
        <v/>
      </c>
      <c r="M4" t="str" cm="1">
        <f t="array" ref="M4">IFERROR(_xlfn.IFS(Alert[[#This Row],[Condition]]="&gt;",Alert[[#This Row],[Price]]/Alert[[#This Row],[Threshold]],Alert[[#This Row],[Condition]]="&lt;",(Alert[[#This Row],[Threshold]]/Alert[[#This Row],[Price]])-1),"")</f>
        <v/>
      </c>
      <c r="N4" s="41" t="str" cm="1">
        <f t="array" ref="N4">IFERROR(_xlfn.IFS(Alert[[#This Row],[Condition]]="&gt;",Alert[[#This Row],[Price]]/Alert[[#This Row],[Threshold]],Alert[[#This Row],[Condition]]="&lt;",1-(Alert[[#This Row],[Threshold]]/Alert[[#This Row],[Price]])),"")</f>
        <v/>
      </c>
      <c r="O4" s="41" t="str">
        <f t="shared" si="0"/>
        <v/>
      </c>
      <c r="P4" t="str">
        <f t="shared" ref="P4:P67" si="2">IF(O4="","",1-O4)</f>
        <v/>
      </c>
      <c r="Q4" t="str">
        <f t="shared" si="1"/>
        <v/>
      </c>
    </row>
    <row r="5" spans="1:21" x14ac:dyDescent="0.25">
      <c r="J5" s="40" t="str" cm="1">
        <f t="array" ref="J5">IFERROR(_xlfn.IFS(Alert[[#This Row],[Condition]]="&gt;",Alert[[#This Row],[Price]]/Alert[[#This Row],[Threshold]],Alert[[#This Row],[Condition]]="&lt;",(Alert[[#This Row],[Threshold]]/Alert[[#This Row],[Price]])-1),"")</f>
        <v/>
      </c>
      <c r="K5" s="40"/>
      <c r="L5" t="str">
        <f>IFERROR(IF(Alert[[#This Row],[Name]]="","",MIN(L4+1,COUNT($J$2:$J$500),$L$1)),"")</f>
        <v/>
      </c>
      <c r="M5" t="str" cm="1">
        <f t="array" ref="M5">IFERROR(_xlfn.IFS(Alert[[#This Row],[Condition]]="&gt;",Alert[[#This Row],[Price]]/Alert[[#This Row],[Threshold]],Alert[[#This Row],[Condition]]="&lt;",(Alert[[#This Row],[Threshold]]/Alert[[#This Row],[Price]])-1),"")</f>
        <v/>
      </c>
      <c r="N5" s="41" t="str" cm="1">
        <f t="array" ref="N5">IFERROR(_xlfn.IFS(Alert[[#This Row],[Condition]]="&gt;",Alert[[#This Row],[Price]]/Alert[[#This Row],[Threshold]],Alert[[#This Row],[Condition]]="&lt;",1-(Alert[[#This Row],[Threshold]]/Alert[[#This Row],[Price]])),"")</f>
        <v/>
      </c>
      <c r="O5" s="41" t="str">
        <f t="shared" si="0"/>
        <v/>
      </c>
      <c r="P5" t="str">
        <f t="shared" si="2"/>
        <v/>
      </c>
      <c r="Q5" t="str">
        <f t="shared" si="1"/>
        <v/>
      </c>
    </row>
    <row r="6" spans="1:21" x14ac:dyDescent="0.25">
      <c r="J6" s="40" t="str" cm="1">
        <f t="array" ref="J6">IFERROR(_xlfn.IFS(Alert[[#This Row],[Condition]]="&gt;",Alert[[#This Row],[Price]]/Alert[[#This Row],[Threshold]],Alert[[#This Row],[Condition]]="&lt;",(Alert[[#This Row],[Threshold]]/Alert[[#This Row],[Price]])-1),"")</f>
        <v/>
      </c>
      <c r="K6" s="40"/>
      <c r="L6" t="str">
        <f>IFERROR(IF(Alert[[#This Row],[Name]]="","",MIN(L5+1,COUNT($J$2:$J$500),$L$1)),"")</f>
        <v/>
      </c>
      <c r="M6" t="str" cm="1">
        <f t="array" ref="M6">IFERROR(_xlfn.IFS(Alert[[#This Row],[Condition]]="&gt;",Alert[[#This Row],[Price]]/Alert[[#This Row],[Threshold]],Alert[[#This Row],[Condition]]="&lt;",(Alert[[#This Row],[Threshold]]/Alert[[#This Row],[Price]])-1),"")</f>
        <v/>
      </c>
      <c r="N6" s="41" t="str" cm="1">
        <f t="array" ref="N6">IFERROR(_xlfn.IFS(Alert[[#This Row],[Condition]]="&gt;",Alert[[#This Row],[Price]]/Alert[[#This Row],[Threshold]],Alert[[#This Row],[Condition]]="&lt;",1-(Alert[[#This Row],[Threshold]]/Alert[[#This Row],[Price]])),"")</f>
        <v/>
      </c>
      <c r="O6" s="41" t="str">
        <f t="shared" si="0"/>
        <v/>
      </c>
      <c r="P6" t="str">
        <f t="shared" si="2"/>
        <v/>
      </c>
      <c r="Q6" t="str">
        <f t="shared" si="1"/>
        <v/>
      </c>
    </row>
    <row r="7" spans="1:21" x14ac:dyDescent="0.25">
      <c r="J7" s="40" t="str" cm="1">
        <f t="array" ref="J7">IFERROR(_xlfn.IFS(Alert[[#This Row],[Condition]]="&gt;",Alert[[#This Row],[Price]]/Alert[[#This Row],[Threshold]],Alert[[#This Row],[Condition]]="&lt;",(Alert[[#This Row],[Threshold]]/Alert[[#This Row],[Price]])-1),"")</f>
        <v/>
      </c>
      <c r="K7" s="40"/>
      <c r="L7" t="str">
        <f>IFERROR(IF(Alert[[#This Row],[Name]]="","",MIN(L6+1,COUNT($J$2:$J$500),$L$1)),"")</f>
        <v/>
      </c>
      <c r="M7" t="str" cm="1">
        <f t="array" ref="M7">IFERROR(_xlfn.IFS(Alert[[#This Row],[Condition]]="&gt;",Alert[[#This Row],[Price]]/Alert[[#This Row],[Threshold]],Alert[[#This Row],[Condition]]="&lt;",(Alert[[#This Row],[Threshold]]/Alert[[#This Row],[Price]])-1),"")</f>
        <v/>
      </c>
      <c r="N7" s="41" t="str" cm="1">
        <f t="array" ref="N7">IFERROR(_xlfn.IFS(Alert[[#This Row],[Condition]]="&gt;",Alert[[#This Row],[Price]]/Alert[[#This Row],[Threshold]],Alert[[#This Row],[Condition]]="&lt;",1-(Alert[[#This Row],[Threshold]]/Alert[[#This Row],[Price]])),"")</f>
        <v/>
      </c>
      <c r="O7" s="41" t="str">
        <f t="shared" si="0"/>
        <v/>
      </c>
      <c r="P7" t="str">
        <f t="shared" si="2"/>
        <v/>
      </c>
      <c r="Q7" t="str">
        <f t="shared" si="1"/>
        <v/>
      </c>
    </row>
    <row r="8" spans="1:21" x14ac:dyDescent="0.25">
      <c r="J8" s="40" t="str" cm="1">
        <f t="array" ref="J8">IFERROR(_xlfn.IFS(Alert[[#This Row],[Condition]]="&gt;",Alert[[#This Row],[Price]]/Alert[[#This Row],[Threshold]],Alert[[#This Row],[Condition]]="&lt;",(Alert[[#This Row],[Threshold]]/Alert[[#This Row],[Price]])-1),"")</f>
        <v/>
      </c>
      <c r="K8" s="40"/>
      <c r="L8" t="str">
        <f>IFERROR(IF(Alert[[#This Row],[Name]]="","",MIN(L7+1,COUNT($J$2:$J$500),$L$1)),"")</f>
        <v/>
      </c>
      <c r="M8" t="str" cm="1">
        <f t="array" ref="M8">IFERROR(_xlfn.IFS(Alert[[#This Row],[Condition]]="&gt;",Alert[[#This Row],[Price]]/Alert[[#This Row],[Threshold]],Alert[[#This Row],[Condition]]="&lt;",(Alert[[#This Row],[Threshold]]/Alert[[#This Row],[Price]])-1),"")</f>
        <v/>
      </c>
      <c r="N8" s="41" t="str" cm="1">
        <f t="array" ref="N8">IFERROR(_xlfn.IFS(Alert[[#This Row],[Condition]]="&gt;",Alert[[#This Row],[Price]]/Alert[[#This Row],[Threshold]],Alert[[#This Row],[Condition]]="&lt;",1-(Alert[[#This Row],[Threshold]]/Alert[[#This Row],[Price]])),"")</f>
        <v/>
      </c>
      <c r="O8" s="41" t="str">
        <f t="shared" si="0"/>
        <v/>
      </c>
      <c r="P8" t="str">
        <f t="shared" si="2"/>
        <v/>
      </c>
      <c r="Q8" t="str">
        <f t="shared" si="1"/>
        <v/>
      </c>
    </row>
    <row r="9" spans="1:21" x14ac:dyDescent="0.25">
      <c r="J9" s="40" t="str" cm="1">
        <f t="array" ref="J9">IFERROR(_xlfn.IFS(Alert[[#This Row],[Condition]]="&gt;",Alert[[#This Row],[Price]]/Alert[[#This Row],[Threshold]],Alert[[#This Row],[Condition]]="&lt;",(Alert[[#This Row],[Threshold]]/Alert[[#This Row],[Price]])-1),"")</f>
        <v/>
      </c>
      <c r="K9" s="40"/>
      <c r="L9" t="str">
        <f>IFERROR(IF(Alert[[#This Row],[Name]]="","",MIN(L8+1,COUNT($J$2:$J$500),$L$1)),"")</f>
        <v/>
      </c>
      <c r="M9" t="str" cm="1">
        <f t="array" ref="M9">IFERROR(_xlfn.IFS(Alert[[#This Row],[Condition]]="&gt;",Alert[[#This Row],[Price]]/Alert[[#This Row],[Threshold]],Alert[[#This Row],[Condition]]="&lt;",(Alert[[#This Row],[Threshold]]/Alert[[#This Row],[Price]])-1),"")</f>
        <v/>
      </c>
      <c r="N9" s="41" t="str" cm="1">
        <f t="array" ref="N9">IFERROR(_xlfn.IFS(Alert[[#This Row],[Condition]]="&gt;",Alert[[#This Row],[Price]]/Alert[[#This Row],[Threshold]],Alert[[#This Row],[Condition]]="&lt;",1-(Alert[[#This Row],[Threshold]]/Alert[[#This Row],[Price]])),"")</f>
        <v/>
      </c>
      <c r="O9" s="41" t="str">
        <f t="shared" si="0"/>
        <v/>
      </c>
      <c r="P9" t="str">
        <f t="shared" si="2"/>
        <v/>
      </c>
      <c r="Q9" t="str">
        <f t="shared" si="1"/>
        <v/>
      </c>
      <c r="S9" t="str">
        <f>IFERROR(IF(Alert[[#This Row],[Name]]&lt;&gt;"",Alert[[#This Row],[Name]],""),"")</f>
        <v/>
      </c>
      <c r="T9" t="str" cm="1">
        <f t="array" ref="T9">IFERROR(_xlfn.IFS(Alert[[#This Row],[Condition]]="&gt;",Alert[[#This Row],[Price]]/Alert[[#This Row],[Threshold]],Alert[[#This Row],[Condition]]="&lt;",Alert[[#This Row],[Threshold]]/Alert[[#This Row],[Price]]-1),"")</f>
        <v/>
      </c>
      <c r="U9" t="str">
        <f t="shared" ref="U9:U66" si="3">IFERROR(1-T9,"")</f>
        <v/>
      </c>
    </row>
    <row r="10" spans="1:21" x14ac:dyDescent="0.25">
      <c r="J10" s="40" t="str" cm="1">
        <f t="array" ref="J10">IFERROR(_xlfn.IFS(Alert[[#This Row],[Condition]]="&gt;",Alert[[#This Row],[Price]]/Alert[[#This Row],[Threshold]],Alert[[#This Row],[Condition]]="&lt;",(Alert[[#This Row],[Threshold]]/Alert[[#This Row],[Price]])-1),"")</f>
        <v/>
      </c>
      <c r="K10" s="40"/>
      <c r="L10" t="str">
        <f>IFERROR(IF(Alert[[#This Row],[Name]]="","",MIN(L9+1,COUNT($J$2:$J$500),$L$1)),"")</f>
        <v/>
      </c>
      <c r="M10" t="str" cm="1">
        <f t="array" ref="M10">IFERROR(_xlfn.IFS(Alert[[#This Row],[Condition]]="&gt;",Alert[[#This Row],[Price]]/Alert[[#This Row],[Threshold]],Alert[[#This Row],[Condition]]="&lt;",(Alert[[#This Row],[Threshold]]/Alert[[#This Row],[Price]])-1),"")</f>
        <v/>
      </c>
      <c r="N10" s="41" t="str" cm="1">
        <f t="array" ref="N10">IFERROR(_xlfn.IFS(Alert[[#This Row],[Condition]]="&gt;",Alert[[#This Row],[Price]]/Alert[[#This Row],[Threshold]],Alert[[#This Row],[Condition]]="&lt;",1-(Alert[[#This Row],[Threshold]]/Alert[[#This Row],[Price]])),"")</f>
        <v/>
      </c>
      <c r="O10" s="41" t="str">
        <f t="shared" si="0"/>
        <v/>
      </c>
      <c r="P10" t="str">
        <f t="shared" si="2"/>
        <v/>
      </c>
      <c r="Q10" t="str">
        <f t="shared" si="1"/>
        <v/>
      </c>
      <c r="S10" t="str">
        <f>IFERROR(IF(Alert[[#This Row],[Name]]&lt;&gt;"",Alert[[#This Row],[Name]],""),"")</f>
        <v/>
      </c>
      <c r="T10" t="str" cm="1">
        <f t="array" ref="T10">IFERROR(_xlfn.IFS(Alert[[#This Row],[Condition]]="&gt;",Alert[[#This Row],[Price]]/Alert[[#This Row],[Threshold]],Alert[[#This Row],[Condition]]="&lt;",Alert[[#This Row],[Threshold]]/Alert[[#This Row],[Price]]-1),"")</f>
        <v/>
      </c>
      <c r="U10" t="str">
        <f t="shared" si="3"/>
        <v/>
      </c>
    </row>
    <row r="11" spans="1:21" x14ac:dyDescent="0.25">
      <c r="J11" s="40" t="str" cm="1">
        <f t="array" ref="J11">IFERROR(_xlfn.IFS(Alert[[#This Row],[Condition]]="&gt;",Alert[[#This Row],[Price]]/Alert[[#This Row],[Threshold]],Alert[[#This Row],[Condition]]="&lt;",(Alert[[#This Row],[Threshold]]/Alert[[#This Row],[Price]])-1),"")</f>
        <v/>
      </c>
      <c r="K11" s="40"/>
      <c r="L11" t="str">
        <f>IFERROR(IF(Alert[[#This Row],[Name]]="","",MIN(L10+1,COUNT($J$2:$J$500),$L$1)),"")</f>
        <v/>
      </c>
      <c r="M11" t="str" cm="1">
        <f t="array" ref="M11">IFERROR(_xlfn.IFS(Alert[[#This Row],[Condition]]="&gt;",Alert[[#This Row],[Price]]/Alert[[#This Row],[Threshold]],Alert[[#This Row],[Condition]]="&lt;",(Alert[[#This Row],[Threshold]]/Alert[[#This Row],[Price]])-1),"")</f>
        <v/>
      </c>
      <c r="N11" s="41" t="str" cm="1">
        <f t="array" ref="N11">IFERROR(_xlfn.IFS(Alert[[#This Row],[Condition]]="&gt;",Alert[[#This Row],[Price]]/Alert[[#This Row],[Threshold]],Alert[[#This Row],[Condition]]="&lt;",1-(Alert[[#This Row],[Threshold]]/Alert[[#This Row],[Price]])),"")</f>
        <v/>
      </c>
      <c r="O11" s="41" t="str">
        <f t="shared" si="0"/>
        <v/>
      </c>
      <c r="P11" t="str">
        <f t="shared" si="2"/>
        <v/>
      </c>
      <c r="Q11" t="str">
        <f t="shared" si="1"/>
        <v/>
      </c>
      <c r="S11" t="str">
        <f>IFERROR(IF(Alert[[#This Row],[Name]]&lt;&gt;"",Alert[[#This Row],[Name]],""),"")</f>
        <v/>
      </c>
      <c r="T11" t="str" cm="1">
        <f t="array" ref="T11">IFERROR(_xlfn.IFS(Alert[[#This Row],[Condition]]="&gt;",Alert[[#This Row],[Price]]/Alert[[#This Row],[Threshold]],Alert[[#This Row],[Condition]]="&lt;",Alert[[#This Row],[Threshold]]/Alert[[#This Row],[Price]]-1),"")</f>
        <v/>
      </c>
      <c r="U11" t="str">
        <f t="shared" si="3"/>
        <v/>
      </c>
    </row>
    <row r="12" spans="1:21" x14ac:dyDescent="0.25">
      <c r="J12" s="40" t="str" cm="1">
        <f t="array" ref="J12">IFERROR(_xlfn.IFS(Alert[[#This Row],[Condition]]="&gt;",Alert[[#This Row],[Price]]/Alert[[#This Row],[Threshold]],Alert[[#This Row],[Condition]]="&lt;",(Alert[[#This Row],[Threshold]]/Alert[[#This Row],[Price]])-1),"")</f>
        <v/>
      </c>
      <c r="K12" s="40"/>
      <c r="L12" t="str">
        <f>IFERROR(IF(Alert[[#This Row],[Name]]="","",MIN(L11+1,COUNT($J$2:$J$500),$L$1)),"")</f>
        <v/>
      </c>
      <c r="M12" t="str" cm="1">
        <f t="array" ref="M12">IFERROR(_xlfn.IFS(Alert[[#This Row],[Condition]]="&gt;",Alert[[#This Row],[Price]]/Alert[[#This Row],[Threshold]],Alert[[#This Row],[Condition]]="&lt;",(Alert[[#This Row],[Threshold]]/Alert[[#This Row],[Price]])-1),"")</f>
        <v/>
      </c>
      <c r="N12" s="41" t="str" cm="1">
        <f t="array" ref="N12">IFERROR(_xlfn.IFS(Alert[[#This Row],[Condition]]="&gt;",Alert[[#This Row],[Price]]/Alert[[#This Row],[Threshold]],Alert[[#This Row],[Condition]]="&lt;",1-(Alert[[#This Row],[Threshold]]/Alert[[#This Row],[Price]])),"")</f>
        <v/>
      </c>
      <c r="O12" s="41" t="str">
        <f t="shared" si="0"/>
        <v/>
      </c>
      <c r="P12" t="str">
        <f t="shared" si="2"/>
        <v/>
      </c>
      <c r="Q12" t="str">
        <f t="shared" si="1"/>
        <v/>
      </c>
      <c r="S12" t="str">
        <f>IFERROR(IF(Alert[[#This Row],[Name]]&lt;&gt;"",Alert[[#This Row],[Name]],""),"")</f>
        <v/>
      </c>
      <c r="T12" t="str" cm="1">
        <f t="array" ref="T12">IFERROR(_xlfn.IFS(Alert[[#This Row],[Condition]]="&gt;",Alert[[#This Row],[Price]]/Alert[[#This Row],[Threshold]],Alert[[#This Row],[Condition]]="&lt;",Alert[[#This Row],[Threshold]]/Alert[[#This Row],[Price]]-1),"")</f>
        <v/>
      </c>
      <c r="U12" t="str">
        <f t="shared" si="3"/>
        <v/>
      </c>
    </row>
    <row r="13" spans="1:21" x14ac:dyDescent="0.25">
      <c r="J13" s="40" t="str" cm="1">
        <f t="array" ref="J13">IFERROR(_xlfn.IFS(Alert[[#This Row],[Condition]]="&gt;",Alert[[#This Row],[Price]]/Alert[[#This Row],[Threshold]],Alert[[#This Row],[Condition]]="&lt;",(Alert[[#This Row],[Threshold]]/Alert[[#This Row],[Price]])-1),"")</f>
        <v/>
      </c>
      <c r="K13" s="40"/>
      <c r="L13" t="str">
        <f>IFERROR(IF(Alert[[#This Row],[Name]]="","",MIN(L12+1,COUNT($J$2:$J$500),$L$1)),"")</f>
        <v/>
      </c>
      <c r="M13" t="str" cm="1">
        <f t="array" ref="M13">IFERROR(_xlfn.IFS(Alert[[#This Row],[Condition]]="&gt;",Alert[[#This Row],[Price]]/Alert[[#This Row],[Threshold]],Alert[[#This Row],[Condition]]="&lt;",(Alert[[#This Row],[Threshold]]/Alert[[#This Row],[Price]])-1),"")</f>
        <v/>
      </c>
      <c r="N13" s="41" t="str" cm="1">
        <f t="array" ref="N13">IFERROR(_xlfn.IFS(Alert[[#This Row],[Condition]]="&gt;",Alert[[#This Row],[Price]]/Alert[[#This Row],[Threshold]],Alert[[#This Row],[Condition]]="&lt;",1-(Alert[[#This Row],[Threshold]]/Alert[[#This Row],[Price]])),"")</f>
        <v/>
      </c>
      <c r="O13" s="41" t="str">
        <f t="shared" si="0"/>
        <v/>
      </c>
      <c r="P13" t="str">
        <f t="shared" si="2"/>
        <v/>
      </c>
      <c r="Q13" t="str">
        <f t="shared" si="1"/>
        <v/>
      </c>
      <c r="S13" t="str">
        <f>IFERROR(IF(Alert[[#This Row],[Name]]&lt;&gt;"",Alert[[#This Row],[Name]],""),"")</f>
        <v/>
      </c>
      <c r="T13" t="str" cm="1">
        <f t="array" ref="T13">IFERROR(_xlfn.IFS(Alert[[#This Row],[Condition]]="&gt;",Alert[[#This Row],[Price]]/Alert[[#This Row],[Threshold]],Alert[[#This Row],[Condition]]="&lt;",Alert[[#This Row],[Threshold]]/Alert[[#This Row],[Price]]-1),"")</f>
        <v/>
      </c>
      <c r="U13" t="str">
        <f t="shared" si="3"/>
        <v/>
      </c>
    </row>
    <row r="14" spans="1:21" x14ac:dyDescent="0.25">
      <c r="J14" s="40" t="str" cm="1">
        <f t="array" ref="J14">IFERROR(_xlfn.IFS(Alert[[#This Row],[Condition]]="&gt;",Alert[[#This Row],[Price]]/Alert[[#This Row],[Threshold]],Alert[[#This Row],[Condition]]="&lt;",(Alert[[#This Row],[Threshold]]/Alert[[#This Row],[Price]])-1),"")</f>
        <v/>
      </c>
      <c r="K14" s="40"/>
      <c r="L14" t="str">
        <f>IFERROR(IF(Alert[[#This Row],[Name]]="","",MIN(L13+1,COUNT($J$2:$J$500),$L$1)),"")</f>
        <v/>
      </c>
      <c r="M14" t="str" cm="1">
        <f t="array" ref="M14">IFERROR(_xlfn.IFS(Alert[[#This Row],[Condition]]="&gt;",Alert[[#This Row],[Price]]/Alert[[#This Row],[Threshold]],Alert[[#This Row],[Condition]]="&lt;",(Alert[[#This Row],[Threshold]]/Alert[[#This Row],[Price]])-1),"")</f>
        <v/>
      </c>
      <c r="N14" s="41" t="str" cm="1">
        <f t="array" ref="N14">IFERROR(_xlfn.IFS(Alert[[#This Row],[Condition]]="&gt;",Alert[[#This Row],[Price]]/Alert[[#This Row],[Threshold]],Alert[[#This Row],[Condition]]="&lt;",1-(Alert[[#This Row],[Threshold]]/Alert[[#This Row],[Price]])),"")</f>
        <v/>
      </c>
      <c r="O14" s="41" t="str">
        <f t="shared" si="0"/>
        <v/>
      </c>
      <c r="P14" t="str">
        <f t="shared" si="2"/>
        <v/>
      </c>
      <c r="Q14" t="str">
        <f t="shared" si="1"/>
        <v/>
      </c>
      <c r="S14" t="str">
        <f>IFERROR(IF(Alert[[#This Row],[Name]]&lt;&gt;"",Alert[[#This Row],[Name]],""),"")</f>
        <v/>
      </c>
      <c r="T14" t="str" cm="1">
        <f t="array" ref="T14">IFERROR(_xlfn.IFS(Alert[[#This Row],[Condition]]="&gt;",Alert[[#This Row],[Price]]/Alert[[#This Row],[Threshold]],Alert[[#This Row],[Condition]]="&lt;",Alert[[#This Row],[Threshold]]/Alert[[#This Row],[Price]]-1),"")</f>
        <v/>
      </c>
      <c r="U14" t="str">
        <f t="shared" si="3"/>
        <v/>
      </c>
    </row>
    <row r="15" spans="1:21" x14ac:dyDescent="0.25">
      <c r="J15" s="40" t="str" cm="1">
        <f t="array" ref="J15">IFERROR(_xlfn.IFS(Alert[[#This Row],[Condition]]="&gt;",Alert[[#This Row],[Price]]/Alert[[#This Row],[Threshold]],Alert[[#This Row],[Condition]]="&lt;",(Alert[[#This Row],[Threshold]]/Alert[[#This Row],[Price]])-1),"")</f>
        <v/>
      </c>
      <c r="K15" s="40"/>
      <c r="L15" t="str">
        <f>IFERROR(IF(Alert[[#This Row],[Name]]="","",MIN(L14+1,COUNT($J$2:$J$500),$L$1)),"")</f>
        <v/>
      </c>
      <c r="M15" t="str" cm="1">
        <f t="array" ref="M15">IFERROR(_xlfn.IFS(Alert[[#This Row],[Condition]]="&gt;",Alert[[#This Row],[Price]]/Alert[[#This Row],[Threshold]],Alert[[#This Row],[Condition]]="&lt;",(Alert[[#This Row],[Threshold]]/Alert[[#This Row],[Price]])-1),"")</f>
        <v/>
      </c>
      <c r="N15" s="41" t="str" cm="1">
        <f t="array" ref="N15">IFERROR(_xlfn.IFS(Alert[[#This Row],[Condition]]="&gt;",Alert[[#This Row],[Price]]/Alert[[#This Row],[Threshold]],Alert[[#This Row],[Condition]]="&lt;",1-(Alert[[#This Row],[Threshold]]/Alert[[#This Row],[Price]])),"")</f>
        <v/>
      </c>
      <c r="O15" s="41" t="str">
        <f t="shared" si="0"/>
        <v/>
      </c>
      <c r="P15" t="str">
        <f t="shared" si="2"/>
        <v/>
      </c>
      <c r="Q15" t="str">
        <f t="shared" si="1"/>
        <v/>
      </c>
      <c r="S15" t="str">
        <f>IFERROR(IF(Alert[[#This Row],[Name]]&lt;&gt;"",Alert[[#This Row],[Name]],""),"")</f>
        <v/>
      </c>
      <c r="T15" t="str" cm="1">
        <f t="array" ref="T15">IFERROR(_xlfn.IFS(Alert[[#This Row],[Condition]]="&gt;",Alert[[#This Row],[Price]]/Alert[[#This Row],[Threshold]],Alert[[#This Row],[Condition]]="&lt;",Alert[[#This Row],[Threshold]]/Alert[[#This Row],[Price]]-1),"")</f>
        <v/>
      </c>
      <c r="U15" t="str">
        <f t="shared" si="3"/>
        <v/>
      </c>
    </row>
    <row r="16" spans="1:21" x14ac:dyDescent="0.25">
      <c r="J16" s="40" t="str" cm="1">
        <f t="array" ref="J16">IFERROR(_xlfn.IFS(Alert[[#This Row],[Condition]]="&gt;",Alert[[#This Row],[Price]]/Alert[[#This Row],[Threshold]],Alert[[#This Row],[Condition]]="&lt;",(Alert[[#This Row],[Threshold]]/Alert[[#This Row],[Price]])-1),"")</f>
        <v/>
      </c>
      <c r="K16" s="40"/>
      <c r="L16" t="str">
        <f>IFERROR(IF(Alert[[#This Row],[Name]]="","",MIN(L15+1,COUNT($J$2:$J$500),$L$1)),"")</f>
        <v/>
      </c>
      <c r="M16" t="str" cm="1">
        <f t="array" ref="M16">IFERROR(_xlfn.IFS(Alert[[#This Row],[Condition]]="&gt;",Alert[[#This Row],[Price]]/Alert[[#This Row],[Threshold]],Alert[[#This Row],[Condition]]="&lt;",(Alert[[#This Row],[Threshold]]/Alert[[#This Row],[Price]])-1),"")</f>
        <v/>
      </c>
      <c r="N16" s="41" t="str" cm="1">
        <f t="array" ref="N16">IFERROR(_xlfn.IFS(Alert[[#This Row],[Condition]]="&gt;",Alert[[#This Row],[Price]]/Alert[[#This Row],[Threshold]],Alert[[#This Row],[Condition]]="&lt;",1-(Alert[[#This Row],[Threshold]]/Alert[[#This Row],[Price]])),"")</f>
        <v/>
      </c>
      <c r="O16" s="41" t="str">
        <f t="shared" si="0"/>
        <v/>
      </c>
      <c r="P16" t="str">
        <f t="shared" si="2"/>
        <v/>
      </c>
      <c r="Q16" t="str">
        <f t="shared" si="1"/>
        <v/>
      </c>
      <c r="S16" t="str">
        <f>IFERROR(IF(Alert[[#This Row],[Name]]&lt;&gt;"",Alert[[#This Row],[Name]],""),"")</f>
        <v/>
      </c>
      <c r="T16" t="str" cm="1">
        <f t="array" ref="T16">IFERROR(_xlfn.IFS(Alert[[#This Row],[Condition]]="&gt;",Alert[[#This Row],[Price]]/Alert[[#This Row],[Threshold]],Alert[[#This Row],[Condition]]="&lt;",Alert[[#This Row],[Threshold]]/Alert[[#This Row],[Price]]-1),"")</f>
        <v/>
      </c>
      <c r="U16" t="str">
        <f t="shared" si="3"/>
        <v/>
      </c>
    </row>
    <row r="17" spans="10:21" x14ac:dyDescent="0.25">
      <c r="J17" s="40" t="str" cm="1">
        <f t="array" ref="J17">IFERROR(_xlfn.IFS(Alert[[#This Row],[Condition]]="&gt;",Alert[[#This Row],[Price]]/Alert[[#This Row],[Threshold]],Alert[[#This Row],[Condition]]="&lt;",(Alert[[#This Row],[Threshold]]/Alert[[#This Row],[Price]])-1),"")</f>
        <v/>
      </c>
      <c r="K17" s="40"/>
      <c r="L17" t="str">
        <f>IFERROR(IF(Alert[[#This Row],[Name]]="","",MIN(L16+1,COUNT($J$2:$J$500),$L$1)),"")</f>
        <v/>
      </c>
      <c r="M17" t="str" cm="1">
        <f t="array" ref="M17">IFERROR(_xlfn.IFS(Alert[[#This Row],[Condition]]="&gt;",Alert[[#This Row],[Price]]/Alert[[#This Row],[Threshold]],Alert[[#This Row],[Condition]]="&lt;",(Alert[[#This Row],[Threshold]]/Alert[[#This Row],[Price]])-1),"")</f>
        <v/>
      </c>
      <c r="N17" s="41" t="str" cm="1">
        <f t="array" ref="N17">IFERROR(_xlfn.IFS(Alert[[#This Row],[Condition]]="&gt;",Alert[[#This Row],[Price]]/Alert[[#This Row],[Threshold]],Alert[[#This Row],[Condition]]="&lt;",1-(Alert[[#This Row],[Threshold]]/Alert[[#This Row],[Price]])),"")</f>
        <v/>
      </c>
      <c r="O17" s="41" t="str">
        <f t="shared" si="0"/>
        <v/>
      </c>
      <c r="P17" t="str">
        <f t="shared" si="2"/>
        <v/>
      </c>
      <c r="Q17" t="str">
        <f t="shared" si="1"/>
        <v/>
      </c>
      <c r="S17" t="str">
        <f>IFERROR(IF(Alert[[#This Row],[Name]]&lt;&gt;"",Alert[[#This Row],[Name]],""),"")</f>
        <v/>
      </c>
      <c r="T17" t="str" cm="1">
        <f t="array" ref="T17">IFERROR(_xlfn.IFS(Alert[[#This Row],[Condition]]="&gt;",Alert[[#This Row],[Price]]/Alert[[#This Row],[Threshold]],Alert[[#This Row],[Condition]]="&lt;",Alert[[#This Row],[Threshold]]/Alert[[#This Row],[Price]]-1),"")</f>
        <v/>
      </c>
      <c r="U17" t="str">
        <f t="shared" si="3"/>
        <v/>
      </c>
    </row>
    <row r="18" spans="10:21" x14ac:dyDescent="0.25">
      <c r="J18" s="40" t="str" cm="1">
        <f t="array" ref="J18">IFERROR(_xlfn.IFS(Alert[[#This Row],[Condition]]="&gt;",Alert[[#This Row],[Price]]/Alert[[#This Row],[Threshold]],Alert[[#This Row],[Condition]]="&lt;",(Alert[[#This Row],[Threshold]]/Alert[[#This Row],[Price]])-1),"")</f>
        <v/>
      </c>
      <c r="K18" s="40"/>
      <c r="L18" t="str">
        <f>IFERROR(IF(Alert[[#This Row],[Name]]="","",MIN(L17+1,COUNT($J$2:$J$500),$L$1)),"")</f>
        <v/>
      </c>
      <c r="M18" t="str" cm="1">
        <f t="array" ref="M18">IFERROR(_xlfn.IFS(Alert[[#This Row],[Condition]]="&gt;",Alert[[#This Row],[Price]]/Alert[[#This Row],[Threshold]],Alert[[#This Row],[Condition]]="&lt;",(Alert[[#This Row],[Threshold]]/Alert[[#This Row],[Price]])-1),"")</f>
        <v/>
      </c>
      <c r="N18" s="41" t="str" cm="1">
        <f t="array" ref="N18">IFERROR(_xlfn.IFS(Alert[[#This Row],[Condition]]="&gt;",Alert[[#This Row],[Price]]/Alert[[#This Row],[Threshold]],Alert[[#This Row],[Condition]]="&lt;",1-(Alert[[#This Row],[Threshold]]/Alert[[#This Row],[Price]])),"")</f>
        <v/>
      </c>
      <c r="O18" s="41" t="str">
        <f t="shared" si="0"/>
        <v/>
      </c>
      <c r="P18" t="str">
        <f t="shared" si="2"/>
        <v/>
      </c>
      <c r="Q18" t="str">
        <f t="shared" si="1"/>
        <v/>
      </c>
      <c r="S18" t="str">
        <f>IFERROR(IF(Alert[[#This Row],[Name]]&lt;&gt;"",Alert[[#This Row],[Name]],""),"")</f>
        <v/>
      </c>
      <c r="T18" t="str" cm="1">
        <f t="array" ref="T18">IFERROR(_xlfn.IFS(Alert[[#This Row],[Condition]]="&gt;",Alert[[#This Row],[Price]]/Alert[[#This Row],[Threshold]],Alert[[#This Row],[Condition]]="&lt;",Alert[[#This Row],[Threshold]]/Alert[[#This Row],[Price]]-1),"")</f>
        <v/>
      </c>
      <c r="U18" t="str">
        <f t="shared" si="3"/>
        <v/>
      </c>
    </row>
    <row r="19" spans="10:21" x14ac:dyDescent="0.25">
      <c r="J19" s="40" t="str" cm="1">
        <f t="array" ref="J19">IFERROR(_xlfn.IFS(Alert[[#This Row],[Condition]]="&gt;",Alert[[#This Row],[Price]]/Alert[[#This Row],[Threshold]],Alert[[#This Row],[Condition]]="&lt;",(Alert[[#This Row],[Threshold]]/Alert[[#This Row],[Price]])-1),"")</f>
        <v/>
      </c>
      <c r="K19" s="40"/>
      <c r="L19" t="str">
        <f>IFERROR(IF(Alert[[#This Row],[Name]]="","",MIN(L18+1,COUNT($J$2:$J$500),$L$1)),"")</f>
        <v/>
      </c>
      <c r="M19" t="str" cm="1">
        <f t="array" ref="M19">IFERROR(_xlfn.IFS(Alert[[#This Row],[Condition]]="&gt;",Alert[[#This Row],[Price]]/Alert[[#This Row],[Threshold]],Alert[[#This Row],[Condition]]="&lt;",(Alert[[#This Row],[Threshold]]/Alert[[#This Row],[Price]])-1),"")</f>
        <v/>
      </c>
      <c r="N19" s="41" t="str" cm="1">
        <f t="array" ref="N19">IFERROR(_xlfn.IFS(Alert[[#This Row],[Condition]]="&gt;",Alert[[#This Row],[Price]]/Alert[[#This Row],[Threshold]],Alert[[#This Row],[Condition]]="&lt;",1-(Alert[[#This Row],[Threshold]]/Alert[[#This Row],[Price]])),"")</f>
        <v/>
      </c>
      <c r="O19" s="41" t="str">
        <f t="shared" si="0"/>
        <v/>
      </c>
      <c r="P19" t="str">
        <f t="shared" si="2"/>
        <v/>
      </c>
      <c r="Q19" t="str">
        <f t="shared" si="1"/>
        <v/>
      </c>
      <c r="S19" t="str">
        <f>IFERROR(IF(Alert[[#This Row],[Name]]&lt;&gt;"",Alert[[#This Row],[Name]],""),"")</f>
        <v/>
      </c>
      <c r="T19" t="str" cm="1">
        <f t="array" ref="T19">IFERROR(_xlfn.IFS(Alert[[#This Row],[Condition]]="&gt;",Alert[[#This Row],[Price]]/Alert[[#This Row],[Threshold]],Alert[[#This Row],[Condition]]="&lt;",Alert[[#This Row],[Threshold]]/Alert[[#This Row],[Price]]-1),"")</f>
        <v/>
      </c>
      <c r="U19" t="str">
        <f t="shared" si="3"/>
        <v/>
      </c>
    </row>
    <row r="20" spans="10:21" x14ac:dyDescent="0.25">
      <c r="J20" s="40" t="str" cm="1">
        <f t="array" ref="J20">IFERROR(_xlfn.IFS(Alert[[#This Row],[Condition]]="&gt;",Alert[[#This Row],[Price]]/Alert[[#This Row],[Threshold]],Alert[[#This Row],[Condition]]="&lt;",(Alert[[#This Row],[Threshold]]/Alert[[#This Row],[Price]])-1),"")</f>
        <v/>
      </c>
      <c r="K20" s="40"/>
      <c r="L20" t="str">
        <f>IFERROR(IF(Alert[[#This Row],[Name]]="","",MIN(L19+1,COUNT($J$2:$J$500),$L$1)),"")</f>
        <v/>
      </c>
      <c r="M20" t="str" cm="1">
        <f t="array" ref="M20">IFERROR(_xlfn.IFS(Alert[[#This Row],[Condition]]="&gt;",Alert[[#This Row],[Price]]/Alert[[#This Row],[Threshold]],Alert[[#This Row],[Condition]]="&lt;",(Alert[[#This Row],[Threshold]]/Alert[[#This Row],[Price]])-1),"")</f>
        <v/>
      </c>
      <c r="N20" s="41" t="str" cm="1">
        <f t="array" ref="N20">IFERROR(_xlfn.IFS(Alert[[#This Row],[Condition]]="&gt;",Alert[[#This Row],[Price]]/Alert[[#This Row],[Threshold]],Alert[[#This Row],[Condition]]="&lt;",1-(Alert[[#This Row],[Threshold]]/Alert[[#This Row],[Price]])),"")</f>
        <v/>
      </c>
      <c r="O20" s="41" t="str">
        <f t="shared" si="0"/>
        <v/>
      </c>
      <c r="P20" t="str">
        <f t="shared" si="2"/>
        <v/>
      </c>
      <c r="Q20" t="str">
        <f t="shared" si="1"/>
        <v/>
      </c>
      <c r="S20" t="str">
        <f>IFERROR(IF(Alert[[#This Row],[Name]]&lt;&gt;"",Alert[[#This Row],[Name]],""),"")</f>
        <v/>
      </c>
      <c r="T20" t="str" cm="1">
        <f t="array" ref="T20">IFERROR(_xlfn.IFS(Alert[[#This Row],[Condition]]="&gt;",Alert[[#This Row],[Price]]/Alert[[#This Row],[Threshold]],Alert[[#This Row],[Condition]]="&lt;",Alert[[#This Row],[Threshold]]/Alert[[#This Row],[Price]]-1),"")</f>
        <v/>
      </c>
      <c r="U20" t="str">
        <f t="shared" si="3"/>
        <v/>
      </c>
    </row>
    <row r="21" spans="10:21" x14ac:dyDescent="0.25">
      <c r="J21" s="40" t="str" cm="1">
        <f t="array" ref="J21">IFERROR(_xlfn.IFS(Alert[[#This Row],[Condition]]="&gt;",Alert[[#This Row],[Price]]/Alert[[#This Row],[Threshold]],Alert[[#This Row],[Condition]]="&lt;",(Alert[[#This Row],[Threshold]]/Alert[[#This Row],[Price]])-1),"")</f>
        <v/>
      </c>
      <c r="K21" s="40"/>
      <c r="L21" t="str">
        <f>IFERROR(IF(Alert[[#This Row],[Name]]="","",MIN(L20+1,COUNT($J$2:$J$500),$L$1)),"")</f>
        <v/>
      </c>
      <c r="M21" t="str" cm="1">
        <f t="array" ref="M21">IFERROR(_xlfn.IFS(Alert[[#This Row],[Condition]]="&gt;",Alert[[#This Row],[Price]]/Alert[[#This Row],[Threshold]],Alert[[#This Row],[Condition]]="&lt;",(Alert[[#This Row],[Threshold]]/Alert[[#This Row],[Price]])-1),"")</f>
        <v/>
      </c>
      <c r="N21" s="41" t="str" cm="1">
        <f t="array" ref="N21">IFERROR(_xlfn.IFS(Alert[[#This Row],[Condition]]="&gt;",Alert[[#This Row],[Price]]/Alert[[#This Row],[Threshold]],Alert[[#This Row],[Condition]]="&lt;",1-(Alert[[#This Row],[Threshold]]/Alert[[#This Row],[Price]])),"")</f>
        <v/>
      </c>
      <c r="O21" s="41" t="str">
        <f t="shared" si="0"/>
        <v/>
      </c>
      <c r="P21" t="str">
        <f t="shared" si="2"/>
        <v/>
      </c>
      <c r="Q21" t="str">
        <f t="shared" si="1"/>
        <v/>
      </c>
      <c r="S21" t="str">
        <f>IFERROR(IF(Alert[[#This Row],[Name]]&lt;&gt;"",Alert[[#This Row],[Name]],""),"")</f>
        <v/>
      </c>
      <c r="T21" t="str" cm="1">
        <f t="array" ref="T21">IFERROR(_xlfn.IFS(Alert[[#This Row],[Condition]]="&gt;",Alert[[#This Row],[Price]]/Alert[[#This Row],[Threshold]],Alert[[#This Row],[Condition]]="&lt;",Alert[[#This Row],[Threshold]]/Alert[[#This Row],[Price]]-1),"")</f>
        <v/>
      </c>
      <c r="U21" t="str">
        <f t="shared" si="3"/>
        <v/>
      </c>
    </row>
    <row r="22" spans="10:21" x14ac:dyDescent="0.25">
      <c r="J22" s="40" t="str" cm="1">
        <f t="array" ref="J22">IFERROR(_xlfn.IFS(Alert[[#This Row],[Condition]]="&gt;",Alert[[#This Row],[Price]]/Alert[[#This Row],[Threshold]],Alert[[#This Row],[Condition]]="&lt;",(Alert[[#This Row],[Threshold]]/Alert[[#This Row],[Price]])-1),"")</f>
        <v/>
      </c>
      <c r="K22" s="40"/>
      <c r="L22" t="str">
        <f>IFERROR(IF(Alert[[#This Row],[Name]]="","",MIN(L21+1,COUNT($J$2:$J$500),$L$1)),"")</f>
        <v/>
      </c>
      <c r="M22" t="str" cm="1">
        <f t="array" ref="M22">IFERROR(_xlfn.IFS(Alert[[#This Row],[Condition]]="&gt;",Alert[[#This Row],[Price]]/Alert[[#This Row],[Threshold]],Alert[[#This Row],[Condition]]="&lt;",(Alert[[#This Row],[Threshold]]/Alert[[#This Row],[Price]])-1),"")</f>
        <v/>
      </c>
      <c r="N22" s="41" t="str" cm="1">
        <f t="array" ref="N22">IFERROR(_xlfn.IFS(Alert[[#This Row],[Condition]]="&gt;",Alert[[#This Row],[Price]]/Alert[[#This Row],[Threshold]],Alert[[#This Row],[Condition]]="&lt;",1-(Alert[[#This Row],[Threshold]]/Alert[[#This Row],[Price]])),"")</f>
        <v/>
      </c>
      <c r="O22" s="41" t="str">
        <f t="shared" si="0"/>
        <v/>
      </c>
      <c r="P22" t="str">
        <f t="shared" si="2"/>
        <v/>
      </c>
      <c r="Q22" t="str">
        <f t="shared" si="1"/>
        <v/>
      </c>
      <c r="S22" t="str">
        <f>IFERROR(IF(Alert[[#This Row],[Name]]&lt;&gt;"",Alert[[#This Row],[Name]],""),"")</f>
        <v/>
      </c>
      <c r="T22" t="str" cm="1">
        <f t="array" ref="T22">IFERROR(_xlfn.IFS(Alert[[#This Row],[Condition]]="&gt;",Alert[[#This Row],[Price]]/Alert[[#This Row],[Threshold]],Alert[[#This Row],[Condition]]="&lt;",Alert[[#This Row],[Threshold]]/Alert[[#This Row],[Price]]-1),"")</f>
        <v/>
      </c>
      <c r="U22" t="str">
        <f t="shared" si="3"/>
        <v/>
      </c>
    </row>
    <row r="23" spans="10:21" x14ac:dyDescent="0.25">
      <c r="J23" s="40" t="str" cm="1">
        <f t="array" ref="J23">IFERROR(_xlfn.IFS(Alert[[#This Row],[Condition]]="&gt;",Alert[[#This Row],[Price]]/Alert[[#This Row],[Threshold]],Alert[[#This Row],[Condition]]="&lt;",(Alert[[#This Row],[Threshold]]/Alert[[#This Row],[Price]])-1),"")</f>
        <v/>
      </c>
      <c r="K23" s="40"/>
      <c r="L23" t="str">
        <f>IFERROR(IF(Alert[[#This Row],[Name]]="","",MIN(L22+1,COUNT($J$2:$J$500),$L$1)),"")</f>
        <v/>
      </c>
      <c r="M23" t="str" cm="1">
        <f t="array" ref="M23">IFERROR(_xlfn.IFS(Alert[[#This Row],[Condition]]="&gt;",Alert[[#This Row],[Price]]/Alert[[#This Row],[Threshold]],Alert[[#This Row],[Condition]]="&lt;",(Alert[[#This Row],[Threshold]]/Alert[[#This Row],[Price]])-1),"")</f>
        <v/>
      </c>
      <c r="N23" s="41" t="str" cm="1">
        <f t="array" ref="N23">IFERROR(_xlfn.IFS(Alert[[#This Row],[Condition]]="&gt;",Alert[[#This Row],[Price]]/Alert[[#This Row],[Threshold]],Alert[[#This Row],[Condition]]="&lt;",1-(Alert[[#This Row],[Threshold]]/Alert[[#This Row],[Price]])),"")</f>
        <v/>
      </c>
      <c r="O23" s="41" t="str">
        <f t="shared" si="0"/>
        <v/>
      </c>
      <c r="P23" t="str">
        <f t="shared" si="2"/>
        <v/>
      </c>
      <c r="Q23" t="str">
        <f t="shared" si="1"/>
        <v/>
      </c>
      <c r="S23" t="str">
        <f>IFERROR(IF(Alert[[#This Row],[Name]]&lt;&gt;"",Alert[[#This Row],[Name]],""),"")</f>
        <v/>
      </c>
      <c r="T23" t="str" cm="1">
        <f t="array" ref="T23">IFERROR(_xlfn.IFS(Alert[[#This Row],[Condition]]="&gt;",Alert[[#This Row],[Price]]/Alert[[#This Row],[Threshold]],Alert[[#This Row],[Condition]]="&lt;",Alert[[#This Row],[Threshold]]/Alert[[#This Row],[Price]]-1),"")</f>
        <v/>
      </c>
      <c r="U23" t="str">
        <f t="shared" si="3"/>
        <v/>
      </c>
    </row>
    <row r="24" spans="10:21" x14ac:dyDescent="0.25">
      <c r="J24" s="40" t="str" cm="1">
        <f t="array" ref="J24">IFERROR(_xlfn.IFS(Alert[[#This Row],[Condition]]="&gt;",Alert[[#This Row],[Price]]/Alert[[#This Row],[Threshold]],Alert[[#This Row],[Condition]]="&lt;",(Alert[[#This Row],[Threshold]]/Alert[[#This Row],[Price]])-1),"")</f>
        <v/>
      </c>
      <c r="K24" s="40"/>
      <c r="L24" t="str">
        <f>IFERROR(IF(Alert[[#This Row],[Name]]="","",MIN(L23+1,COUNT($J$2:$J$500),$L$1)),"")</f>
        <v/>
      </c>
      <c r="M24" t="str" cm="1">
        <f t="array" ref="M24">IFERROR(_xlfn.IFS(Alert[[#This Row],[Condition]]="&gt;",Alert[[#This Row],[Price]]/Alert[[#This Row],[Threshold]],Alert[[#This Row],[Condition]]="&lt;",(Alert[[#This Row],[Threshold]]/Alert[[#This Row],[Price]])-1),"")</f>
        <v/>
      </c>
      <c r="N24" s="41" t="str" cm="1">
        <f t="array" ref="N24">IFERROR(_xlfn.IFS(Alert[[#This Row],[Condition]]="&gt;",Alert[[#This Row],[Price]]/Alert[[#This Row],[Threshold]],Alert[[#This Row],[Condition]]="&lt;",1-(Alert[[#This Row],[Threshold]]/Alert[[#This Row],[Price]])),"")</f>
        <v/>
      </c>
      <c r="O24" s="41" t="str">
        <f t="shared" si="0"/>
        <v/>
      </c>
      <c r="P24" t="str">
        <f t="shared" si="2"/>
        <v/>
      </c>
      <c r="Q24" t="str">
        <f t="shared" si="1"/>
        <v/>
      </c>
      <c r="S24" t="str">
        <f>IFERROR(IF(Alert[[#This Row],[Name]]&lt;&gt;"",Alert[[#This Row],[Name]],""),"")</f>
        <v/>
      </c>
      <c r="T24" t="str" cm="1">
        <f t="array" ref="T24">IFERROR(_xlfn.IFS(Alert[[#This Row],[Condition]]="&gt;",Alert[[#This Row],[Price]]/Alert[[#This Row],[Threshold]],Alert[[#This Row],[Condition]]="&lt;",Alert[[#This Row],[Threshold]]/Alert[[#This Row],[Price]]-1),"")</f>
        <v/>
      </c>
      <c r="U24" t="str">
        <f t="shared" si="3"/>
        <v/>
      </c>
    </row>
    <row r="25" spans="10:21" x14ac:dyDescent="0.25">
      <c r="J25" s="40" t="str" cm="1">
        <f t="array" ref="J25">IFERROR(_xlfn.IFS(Alert[[#This Row],[Condition]]="&gt;",Alert[[#This Row],[Price]]/Alert[[#This Row],[Threshold]],Alert[[#This Row],[Condition]]="&lt;",(Alert[[#This Row],[Threshold]]/Alert[[#This Row],[Price]])-1),"")</f>
        <v/>
      </c>
      <c r="K25" s="40"/>
      <c r="L25" t="str">
        <f>IFERROR(IF(Alert[[#This Row],[Name]]="","",MIN(L24+1,COUNT($J$2:$J$500),$L$1)),"")</f>
        <v/>
      </c>
      <c r="M25" t="str" cm="1">
        <f t="array" ref="M25">IFERROR(_xlfn.IFS(Alert[[#This Row],[Condition]]="&gt;",Alert[[#This Row],[Price]]/Alert[[#This Row],[Threshold]],Alert[[#This Row],[Condition]]="&lt;",(Alert[[#This Row],[Threshold]]/Alert[[#This Row],[Price]])-1),"")</f>
        <v/>
      </c>
      <c r="N25" s="41" t="str" cm="1">
        <f t="array" ref="N25">IFERROR(_xlfn.IFS(Alert[[#This Row],[Condition]]="&gt;",Alert[[#This Row],[Price]]/Alert[[#This Row],[Threshold]],Alert[[#This Row],[Condition]]="&lt;",1-(Alert[[#This Row],[Threshold]]/Alert[[#This Row],[Price]])),"")</f>
        <v/>
      </c>
      <c r="O25" s="41" t="str">
        <f t="shared" si="0"/>
        <v/>
      </c>
      <c r="P25" t="str">
        <f t="shared" si="2"/>
        <v/>
      </c>
      <c r="Q25" t="str">
        <f t="shared" si="1"/>
        <v/>
      </c>
      <c r="S25" t="str">
        <f>IFERROR(IF(Alert[[#This Row],[Name]]&lt;&gt;"",Alert[[#This Row],[Name]],""),"")</f>
        <v/>
      </c>
      <c r="T25" t="str" cm="1">
        <f t="array" ref="T25">IFERROR(_xlfn.IFS(Alert[[#This Row],[Condition]]="&gt;",Alert[[#This Row],[Price]]/Alert[[#This Row],[Threshold]],Alert[[#This Row],[Condition]]="&lt;",Alert[[#This Row],[Threshold]]/Alert[[#This Row],[Price]]-1),"")</f>
        <v/>
      </c>
      <c r="U25" t="str">
        <f t="shared" si="3"/>
        <v/>
      </c>
    </row>
    <row r="26" spans="10:21" x14ac:dyDescent="0.25">
      <c r="J26" s="40" t="str" cm="1">
        <f t="array" ref="J26">IFERROR(_xlfn.IFS(Alert[[#This Row],[Condition]]="&gt;",Alert[[#This Row],[Price]]/Alert[[#This Row],[Threshold]],Alert[[#This Row],[Condition]]="&lt;",(Alert[[#This Row],[Threshold]]/Alert[[#This Row],[Price]])-1),"")</f>
        <v/>
      </c>
      <c r="K26" s="40"/>
      <c r="L26" t="str">
        <f>IFERROR(IF(Alert[[#This Row],[Name]]="","",MIN(L25+1,COUNT($J$2:$J$500),$L$1)),"")</f>
        <v/>
      </c>
      <c r="M26" t="str" cm="1">
        <f t="array" ref="M26">IFERROR(_xlfn.IFS(Alert[[#This Row],[Condition]]="&gt;",Alert[[#This Row],[Price]]/Alert[[#This Row],[Threshold]],Alert[[#This Row],[Condition]]="&lt;",(Alert[[#This Row],[Threshold]]/Alert[[#This Row],[Price]])-1),"")</f>
        <v/>
      </c>
      <c r="N26" s="41" t="str" cm="1">
        <f t="array" ref="N26">IFERROR(_xlfn.IFS(Alert[[#This Row],[Condition]]="&gt;",Alert[[#This Row],[Price]]/Alert[[#This Row],[Threshold]],Alert[[#This Row],[Condition]]="&lt;",1-(Alert[[#This Row],[Threshold]]/Alert[[#This Row],[Price]])),"")</f>
        <v/>
      </c>
      <c r="O26" s="41" t="str">
        <f t="shared" si="0"/>
        <v/>
      </c>
      <c r="P26" t="str">
        <f t="shared" si="2"/>
        <v/>
      </c>
      <c r="Q26" t="str">
        <f t="shared" si="1"/>
        <v/>
      </c>
      <c r="S26" t="str">
        <f>IFERROR(IF(Alert[[#This Row],[Name]]&lt;&gt;"",Alert[[#This Row],[Name]],""),"")</f>
        <v/>
      </c>
      <c r="T26" t="str" cm="1">
        <f t="array" ref="T26">IFERROR(_xlfn.IFS(Alert[[#This Row],[Condition]]="&gt;",Alert[[#This Row],[Price]]/Alert[[#This Row],[Threshold]],Alert[[#This Row],[Condition]]="&lt;",Alert[[#This Row],[Threshold]]/Alert[[#This Row],[Price]]-1),"")</f>
        <v/>
      </c>
      <c r="U26" t="str">
        <f t="shared" si="3"/>
        <v/>
      </c>
    </row>
    <row r="27" spans="10:21" x14ac:dyDescent="0.25">
      <c r="J27" s="40" t="str" cm="1">
        <f t="array" ref="J27">IFERROR(_xlfn.IFS(Alert[[#This Row],[Condition]]="&gt;",Alert[[#This Row],[Price]]/Alert[[#This Row],[Threshold]],Alert[[#This Row],[Condition]]="&lt;",(Alert[[#This Row],[Threshold]]/Alert[[#This Row],[Price]])-1),"")</f>
        <v/>
      </c>
      <c r="K27" s="40"/>
      <c r="L27" t="str">
        <f>IFERROR(IF(Alert[[#This Row],[Name]]="","",MIN(L26+1,COUNT($J$2:$J$500),$L$1)),"")</f>
        <v/>
      </c>
      <c r="M27" t="str" cm="1">
        <f t="array" ref="M27">IFERROR(_xlfn.IFS(Alert[[#This Row],[Condition]]="&gt;",Alert[[#This Row],[Price]]/Alert[[#This Row],[Threshold]],Alert[[#This Row],[Condition]]="&lt;",(Alert[[#This Row],[Threshold]]/Alert[[#This Row],[Price]])-1),"")</f>
        <v/>
      </c>
      <c r="N27" s="41" t="str" cm="1">
        <f t="array" ref="N27">IFERROR(_xlfn.IFS(Alert[[#This Row],[Condition]]="&gt;",Alert[[#This Row],[Price]]/Alert[[#This Row],[Threshold]],Alert[[#This Row],[Condition]]="&lt;",1-(Alert[[#This Row],[Threshold]]/Alert[[#This Row],[Price]])),"")</f>
        <v/>
      </c>
      <c r="O27" s="41" t="str">
        <f t="shared" si="0"/>
        <v/>
      </c>
      <c r="P27" t="str">
        <f t="shared" si="2"/>
        <v/>
      </c>
      <c r="Q27" t="str">
        <f t="shared" si="1"/>
        <v/>
      </c>
      <c r="S27" t="str">
        <f>IFERROR(IF(Alert[[#This Row],[Name]]&lt;&gt;"",Alert[[#This Row],[Name]],""),"")</f>
        <v/>
      </c>
      <c r="T27" t="str" cm="1">
        <f t="array" ref="T27">IFERROR(_xlfn.IFS(Alert[[#This Row],[Condition]]="&gt;",Alert[[#This Row],[Price]]/Alert[[#This Row],[Threshold]],Alert[[#This Row],[Condition]]="&lt;",Alert[[#This Row],[Threshold]]/Alert[[#This Row],[Price]]-1),"")</f>
        <v/>
      </c>
      <c r="U27" t="str">
        <f t="shared" si="3"/>
        <v/>
      </c>
    </row>
    <row r="28" spans="10:21" x14ac:dyDescent="0.25">
      <c r="J28" s="40" t="str" cm="1">
        <f t="array" ref="J28">IFERROR(_xlfn.IFS(Alert[[#This Row],[Condition]]="&gt;",Alert[[#This Row],[Price]]/Alert[[#This Row],[Threshold]],Alert[[#This Row],[Condition]]="&lt;",(Alert[[#This Row],[Threshold]]/Alert[[#This Row],[Price]])-1),"")</f>
        <v/>
      </c>
      <c r="K28" s="40"/>
      <c r="L28" t="str">
        <f>IFERROR(IF(Alert[[#This Row],[Name]]="","",MIN(L27+1,COUNT($J$2:$J$500),$L$1)),"")</f>
        <v/>
      </c>
      <c r="M28" t="str" cm="1">
        <f t="array" ref="M28">IFERROR(_xlfn.IFS(Alert[[#This Row],[Condition]]="&gt;",Alert[[#This Row],[Price]]/Alert[[#This Row],[Threshold]],Alert[[#This Row],[Condition]]="&lt;",(Alert[[#This Row],[Threshold]]/Alert[[#This Row],[Price]])-1),"")</f>
        <v/>
      </c>
      <c r="N28" s="41" t="str" cm="1">
        <f t="array" ref="N28">IFERROR(_xlfn.IFS(Alert[[#This Row],[Condition]]="&gt;",Alert[[#This Row],[Price]]/Alert[[#This Row],[Threshold]],Alert[[#This Row],[Condition]]="&lt;",1-(Alert[[#This Row],[Threshold]]/Alert[[#This Row],[Price]])),"")</f>
        <v/>
      </c>
      <c r="O28" s="41" t="str">
        <f t="shared" si="0"/>
        <v/>
      </c>
      <c r="P28" t="str">
        <f t="shared" si="2"/>
        <v/>
      </c>
      <c r="Q28" t="str">
        <f t="shared" si="1"/>
        <v/>
      </c>
      <c r="S28" t="str">
        <f>IFERROR(IF(Alert[[#This Row],[Name]]&lt;&gt;"",Alert[[#This Row],[Name]],""),"")</f>
        <v/>
      </c>
      <c r="T28" t="str" cm="1">
        <f t="array" ref="T28">IFERROR(_xlfn.IFS(Alert[[#This Row],[Condition]]="&gt;",Alert[[#This Row],[Price]]/Alert[[#This Row],[Threshold]],Alert[[#This Row],[Condition]]="&lt;",Alert[[#This Row],[Threshold]]/Alert[[#This Row],[Price]]-1),"")</f>
        <v/>
      </c>
      <c r="U28" t="str">
        <f t="shared" si="3"/>
        <v/>
      </c>
    </row>
    <row r="29" spans="10:21" x14ac:dyDescent="0.25">
      <c r="J29" s="40" t="str" cm="1">
        <f t="array" ref="J29">IFERROR(_xlfn.IFS(Alert[[#This Row],[Condition]]="&gt;",Alert[[#This Row],[Price]]/Alert[[#This Row],[Threshold]],Alert[[#This Row],[Condition]]="&lt;",(Alert[[#This Row],[Threshold]]/Alert[[#This Row],[Price]])-1),"")</f>
        <v/>
      </c>
      <c r="K29" s="40"/>
      <c r="L29" t="str">
        <f>IFERROR(IF(Alert[[#This Row],[Name]]="","",MIN(L28+1,COUNT($J$2:$J$500),$L$1)),"")</f>
        <v/>
      </c>
      <c r="M29" t="str" cm="1">
        <f t="array" ref="M29">IFERROR(_xlfn.IFS(Alert[[#This Row],[Condition]]="&gt;",Alert[[#This Row],[Price]]/Alert[[#This Row],[Threshold]],Alert[[#This Row],[Condition]]="&lt;",(Alert[[#This Row],[Threshold]]/Alert[[#This Row],[Price]])-1),"")</f>
        <v/>
      </c>
      <c r="N29" s="41" t="str" cm="1">
        <f t="array" ref="N29">IFERROR(_xlfn.IFS(Alert[[#This Row],[Condition]]="&gt;",Alert[[#This Row],[Price]]/Alert[[#This Row],[Threshold]],Alert[[#This Row],[Condition]]="&lt;",1-(Alert[[#This Row],[Threshold]]/Alert[[#This Row],[Price]])),"")</f>
        <v/>
      </c>
      <c r="O29" s="41" t="str">
        <f t="shared" si="0"/>
        <v/>
      </c>
      <c r="P29" t="str">
        <f t="shared" si="2"/>
        <v/>
      </c>
      <c r="Q29" t="str">
        <f t="shared" si="1"/>
        <v/>
      </c>
      <c r="S29" t="str">
        <f>IFERROR(IF(Alert[[#This Row],[Name]]&lt;&gt;"",Alert[[#This Row],[Name]],""),"")</f>
        <v/>
      </c>
      <c r="T29" t="str" cm="1">
        <f t="array" ref="T29">IFERROR(_xlfn.IFS(Alert[[#This Row],[Condition]]="&gt;",Alert[[#This Row],[Price]]/Alert[[#This Row],[Threshold]],Alert[[#This Row],[Condition]]="&lt;",Alert[[#This Row],[Threshold]]/Alert[[#This Row],[Price]]-1),"")</f>
        <v/>
      </c>
      <c r="U29" t="str">
        <f t="shared" si="3"/>
        <v/>
      </c>
    </row>
    <row r="30" spans="10:21" x14ac:dyDescent="0.25">
      <c r="J30" s="40" t="str" cm="1">
        <f t="array" ref="J30">IFERROR(_xlfn.IFS(Alert[[#This Row],[Condition]]="&gt;",Alert[[#This Row],[Price]]/Alert[[#This Row],[Threshold]],Alert[[#This Row],[Condition]]="&lt;",(Alert[[#This Row],[Threshold]]/Alert[[#This Row],[Price]])-1),"")</f>
        <v/>
      </c>
      <c r="K30" s="40"/>
      <c r="L30" t="str">
        <f>IFERROR(IF(Alert[[#This Row],[Name]]="","",MIN(L29+1,COUNT($J$2:$J$500),$L$1)),"")</f>
        <v/>
      </c>
      <c r="M30" t="str" cm="1">
        <f t="array" ref="M30">IFERROR(_xlfn.IFS(Alert[[#This Row],[Condition]]="&gt;",Alert[[#This Row],[Price]]/Alert[[#This Row],[Threshold]],Alert[[#This Row],[Condition]]="&lt;",(Alert[[#This Row],[Threshold]]/Alert[[#This Row],[Price]])-1),"")</f>
        <v/>
      </c>
      <c r="N30" s="41" t="str" cm="1">
        <f t="array" ref="N30">IFERROR(_xlfn.IFS(Alert[[#This Row],[Condition]]="&gt;",Alert[[#This Row],[Price]]/Alert[[#This Row],[Threshold]],Alert[[#This Row],[Condition]]="&lt;",1-(Alert[[#This Row],[Threshold]]/Alert[[#This Row],[Price]])),"")</f>
        <v/>
      </c>
      <c r="O30" s="41" t="str">
        <f t="shared" si="0"/>
        <v/>
      </c>
      <c r="P30" t="str">
        <f t="shared" si="2"/>
        <v/>
      </c>
      <c r="Q30" t="str">
        <f t="shared" si="1"/>
        <v/>
      </c>
      <c r="S30" t="str">
        <f>IFERROR(IF(Alert[[#This Row],[Name]]&lt;&gt;"",Alert[[#This Row],[Name]],""),"")</f>
        <v/>
      </c>
      <c r="T30" t="str" cm="1">
        <f t="array" ref="T30">IFERROR(_xlfn.IFS(Alert[[#This Row],[Condition]]="&gt;",Alert[[#This Row],[Price]]/Alert[[#This Row],[Threshold]],Alert[[#This Row],[Condition]]="&lt;",Alert[[#This Row],[Threshold]]/Alert[[#This Row],[Price]]-1),"")</f>
        <v/>
      </c>
      <c r="U30" t="str">
        <f t="shared" si="3"/>
        <v/>
      </c>
    </row>
    <row r="31" spans="10:21" x14ac:dyDescent="0.25">
      <c r="J31" s="40" t="str" cm="1">
        <f t="array" ref="J31">IFERROR(_xlfn.IFS(Alert[[#This Row],[Condition]]="&gt;",Alert[[#This Row],[Price]]/Alert[[#This Row],[Threshold]],Alert[[#This Row],[Condition]]="&lt;",(Alert[[#This Row],[Threshold]]/Alert[[#This Row],[Price]])-1),"")</f>
        <v/>
      </c>
      <c r="K31" s="40"/>
      <c r="L31" t="str">
        <f>IFERROR(IF(Alert[[#This Row],[Name]]="","",MIN(L30+1,COUNT($J$2:$J$500),$L$1)),"")</f>
        <v/>
      </c>
      <c r="M31" t="str" cm="1">
        <f t="array" ref="M31">IFERROR(_xlfn.IFS(Alert[[#This Row],[Condition]]="&gt;",Alert[[#This Row],[Price]]/Alert[[#This Row],[Threshold]],Alert[[#This Row],[Condition]]="&lt;",(Alert[[#This Row],[Threshold]]/Alert[[#This Row],[Price]])-1),"")</f>
        <v/>
      </c>
      <c r="N31" s="41" t="str" cm="1">
        <f t="array" ref="N31">IFERROR(_xlfn.IFS(Alert[[#This Row],[Condition]]="&gt;",Alert[[#This Row],[Price]]/Alert[[#This Row],[Threshold]],Alert[[#This Row],[Condition]]="&lt;",1-(Alert[[#This Row],[Threshold]]/Alert[[#This Row],[Price]])),"")</f>
        <v/>
      </c>
      <c r="O31" s="41" t="str">
        <f t="shared" si="0"/>
        <v/>
      </c>
      <c r="P31" t="str">
        <f t="shared" si="2"/>
        <v/>
      </c>
      <c r="Q31" t="str">
        <f t="shared" si="1"/>
        <v/>
      </c>
      <c r="S31" t="str">
        <f>IFERROR(IF(Alert[[#This Row],[Name]]&lt;&gt;"",Alert[[#This Row],[Name]],""),"")</f>
        <v/>
      </c>
      <c r="T31" t="str" cm="1">
        <f t="array" ref="T31">IFERROR(_xlfn.IFS(Alert[[#This Row],[Condition]]="&gt;",Alert[[#This Row],[Price]]/Alert[[#This Row],[Threshold]],Alert[[#This Row],[Condition]]="&lt;",Alert[[#This Row],[Threshold]]/Alert[[#This Row],[Price]]-1),"")</f>
        <v/>
      </c>
      <c r="U31" t="str">
        <f t="shared" si="3"/>
        <v/>
      </c>
    </row>
    <row r="32" spans="10:21" x14ac:dyDescent="0.25">
      <c r="J32" s="40" t="str" cm="1">
        <f t="array" ref="J32">IFERROR(_xlfn.IFS(Alert[[#This Row],[Condition]]="&gt;",Alert[[#This Row],[Price]]/Alert[[#This Row],[Threshold]],Alert[[#This Row],[Condition]]="&lt;",(Alert[[#This Row],[Threshold]]/Alert[[#This Row],[Price]])-1),"")</f>
        <v/>
      </c>
      <c r="K32" s="40"/>
      <c r="L32" t="str">
        <f>IFERROR(IF(Alert[[#This Row],[Name]]="","",MIN(L31+1,COUNT($J$2:$J$500),$L$1)),"")</f>
        <v/>
      </c>
      <c r="M32" t="str" cm="1">
        <f t="array" ref="M32">IFERROR(_xlfn.IFS(Alert[[#This Row],[Condition]]="&gt;",Alert[[#This Row],[Price]]/Alert[[#This Row],[Threshold]],Alert[[#This Row],[Condition]]="&lt;",(Alert[[#This Row],[Threshold]]/Alert[[#This Row],[Price]])-1),"")</f>
        <v/>
      </c>
      <c r="N32" s="41" t="str" cm="1">
        <f t="array" ref="N32">IFERROR(_xlfn.IFS(Alert[[#This Row],[Condition]]="&gt;",Alert[[#This Row],[Price]]/Alert[[#This Row],[Threshold]],Alert[[#This Row],[Condition]]="&lt;",1-(Alert[[#This Row],[Threshold]]/Alert[[#This Row],[Price]])),"")</f>
        <v/>
      </c>
      <c r="O32" s="41" t="str">
        <f t="shared" si="0"/>
        <v/>
      </c>
      <c r="P32" t="str">
        <f t="shared" si="2"/>
        <v/>
      </c>
      <c r="Q32" t="str">
        <f t="shared" si="1"/>
        <v/>
      </c>
      <c r="S32" t="str">
        <f>IFERROR(IF(Alert[[#This Row],[Name]]&lt;&gt;"",Alert[[#This Row],[Name]],""),"")</f>
        <v/>
      </c>
      <c r="T32" t="str" cm="1">
        <f t="array" ref="T32">IFERROR(_xlfn.IFS(Alert[[#This Row],[Condition]]="&gt;",Alert[[#This Row],[Price]]/Alert[[#This Row],[Threshold]],Alert[[#This Row],[Condition]]="&lt;",Alert[[#This Row],[Threshold]]/Alert[[#This Row],[Price]]-1),"")</f>
        <v/>
      </c>
      <c r="U32" t="str">
        <f t="shared" si="3"/>
        <v/>
      </c>
    </row>
    <row r="33" spans="10:21" x14ac:dyDescent="0.25">
      <c r="J33" s="40" t="str" cm="1">
        <f t="array" ref="J33">IFERROR(_xlfn.IFS(Alert[[#This Row],[Condition]]="&gt;",Alert[[#This Row],[Price]]/Alert[[#This Row],[Threshold]],Alert[[#This Row],[Condition]]="&lt;",(Alert[[#This Row],[Threshold]]/Alert[[#This Row],[Price]])-1),"")</f>
        <v/>
      </c>
      <c r="K33" s="40"/>
      <c r="L33" t="str">
        <f>IFERROR(IF(Alert[[#This Row],[Name]]="","",MIN(L32+1,COUNT($J$2:$J$500),$L$1)),"")</f>
        <v/>
      </c>
      <c r="M33" t="str" cm="1">
        <f t="array" ref="M33">IFERROR(_xlfn.IFS(Alert[[#This Row],[Condition]]="&gt;",Alert[[#This Row],[Price]]/Alert[[#This Row],[Threshold]],Alert[[#This Row],[Condition]]="&lt;",(Alert[[#This Row],[Threshold]]/Alert[[#This Row],[Price]])-1),"")</f>
        <v/>
      </c>
      <c r="N33" s="41" t="str" cm="1">
        <f t="array" ref="N33">IFERROR(_xlfn.IFS(Alert[[#This Row],[Condition]]="&gt;",Alert[[#This Row],[Price]]/Alert[[#This Row],[Threshold]],Alert[[#This Row],[Condition]]="&lt;",1-(Alert[[#This Row],[Threshold]]/Alert[[#This Row],[Price]])),"")</f>
        <v/>
      </c>
      <c r="O33" s="41" t="str">
        <f t="shared" si="0"/>
        <v/>
      </c>
      <c r="P33" t="str">
        <f t="shared" si="2"/>
        <v/>
      </c>
      <c r="Q33" t="str">
        <f t="shared" si="1"/>
        <v/>
      </c>
      <c r="S33" t="str">
        <f>IFERROR(IF(Alert[[#This Row],[Name]]&lt;&gt;"",Alert[[#This Row],[Name]],""),"")</f>
        <v/>
      </c>
      <c r="T33" t="str" cm="1">
        <f t="array" ref="T33">IFERROR(_xlfn.IFS(Alert[[#This Row],[Condition]]="&gt;",Alert[[#This Row],[Price]]/Alert[[#This Row],[Threshold]],Alert[[#This Row],[Condition]]="&lt;",Alert[[#This Row],[Threshold]]/Alert[[#This Row],[Price]]-1),"")</f>
        <v/>
      </c>
      <c r="U33" t="str">
        <f t="shared" si="3"/>
        <v/>
      </c>
    </row>
    <row r="34" spans="10:21" x14ac:dyDescent="0.25">
      <c r="J34" s="40" t="str" cm="1">
        <f t="array" ref="J34">IFERROR(_xlfn.IFS(Alert[[#This Row],[Condition]]="&gt;",Alert[[#This Row],[Price]]/Alert[[#This Row],[Threshold]],Alert[[#This Row],[Condition]]="&lt;",(Alert[[#This Row],[Threshold]]/Alert[[#This Row],[Price]])-1),"")</f>
        <v/>
      </c>
      <c r="K34" s="40"/>
      <c r="L34" t="str">
        <f>IFERROR(IF(Alert[[#This Row],[Name]]="","",MIN(L33+1,COUNT($J$2:$J$500),$L$1)),"")</f>
        <v/>
      </c>
      <c r="M34" t="str" cm="1">
        <f t="array" ref="M34">IFERROR(_xlfn.IFS(Alert[[#This Row],[Condition]]="&gt;",Alert[[#This Row],[Price]]/Alert[[#This Row],[Threshold]],Alert[[#This Row],[Condition]]="&lt;",(Alert[[#This Row],[Threshold]]/Alert[[#This Row],[Price]])-1),"")</f>
        <v/>
      </c>
      <c r="N34" s="41" t="str" cm="1">
        <f t="array" ref="N34">IFERROR(_xlfn.IFS(Alert[[#This Row],[Condition]]="&gt;",Alert[[#This Row],[Price]]/Alert[[#This Row],[Threshold]],Alert[[#This Row],[Condition]]="&lt;",1-(Alert[[#This Row],[Threshold]]/Alert[[#This Row],[Price]])),"")</f>
        <v/>
      </c>
      <c r="O34" s="41" t="str">
        <f t="shared" si="0"/>
        <v/>
      </c>
      <c r="P34" t="str">
        <f t="shared" si="2"/>
        <v/>
      </c>
      <c r="Q34" t="str">
        <f t="shared" si="1"/>
        <v/>
      </c>
      <c r="S34" t="str">
        <f>IFERROR(IF(Alert[[#This Row],[Name]]&lt;&gt;"",Alert[[#This Row],[Name]],""),"")</f>
        <v/>
      </c>
      <c r="T34" t="str" cm="1">
        <f t="array" ref="T34">IFERROR(_xlfn.IFS(Alert[[#This Row],[Condition]]="&gt;",Alert[[#This Row],[Price]]/Alert[[#This Row],[Threshold]],Alert[[#This Row],[Condition]]="&lt;",Alert[[#This Row],[Threshold]]/Alert[[#This Row],[Price]]-1),"")</f>
        <v/>
      </c>
      <c r="U34" t="str">
        <f t="shared" si="3"/>
        <v/>
      </c>
    </row>
    <row r="35" spans="10:21" x14ac:dyDescent="0.25">
      <c r="J35" s="40" t="str" cm="1">
        <f t="array" ref="J35">IFERROR(_xlfn.IFS(Alert[[#This Row],[Condition]]="&gt;",Alert[[#This Row],[Price]]/Alert[[#This Row],[Threshold]],Alert[[#This Row],[Condition]]="&lt;",(Alert[[#This Row],[Threshold]]/Alert[[#This Row],[Price]])-1),"")</f>
        <v/>
      </c>
      <c r="K35" s="40"/>
      <c r="L35" t="str">
        <f>IFERROR(IF(Alert[[#This Row],[Name]]="","",MIN(L34+1,COUNT($J$2:$J$500),$L$1)),"")</f>
        <v/>
      </c>
      <c r="M35" t="str" cm="1">
        <f t="array" ref="M35">IFERROR(_xlfn.IFS(Alert[[#This Row],[Condition]]="&gt;",Alert[[#This Row],[Price]]/Alert[[#This Row],[Threshold]],Alert[[#This Row],[Condition]]="&lt;",(Alert[[#This Row],[Threshold]]/Alert[[#This Row],[Price]])-1),"")</f>
        <v/>
      </c>
      <c r="N35" s="41" t="str" cm="1">
        <f t="array" ref="N35">IFERROR(_xlfn.IFS(Alert[[#This Row],[Condition]]="&gt;",Alert[[#This Row],[Price]]/Alert[[#This Row],[Threshold]],Alert[[#This Row],[Condition]]="&lt;",1-(Alert[[#This Row],[Threshold]]/Alert[[#This Row],[Price]])),"")</f>
        <v/>
      </c>
      <c r="O35" s="41" t="str">
        <f t="shared" si="0"/>
        <v/>
      </c>
      <c r="P35" t="str">
        <f t="shared" si="2"/>
        <v/>
      </c>
      <c r="Q35" t="str">
        <f t="shared" si="1"/>
        <v/>
      </c>
      <c r="S35" t="str">
        <f>IFERROR(IF(Alert[[#This Row],[Name]]&lt;&gt;"",Alert[[#This Row],[Name]],""),"")</f>
        <v/>
      </c>
      <c r="T35" t="str" cm="1">
        <f t="array" ref="T35">IFERROR(_xlfn.IFS(Alert[[#This Row],[Condition]]="&gt;",Alert[[#This Row],[Price]]/Alert[[#This Row],[Threshold]],Alert[[#This Row],[Condition]]="&lt;",Alert[[#This Row],[Threshold]]/Alert[[#This Row],[Price]]-1),"")</f>
        <v/>
      </c>
      <c r="U35" t="str">
        <f t="shared" si="3"/>
        <v/>
      </c>
    </row>
    <row r="36" spans="10:21" x14ac:dyDescent="0.25">
      <c r="J36" s="40" t="str" cm="1">
        <f t="array" ref="J36">IFERROR(_xlfn.IFS(Alert[[#This Row],[Condition]]="&gt;",Alert[[#This Row],[Price]]/Alert[[#This Row],[Threshold]],Alert[[#This Row],[Condition]]="&lt;",(Alert[[#This Row],[Threshold]]/Alert[[#This Row],[Price]])-1),"")</f>
        <v/>
      </c>
      <c r="K36" s="40"/>
      <c r="L36" t="str">
        <f>IFERROR(IF(Alert[[#This Row],[Name]]="","",MIN(L35+1,COUNT($J$2:$J$500),$L$1)),"")</f>
        <v/>
      </c>
      <c r="M36" t="str" cm="1">
        <f t="array" ref="M36">IFERROR(_xlfn.IFS(Alert[[#This Row],[Condition]]="&gt;",Alert[[#This Row],[Price]]/Alert[[#This Row],[Threshold]],Alert[[#This Row],[Condition]]="&lt;",(Alert[[#This Row],[Threshold]]/Alert[[#This Row],[Price]])-1),"")</f>
        <v/>
      </c>
      <c r="N36" s="41" t="str" cm="1">
        <f t="array" ref="N36">IFERROR(_xlfn.IFS(Alert[[#This Row],[Condition]]="&gt;",Alert[[#This Row],[Price]]/Alert[[#This Row],[Threshold]],Alert[[#This Row],[Condition]]="&lt;",1-(Alert[[#This Row],[Threshold]]/Alert[[#This Row],[Price]])),"")</f>
        <v/>
      </c>
      <c r="O36" s="41" t="str">
        <f t="shared" si="0"/>
        <v/>
      </c>
      <c r="P36" t="str">
        <f t="shared" si="2"/>
        <v/>
      </c>
      <c r="Q36" t="str">
        <f t="shared" si="1"/>
        <v/>
      </c>
      <c r="S36" t="str">
        <f>IFERROR(IF(Alert[[#This Row],[Name]]&lt;&gt;"",Alert[[#This Row],[Name]],""),"")</f>
        <v/>
      </c>
      <c r="T36" t="str" cm="1">
        <f t="array" ref="T36">IFERROR(_xlfn.IFS(Alert[[#This Row],[Condition]]="&gt;",Alert[[#This Row],[Price]]/Alert[[#This Row],[Threshold]],Alert[[#This Row],[Condition]]="&lt;",Alert[[#This Row],[Threshold]]/Alert[[#This Row],[Price]]-1),"")</f>
        <v/>
      </c>
      <c r="U36" t="str">
        <f t="shared" si="3"/>
        <v/>
      </c>
    </row>
    <row r="37" spans="10:21" x14ac:dyDescent="0.25">
      <c r="J37" s="40" t="str" cm="1">
        <f t="array" ref="J37">IFERROR(_xlfn.IFS(Alert[[#This Row],[Condition]]="&gt;",Alert[[#This Row],[Price]]/Alert[[#This Row],[Threshold]],Alert[[#This Row],[Condition]]="&lt;",(Alert[[#This Row],[Threshold]]/Alert[[#This Row],[Price]])-1),"")</f>
        <v/>
      </c>
      <c r="K37" s="40"/>
      <c r="L37" t="str">
        <f>IFERROR(IF(Alert[[#This Row],[Name]]="","",MIN(L36+1,COUNT($J$2:$J$500),$L$1)),"")</f>
        <v/>
      </c>
      <c r="M37" t="str" cm="1">
        <f t="array" ref="M37">IFERROR(_xlfn.IFS(Alert[[#This Row],[Condition]]="&gt;",Alert[[#This Row],[Price]]/Alert[[#This Row],[Threshold]],Alert[[#This Row],[Condition]]="&lt;",(Alert[[#This Row],[Threshold]]/Alert[[#This Row],[Price]])-1),"")</f>
        <v/>
      </c>
      <c r="N37" s="41" t="str" cm="1">
        <f t="array" ref="N37">IFERROR(_xlfn.IFS(Alert[[#This Row],[Condition]]="&gt;",Alert[[#This Row],[Price]]/Alert[[#This Row],[Threshold]],Alert[[#This Row],[Condition]]="&lt;",1-(Alert[[#This Row],[Threshold]]/Alert[[#This Row],[Price]])),"")</f>
        <v/>
      </c>
      <c r="O37" s="41" t="str">
        <f t="shared" si="0"/>
        <v/>
      </c>
      <c r="P37" t="str">
        <f t="shared" si="2"/>
        <v/>
      </c>
      <c r="Q37" t="str">
        <f t="shared" si="1"/>
        <v/>
      </c>
      <c r="S37" t="str">
        <f>IFERROR(IF(Alert[[#This Row],[Name]]&lt;&gt;"",Alert[[#This Row],[Name]],""),"")</f>
        <v/>
      </c>
      <c r="T37" t="str" cm="1">
        <f t="array" ref="T37">IFERROR(_xlfn.IFS(Alert[[#This Row],[Condition]]="&gt;",Alert[[#This Row],[Price]]/Alert[[#This Row],[Threshold]],Alert[[#This Row],[Condition]]="&lt;",Alert[[#This Row],[Threshold]]/Alert[[#This Row],[Price]]-1),"")</f>
        <v/>
      </c>
      <c r="U37" t="str">
        <f t="shared" si="3"/>
        <v/>
      </c>
    </row>
    <row r="38" spans="10:21" x14ac:dyDescent="0.25">
      <c r="J38" s="40" t="str" cm="1">
        <f t="array" ref="J38">IFERROR(_xlfn.IFS(Alert[[#This Row],[Condition]]="&gt;",Alert[[#This Row],[Price]]/Alert[[#This Row],[Threshold]],Alert[[#This Row],[Condition]]="&lt;",(Alert[[#This Row],[Threshold]]/Alert[[#This Row],[Price]])-1),"")</f>
        <v/>
      </c>
      <c r="K38" s="40"/>
      <c r="L38" t="str">
        <f>IFERROR(IF(Alert[[#This Row],[Name]]="","",MIN(L37+1,COUNT($J$2:$J$500),$L$1)),"")</f>
        <v/>
      </c>
      <c r="M38" t="str" cm="1">
        <f t="array" ref="M38">IFERROR(_xlfn.IFS(Alert[[#This Row],[Condition]]="&gt;",Alert[[#This Row],[Price]]/Alert[[#This Row],[Threshold]],Alert[[#This Row],[Condition]]="&lt;",(Alert[[#This Row],[Threshold]]/Alert[[#This Row],[Price]])-1),"")</f>
        <v/>
      </c>
      <c r="N38" s="41" t="str" cm="1">
        <f t="array" ref="N38">IFERROR(_xlfn.IFS(Alert[[#This Row],[Condition]]="&gt;",Alert[[#This Row],[Price]]/Alert[[#This Row],[Threshold]],Alert[[#This Row],[Condition]]="&lt;",1-(Alert[[#This Row],[Threshold]]/Alert[[#This Row],[Price]])),"")</f>
        <v/>
      </c>
      <c r="O38" s="41" t="str">
        <f t="shared" si="0"/>
        <v/>
      </c>
      <c r="P38" t="str">
        <f t="shared" si="2"/>
        <v/>
      </c>
      <c r="Q38" t="str">
        <f t="shared" si="1"/>
        <v/>
      </c>
      <c r="S38" t="str">
        <f>IFERROR(IF(Alert[[#This Row],[Name]]&lt;&gt;"",Alert[[#This Row],[Name]],""),"")</f>
        <v/>
      </c>
      <c r="T38" t="str" cm="1">
        <f t="array" ref="T38">IFERROR(_xlfn.IFS(Alert[[#This Row],[Condition]]="&gt;",Alert[[#This Row],[Price]]/Alert[[#This Row],[Threshold]],Alert[[#This Row],[Condition]]="&lt;",Alert[[#This Row],[Threshold]]/Alert[[#This Row],[Price]]-1),"")</f>
        <v/>
      </c>
      <c r="U38" t="str">
        <f t="shared" si="3"/>
        <v/>
      </c>
    </row>
    <row r="39" spans="10:21" x14ac:dyDescent="0.25">
      <c r="J39" s="40" t="str" cm="1">
        <f t="array" ref="J39">IFERROR(_xlfn.IFS(Alert[[#This Row],[Condition]]="&gt;",Alert[[#This Row],[Price]]/Alert[[#This Row],[Threshold]],Alert[[#This Row],[Condition]]="&lt;",(Alert[[#This Row],[Threshold]]/Alert[[#This Row],[Price]])-1),"")</f>
        <v/>
      </c>
      <c r="K39" s="40"/>
      <c r="L39" t="str">
        <f>IFERROR(IF(Alert[[#This Row],[Name]]="","",MIN(L38+1,COUNT($J$2:$J$500),$L$1)),"")</f>
        <v/>
      </c>
      <c r="M39" t="str" cm="1">
        <f t="array" ref="M39">IFERROR(_xlfn.IFS(Alert[[#This Row],[Condition]]="&gt;",Alert[[#This Row],[Price]]/Alert[[#This Row],[Threshold]],Alert[[#This Row],[Condition]]="&lt;",(Alert[[#This Row],[Threshold]]/Alert[[#This Row],[Price]])-1),"")</f>
        <v/>
      </c>
      <c r="N39" s="41" t="str" cm="1">
        <f t="array" ref="N39">IFERROR(_xlfn.IFS(Alert[[#This Row],[Condition]]="&gt;",Alert[[#This Row],[Price]]/Alert[[#This Row],[Threshold]],Alert[[#This Row],[Condition]]="&lt;",1-(Alert[[#This Row],[Threshold]]/Alert[[#This Row],[Price]])),"")</f>
        <v/>
      </c>
      <c r="O39" s="41" t="str">
        <f t="shared" si="0"/>
        <v/>
      </c>
      <c r="P39" t="str">
        <f t="shared" si="2"/>
        <v/>
      </c>
      <c r="Q39" t="str">
        <f t="shared" si="1"/>
        <v/>
      </c>
      <c r="S39" t="str">
        <f>IFERROR(IF(Alert[[#This Row],[Name]]&lt;&gt;"",Alert[[#This Row],[Name]],""),"")</f>
        <v/>
      </c>
      <c r="T39" t="str" cm="1">
        <f t="array" ref="T39">IFERROR(_xlfn.IFS(Alert[[#This Row],[Condition]]="&gt;",Alert[[#This Row],[Price]]/Alert[[#This Row],[Threshold]],Alert[[#This Row],[Condition]]="&lt;",Alert[[#This Row],[Threshold]]/Alert[[#This Row],[Price]]-1),"")</f>
        <v/>
      </c>
      <c r="U39" t="str">
        <f t="shared" si="3"/>
        <v/>
      </c>
    </row>
    <row r="40" spans="10:21" x14ac:dyDescent="0.25">
      <c r="J40" s="40" t="str" cm="1">
        <f t="array" ref="J40">IFERROR(_xlfn.IFS(Alert[[#This Row],[Condition]]="&gt;",Alert[[#This Row],[Price]]/Alert[[#This Row],[Threshold]],Alert[[#This Row],[Condition]]="&lt;",(Alert[[#This Row],[Threshold]]/Alert[[#This Row],[Price]])-1),"")</f>
        <v/>
      </c>
      <c r="K40" s="40"/>
      <c r="L40" t="str">
        <f>IFERROR(IF(Alert[[#This Row],[Name]]="","",MIN(L39+1,COUNT($J$2:$J$500),$L$1)),"")</f>
        <v/>
      </c>
      <c r="M40" t="str" cm="1">
        <f t="array" ref="M40">IFERROR(_xlfn.IFS(Alert[[#This Row],[Condition]]="&gt;",Alert[[#This Row],[Price]]/Alert[[#This Row],[Threshold]],Alert[[#This Row],[Condition]]="&lt;",(Alert[[#This Row],[Threshold]]/Alert[[#This Row],[Price]])-1),"")</f>
        <v/>
      </c>
      <c r="N40" s="41" t="str" cm="1">
        <f t="array" ref="N40">IFERROR(_xlfn.IFS(Alert[[#This Row],[Condition]]="&gt;",Alert[[#This Row],[Price]]/Alert[[#This Row],[Threshold]],Alert[[#This Row],[Condition]]="&lt;",1-(Alert[[#This Row],[Threshold]]/Alert[[#This Row],[Price]])),"")</f>
        <v/>
      </c>
      <c r="O40" s="41" t="str">
        <f t="shared" si="0"/>
        <v/>
      </c>
      <c r="P40" t="str">
        <f t="shared" si="2"/>
        <v/>
      </c>
      <c r="Q40" t="str">
        <f t="shared" si="1"/>
        <v/>
      </c>
      <c r="S40" t="str">
        <f>IFERROR(IF(Alert[[#This Row],[Name]]&lt;&gt;"",Alert[[#This Row],[Name]],""),"")</f>
        <v/>
      </c>
      <c r="T40" t="str" cm="1">
        <f t="array" ref="T40">IFERROR(_xlfn.IFS(Alert[[#This Row],[Condition]]="&gt;",Alert[[#This Row],[Price]]/Alert[[#This Row],[Threshold]],Alert[[#This Row],[Condition]]="&lt;",Alert[[#This Row],[Threshold]]/Alert[[#This Row],[Price]]-1),"")</f>
        <v/>
      </c>
      <c r="U40" t="str">
        <f t="shared" si="3"/>
        <v/>
      </c>
    </row>
    <row r="41" spans="10:21" x14ac:dyDescent="0.25">
      <c r="J41" s="40" t="str" cm="1">
        <f t="array" ref="J41">IFERROR(_xlfn.IFS(Alert[[#This Row],[Condition]]="&gt;",Alert[[#This Row],[Price]]/Alert[[#This Row],[Threshold]],Alert[[#This Row],[Condition]]="&lt;",(Alert[[#This Row],[Threshold]]/Alert[[#This Row],[Price]])-1),"")</f>
        <v/>
      </c>
      <c r="K41" s="40"/>
      <c r="L41" t="str">
        <f>IFERROR(IF(Alert[[#This Row],[Name]]="","",MIN(L40+1,COUNT($J$2:$J$500),$L$1)),"")</f>
        <v/>
      </c>
      <c r="M41" t="str" cm="1">
        <f t="array" ref="M41">IFERROR(_xlfn.IFS(Alert[[#This Row],[Condition]]="&gt;",Alert[[#This Row],[Price]]/Alert[[#This Row],[Threshold]],Alert[[#This Row],[Condition]]="&lt;",(Alert[[#This Row],[Threshold]]/Alert[[#This Row],[Price]])-1),"")</f>
        <v/>
      </c>
      <c r="N41" s="41" t="str" cm="1">
        <f t="array" ref="N41">IFERROR(_xlfn.IFS(Alert[[#This Row],[Condition]]="&gt;",Alert[[#This Row],[Price]]/Alert[[#This Row],[Threshold]],Alert[[#This Row],[Condition]]="&lt;",1-(Alert[[#This Row],[Threshold]]/Alert[[#This Row],[Price]])),"")</f>
        <v/>
      </c>
      <c r="O41" s="41" t="str">
        <f t="shared" si="0"/>
        <v/>
      </c>
      <c r="P41" t="str">
        <f t="shared" si="2"/>
        <v/>
      </c>
      <c r="Q41" t="str">
        <f t="shared" si="1"/>
        <v/>
      </c>
      <c r="S41" t="str">
        <f>IFERROR(IF(Alert[[#This Row],[Name]]&lt;&gt;"",Alert[[#This Row],[Name]],""),"")</f>
        <v/>
      </c>
      <c r="T41" t="str" cm="1">
        <f t="array" ref="T41">IFERROR(_xlfn.IFS(Alert[[#This Row],[Condition]]="&gt;",Alert[[#This Row],[Price]]/Alert[[#This Row],[Threshold]],Alert[[#This Row],[Condition]]="&lt;",Alert[[#This Row],[Threshold]]/Alert[[#This Row],[Price]]-1),"")</f>
        <v/>
      </c>
      <c r="U41" t="str">
        <f t="shared" si="3"/>
        <v/>
      </c>
    </row>
    <row r="42" spans="10:21" x14ac:dyDescent="0.25">
      <c r="J42" s="40" t="str" cm="1">
        <f t="array" ref="J42">IFERROR(_xlfn.IFS(Alert[[#This Row],[Condition]]="&gt;",Alert[[#This Row],[Price]]/Alert[[#This Row],[Threshold]],Alert[[#This Row],[Condition]]="&lt;",(Alert[[#This Row],[Threshold]]/Alert[[#This Row],[Price]])-1),"")</f>
        <v/>
      </c>
      <c r="K42" s="40"/>
      <c r="L42" t="str">
        <f>IFERROR(IF(Alert[[#This Row],[Name]]="","",MIN(L41+1,COUNT($J$2:$J$500),$L$1)),"")</f>
        <v/>
      </c>
      <c r="M42" t="str" cm="1">
        <f t="array" ref="M42">IFERROR(_xlfn.IFS(Alert[[#This Row],[Condition]]="&gt;",Alert[[#This Row],[Price]]/Alert[[#This Row],[Threshold]],Alert[[#This Row],[Condition]]="&lt;",(Alert[[#This Row],[Threshold]]/Alert[[#This Row],[Price]])-1),"")</f>
        <v/>
      </c>
      <c r="N42" s="41" t="str" cm="1">
        <f t="array" ref="N42">IFERROR(_xlfn.IFS(Alert[[#This Row],[Condition]]="&gt;",Alert[[#This Row],[Price]]/Alert[[#This Row],[Threshold]],Alert[[#This Row],[Condition]]="&lt;",1-(Alert[[#This Row],[Threshold]]/Alert[[#This Row],[Price]])),"")</f>
        <v/>
      </c>
      <c r="O42" s="41" t="str">
        <f t="shared" si="0"/>
        <v/>
      </c>
      <c r="P42" t="str">
        <f t="shared" si="2"/>
        <v/>
      </c>
      <c r="Q42" t="str">
        <f t="shared" si="1"/>
        <v/>
      </c>
      <c r="S42" t="str">
        <f>IFERROR(IF(Alert[[#This Row],[Name]]&lt;&gt;"",Alert[[#This Row],[Name]],""),"")</f>
        <v/>
      </c>
      <c r="T42" t="str" cm="1">
        <f t="array" ref="T42">IFERROR(_xlfn.IFS(Alert[[#This Row],[Condition]]="&gt;",Alert[[#This Row],[Price]]/Alert[[#This Row],[Threshold]],Alert[[#This Row],[Condition]]="&lt;",Alert[[#This Row],[Threshold]]/Alert[[#This Row],[Price]]-1),"")</f>
        <v/>
      </c>
      <c r="U42" t="str">
        <f t="shared" si="3"/>
        <v/>
      </c>
    </row>
    <row r="43" spans="10:21" x14ac:dyDescent="0.25">
      <c r="J43" s="40" t="str" cm="1">
        <f t="array" ref="J43">IFERROR(_xlfn.IFS(Alert[[#This Row],[Condition]]="&gt;",Alert[[#This Row],[Price]]/Alert[[#This Row],[Threshold]],Alert[[#This Row],[Condition]]="&lt;",(Alert[[#This Row],[Threshold]]/Alert[[#This Row],[Price]])-1),"")</f>
        <v/>
      </c>
      <c r="K43" s="40"/>
      <c r="L43" t="str">
        <f>IFERROR(IF(Alert[[#This Row],[Name]]="","",MIN(L42+1,COUNT($J$2:$J$500),$L$1)),"")</f>
        <v/>
      </c>
      <c r="M43" t="str" cm="1">
        <f t="array" ref="M43">IFERROR(_xlfn.IFS(Alert[[#This Row],[Condition]]="&gt;",Alert[[#This Row],[Price]]/Alert[[#This Row],[Threshold]],Alert[[#This Row],[Condition]]="&lt;",(Alert[[#This Row],[Threshold]]/Alert[[#This Row],[Price]])-1),"")</f>
        <v/>
      </c>
      <c r="N43" s="41" t="str" cm="1">
        <f t="array" ref="N43">IFERROR(_xlfn.IFS(Alert[[#This Row],[Condition]]="&gt;",Alert[[#This Row],[Price]]/Alert[[#This Row],[Threshold]],Alert[[#This Row],[Condition]]="&lt;",1-(Alert[[#This Row],[Threshold]]/Alert[[#This Row],[Price]])),"")</f>
        <v/>
      </c>
      <c r="O43" s="41" t="str">
        <f t="shared" si="0"/>
        <v/>
      </c>
      <c r="P43" t="str">
        <f t="shared" si="2"/>
        <v/>
      </c>
      <c r="Q43" t="str">
        <f t="shared" si="1"/>
        <v/>
      </c>
      <c r="S43" t="str">
        <f>IFERROR(IF(Alert[[#This Row],[Name]]&lt;&gt;"",Alert[[#This Row],[Name]],""),"")</f>
        <v/>
      </c>
      <c r="T43" t="str" cm="1">
        <f t="array" ref="T43">IFERROR(_xlfn.IFS(Alert[[#This Row],[Condition]]="&gt;",Alert[[#This Row],[Price]]/Alert[[#This Row],[Threshold]],Alert[[#This Row],[Condition]]="&lt;",Alert[[#This Row],[Threshold]]/Alert[[#This Row],[Price]]-1),"")</f>
        <v/>
      </c>
      <c r="U43" t="str">
        <f t="shared" si="3"/>
        <v/>
      </c>
    </row>
    <row r="44" spans="10:21" x14ac:dyDescent="0.25">
      <c r="J44" s="40" t="str" cm="1">
        <f t="array" ref="J44">IFERROR(_xlfn.IFS(Alert[[#This Row],[Condition]]="&gt;",Alert[[#This Row],[Price]]/Alert[[#This Row],[Threshold]],Alert[[#This Row],[Condition]]="&lt;",(Alert[[#This Row],[Threshold]]/Alert[[#This Row],[Price]])-1),"")</f>
        <v/>
      </c>
      <c r="K44" s="40"/>
      <c r="L44" t="str">
        <f>IFERROR(IF(Alert[[#This Row],[Name]]="","",MIN(L43+1,COUNT($J$2:$J$500),$L$1)),"")</f>
        <v/>
      </c>
      <c r="M44" t="str" cm="1">
        <f t="array" ref="M44">IFERROR(_xlfn.IFS(Alert[[#This Row],[Condition]]="&gt;",Alert[[#This Row],[Price]]/Alert[[#This Row],[Threshold]],Alert[[#This Row],[Condition]]="&lt;",(Alert[[#This Row],[Threshold]]/Alert[[#This Row],[Price]])-1),"")</f>
        <v/>
      </c>
      <c r="N44" s="41" t="str" cm="1">
        <f t="array" ref="N44">IFERROR(_xlfn.IFS(Alert[[#This Row],[Condition]]="&gt;",Alert[[#This Row],[Price]]/Alert[[#This Row],[Threshold]],Alert[[#This Row],[Condition]]="&lt;",1-(Alert[[#This Row],[Threshold]]/Alert[[#This Row],[Price]])),"")</f>
        <v/>
      </c>
      <c r="O44" s="41" t="str">
        <f t="shared" si="0"/>
        <v/>
      </c>
      <c r="P44" t="str">
        <f t="shared" si="2"/>
        <v/>
      </c>
      <c r="Q44" t="str">
        <f t="shared" si="1"/>
        <v/>
      </c>
      <c r="S44" t="str">
        <f>IFERROR(IF(Alert[[#This Row],[Name]]&lt;&gt;"",Alert[[#This Row],[Name]],""),"")</f>
        <v/>
      </c>
      <c r="T44" t="str" cm="1">
        <f t="array" ref="T44">IFERROR(_xlfn.IFS(Alert[[#This Row],[Condition]]="&gt;",Alert[[#This Row],[Price]]/Alert[[#This Row],[Threshold]],Alert[[#This Row],[Condition]]="&lt;",Alert[[#This Row],[Threshold]]/Alert[[#This Row],[Price]]-1),"")</f>
        <v/>
      </c>
      <c r="U44" t="str">
        <f t="shared" si="3"/>
        <v/>
      </c>
    </row>
    <row r="45" spans="10:21" x14ac:dyDescent="0.25">
      <c r="J45" s="40" t="str" cm="1">
        <f t="array" ref="J45">IFERROR(_xlfn.IFS(Alert[[#This Row],[Condition]]="&gt;",Alert[[#This Row],[Price]]/Alert[[#This Row],[Threshold]],Alert[[#This Row],[Condition]]="&lt;",(Alert[[#This Row],[Threshold]]/Alert[[#This Row],[Price]])-1),"")</f>
        <v/>
      </c>
      <c r="K45" s="40"/>
      <c r="L45" t="str">
        <f>IFERROR(IF(Alert[[#This Row],[Name]]="","",MIN(L44+1,COUNT($J$2:$J$500),$L$1)),"")</f>
        <v/>
      </c>
      <c r="M45" t="str" cm="1">
        <f t="array" ref="M45">IFERROR(_xlfn.IFS(Alert[[#This Row],[Condition]]="&gt;",Alert[[#This Row],[Price]]/Alert[[#This Row],[Threshold]],Alert[[#This Row],[Condition]]="&lt;",(Alert[[#This Row],[Threshold]]/Alert[[#This Row],[Price]])-1),"")</f>
        <v/>
      </c>
      <c r="N45" s="41" t="str" cm="1">
        <f t="array" ref="N45">IFERROR(_xlfn.IFS(Alert[[#This Row],[Condition]]="&gt;",Alert[[#This Row],[Price]]/Alert[[#This Row],[Threshold]],Alert[[#This Row],[Condition]]="&lt;",1-(Alert[[#This Row],[Threshold]]/Alert[[#This Row],[Price]])),"")</f>
        <v/>
      </c>
      <c r="O45" s="41" t="str">
        <f t="shared" si="0"/>
        <v/>
      </c>
      <c r="P45" t="str">
        <f t="shared" si="2"/>
        <v/>
      </c>
      <c r="Q45" t="str">
        <f t="shared" si="1"/>
        <v/>
      </c>
      <c r="S45" t="str">
        <f>IFERROR(IF(Alert[[#This Row],[Name]]&lt;&gt;"",Alert[[#This Row],[Name]],""),"")</f>
        <v/>
      </c>
      <c r="T45" t="str" cm="1">
        <f t="array" ref="T45">IFERROR(_xlfn.IFS(Alert[[#This Row],[Condition]]="&gt;",Alert[[#This Row],[Price]]/Alert[[#This Row],[Threshold]],Alert[[#This Row],[Condition]]="&lt;",Alert[[#This Row],[Threshold]]/Alert[[#This Row],[Price]]-1),"")</f>
        <v/>
      </c>
      <c r="U45" t="str">
        <f t="shared" si="3"/>
        <v/>
      </c>
    </row>
    <row r="46" spans="10:21" x14ac:dyDescent="0.25">
      <c r="J46" s="40" t="str" cm="1">
        <f t="array" ref="J46">IFERROR(_xlfn.IFS(Alert[[#This Row],[Condition]]="&gt;",Alert[[#This Row],[Price]]/Alert[[#This Row],[Threshold]],Alert[[#This Row],[Condition]]="&lt;",(Alert[[#This Row],[Threshold]]/Alert[[#This Row],[Price]])-1),"")</f>
        <v/>
      </c>
      <c r="K46" s="40"/>
      <c r="L46" t="str">
        <f>IFERROR(IF(Alert[[#This Row],[Name]]="","",MIN(L45+1,COUNT($J$2:$J$500),$L$1)),"")</f>
        <v/>
      </c>
      <c r="M46" t="str" cm="1">
        <f t="array" ref="M46">IFERROR(_xlfn.IFS(Alert[[#This Row],[Condition]]="&gt;",Alert[[#This Row],[Price]]/Alert[[#This Row],[Threshold]],Alert[[#This Row],[Condition]]="&lt;",(Alert[[#This Row],[Threshold]]/Alert[[#This Row],[Price]])-1),"")</f>
        <v/>
      </c>
      <c r="N46" s="41" t="str" cm="1">
        <f t="array" ref="N46">IFERROR(_xlfn.IFS(Alert[[#This Row],[Condition]]="&gt;",Alert[[#This Row],[Price]]/Alert[[#This Row],[Threshold]],Alert[[#This Row],[Condition]]="&lt;",1-(Alert[[#This Row],[Threshold]]/Alert[[#This Row],[Price]])),"")</f>
        <v/>
      </c>
      <c r="O46" s="41" t="str">
        <f t="shared" si="0"/>
        <v/>
      </c>
      <c r="P46" t="str">
        <f t="shared" si="2"/>
        <v/>
      </c>
      <c r="Q46" t="str">
        <f t="shared" si="1"/>
        <v/>
      </c>
      <c r="S46" t="str">
        <f>IFERROR(IF(Alert[[#This Row],[Name]]&lt;&gt;"",Alert[[#This Row],[Name]],""),"")</f>
        <v/>
      </c>
      <c r="T46" t="str" cm="1">
        <f t="array" ref="T46">IFERROR(_xlfn.IFS(Alert[[#This Row],[Condition]]="&gt;",Alert[[#This Row],[Price]]/Alert[[#This Row],[Threshold]],Alert[[#This Row],[Condition]]="&lt;",Alert[[#This Row],[Threshold]]/Alert[[#This Row],[Price]]-1),"")</f>
        <v/>
      </c>
      <c r="U46" t="str">
        <f t="shared" si="3"/>
        <v/>
      </c>
    </row>
    <row r="47" spans="10:21" x14ac:dyDescent="0.25">
      <c r="J47" s="40" t="str" cm="1">
        <f t="array" ref="J47">IFERROR(_xlfn.IFS(Alert[[#This Row],[Condition]]="&gt;",Alert[[#This Row],[Price]]/Alert[[#This Row],[Threshold]],Alert[[#This Row],[Condition]]="&lt;",(Alert[[#This Row],[Threshold]]/Alert[[#This Row],[Price]])-1),"")</f>
        <v/>
      </c>
      <c r="K47" s="40"/>
      <c r="L47" t="str">
        <f>IFERROR(IF(Alert[[#This Row],[Name]]="","",MIN(L46+1,COUNT($J$2:$J$500),$L$1)),"")</f>
        <v/>
      </c>
      <c r="M47" t="str" cm="1">
        <f t="array" ref="M47">IFERROR(_xlfn.IFS(Alert[[#This Row],[Condition]]="&gt;",Alert[[#This Row],[Price]]/Alert[[#This Row],[Threshold]],Alert[[#This Row],[Condition]]="&lt;",(Alert[[#This Row],[Threshold]]/Alert[[#This Row],[Price]])-1),"")</f>
        <v/>
      </c>
      <c r="N47" s="41" t="str" cm="1">
        <f t="array" ref="N47">IFERROR(_xlfn.IFS(Alert[[#This Row],[Condition]]="&gt;",Alert[[#This Row],[Price]]/Alert[[#This Row],[Threshold]],Alert[[#This Row],[Condition]]="&lt;",1-(Alert[[#This Row],[Threshold]]/Alert[[#This Row],[Price]])),"")</f>
        <v/>
      </c>
      <c r="O47" s="41" t="str">
        <f t="shared" si="0"/>
        <v/>
      </c>
      <c r="P47" t="str">
        <f t="shared" si="2"/>
        <v/>
      </c>
      <c r="Q47" t="str">
        <f t="shared" si="1"/>
        <v/>
      </c>
      <c r="S47" t="str">
        <f>IFERROR(IF(Alert[[#This Row],[Name]]&lt;&gt;"",Alert[[#This Row],[Name]],""),"")</f>
        <v/>
      </c>
      <c r="T47" t="str" cm="1">
        <f t="array" ref="T47">IFERROR(_xlfn.IFS(Alert[[#This Row],[Condition]]="&gt;",Alert[[#This Row],[Price]]/Alert[[#This Row],[Threshold]],Alert[[#This Row],[Condition]]="&lt;",Alert[[#This Row],[Threshold]]/Alert[[#This Row],[Price]]-1),"")</f>
        <v/>
      </c>
      <c r="U47" t="str">
        <f t="shared" si="3"/>
        <v/>
      </c>
    </row>
    <row r="48" spans="10:21" x14ac:dyDescent="0.25">
      <c r="J48" s="40" t="str" cm="1">
        <f t="array" ref="J48">IFERROR(_xlfn.IFS(Alert[[#This Row],[Condition]]="&gt;",Alert[[#This Row],[Price]]/Alert[[#This Row],[Threshold]],Alert[[#This Row],[Condition]]="&lt;",(Alert[[#This Row],[Threshold]]/Alert[[#This Row],[Price]])-1),"")</f>
        <v/>
      </c>
      <c r="K48" s="40"/>
      <c r="L48" t="str">
        <f>IFERROR(IF(Alert[[#This Row],[Name]]="","",MIN(L47+1,COUNT($J$2:$J$500),$L$1)),"")</f>
        <v/>
      </c>
      <c r="M48" t="str" cm="1">
        <f t="array" ref="M48">IFERROR(_xlfn.IFS(Alert[[#This Row],[Condition]]="&gt;",Alert[[#This Row],[Price]]/Alert[[#This Row],[Threshold]],Alert[[#This Row],[Condition]]="&lt;",(Alert[[#This Row],[Threshold]]/Alert[[#This Row],[Price]])-1),"")</f>
        <v/>
      </c>
      <c r="N48" s="41" t="str" cm="1">
        <f t="array" ref="N48">IFERROR(_xlfn.IFS(Alert[[#This Row],[Condition]]="&gt;",Alert[[#This Row],[Price]]/Alert[[#This Row],[Threshold]],Alert[[#This Row],[Condition]]="&lt;",1-(Alert[[#This Row],[Threshold]]/Alert[[#This Row],[Price]])),"")</f>
        <v/>
      </c>
      <c r="O48" s="41" t="str">
        <f t="shared" si="0"/>
        <v/>
      </c>
      <c r="P48" t="str">
        <f t="shared" si="2"/>
        <v/>
      </c>
      <c r="Q48" t="str">
        <f t="shared" si="1"/>
        <v/>
      </c>
      <c r="S48" t="str">
        <f>IFERROR(IF(Alert[[#This Row],[Name]]&lt;&gt;"",Alert[[#This Row],[Name]],""),"")</f>
        <v/>
      </c>
      <c r="T48" t="str" cm="1">
        <f t="array" ref="T48">IFERROR(_xlfn.IFS(Alert[[#This Row],[Condition]]="&gt;",Alert[[#This Row],[Price]]/Alert[[#This Row],[Threshold]],Alert[[#This Row],[Condition]]="&lt;",Alert[[#This Row],[Threshold]]/Alert[[#This Row],[Price]]-1),"")</f>
        <v/>
      </c>
      <c r="U48" t="str">
        <f t="shared" si="3"/>
        <v/>
      </c>
    </row>
    <row r="49" spans="10:21" x14ac:dyDescent="0.25">
      <c r="J49" s="40" t="str" cm="1">
        <f t="array" ref="J49">IFERROR(_xlfn.IFS(Alert[[#This Row],[Condition]]="&gt;",Alert[[#This Row],[Price]]/Alert[[#This Row],[Threshold]],Alert[[#This Row],[Condition]]="&lt;",(Alert[[#This Row],[Threshold]]/Alert[[#This Row],[Price]])-1),"")</f>
        <v/>
      </c>
      <c r="K49" s="40"/>
      <c r="L49" t="str">
        <f>IFERROR(IF(Alert[[#This Row],[Name]]="","",MIN(L48+1,COUNT($J$2:$J$500),$L$1)),"")</f>
        <v/>
      </c>
      <c r="M49" t="str" cm="1">
        <f t="array" ref="M49">IFERROR(_xlfn.IFS(Alert[[#This Row],[Condition]]="&gt;",Alert[[#This Row],[Price]]/Alert[[#This Row],[Threshold]],Alert[[#This Row],[Condition]]="&lt;",(Alert[[#This Row],[Threshold]]/Alert[[#This Row],[Price]])-1),"")</f>
        <v/>
      </c>
      <c r="N49" s="41" t="str" cm="1">
        <f t="array" ref="N49">IFERROR(_xlfn.IFS(Alert[[#This Row],[Condition]]="&gt;",Alert[[#This Row],[Price]]/Alert[[#This Row],[Threshold]],Alert[[#This Row],[Condition]]="&lt;",1-(Alert[[#This Row],[Threshold]]/Alert[[#This Row],[Price]])),"")</f>
        <v/>
      </c>
      <c r="O49" s="41" t="str">
        <f t="shared" si="0"/>
        <v/>
      </c>
      <c r="P49" t="str">
        <f t="shared" si="2"/>
        <v/>
      </c>
      <c r="Q49" t="str">
        <f t="shared" si="1"/>
        <v/>
      </c>
      <c r="S49" t="str">
        <f>IFERROR(IF(Alert[[#This Row],[Name]]&lt;&gt;"",Alert[[#This Row],[Name]],""),"")</f>
        <v/>
      </c>
      <c r="T49" t="str" cm="1">
        <f t="array" ref="T49">IFERROR(_xlfn.IFS(Alert[[#This Row],[Condition]]="&gt;",Alert[[#This Row],[Price]]/Alert[[#This Row],[Threshold]],Alert[[#This Row],[Condition]]="&lt;",Alert[[#This Row],[Threshold]]/Alert[[#This Row],[Price]]-1),"")</f>
        <v/>
      </c>
      <c r="U49" t="str">
        <f t="shared" si="3"/>
        <v/>
      </c>
    </row>
    <row r="50" spans="10:21" x14ac:dyDescent="0.25">
      <c r="J50" s="40" t="str" cm="1">
        <f t="array" ref="J50">IFERROR(_xlfn.IFS(Alert[[#This Row],[Condition]]="&gt;",Alert[[#This Row],[Price]]/Alert[[#This Row],[Threshold]],Alert[[#This Row],[Condition]]="&lt;",(Alert[[#This Row],[Threshold]]/Alert[[#This Row],[Price]])-1),"")</f>
        <v/>
      </c>
      <c r="K50" s="40"/>
      <c r="L50" t="str">
        <f>IFERROR(IF(Alert[[#This Row],[Name]]="","",MIN(L49+1,COUNT($J$2:$J$500),$L$1)),"")</f>
        <v/>
      </c>
      <c r="M50" t="str" cm="1">
        <f t="array" ref="M50">IFERROR(_xlfn.IFS(Alert[[#This Row],[Condition]]="&gt;",Alert[[#This Row],[Price]]/Alert[[#This Row],[Threshold]],Alert[[#This Row],[Condition]]="&lt;",(Alert[[#This Row],[Threshold]]/Alert[[#This Row],[Price]])-1),"")</f>
        <v/>
      </c>
      <c r="N50" s="41" t="str" cm="1">
        <f t="array" ref="N50">IFERROR(_xlfn.IFS(Alert[[#This Row],[Condition]]="&gt;",Alert[[#This Row],[Price]]/Alert[[#This Row],[Threshold]],Alert[[#This Row],[Condition]]="&lt;",1-(Alert[[#This Row],[Threshold]]/Alert[[#This Row],[Price]])),"")</f>
        <v/>
      </c>
      <c r="O50" s="41" t="str">
        <f t="shared" si="0"/>
        <v/>
      </c>
      <c r="P50" t="str">
        <f t="shared" si="2"/>
        <v/>
      </c>
      <c r="Q50" t="str">
        <f t="shared" si="1"/>
        <v/>
      </c>
      <c r="S50" t="str">
        <f>IFERROR(IF(Alert[[#This Row],[Name]]&lt;&gt;"",Alert[[#This Row],[Name]],""),"")</f>
        <v/>
      </c>
      <c r="T50" t="str" cm="1">
        <f t="array" ref="T50">IFERROR(_xlfn.IFS(Alert[[#This Row],[Condition]]="&gt;",Alert[[#This Row],[Price]]/Alert[[#This Row],[Threshold]],Alert[[#This Row],[Condition]]="&lt;",Alert[[#This Row],[Threshold]]/Alert[[#This Row],[Price]]-1),"")</f>
        <v/>
      </c>
      <c r="U50" t="str">
        <f t="shared" si="3"/>
        <v/>
      </c>
    </row>
    <row r="51" spans="10:21" x14ac:dyDescent="0.25">
      <c r="J51" s="40" t="str" cm="1">
        <f t="array" ref="J51">IFERROR(_xlfn.IFS(Alert[[#This Row],[Condition]]="&gt;",Alert[[#This Row],[Price]]/Alert[[#This Row],[Threshold]],Alert[[#This Row],[Condition]]="&lt;",(Alert[[#This Row],[Threshold]]/Alert[[#This Row],[Price]])-1),"")</f>
        <v/>
      </c>
      <c r="K51" s="40"/>
      <c r="L51" t="str">
        <f>IFERROR(IF(Alert[[#This Row],[Name]]="","",MIN(L50+1,COUNT($J$2:$J$500),$L$1)),"")</f>
        <v/>
      </c>
      <c r="M51" t="str" cm="1">
        <f t="array" ref="M51">IFERROR(_xlfn.IFS(Alert[[#This Row],[Condition]]="&gt;",Alert[[#This Row],[Price]]/Alert[[#This Row],[Threshold]],Alert[[#This Row],[Condition]]="&lt;",(Alert[[#This Row],[Threshold]]/Alert[[#This Row],[Price]])-1),"")</f>
        <v/>
      </c>
      <c r="N51" s="41" t="str" cm="1">
        <f t="array" ref="N51">IFERROR(_xlfn.IFS(Alert[[#This Row],[Condition]]="&gt;",Alert[[#This Row],[Price]]/Alert[[#This Row],[Threshold]],Alert[[#This Row],[Condition]]="&lt;",1-(Alert[[#This Row],[Threshold]]/Alert[[#This Row],[Price]])),"")</f>
        <v/>
      </c>
      <c r="O51" s="41" t="str">
        <f t="shared" si="0"/>
        <v/>
      </c>
      <c r="P51" t="str">
        <f t="shared" si="2"/>
        <v/>
      </c>
      <c r="Q51" t="str">
        <f t="shared" si="1"/>
        <v/>
      </c>
      <c r="S51" t="str">
        <f>IFERROR(IF(Alert[[#This Row],[Name]]&lt;&gt;"",Alert[[#This Row],[Name]],""),"")</f>
        <v/>
      </c>
      <c r="T51" t="str" cm="1">
        <f t="array" ref="T51">IFERROR(_xlfn.IFS(Alert[[#This Row],[Condition]]="&gt;",Alert[[#This Row],[Price]]/Alert[[#This Row],[Threshold]],Alert[[#This Row],[Condition]]="&lt;",Alert[[#This Row],[Threshold]]/Alert[[#This Row],[Price]]-1),"")</f>
        <v/>
      </c>
      <c r="U51" t="str">
        <f t="shared" si="3"/>
        <v/>
      </c>
    </row>
    <row r="52" spans="10:21" x14ac:dyDescent="0.25">
      <c r="J52" s="40" t="str" cm="1">
        <f t="array" ref="J52">IFERROR(_xlfn.IFS(Alert[[#This Row],[Condition]]="&gt;",Alert[[#This Row],[Price]]/Alert[[#This Row],[Threshold]],Alert[[#This Row],[Condition]]="&lt;",(Alert[[#This Row],[Threshold]]/Alert[[#This Row],[Price]])-1),"")</f>
        <v/>
      </c>
      <c r="K52" s="40"/>
      <c r="L52" t="str">
        <f>IFERROR(IF(Alert[[#This Row],[Name]]="","",MIN(L51+1,COUNT($J$2:$J$500),$L$1)),"")</f>
        <v/>
      </c>
      <c r="M52" t="str" cm="1">
        <f t="array" ref="M52">IFERROR(_xlfn.IFS(Alert[[#This Row],[Condition]]="&gt;",Alert[[#This Row],[Price]]/Alert[[#This Row],[Threshold]],Alert[[#This Row],[Condition]]="&lt;",(Alert[[#This Row],[Threshold]]/Alert[[#This Row],[Price]])-1),"")</f>
        <v/>
      </c>
      <c r="N52" s="41" t="str" cm="1">
        <f t="array" ref="N52">IFERROR(_xlfn.IFS(Alert[[#This Row],[Condition]]="&gt;",Alert[[#This Row],[Price]]/Alert[[#This Row],[Threshold]],Alert[[#This Row],[Condition]]="&lt;",1-(Alert[[#This Row],[Threshold]]/Alert[[#This Row],[Price]])),"")</f>
        <v/>
      </c>
      <c r="O52" s="41" t="str">
        <f t="shared" si="0"/>
        <v/>
      </c>
      <c r="P52" t="str">
        <f t="shared" si="2"/>
        <v/>
      </c>
      <c r="Q52" t="str">
        <f t="shared" si="1"/>
        <v/>
      </c>
      <c r="S52" t="str">
        <f>IFERROR(IF(Alert[[#This Row],[Name]]&lt;&gt;"",Alert[[#This Row],[Name]],""),"")</f>
        <v/>
      </c>
      <c r="T52" t="str" cm="1">
        <f t="array" ref="T52">IFERROR(_xlfn.IFS(Alert[[#This Row],[Condition]]="&gt;",Alert[[#This Row],[Price]]/Alert[[#This Row],[Threshold]],Alert[[#This Row],[Condition]]="&lt;",Alert[[#This Row],[Threshold]]/Alert[[#This Row],[Price]]-1),"")</f>
        <v/>
      </c>
      <c r="U52" t="str">
        <f t="shared" si="3"/>
        <v/>
      </c>
    </row>
    <row r="53" spans="10:21" x14ac:dyDescent="0.25">
      <c r="J53" s="40" t="str" cm="1">
        <f t="array" ref="J53">IFERROR(_xlfn.IFS(Alert[[#This Row],[Condition]]="&gt;",Alert[[#This Row],[Price]]/Alert[[#This Row],[Threshold]],Alert[[#This Row],[Condition]]="&lt;",(Alert[[#This Row],[Threshold]]/Alert[[#This Row],[Price]])-1),"")</f>
        <v/>
      </c>
      <c r="K53" s="40"/>
      <c r="L53" t="str">
        <f>IFERROR(IF(Alert[[#This Row],[Name]]="","",MIN(L52+1,COUNT($J$2:$J$500),$L$1)),"")</f>
        <v/>
      </c>
      <c r="M53" t="str" cm="1">
        <f t="array" ref="M53">IFERROR(_xlfn.IFS(Alert[[#This Row],[Condition]]="&gt;",Alert[[#This Row],[Price]]/Alert[[#This Row],[Threshold]],Alert[[#This Row],[Condition]]="&lt;",(Alert[[#This Row],[Threshold]]/Alert[[#This Row],[Price]])-1),"")</f>
        <v/>
      </c>
      <c r="N53" s="41" t="str" cm="1">
        <f t="array" ref="N53">IFERROR(_xlfn.IFS(Alert[[#This Row],[Condition]]="&gt;",Alert[[#This Row],[Price]]/Alert[[#This Row],[Threshold]],Alert[[#This Row],[Condition]]="&lt;",1-(Alert[[#This Row],[Threshold]]/Alert[[#This Row],[Price]])),"")</f>
        <v/>
      </c>
      <c r="O53" s="41" t="str">
        <f t="shared" si="0"/>
        <v/>
      </c>
      <c r="P53" t="str">
        <f t="shared" si="2"/>
        <v/>
      </c>
      <c r="Q53" t="str">
        <f t="shared" si="1"/>
        <v/>
      </c>
      <c r="S53" t="str">
        <f>IFERROR(IF(Alert[[#This Row],[Name]]&lt;&gt;"",Alert[[#This Row],[Name]],""),"")</f>
        <v/>
      </c>
      <c r="T53" t="str" cm="1">
        <f t="array" ref="T53">IFERROR(_xlfn.IFS(Alert[[#This Row],[Condition]]="&gt;",Alert[[#This Row],[Price]]/Alert[[#This Row],[Threshold]],Alert[[#This Row],[Condition]]="&lt;",Alert[[#This Row],[Threshold]]/Alert[[#This Row],[Price]]-1),"")</f>
        <v/>
      </c>
      <c r="U53" t="str">
        <f t="shared" si="3"/>
        <v/>
      </c>
    </row>
    <row r="54" spans="10:21" x14ac:dyDescent="0.25">
      <c r="J54" s="40" t="str" cm="1">
        <f t="array" ref="J54">IFERROR(_xlfn.IFS(Alert[[#This Row],[Condition]]="&gt;",Alert[[#This Row],[Price]]/Alert[[#This Row],[Threshold]],Alert[[#This Row],[Condition]]="&lt;",(Alert[[#This Row],[Threshold]]/Alert[[#This Row],[Price]])-1),"")</f>
        <v/>
      </c>
      <c r="K54" s="40"/>
      <c r="L54" t="str">
        <f>IFERROR(IF(Alert[[#This Row],[Name]]="","",MIN(L53+1,COUNT($J$2:$J$500),$L$1)),"")</f>
        <v/>
      </c>
      <c r="M54" t="str" cm="1">
        <f t="array" ref="M54">IFERROR(_xlfn.IFS(Alert[[#This Row],[Condition]]="&gt;",Alert[[#This Row],[Price]]/Alert[[#This Row],[Threshold]],Alert[[#This Row],[Condition]]="&lt;",(Alert[[#This Row],[Threshold]]/Alert[[#This Row],[Price]])-1),"")</f>
        <v/>
      </c>
      <c r="N54" s="41" t="str" cm="1">
        <f t="array" ref="N54">IFERROR(_xlfn.IFS(Alert[[#This Row],[Condition]]="&gt;",Alert[[#This Row],[Price]]/Alert[[#This Row],[Threshold]],Alert[[#This Row],[Condition]]="&lt;",1-(Alert[[#This Row],[Threshold]]/Alert[[#This Row],[Price]])),"")</f>
        <v/>
      </c>
      <c r="O54" s="41" t="str">
        <f t="shared" si="0"/>
        <v/>
      </c>
      <c r="P54" t="str">
        <f t="shared" si="2"/>
        <v/>
      </c>
      <c r="Q54" t="str">
        <f t="shared" si="1"/>
        <v/>
      </c>
      <c r="S54" t="str">
        <f>IFERROR(IF(Alert[[#This Row],[Name]]&lt;&gt;"",Alert[[#This Row],[Name]],""),"")</f>
        <v/>
      </c>
      <c r="T54" t="str" cm="1">
        <f t="array" ref="T54">IFERROR(_xlfn.IFS(Alert[[#This Row],[Condition]]="&gt;",Alert[[#This Row],[Price]]/Alert[[#This Row],[Threshold]],Alert[[#This Row],[Condition]]="&lt;",Alert[[#This Row],[Threshold]]/Alert[[#This Row],[Price]]-1),"")</f>
        <v/>
      </c>
      <c r="U54" t="str">
        <f t="shared" si="3"/>
        <v/>
      </c>
    </row>
    <row r="55" spans="10:21" x14ac:dyDescent="0.25">
      <c r="J55" s="40" t="str" cm="1">
        <f t="array" ref="J55">IFERROR(_xlfn.IFS(Alert[[#This Row],[Condition]]="&gt;",Alert[[#This Row],[Price]]/Alert[[#This Row],[Threshold]],Alert[[#This Row],[Condition]]="&lt;",(Alert[[#This Row],[Threshold]]/Alert[[#This Row],[Price]])-1),"")</f>
        <v/>
      </c>
      <c r="K55" s="40"/>
      <c r="L55" t="str">
        <f>IFERROR(IF(Alert[[#This Row],[Name]]="","",MIN(L54+1,COUNT($J$2:$J$500),$L$1)),"")</f>
        <v/>
      </c>
      <c r="M55" t="str" cm="1">
        <f t="array" ref="M55">IFERROR(_xlfn.IFS(Alert[[#This Row],[Condition]]="&gt;",Alert[[#This Row],[Price]]/Alert[[#This Row],[Threshold]],Alert[[#This Row],[Condition]]="&lt;",(Alert[[#This Row],[Threshold]]/Alert[[#This Row],[Price]])-1),"")</f>
        <v/>
      </c>
      <c r="N55" s="41" t="str" cm="1">
        <f t="array" ref="N55">IFERROR(_xlfn.IFS(Alert[[#This Row],[Condition]]="&gt;",Alert[[#This Row],[Price]]/Alert[[#This Row],[Threshold]],Alert[[#This Row],[Condition]]="&lt;",1-(Alert[[#This Row],[Threshold]]/Alert[[#This Row],[Price]])),"")</f>
        <v/>
      </c>
      <c r="O55" s="41" t="str">
        <f t="shared" si="0"/>
        <v/>
      </c>
      <c r="P55" t="str">
        <f t="shared" si="2"/>
        <v/>
      </c>
      <c r="Q55" t="str">
        <f t="shared" si="1"/>
        <v/>
      </c>
      <c r="S55" t="str">
        <f>IFERROR(IF(Alert[[#This Row],[Name]]&lt;&gt;"",Alert[[#This Row],[Name]],""),"")</f>
        <v/>
      </c>
      <c r="T55" t="str" cm="1">
        <f t="array" ref="T55">IFERROR(_xlfn.IFS(Alert[[#This Row],[Condition]]="&gt;",Alert[[#This Row],[Price]]/Alert[[#This Row],[Threshold]],Alert[[#This Row],[Condition]]="&lt;",Alert[[#This Row],[Threshold]]/Alert[[#This Row],[Price]]-1),"")</f>
        <v/>
      </c>
      <c r="U55" t="str">
        <f t="shared" si="3"/>
        <v/>
      </c>
    </row>
    <row r="56" spans="10:21" x14ac:dyDescent="0.25">
      <c r="J56" s="40" t="str" cm="1">
        <f t="array" ref="J56">IFERROR(_xlfn.IFS(Alert[[#This Row],[Condition]]="&gt;",Alert[[#This Row],[Price]]/Alert[[#This Row],[Threshold]],Alert[[#This Row],[Condition]]="&lt;",(Alert[[#This Row],[Threshold]]/Alert[[#This Row],[Price]])-1),"")</f>
        <v/>
      </c>
      <c r="K56" s="40"/>
      <c r="L56" t="str">
        <f>IFERROR(IF(Alert[[#This Row],[Name]]="","",MIN(L55+1,COUNT($J$2:$J$500),$L$1)),"")</f>
        <v/>
      </c>
      <c r="M56" t="str" cm="1">
        <f t="array" ref="M56">IFERROR(_xlfn.IFS(Alert[[#This Row],[Condition]]="&gt;",Alert[[#This Row],[Price]]/Alert[[#This Row],[Threshold]],Alert[[#This Row],[Condition]]="&lt;",(Alert[[#This Row],[Threshold]]/Alert[[#This Row],[Price]])-1),"")</f>
        <v/>
      </c>
      <c r="N56" s="41" t="str" cm="1">
        <f t="array" ref="N56">IFERROR(_xlfn.IFS(Alert[[#This Row],[Condition]]="&gt;",Alert[[#This Row],[Price]]/Alert[[#This Row],[Threshold]],Alert[[#This Row],[Condition]]="&lt;",1-(Alert[[#This Row],[Threshold]]/Alert[[#This Row],[Price]])),"")</f>
        <v/>
      </c>
      <c r="O56" s="41" t="str">
        <f t="shared" si="0"/>
        <v/>
      </c>
      <c r="P56" t="str">
        <f t="shared" si="2"/>
        <v/>
      </c>
      <c r="Q56" t="str">
        <f t="shared" si="1"/>
        <v/>
      </c>
      <c r="S56" t="str">
        <f>IFERROR(IF(Alert[[#This Row],[Name]]&lt;&gt;"",Alert[[#This Row],[Name]],""),"")</f>
        <v/>
      </c>
      <c r="T56" t="str" cm="1">
        <f t="array" ref="T56">IFERROR(_xlfn.IFS(Alert[[#This Row],[Condition]]="&gt;",Alert[[#This Row],[Price]]/Alert[[#This Row],[Threshold]],Alert[[#This Row],[Condition]]="&lt;",Alert[[#This Row],[Threshold]]/Alert[[#This Row],[Price]]-1),"")</f>
        <v/>
      </c>
      <c r="U56" t="str">
        <f t="shared" si="3"/>
        <v/>
      </c>
    </row>
    <row r="57" spans="10:21" x14ac:dyDescent="0.25">
      <c r="J57" s="40" t="str" cm="1">
        <f t="array" ref="J57">IFERROR(_xlfn.IFS(Alert[[#This Row],[Condition]]="&gt;",Alert[[#This Row],[Price]]/Alert[[#This Row],[Threshold]],Alert[[#This Row],[Condition]]="&lt;",(Alert[[#This Row],[Threshold]]/Alert[[#This Row],[Price]])-1),"")</f>
        <v/>
      </c>
      <c r="K57" s="40"/>
      <c r="L57" t="str">
        <f>IFERROR(IF(Alert[[#This Row],[Name]]="","",MIN(L56+1,COUNT($J$2:$J$500),$L$1)),"")</f>
        <v/>
      </c>
      <c r="M57" t="str" cm="1">
        <f t="array" ref="M57">IFERROR(_xlfn.IFS(Alert[[#This Row],[Condition]]="&gt;",Alert[[#This Row],[Price]]/Alert[[#This Row],[Threshold]],Alert[[#This Row],[Condition]]="&lt;",(Alert[[#This Row],[Threshold]]/Alert[[#This Row],[Price]])-1),"")</f>
        <v/>
      </c>
      <c r="N57" s="41" t="str" cm="1">
        <f t="array" ref="N57">IFERROR(_xlfn.IFS(Alert[[#This Row],[Condition]]="&gt;",Alert[[#This Row],[Price]]/Alert[[#This Row],[Threshold]],Alert[[#This Row],[Condition]]="&lt;",1-(Alert[[#This Row],[Threshold]]/Alert[[#This Row],[Price]])),"")</f>
        <v/>
      </c>
      <c r="O57" s="41" t="str">
        <f t="shared" si="0"/>
        <v/>
      </c>
      <c r="P57" t="str">
        <f t="shared" si="2"/>
        <v/>
      </c>
      <c r="Q57" t="str">
        <f t="shared" si="1"/>
        <v/>
      </c>
      <c r="S57" t="str">
        <f>IFERROR(IF(Alert[[#This Row],[Name]]&lt;&gt;"",Alert[[#This Row],[Name]],""),"")</f>
        <v/>
      </c>
      <c r="T57" t="str" cm="1">
        <f t="array" ref="T57">IFERROR(_xlfn.IFS(Alert[[#This Row],[Condition]]="&gt;",Alert[[#This Row],[Price]]/Alert[[#This Row],[Threshold]],Alert[[#This Row],[Condition]]="&lt;",Alert[[#This Row],[Threshold]]/Alert[[#This Row],[Price]]-1),"")</f>
        <v/>
      </c>
      <c r="U57" t="str">
        <f t="shared" si="3"/>
        <v/>
      </c>
    </row>
    <row r="58" spans="10:21" x14ac:dyDescent="0.25">
      <c r="J58" s="40" t="str" cm="1">
        <f t="array" ref="J58">IFERROR(_xlfn.IFS(Alert[[#This Row],[Condition]]="&gt;",Alert[[#This Row],[Price]]/Alert[[#This Row],[Threshold]],Alert[[#This Row],[Condition]]="&lt;",(Alert[[#This Row],[Threshold]]/Alert[[#This Row],[Price]])-1),"")</f>
        <v/>
      </c>
      <c r="K58" s="40"/>
      <c r="L58" t="str">
        <f>IFERROR(IF(Alert[[#This Row],[Name]]="","",MIN(L57+1,COUNT($J$2:$J$500),$L$1)),"")</f>
        <v/>
      </c>
      <c r="M58" t="str" cm="1">
        <f t="array" ref="M58">IFERROR(_xlfn.IFS(Alert[[#This Row],[Condition]]="&gt;",Alert[[#This Row],[Price]]/Alert[[#This Row],[Threshold]],Alert[[#This Row],[Condition]]="&lt;",(Alert[[#This Row],[Threshold]]/Alert[[#This Row],[Price]])-1),"")</f>
        <v/>
      </c>
      <c r="N58" s="41" t="str" cm="1">
        <f t="array" ref="N58">IFERROR(_xlfn.IFS(Alert[[#This Row],[Condition]]="&gt;",Alert[[#This Row],[Price]]/Alert[[#This Row],[Threshold]],Alert[[#This Row],[Condition]]="&lt;",1-(Alert[[#This Row],[Threshold]]/Alert[[#This Row],[Price]])),"")</f>
        <v/>
      </c>
      <c r="O58" s="41" t="str">
        <f t="shared" si="0"/>
        <v/>
      </c>
      <c r="P58" t="str">
        <f t="shared" si="2"/>
        <v/>
      </c>
      <c r="Q58" t="str">
        <f t="shared" si="1"/>
        <v/>
      </c>
      <c r="S58" t="str">
        <f>IFERROR(IF(Alert[[#This Row],[Name]]&lt;&gt;"",Alert[[#This Row],[Name]],""),"")</f>
        <v/>
      </c>
      <c r="T58" t="str" cm="1">
        <f t="array" ref="T58">IFERROR(_xlfn.IFS(Alert[[#This Row],[Condition]]="&gt;",Alert[[#This Row],[Price]]/Alert[[#This Row],[Threshold]],Alert[[#This Row],[Condition]]="&lt;",Alert[[#This Row],[Threshold]]/Alert[[#This Row],[Price]]-1),"")</f>
        <v/>
      </c>
      <c r="U58" t="str">
        <f t="shared" si="3"/>
        <v/>
      </c>
    </row>
    <row r="59" spans="10:21" x14ac:dyDescent="0.25">
      <c r="J59" s="40" t="str" cm="1">
        <f t="array" ref="J59">IFERROR(_xlfn.IFS(Alert[[#This Row],[Condition]]="&gt;",Alert[[#This Row],[Price]]/Alert[[#This Row],[Threshold]],Alert[[#This Row],[Condition]]="&lt;",(Alert[[#This Row],[Threshold]]/Alert[[#This Row],[Price]])-1),"")</f>
        <v/>
      </c>
      <c r="K59" s="40"/>
      <c r="L59" t="str">
        <f>IFERROR(IF(Alert[[#This Row],[Name]]="","",MIN(L58+1,COUNT($J$2:$J$500),$L$1)),"")</f>
        <v/>
      </c>
      <c r="M59" t="str" cm="1">
        <f t="array" ref="M59">IFERROR(_xlfn.IFS(Alert[[#This Row],[Condition]]="&gt;",Alert[[#This Row],[Price]]/Alert[[#This Row],[Threshold]],Alert[[#This Row],[Condition]]="&lt;",(Alert[[#This Row],[Threshold]]/Alert[[#This Row],[Price]])-1),"")</f>
        <v/>
      </c>
      <c r="N59" s="41" t="str" cm="1">
        <f t="array" ref="N59">IFERROR(_xlfn.IFS(Alert[[#This Row],[Condition]]="&gt;",Alert[[#This Row],[Price]]/Alert[[#This Row],[Threshold]],Alert[[#This Row],[Condition]]="&lt;",1-(Alert[[#This Row],[Threshold]]/Alert[[#This Row],[Price]])),"")</f>
        <v/>
      </c>
      <c r="O59" s="41" t="str">
        <f t="shared" si="0"/>
        <v/>
      </c>
      <c r="P59" t="str">
        <f t="shared" si="2"/>
        <v/>
      </c>
      <c r="Q59" t="str">
        <f t="shared" si="1"/>
        <v/>
      </c>
      <c r="S59" t="str">
        <f>IFERROR(IF(Alert[[#This Row],[Name]]&lt;&gt;"",Alert[[#This Row],[Name]],""),"")</f>
        <v/>
      </c>
      <c r="T59" t="str" cm="1">
        <f t="array" ref="T59">IFERROR(_xlfn.IFS(Alert[[#This Row],[Condition]]="&gt;",Alert[[#This Row],[Price]]/Alert[[#This Row],[Threshold]],Alert[[#This Row],[Condition]]="&lt;",Alert[[#This Row],[Threshold]]/Alert[[#This Row],[Price]]-1),"")</f>
        <v/>
      </c>
      <c r="U59" t="str">
        <f t="shared" si="3"/>
        <v/>
      </c>
    </row>
    <row r="60" spans="10:21" x14ac:dyDescent="0.25">
      <c r="J60" s="40" t="str" cm="1">
        <f t="array" ref="J60">IFERROR(_xlfn.IFS(Alert[[#This Row],[Condition]]="&gt;",Alert[[#This Row],[Price]]/Alert[[#This Row],[Threshold]],Alert[[#This Row],[Condition]]="&lt;",(Alert[[#This Row],[Threshold]]/Alert[[#This Row],[Price]])-1),"")</f>
        <v/>
      </c>
      <c r="K60" s="40"/>
      <c r="L60" t="str">
        <f>IFERROR(IF(Alert[[#This Row],[Name]]="","",MIN(L59+1,COUNT($J$2:$J$500),$L$1)),"")</f>
        <v/>
      </c>
      <c r="M60" t="str" cm="1">
        <f t="array" ref="M60">IFERROR(_xlfn.IFS(Alert[[#This Row],[Condition]]="&gt;",Alert[[#This Row],[Price]]/Alert[[#This Row],[Threshold]],Alert[[#This Row],[Condition]]="&lt;",(Alert[[#This Row],[Threshold]]/Alert[[#This Row],[Price]])-1),"")</f>
        <v/>
      </c>
      <c r="N60" s="41" t="str" cm="1">
        <f t="array" ref="N60">IFERROR(_xlfn.IFS(Alert[[#This Row],[Condition]]="&gt;",Alert[[#This Row],[Price]]/Alert[[#This Row],[Threshold]],Alert[[#This Row],[Condition]]="&lt;",1-(Alert[[#This Row],[Threshold]]/Alert[[#This Row],[Price]])),"")</f>
        <v/>
      </c>
      <c r="O60" s="41" t="str">
        <f t="shared" si="0"/>
        <v/>
      </c>
      <c r="P60" t="str">
        <f t="shared" si="2"/>
        <v/>
      </c>
      <c r="Q60" t="str">
        <f t="shared" si="1"/>
        <v/>
      </c>
      <c r="S60" t="str">
        <f>IFERROR(IF(Alert[[#This Row],[Name]]&lt;&gt;"",Alert[[#This Row],[Name]],""),"")</f>
        <v/>
      </c>
      <c r="T60" t="str" cm="1">
        <f t="array" ref="T60">IFERROR(_xlfn.IFS(Alert[[#This Row],[Condition]]="&gt;",Alert[[#This Row],[Price]]/Alert[[#This Row],[Threshold]],Alert[[#This Row],[Condition]]="&lt;",Alert[[#This Row],[Threshold]]/Alert[[#This Row],[Price]]-1),"")</f>
        <v/>
      </c>
      <c r="U60" t="str">
        <f t="shared" si="3"/>
        <v/>
      </c>
    </row>
    <row r="61" spans="10:21" x14ac:dyDescent="0.25">
      <c r="J61" s="40" t="str" cm="1">
        <f t="array" ref="J61">IFERROR(_xlfn.IFS(Alert[[#This Row],[Condition]]="&gt;",Alert[[#This Row],[Price]]/Alert[[#This Row],[Threshold]],Alert[[#This Row],[Condition]]="&lt;",(Alert[[#This Row],[Threshold]]/Alert[[#This Row],[Price]])-1),"")</f>
        <v/>
      </c>
      <c r="K61" s="40"/>
      <c r="L61" t="str">
        <f>IFERROR(IF(Alert[[#This Row],[Name]]="","",MIN(L60+1,COUNT($J$2:$J$500),$L$1)),"")</f>
        <v/>
      </c>
      <c r="M61" t="str" cm="1">
        <f t="array" ref="M61">IFERROR(_xlfn.IFS(Alert[[#This Row],[Condition]]="&gt;",Alert[[#This Row],[Price]]/Alert[[#This Row],[Threshold]],Alert[[#This Row],[Condition]]="&lt;",(Alert[[#This Row],[Threshold]]/Alert[[#This Row],[Price]])-1),"")</f>
        <v/>
      </c>
      <c r="N61" s="41" t="str" cm="1">
        <f t="array" ref="N61">IFERROR(_xlfn.IFS(Alert[[#This Row],[Condition]]="&gt;",Alert[[#This Row],[Price]]/Alert[[#This Row],[Threshold]],Alert[[#This Row],[Condition]]="&lt;",1-(Alert[[#This Row],[Threshold]]/Alert[[#This Row],[Price]])),"")</f>
        <v/>
      </c>
      <c r="O61" s="41" t="str">
        <f t="shared" si="0"/>
        <v/>
      </c>
      <c r="P61" t="str">
        <f t="shared" si="2"/>
        <v/>
      </c>
      <c r="Q61" t="str">
        <f t="shared" si="1"/>
        <v/>
      </c>
      <c r="S61" t="str">
        <f>IFERROR(IF(Alert[[#This Row],[Name]]&lt;&gt;"",Alert[[#This Row],[Name]],""),"")</f>
        <v/>
      </c>
      <c r="T61" t="str" cm="1">
        <f t="array" ref="T61">IFERROR(_xlfn.IFS(Alert[[#This Row],[Condition]]="&gt;",Alert[[#This Row],[Price]]/Alert[[#This Row],[Threshold]],Alert[[#This Row],[Condition]]="&lt;",Alert[[#This Row],[Threshold]]/Alert[[#This Row],[Price]]-1),"")</f>
        <v/>
      </c>
      <c r="U61" t="str">
        <f t="shared" si="3"/>
        <v/>
      </c>
    </row>
    <row r="62" spans="10:21" x14ac:dyDescent="0.25">
      <c r="J62" s="40" t="str" cm="1">
        <f t="array" ref="J62">IFERROR(_xlfn.IFS(Alert[[#This Row],[Condition]]="&gt;",Alert[[#This Row],[Price]]/Alert[[#This Row],[Threshold]],Alert[[#This Row],[Condition]]="&lt;",(Alert[[#This Row],[Threshold]]/Alert[[#This Row],[Price]])-1),"")</f>
        <v/>
      </c>
      <c r="K62" s="40"/>
      <c r="L62" t="str">
        <f>IFERROR(IF(Alert[[#This Row],[Name]]="","",MIN(L61+1,COUNT($J$2:$J$500),$L$1)),"")</f>
        <v/>
      </c>
      <c r="M62" t="str" cm="1">
        <f t="array" ref="M62">IFERROR(_xlfn.IFS(Alert[[#This Row],[Condition]]="&gt;",Alert[[#This Row],[Price]]/Alert[[#This Row],[Threshold]],Alert[[#This Row],[Condition]]="&lt;",(Alert[[#This Row],[Threshold]]/Alert[[#This Row],[Price]])-1),"")</f>
        <v/>
      </c>
      <c r="N62" s="41" t="str" cm="1">
        <f t="array" ref="N62">IFERROR(_xlfn.IFS(Alert[[#This Row],[Condition]]="&gt;",Alert[[#This Row],[Price]]/Alert[[#This Row],[Threshold]],Alert[[#This Row],[Condition]]="&lt;",1-(Alert[[#This Row],[Threshold]]/Alert[[#This Row],[Price]])),"")</f>
        <v/>
      </c>
      <c r="O62" s="41" t="str">
        <f t="shared" si="0"/>
        <v/>
      </c>
      <c r="P62" t="str">
        <f t="shared" si="2"/>
        <v/>
      </c>
      <c r="Q62" t="str">
        <f t="shared" si="1"/>
        <v/>
      </c>
      <c r="S62" t="str">
        <f>IFERROR(IF(Alert[[#This Row],[Name]]&lt;&gt;"",Alert[[#This Row],[Name]],""),"")</f>
        <v/>
      </c>
      <c r="T62" t="str" cm="1">
        <f t="array" ref="T62">IFERROR(_xlfn.IFS(Alert[[#This Row],[Condition]]="&gt;",Alert[[#This Row],[Price]]/Alert[[#This Row],[Threshold]],Alert[[#This Row],[Condition]]="&lt;",Alert[[#This Row],[Threshold]]/Alert[[#This Row],[Price]]-1),"")</f>
        <v/>
      </c>
      <c r="U62" t="str">
        <f t="shared" si="3"/>
        <v/>
      </c>
    </row>
    <row r="63" spans="10:21" x14ac:dyDescent="0.25">
      <c r="J63" s="40" t="str" cm="1">
        <f t="array" ref="J63">IFERROR(_xlfn.IFS(Alert[[#This Row],[Condition]]="&gt;",Alert[[#This Row],[Price]]/Alert[[#This Row],[Threshold]],Alert[[#This Row],[Condition]]="&lt;",(Alert[[#This Row],[Threshold]]/Alert[[#This Row],[Price]])-1),"")</f>
        <v/>
      </c>
      <c r="K63" s="40"/>
      <c r="L63" t="str">
        <f>IFERROR(IF(Alert[[#This Row],[Name]]="","",MIN(L62+1,COUNT($J$2:$J$500),$L$1)),"")</f>
        <v/>
      </c>
      <c r="M63" t="str" cm="1">
        <f t="array" ref="M63">IFERROR(_xlfn.IFS(Alert[[#This Row],[Condition]]="&gt;",Alert[[#This Row],[Price]]/Alert[[#This Row],[Threshold]],Alert[[#This Row],[Condition]]="&lt;",(Alert[[#This Row],[Threshold]]/Alert[[#This Row],[Price]])-1),"")</f>
        <v/>
      </c>
      <c r="N63" s="41" t="str" cm="1">
        <f t="array" ref="N63">IFERROR(_xlfn.IFS(Alert[[#This Row],[Condition]]="&gt;",Alert[[#This Row],[Price]]/Alert[[#This Row],[Threshold]],Alert[[#This Row],[Condition]]="&lt;",1-(Alert[[#This Row],[Threshold]]/Alert[[#This Row],[Price]])),"")</f>
        <v/>
      </c>
      <c r="O63" s="41" t="str">
        <f t="shared" si="0"/>
        <v/>
      </c>
      <c r="P63" t="str">
        <f t="shared" si="2"/>
        <v/>
      </c>
      <c r="Q63" t="str">
        <f t="shared" si="1"/>
        <v/>
      </c>
      <c r="S63" t="str">
        <f>IFERROR(IF(Alert[[#This Row],[Name]]&lt;&gt;"",Alert[[#This Row],[Name]],""),"")</f>
        <v/>
      </c>
      <c r="T63" t="str" cm="1">
        <f t="array" ref="T63">IFERROR(_xlfn.IFS(Alert[[#This Row],[Condition]]="&gt;",Alert[[#This Row],[Price]]/Alert[[#This Row],[Threshold]],Alert[[#This Row],[Condition]]="&lt;",Alert[[#This Row],[Threshold]]/Alert[[#This Row],[Price]]-1),"")</f>
        <v/>
      </c>
      <c r="U63" t="str">
        <f t="shared" si="3"/>
        <v/>
      </c>
    </row>
    <row r="64" spans="10:21" x14ac:dyDescent="0.25">
      <c r="J64" s="40" t="str" cm="1">
        <f t="array" ref="J64">IFERROR(_xlfn.IFS(Alert[[#This Row],[Condition]]="&gt;",Alert[[#This Row],[Price]]/Alert[[#This Row],[Threshold]],Alert[[#This Row],[Condition]]="&lt;",(Alert[[#This Row],[Threshold]]/Alert[[#This Row],[Price]])-1),"")</f>
        <v/>
      </c>
      <c r="K64" s="40"/>
      <c r="L64" t="str">
        <f>IFERROR(IF(Alert[[#This Row],[Name]]="","",MIN(L63+1,COUNT($J$2:$J$500),$L$1)),"")</f>
        <v/>
      </c>
      <c r="M64" t="str" cm="1">
        <f t="array" ref="M64">IFERROR(_xlfn.IFS(Alert[[#This Row],[Condition]]="&gt;",Alert[[#This Row],[Price]]/Alert[[#This Row],[Threshold]],Alert[[#This Row],[Condition]]="&lt;",(Alert[[#This Row],[Threshold]]/Alert[[#This Row],[Price]])-1),"")</f>
        <v/>
      </c>
      <c r="N64" s="41" t="str" cm="1">
        <f t="array" ref="N64">IFERROR(_xlfn.IFS(Alert[[#This Row],[Condition]]="&gt;",Alert[[#This Row],[Price]]/Alert[[#This Row],[Threshold]],Alert[[#This Row],[Condition]]="&lt;",1-(Alert[[#This Row],[Threshold]]/Alert[[#This Row],[Price]])),"")</f>
        <v/>
      </c>
      <c r="O64" s="41" t="str">
        <f t="shared" si="0"/>
        <v/>
      </c>
      <c r="P64" t="str">
        <f t="shared" si="2"/>
        <v/>
      </c>
      <c r="Q64" t="str">
        <f t="shared" si="1"/>
        <v/>
      </c>
      <c r="S64" t="str">
        <f>IFERROR(IF(Alert[[#This Row],[Name]]&lt;&gt;"",Alert[[#This Row],[Name]],""),"")</f>
        <v/>
      </c>
      <c r="T64" t="str" cm="1">
        <f t="array" ref="T64">IFERROR(_xlfn.IFS(Alert[[#This Row],[Condition]]="&gt;",Alert[[#This Row],[Price]]/Alert[[#This Row],[Threshold]],Alert[[#This Row],[Condition]]="&lt;",Alert[[#This Row],[Threshold]]/Alert[[#This Row],[Price]]-1),"")</f>
        <v/>
      </c>
      <c r="U64" t="str">
        <f t="shared" si="3"/>
        <v/>
      </c>
    </row>
    <row r="65" spans="10:21" x14ac:dyDescent="0.25">
      <c r="J65" s="40" t="str" cm="1">
        <f t="array" ref="J65">IFERROR(_xlfn.IFS(Alert[[#This Row],[Condition]]="&gt;",Alert[[#This Row],[Price]]/Alert[[#This Row],[Threshold]],Alert[[#This Row],[Condition]]="&lt;",(Alert[[#This Row],[Threshold]]/Alert[[#This Row],[Price]])-1),"")</f>
        <v/>
      </c>
      <c r="K65" s="40"/>
      <c r="L65" t="str">
        <f>IFERROR(IF(Alert[[#This Row],[Name]]="","",MIN(L64+1,COUNT($J$2:$J$500),$L$1)),"")</f>
        <v/>
      </c>
      <c r="M65" t="str" cm="1">
        <f t="array" ref="M65">IFERROR(_xlfn.IFS(Alert[[#This Row],[Condition]]="&gt;",Alert[[#This Row],[Price]]/Alert[[#This Row],[Threshold]],Alert[[#This Row],[Condition]]="&lt;",(Alert[[#This Row],[Threshold]]/Alert[[#This Row],[Price]])-1),"")</f>
        <v/>
      </c>
      <c r="N65" s="41" t="str" cm="1">
        <f t="array" ref="N65">IFERROR(_xlfn.IFS(Alert[[#This Row],[Condition]]="&gt;",Alert[[#This Row],[Price]]/Alert[[#This Row],[Threshold]],Alert[[#This Row],[Condition]]="&lt;",1-(Alert[[#This Row],[Threshold]]/Alert[[#This Row],[Price]])),"")</f>
        <v/>
      </c>
      <c r="O65" s="41" t="str">
        <f t="shared" si="0"/>
        <v/>
      </c>
      <c r="P65" t="str">
        <f t="shared" si="2"/>
        <v/>
      </c>
      <c r="Q65" t="str">
        <f t="shared" si="1"/>
        <v/>
      </c>
      <c r="S65" t="str">
        <f>IFERROR(IF(Alert[[#This Row],[Name]]&lt;&gt;"",Alert[[#This Row],[Name]],""),"")</f>
        <v/>
      </c>
      <c r="T65" t="str" cm="1">
        <f t="array" ref="T65">IFERROR(_xlfn.IFS(Alert[[#This Row],[Condition]]="&gt;",Alert[[#This Row],[Price]]/Alert[[#This Row],[Threshold]],Alert[[#This Row],[Condition]]="&lt;",Alert[[#This Row],[Threshold]]/Alert[[#This Row],[Price]]-1),"")</f>
        <v/>
      </c>
      <c r="U65" t="str">
        <f t="shared" si="3"/>
        <v/>
      </c>
    </row>
    <row r="66" spans="10:21" x14ac:dyDescent="0.25">
      <c r="J66" s="40" t="str" cm="1">
        <f t="array" ref="J66">IFERROR(_xlfn.IFS(Alert[[#This Row],[Condition]]="&gt;",Alert[[#This Row],[Price]]/Alert[[#This Row],[Threshold]],Alert[[#This Row],[Condition]]="&lt;",(Alert[[#This Row],[Threshold]]/Alert[[#This Row],[Price]])-1),"")</f>
        <v/>
      </c>
      <c r="K66" s="40"/>
      <c r="L66" t="str">
        <f>IFERROR(IF(Alert[[#This Row],[Name]]="","",MIN(L65+1,COUNT($J$2:$J$500),$L$1)),"")</f>
        <v/>
      </c>
      <c r="M66" t="str" cm="1">
        <f t="array" ref="M66">IFERROR(_xlfn.IFS(Alert[[#This Row],[Condition]]="&gt;",Alert[[#This Row],[Price]]/Alert[[#This Row],[Threshold]],Alert[[#This Row],[Condition]]="&lt;",(Alert[[#This Row],[Threshold]]/Alert[[#This Row],[Price]])-1),"")</f>
        <v/>
      </c>
      <c r="N66" s="41" t="str" cm="1">
        <f t="array" ref="N66">IFERROR(_xlfn.IFS(Alert[[#This Row],[Condition]]="&gt;",Alert[[#This Row],[Price]]/Alert[[#This Row],[Threshold]],Alert[[#This Row],[Condition]]="&lt;",1-(Alert[[#This Row],[Threshold]]/Alert[[#This Row],[Price]])),"")</f>
        <v/>
      </c>
      <c r="O66" s="41" t="str">
        <f t="shared" si="0"/>
        <v/>
      </c>
      <c r="P66" t="str">
        <f t="shared" si="2"/>
        <v/>
      </c>
      <c r="Q66" t="str">
        <f t="shared" si="1"/>
        <v/>
      </c>
      <c r="S66" t="str">
        <f>IFERROR(IF(Alert[[#This Row],[Name]]&lt;&gt;"",Alert[[#This Row],[Name]],""),"")</f>
        <v/>
      </c>
      <c r="T66" t="str" cm="1">
        <f t="array" ref="T66">IFERROR(_xlfn.IFS(Alert[[#This Row],[Condition]]="&gt;",Alert[[#This Row],[Price]]/Alert[[#This Row],[Threshold]],Alert[[#This Row],[Condition]]="&lt;",Alert[[#This Row],[Threshold]]/Alert[[#This Row],[Price]]-1),"")</f>
        <v/>
      </c>
      <c r="U66" t="str">
        <f t="shared" si="3"/>
        <v/>
      </c>
    </row>
    <row r="67" spans="10:21" x14ac:dyDescent="0.25">
      <c r="J67" s="40" t="str" cm="1">
        <f t="array" ref="J67">IFERROR(_xlfn.IFS(Alert[[#This Row],[Condition]]="&gt;",Alert[[#This Row],[Price]]/Alert[[#This Row],[Threshold]],Alert[[#This Row],[Condition]]="&lt;",(Alert[[#This Row],[Threshold]]/Alert[[#This Row],[Price]])-1),"")</f>
        <v/>
      </c>
      <c r="K67" s="40"/>
      <c r="L67" t="str">
        <f>IFERROR(IF(Alert[[#This Row],[Name]]="","",MIN(L66+1,COUNT($J$2:$J$500),$L$1)),"")</f>
        <v/>
      </c>
      <c r="M67" t="str" cm="1">
        <f t="array" ref="M67">IFERROR(_xlfn.IFS(Alert[[#This Row],[Condition]]="&gt;",Alert[[#This Row],[Price]]/Alert[[#This Row],[Threshold]],Alert[[#This Row],[Condition]]="&lt;",(Alert[[#This Row],[Threshold]]/Alert[[#This Row],[Price]])-1),"")</f>
        <v/>
      </c>
      <c r="N67" s="41" t="str" cm="1">
        <f t="array" ref="N67">IFERROR(_xlfn.IFS(Alert[[#This Row],[Condition]]="&gt;",Alert[[#This Row],[Price]]/Alert[[#This Row],[Threshold]],Alert[[#This Row],[Condition]]="&lt;",1-(Alert[[#This Row],[Threshold]]/Alert[[#This Row],[Price]])),"")</f>
        <v/>
      </c>
      <c r="O67" s="41" t="str">
        <f t="shared" ref="O67:O130" si="4">IF(L67="","",LARGE($J$2:$J$500,L67))</f>
        <v/>
      </c>
      <c r="P67" t="str">
        <f t="shared" si="2"/>
        <v/>
      </c>
      <c r="Q67" t="str">
        <f t="shared" ref="Q67:Q130" si="5">_xlfn.SINGLE(IF(O67="","",_xlfn.XLOOKUP(O67,J:J,A:A,"ERROR",0)))</f>
        <v/>
      </c>
      <c r="S67" t="str">
        <f>IFERROR(IF(Alert[[#This Row],[Name]]&lt;&gt;"",Alert[[#This Row],[Name]],""),"")</f>
        <v/>
      </c>
      <c r="T67" t="str" cm="1">
        <f t="array" ref="T67">IFERROR(_xlfn.IFS(Alert[[#This Row],[Condition]]="&gt;",Alert[[#This Row],[Price]]/Alert[[#This Row],[Threshold]],Alert[[#This Row],[Condition]]="&lt;",Alert[[#This Row],[Threshold]]/Alert[[#This Row],[Price]]-1),"")</f>
        <v/>
      </c>
      <c r="U67" t="str">
        <f t="shared" ref="U67:U130" si="6">IFERROR(1-T67,"")</f>
        <v/>
      </c>
    </row>
    <row r="68" spans="10:21" x14ac:dyDescent="0.25">
      <c r="J68" s="40" t="str" cm="1">
        <f t="array" ref="J68">IFERROR(_xlfn.IFS(Alert[[#This Row],[Condition]]="&gt;",Alert[[#This Row],[Price]]/Alert[[#This Row],[Threshold]],Alert[[#This Row],[Condition]]="&lt;",(Alert[[#This Row],[Threshold]]/Alert[[#This Row],[Price]])-1),"")</f>
        <v/>
      </c>
      <c r="K68" s="40"/>
      <c r="L68" t="str">
        <f>IFERROR(IF(Alert[[#This Row],[Name]]="","",MIN(L67+1,COUNT($J$2:$J$500),$L$1)),"")</f>
        <v/>
      </c>
      <c r="M68" t="str" cm="1">
        <f t="array" ref="M68">IFERROR(_xlfn.IFS(Alert[[#This Row],[Condition]]="&gt;",Alert[[#This Row],[Price]]/Alert[[#This Row],[Threshold]],Alert[[#This Row],[Condition]]="&lt;",(Alert[[#This Row],[Threshold]]/Alert[[#This Row],[Price]])-1),"")</f>
        <v/>
      </c>
      <c r="N68" s="41" t="str" cm="1">
        <f t="array" ref="N68">IFERROR(_xlfn.IFS(Alert[[#This Row],[Condition]]="&gt;",Alert[[#This Row],[Price]]/Alert[[#This Row],[Threshold]],Alert[[#This Row],[Condition]]="&lt;",1-(Alert[[#This Row],[Threshold]]/Alert[[#This Row],[Price]])),"")</f>
        <v/>
      </c>
      <c r="O68" s="41" t="str">
        <f t="shared" si="4"/>
        <v/>
      </c>
      <c r="P68" t="str">
        <f t="shared" ref="P68:P131" si="7">IF(O68="","",1-O68)</f>
        <v/>
      </c>
      <c r="Q68" t="str">
        <f t="shared" si="5"/>
        <v/>
      </c>
      <c r="S68" t="str">
        <f>IFERROR(IF(Alert[[#This Row],[Name]]&lt;&gt;"",Alert[[#This Row],[Name]],""),"")</f>
        <v/>
      </c>
      <c r="T68" t="str" cm="1">
        <f t="array" ref="T68">IFERROR(_xlfn.IFS(Alert[[#This Row],[Condition]]="&gt;",Alert[[#This Row],[Price]]/Alert[[#This Row],[Threshold]],Alert[[#This Row],[Condition]]="&lt;",Alert[[#This Row],[Threshold]]/Alert[[#This Row],[Price]]-1),"")</f>
        <v/>
      </c>
      <c r="U68" t="str">
        <f t="shared" si="6"/>
        <v/>
      </c>
    </row>
    <row r="69" spans="10:21" x14ac:dyDescent="0.25">
      <c r="J69" s="40" t="str" cm="1">
        <f t="array" ref="J69">IFERROR(_xlfn.IFS(Alert[[#This Row],[Condition]]="&gt;",Alert[[#This Row],[Price]]/Alert[[#This Row],[Threshold]],Alert[[#This Row],[Condition]]="&lt;",(Alert[[#This Row],[Threshold]]/Alert[[#This Row],[Price]])-1),"")</f>
        <v/>
      </c>
      <c r="K69" s="40"/>
      <c r="L69" t="str">
        <f>IFERROR(IF(Alert[[#This Row],[Name]]="","",MIN(L68+1,COUNT($J$2:$J$500),$L$1)),"")</f>
        <v/>
      </c>
      <c r="M69" t="str" cm="1">
        <f t="array" ref="M69">IFERROR(_xlfn.IFS(Alert[[#This Row],[Condition]]="&gt;",Alert[[#This Row],[Price]]/Alert[[#This Row],[Threshold]],Alert[[#This Row],[Condition]]="&lt;",(Alert[[#This Row],[Threshold]]/Alert[[#This Row],[Price]])-1),"")</f>
        <v/>
      </c>
      <c r="N69" s="41" t="str" cm="1">
        <f t="array" ref="N69">IFERROR(_xlfn.IFS(Alert[[#This Row],[Condition]]="&gt;",Alert[[#This Row],[Price]]/Alert[[#This Row],[Threshold]],Alert[[#This Row],[Condition]]="&lt;",1-(Alert[[#This Row],[Threshold]]/Alert[[#This Row],[Price]])),"")</f>
        <v/>
      </c>
      <c r="O69" s="41" t="str">
        <f t="shared" si="4"/>
        <v/>
      </c>
      <c r="P69" t="str">
        <f t="shared" si="7"/>
        <v/>
      </c>
      <c r="Q69" t="str">
        <f t="shared" si="5"/>
        <v/>
      </c>
      <c r="S69" t="str">
        <f>IFERROR(IF(Alert[[#This Row],[Name]]&lt;&gt;"",Alert[[#This Row],[Name]],""),"")</f>
        <v/>
      </c>
      <c r="T69" t="str" cm="1">
        <f t="array" ref="T69">IFERROR(_xlfn.IFS(Alert[[#This Row],[Condition]]="&gt;",Alert[[#This Row],[Price]]/Alert[[#This Row],[Threshold]],Alert[[#This Row],[Condition]]="&lt;",Alert[[#This Row],[Threshold]]/Alert[[#This Row],[Price]]-1),"")</f>
        <v/>
      </c>
      <c r="U69" t="str">
        <f t="shared" si="6"/>
        <v/>
      </c>
    </row>
    <row r="70" spans="10:21" x14ac:dyDescent="0.25">
      <c r="J70" s="40" t="str" cm="1">
        <f t="array" ref="J70">IFERROR(_xlfn.IFS(Alert[[#This Row],[Condition]]="&gt;",Alert[[#This Row],[Price]]/Alert[[#This Row],[Threshold]],Alert[[#This Row],[Condition]]="&lt;",(Alert[[#This Row],[Threshold]]/Alert[[#This Row],[Price]])-1),"")</f>
        <v/>
      </c>
      <c r="K70" s="40"/>
      <c r="L70" t="str">
        <f>IFERROR(IF(Alert[[#This Row],[Name]]="","",MIN(L69+1,COUNT($J$2:$J$500),$L$1)),"")</f>
        <v/>
      </c>
      <c r="M70" t="str" cm="1">
        <f t="array" ref="M70">IFERROR(_xlfn.IFS(Alert[[#This Row],[Condition]]="&gt;",Alert[[#This Row],[Price]]/Alert[[#This Row],[Threshold]],Alert[[#This Row],[Condition]]="&lt;",(Alert[[#This Row],[Threshold]]/Alert[[#This Row],[Price]])-1),"")</f>
        <v/>
      </c>
      <c r="N70" s="41" t="str" cm="1">
        <f t="array" ref="N70">IFERROR(_xlfn.IFS(Alert[[#This Row],[Condition]]="&gt;",Alert[[#This Row],[Price]]/Alert[[#This Row],[Threshold]],Alert[[#This Row],[Condition]]="&lt;",1-(Alert[[#This Row],[Threshold]]/Alert[[#This Row],[Price]])),"")</f>
        <v/>
      </c>
      <c r="O70" s="41" t="str">
        <f t="shared" si="4"/>
        <v/>
      </c>
      <c r="P70" t="str">
        <f t="shared" si="7"/>
        <v/>
      </c>
      <c r="Q70" t="str">
        <f t="shared" si="5"/>
        <v/>
      </c>
      <c r="S70" t="str">
        <f>IFERROR(IF(Alert[[#This Row],[Name]]&lt;&gt;"",Alert[[#This Row],[Name]],""),"")</f>
        <v/>
      </c>
      <c r="T70" t="str" cm="1">
        <f t="array" ref="T70">IFERROR(_xlfn.IFS(Alert[[#This Row],[Condition]]="&gt;",Alert[[#This Row],[Price]]/Alert[[#This Row],[Threshold]],Alert[[#This Row],[Condition]]="&lt;",Alert[[#This Row],[Threshold]]/Alert[[#This Row],[Price]]-1),"")</f>
        <v/>
      </c>
      <c r="U70" t="str">
        <f t="shared" si="6"/>
        <v/>
      </c>
    </row>
    <row r="71" spans="10:21" x14ac:dyDescent="0.25">
      <c r="J71" s="40" t="str" cm="1">
        <f t="array" ref="J71">IFERROR(_xlfn.IFS(Alert[[#This Row],[Condition]]="&gt;",Alert[[#This Row],[Price]]/Alert[[#This Row],[Threshold]],Alert[[#This Row],[Condition]]="&lt;",(Alert[[#This Row],[Threshold]]/Alert[[#This Row],[Price]])-1),"")</f>
        <v/>
      </c>
      <c r="K71" s="40"/>
      <c r="L71" t="str">
        <f>IFERROR(IF(Alert[[#This Row],[Name]]="","",MIN(L70+1,COUNT($J$2:$J$500),$L$1)),"")</f>
        <v/>
      </c>
      <c r="M71" t="str" cm="1">
        <f t="array" ref="M71">IFERROR(_xlfn.IFS(Alert[[#This Row],[Condition]]="&gt;",Alert[[#This Row],[Price]]/Alert[[#This Row],[Threshold]],Alert[[#This Row],[Condition]]="&lt;",(Alert[[#This Row],[Threshold]]/Alert[[#This Row],[Price]])-1),"")</f>
        <v/>
      </c>
      <c r="N71" s="41" t="str" cm="1">
        <f t="array" ref="N71">IFERROR(_xlfn.IFS(Alert[[#This Row],[Condition]]="&gt;",Alert[[#This Row],[Price]]/Alert[[#This Row],[Threshold]],Alert[[#This Row],[Condition]]="&lt;",1-(Alert[[#This Row],[Threshold]]/Alert[[#This Row],[Price]])),"")</f>
        <v/>
      </c>
      <c r="O71" s="41" t="str">
        <f t="shared" si="4"/>
        <v/>
      </c>
      <c r="P71" t="str">
        <f t="shared" si="7"/>
        <v/>
      </c>
      <c r="Q71" t="str">
        <f t="shared" si="5"/>
        <v/>
      </c>
      <c r="S71" t="str">
        <f>IFERROR(IF(Alert[[#This Row],[Name]]&lt;&gt;"",Alert[[#This Row],[Name]],""),"")</f>
        <v/>
      </c>
      <c r="T71" t="str" cm="1">
        <f t="array" ref="T71">IFERROR(_xlfn.IFS(Alert[[#This Row],[Condition]]="&gt;",Alert[[#This Row],[Price]]/Alert[[#This Row],[Threshold]],Alert[[#This Row],[Condition]]="&lt;",Alert[[#This Row],[Threshold]]/Alert[[#This Row],[Price]]-1),"")</f>
        <v/>
      </c>
      <c r="U71" t="str">
        <f t="shared" si="6"/>
        <v/>
      </c>
    </row>
    <row r="72" spans="10:21" x14ac:dyDescent="0.25">
      <c r="J72" s="40" t="str" cm="1">
        <f t="array" ref="J72">IFERROR(_xlfn.IFS(Alert[[#This Row],[Condition]]="&gt;",Alert[[#This Row],[Price]]/Alert[[#This Row],[Threshold]],Alert[[#This Row],[Condition]]="&lt;",(Alert[[#This Row],[Threshold]]/Alert[[#This Row],[Price]])-1),"")</f>
        <v/>
      </c>
      <c r="K72" s="40"/>
      <c r="L72" t="str">
        <f>IFERROR(IF(Alert[[#This Row],[Name]]="","",MIN(L71+1,COUNT($J$2:$J$500),$L$1)),"")</f>
        <v/>
      </c>
      <c r="M72" t="str" cm="1">
        <f t="array" ref="M72">IFERROR(_xlfn.IFS(Alert[[#This Row],[Condition]]="&gt;",Alert[[#This Row],[Price]]/Alert[[#This Row],[Threshold]],Alert[[#This Row],[Condition]]="&lt;",(Alert[[#This Row],[Threshold]]/Alert[[#This Row],[Price]])-1),"")</f>
        <v/>
      </c>
      <c r="N72" s="41" t="str" cm="1">
        <f t="array" ref="N72">IFERROR(_xlfn.IFS(Alert[[#This Row],[Condition]]="&gt;",Alert[[#This Row],[Price]]/Alert[[#This Row],[Threshold]],Alert[[#This Row],[Condition]]="&lt;",1-(Alert[[#This Row],[Threshold]]/Alert[[#This Row],[Price]])),"")</f>
        <v/>
      </c>
      <c r="O72" s="41" t="str">
        <f t="shared" si="4"/>
        <v/>
      </c>
      <c r="P72" t="str">
        <f t="shared" si="7"/>
        <v/>
      </c>
      <c r="Q72" t="str">
        <f t="shared" si="5"/>
        <v/>
      </c>
      <c r="S72" t="str">
        <f>IFERROR(IF(Alert[[#This Row],[Name]]&lt;&gt;"",Alert[[#This Row],[Name]],""),"")</f>
        <v/>
      </c>
      <c r="T72" t="str" cm="1">
        <f t="array" ref="T72">IFERROR(_xlfn.IFS(Alert[[#This Row],[Condition]]="&gt;",Alert[[#This Row],[Price]]/Alert[[#This Row],[Threshold]],Alert[[#This Row],[Condition]]="&lt;",Alert[[#This Row],[Threshold]]/Alert[[#This Row],[Price]]-1),"")</f>
        <v/>
      </c>
      <c r="U72" t="str">
        <f t="shared" si="6"/>
        <v/>
      </c>
    </row>
    <row r="73" spans="10:21" x14ac:dyDescent="0.25">
      <c r="J73" s="40" t="str" cm="1">
        <f t="array" ref="J73">IFERROR(_xlfn.IFS(Alert[[#This Row],[Condition]]="&gt;",Alert[[#This Row],[Price]]/Alert[[#This Row],[Threshold]],Alert[[#This Row],[Condition]]="&lt;",(Alert[[#This Row],[Threshold]]/Alert[[#This Row],[Price]])-1),"")</f>
        <v/>
      </c>
      <c r="K73" s="40"/>
      <c r="L73" t="str">
        <f>IFERROR(IF(Alert[[#This Row],[Name]]="","",MIN(L72+1,COUNT($J$2:$J$500),$L$1)),"")</f>
        <v/>
      </c>
      <c r="M73" t="str" cm="1">
        <f t="array" ref="M73">IFERROR(_xlfn.IFS(Alert[[#This Row],[Condition]]="&gt;",Alert[[#This Row],[Price]]/Alert[[#This Row],[Threshold]],Alert[[#This Row],[Condition]]="&lt;",(Alert[[#This Row],[Threshold]]/Alert[[#This Row],[Price]])-1),"")</f>
        <v/>
      </c>
      <c r="N73" s="41" t="str" cm="1">
        <f t="array" ref="N73">IFERROR(_xlfn.IFS(Alert[[#This Row],[Condition]]="&gt;",Alert[[#This Row],[Price]]/Alert[[#This Row],[Threshold]],Alert[[#This Row],[Condition]]="&lt;",1-(Alert[[#This Row],[Threshold]]/Alert[[#This Row],[Price]])),"")</f>
        <v/>
      </c>
      <c r="O73" s="41" t="str">
        <f t="shared" si="4"/>
        <v/>
      </c>
      <c r="P73" t="str">
        <f t="shared" si="7"/>
        <v/>
      </c>
      <c r="Q73" t="str">
        <f t="shared" si="5"/>
        <v/>
      </c>
      <c r="S73" t="str">
        <f>IFERROR(IF(Alert[[#This Row],[Name]]&lt;&gt;"",Alert[[#This Row],[Name]],""),"")</f>
        <v/>
      </c>
      <c r="T73" t="str" cm="1">
        <f t="array" ref="T73">IFERROR(_xlfn.IFS(Alert[[#This Row],[Condition]]="&gt;",Alert[[#This Row],[Price]]/Alert[[#This Row],[Threshold]],Alert[[#This Row],[Condition]]="&lt;",Alert[[#This Row],[Threshold]]/Alert[[#This Row],[Price]]-1),"")</f>
        <v/>
      </c>
      <c r="U73" t="str">
        <f t="shared" si="6"/>
        <v/>
      </c>
    </row>
    <row r="74" spans="10:21" x14ac:dyDescent="0.25">
      <c r="J74" s="40" t="str" cm="1">
        <f t="array" ref="J74">IFERROR(_xlfn.IFS(Alert[[#This Row],[Condition]]="&gt;",Alert[[#This Row],[Price]]/Alert[[#This Row],[Threshold]],Alert[[#This Row],[Condition]]="&lt;",(Alert[[#This Row],[Threshold]]/Alert[[#This Row],[Price]])-1),"")</f>
        <v/>
      </c>
      <c r="K74" s="40"/>
      <c r="L74" t="str">
        <f>IFERROR(IF(Alert[[#This Row],[Name]]="","",MIN(L73+1,COUNT($J$2:$J$500),$L$1)),"")</f>
        <v/>
      </c>
      <c r="M74" t="str" cm="1">
        <f t="array" ref="M74">IFERROR(_xlfn.IFS(Alert[[#This Row],[Condition]]="&gt;",Alert[[#This Row],[Price]]/Alert[[#This Row],[Threshold]],Alert[[#This Row],[Condition]]="&lt;",(Alert[[#This Row],[Threshold]]/Alert[[#This Row],[Price]])-1),"")</f>
        <v/>
      </c>
      <c r="N74" s="41" t="str" cm="1">
        <f t="array" ref="N74">IFERROR(_xlfn.IFS(Alert[[#This Row],[Condition]]="&gt;",Alert[[#This Row],[Price]]/Alert[[#This Row],[Threshold]],Alert[[#This Row],[Condition]]="&lt;",1-(Alert[[#This Row],[Threshold]]/Alert[[#This Row],[Price]])),"")</f>
        <v/>
      </c>
      <c r="O74" s="41" t="str">
        <f t="shared" si="4"/>
        <v/>
      </c>
      <c r="P74" t="str">
        <f t="shared" si="7"/>
        <v/>
      </c>
      <c r="Q74" t="str">
        <f t="shared" si="5"/>
        <v/>
      </c>
      <c r="S74" t="str">
        <f>IFERROR(IF(Alert[[#This Row],[Name]]&lt;&gt;"",Alert[[#This Row],[Name]],""),"")</f>
        <v/>
      </c>
      <c r="T74" t="str" cm="1">
        <f t="array" ref="T74">IFERROR(_xlfn.IFS(Alert[[#This Row],[Condition]]="&gt;",Alert[[#This Row],[Price]]/Alert[[#This Row],[Threshold]],Alert[[#This Row],[Condition]]="&lt;",Alert[[#This Row],[Threshold]]/Alert[[#This Row],[Price]]-1),"")</f>
        <v/>
      </c>
      <c r="U74" t="str">
        <f t="shared" si="6"/>
        <v/>
      </c>
    </row>
    <row r="75" spans="10:21" x14ac:dyDescent="0.25">
      <c r="J75" s="40" t="str" cm="1">
        <f t="array" ref="J75">IFERROR(_xlfn.IFS(Alert[[#This Row],[Condition]]="&gt;",Alert[[#This Row],[Price]]/Alert[[#This Row],[Threshold]],Alert[[#This Row],[Condition]]="&lt;",(Alert[[#This Row],[Threshold]]/Alert[[#This Row],[Price]])-1),"")</f>
        <v/>
      </c>
      <c r="K75" s="40"/>
      <c r="L75" t="str">
        <f>IFERROR(IF(Alert[[#This Row],[Name]]="","",MIN(L74+1,COUNT($J$2:$J$500),$L$1)),"")</f>
        <v/>
      </c>
      <c r="M75" t="str" cm="1">
        <f t="array" ref="M75">IFERROR(_xlfn.IFS(Alert[[#This Row],[Condition]]="&gt;",Alert[[#This Row],[Price]]/Alert[[#This Row],[Threshold]],Alert[[#This Row],[Condition]]="&lt;",(Alert[[#This Row],[Threshold]]/Alert[[#This Row],[Price]])-1),"")</f>
        <v/>
      </c>
      <c r="N75" s="41" t="str" cm="1">
        <f t="array" ref="N75">IFERROR(_xlfn.IFS(Alert[[#This Row],[Condition]]="&gt;",Alert[[#This Row],[Price]]/Alert[[#This Row],[Threshold]],Alert[[#This Row],[Condition]]="&lt;",1-(Alert[[#This Row],[Threshold]]/Alert[[#This Row],[Price]])),"")</f>
        <v/>
      </c>
      <c r="O75" s="41" t="str">
        <f t="shared" si="4"/>
        <v/>
      </c>
      <c r="P75" t="str">
        <f t="shared" si="7"/>
        <v/>
      </c>
      <c r="Q75" t="str">
        <f t="shared" si="5"/>
        <v/>
      </c>
      <c r="S75" t="str">
        <f>IFERROR(IF(Alert[[#This Row],[Name]]&lt;&gt;"",Alert[[#This Row],[Name]],""),"")</f>
        <v/>
      </c>
      <c r="T75" t="str" cm="1">
        <f t="array" ref="T75">IFERROR(_xlfn.IFS(Alert[[#This Row],[Condition]]="&gt;",Alert[[#This Row],[Price]]/Alert[[#This Row],[Threshold]],Alert[[#This Row],[Condition]]="&lt;",Alert[[#This Row],[Threshold]]/Alert[[#This Row],[Price]]-1),"")</f>
        <v/>
      </c>
      <c r="U75" t="str">
        <f t="shared" si="6"/>
        <v/>
      </c>
    </row>
    <row r="76" spans="10:21" x14ac:dyDescent="0.25">
      <c r="J76" s="40" t="str" cm="1">
        <f t="array" ref="J76">IFERROR(_xlfn.IFS(Alert[[#This Row],[Condition]]="&gt;",Alert[[#This Row],[Price]]/Alert[[#This Row],[Threshold]],Alert[[#This Row],[Condition]]="&lt;",(Alert[[#This Row],[Threshold]]/Alert[[#This Row],[Price]])-1),"")</f>
        <v/>
      </c>
      <c r="K76" s="40"/>
      <c r="L76" t="str">
        <f>IFERROR(IF(Alert[[#This Row],[Name]]="","",MIN(L75+1,COUNT($J$2:$J$500),$L$1)),"")</f>
        <v/>
      </c>
      <c r="M76" t="str" cm="1">
        <f t="array" ref="M76">IFERROR(_xlfn.IFS(Alert[[#This Row],[Condition]]="&gt;",Alert[[#This Row],[Price]]/Alert[[#This Row],[Threshold]],Alert[[#This Row],[Condition]]="&lt;",(Alert[[#This Row],[Threshold]]/Alert[[#This Row],[Price]])-1),"")</f>
        <v/>
      </c>
      <c r="N76" s="41" t="str" cm="1">
        <f t="array" ref="N76">IFERROR(_xlfn.IFS(Alert[[#This Row],[Condition]]="&gt;",Alert[[#This Row],[Price]]/Alert[[#This Row],[Threshold]],Alert[[#This Row],[Condition]]="&lt;",1-(Alert[[#This Row],[Threshold]]/Alert[[#This Row],[Price]])),"")</f>
        <v/>
      </c>
      <c r="O76" s="41" t="str">
        <f t="shared" si="4"/>
        <v/>
      </c>
      <c r="P76" t="str">
        <f t="shared" si="7"/>
        <v/>
      </c>
      <c r="Q76" t="str">
        <f t="shared" si="5"/>
        <v/>
      </c>
      <c r="S76" t="str">
        <f>IFERROR(IF(Alert[[#This Row],[Name]]&lt;&gt;"",Alert[[#This Row],[Name]],""),"")</f>
        <v/>
      </c>
      <c r="T76" t="str" cm="1">
        <f t="array" ref="T76">IFERROR(_xlfn.IFS(Alert[[#This Row],[Condition]]="&gt;",Alert[[#This Row],[Price]]/Alert[[#This Row],[Threshold]],Alert[[#This Row],[Condition]]="&lt;",Alert[[#This Row],[Threshold]]/Alert[[#This Row],[Price]]-1),"")</f>
        <v/>
      </c>
      <c r="U76" t="str">
        <f t="shared" si="6"/>
        <v/>
      </c>
    </row>
    <row r="77" spans="10:21" x14ac:dyDescent="0.25">
      <c r="J77" s="40" t="str" cm="1">
        <f t="array" ref="J77">IFERROR(_xlfn.IFS(Alert[[#This Row],[Condition]]="&gt;",Alert[[#This Row],[Price]]/Alert[[#This Row],[Threshold]],Alert[[#This Row],[Condition]]="&lt;",(Alert[[#This Row],[Threshold]]/Alert[[#This Row],[Price]])-1),"")</f>
        <v/>
      </c>
      <c r="K77" s="40"/>
      <c r="L77" t="str">
        <f>IFERROR(IF(Alert[[#This Row],[Name]]="","",MIN(L76+1,COUNT($J$2:$J$500),$L$1)),"")</f>
        <v/>
      </c>
      <c r="M77" t="str" cm="1">
        <f t="array" ref="M77">IFERROR(_xlfn.IFS(Alert[[#This Row],[Condition]]="&gt;",Alert[[#This Row],[Price]]/Alert[[#This Row],[Threshold]],Alert[[#This Row],[Condition]]="&lt;",(Alert[[#This Row],[Threshold]]/Alert[[#This Row],[Price]])-1),"")</f>
        <v/>
      </c>
      <c r="N77" s="41" t="str" cm="1">
        <f t="array" ref="N77">IFERROR(_xlfn.IFS(Alert[[#This Row],[Condition]]="&gt;",Alert[[#This Row],[Price]]/Alert[[#This Row],[Threshold]],Alert[[#This Row],[Condition]]="&lt;",1-(Alert[[#This Row],[Threshold]]/Alert[[#This Row],[Price]])),"")</f>
        <v/>
      </c>
      <c r="O77" s="41" t="str">
        <f t="shared" si="4"/>
        <v/>
      </c>
      <c r="P77" t="str">
        <f t="shared" si="7"/>
        <v/>
      </c>
      <c r="Q77" t="str">
        <f t="shared" si="5"/>
        <v/>
      </c>
      <c r="S77" t="str">
        <f>IFERROR(IF(Alert[[#This Row],[Name]]&lt;&gt;"",Alert[[#This Row],[Name]],""),"")</f>
        <v/>
      </c>
      <c r="T77" t="str" cm="1">
        <f t="array" ref="T77">IFERROR(_xlfn.IFS(Alert[[#This Row],[Condition]]="&gt;",Alert[[#This Row],[Price]]/Alert[[#This Row],[Threshold]],Alert[[#This Row],[Condition]]="&lt;",Alert[[#This Row],[Threshold]]/Alert[[#This Row],[Price]]-1),"")</f>
        <v/>
      </c>
      <c r="U77" t="str">
        <f t="shared" si="6"/>
        <v/>
      </c>
    </row>
    <row r="78" spans="10:21" x14ac:dyDescent="0.25">
      <c r="J78" s="40" t="str" cm="1">
        <f t="array" ref="J78">IFERROR(_xlfn.IFS(Alert[[#This Row],[Condition]]="&gt;",Alert[[#This Row],[Price]]/Alert[[#This Row],[Threshold]],Alert[[#This Row],[Condition]]="&lt;",(Alert[[#This Row],[Threshold]]/Alert[[#This Row],[Price]])-1),"")</f>
        <v/>
      </c>
      <c r="K78" s="40"/>
      <c r="L78" t="str">
        <f>IFERROR(IF(Alert[[#This Row],[Name]]="","",MIN(L77+1,COUNT($J$2:$J$500),$L$1)),"")</f>
        <v/>
      </c>
      <c r="M78" t="str" cm="1">
        <f t="array" ref="M78">IFERROR(_xlfn.IFS(Alert[[#This Row],[Condition]]="&gt;",Alert[[#This Row],[Price]]/Alert[[#This Row],[Threshold]],Alert[[#This Row],[Condition]]="&lt;",(Alert[[#This Row],[Threshold]]/Alert[[#This Row],[Price]])-1),"")</f>
        <v/>
      </c>
      <c r="N78" s="41" t="str" cm="1">
        <f t="array" ref="N78">IFERROR(_xlfn.IFS(Alert[[#This Row],[Condition]]="&gt;",Alert[[#This Row],[Price]]/Alert[[#This Row],[Threshold]],Alert[[#This Row],[Condition]]="&lt;",1-(Alert[[#This Row],[Threshold]]/Alert[[#This Row],[Price]])),"")</f>
        <v/>
      </c>
      <c r="O78" s="41" t="str">
        <f t="shared" si="4"/>
        <v/>
      </c>
      <c r="P78" t="str">
        <f t="shared" si="7"/>
        <v/>
      </c>
      <c r="Q78" t="str">
        <f t="shared" si="5"/>
        <v/>
      </c>
      <c r="S78" t="str">
        <f>IFERROR(IF(Alert[[#This Row],[Name]]&lt;&gt;"",Alert[[#This Row],[Name]],""),"")</f>
        <v/>
      </c>
      <c r="T78" t="str" cm="1">
        <f t="array" ref="T78">IFERROR(_xlfn.IFS(Alert[[#This Row],[Condition]]="&gt;",Alert[[#This Row],[Price]]/Alert[[#This Row],[Threshold]],Alert[[#This Row],[Condition]]="&lt;",Alert[[#This Row],[Threshold]]/Alert[[#This Row],[Price]]-1),"")</f>
        <v/>
      </c>
      <c r="U78" t="str">
        <f t="shared" si="6"/>
        <v/>
      </c>
    </row>
    <row r="79" spans="10:21" x14ac:dyDescent="0.25">
      <c r="J79" s="40" t="str" cm="1">
        <f t="array" ref="J79">IFERROR(_xlfn.IFS(Alert[[#This Row],[Condition]]="&gt;",Alert[[#This Row],[Price]]/Alert[[#This Row],[Threshold]],Alert[[#This Row],[Condition]]="&lt;",(Alert[[#This Row],[Threshold]]/Alert[[#This Row],[Price]])-1),"")</f>
        <v/>
      </c>
      <c r="K79" s="40"/>
      <c r="L79" t="str">
        <f>IFERROR(IF(Alert[[#This Row],[Name]]="","",MIN(L78+1,COUNT($J$2:$J$500),$L$1)),"")</f>
        <v/>
      </c>
      <c r="M79" t="str" cm="1">
        <f t="array" ref="M79">IFERROR(_xlfn.IFS(Alert[[#This Row],[Condition]]="&gt;",Alert[[#This Row],[Price]]/Alert[[#This Row],[Threshold]],Alert[[#This Row],[Condition]]="&lt;",(Alert[[#This Row],[Threshold]]/Alert[[#This Row],[Price]])-1),"")</f>
        <v/>
      </c>
      <c r="N79" s="41" t="str" cm="1">
        <f t="array" ref="N79">IFERROR(_xlfn.IFS(Alert[[#This Row],[Condition]]="&gt;",Alert[[#This Row],[Price]]/Alert[[#This Row],[Threshold]],Alert[[#This Row],[Condition]]="&lt;",1-(Alert[[#This Row],[Threshold]]/Alert[[#This Row],[Price]])),"")</f>
        <v/>
      </c>
      <c r="O79" s="41" t="str">
        <f t="shared" si="4"/>
        <v/>
      </c>
      <c r="P79" t="str">
        <f t="shared" si="7"/>
        <v/>
      </c>
      <c r="Q79" t="str">
        <f t="shared" si="5"/>
        <v/>
      </c>
      <c r="S79" t="str">
        <f>IFERROR(IF(Alert[[#This Row],[Name]]&lt;&gt;"",Alert[[#This Row],[Name]],""),"")</f>
        <v/>
      </c>
      <c r="T79" t="str" cm="1">
        <f t="array" ref="T79">IFERROR(_xlfn.IFS(Alert[[#This Row],[Condition]]="&gt;",Alert[[#This Row],[Price]]/Alert[[#This Row],[Threshold]],Alert[[#This Row],[Condition]]="&lt;",Alert[[#This Row],[Threshold]]/Alert[[#This Row],[Price]]-1),"")</f>
        <v/>
      </c>
      <c r="U79" t="str">
        <f t="shared" si="6"/>
        <v/>
      </c>
    </row>
    <row r="80" spans="10:21" x14ac:dyDescent="0.25">
      <c r="J80" s="40" t="str" cm="1">
        <f t="array" ref="J80">IFERROR(_xlfn.IFS(Alert[[#This Row],[Condition]]="&gt;",Alert[[#This Row],[Price]]/Alert[[#This Row],[Threshold]],Alert[[#This Row],[Condition]]="&lt;",(Alert[[#This Row],[Threshold]]/Alert[[#This Row],[Price]])-1),"")</f>
        <v/>
      </c>
      <c r="K80" s="40"/>
      <c r="L80" t="str">
        <f>IFERROR(IF(Alert[[#This Row],[Name]]="","",MIN(L79+1,COUNT($J$2:$J$500),$L$1)),"")</f>
        <v/>
      </c>
      <c r="M80" t="str" cm="1">
        <f t="array" ref="M80">IFERROR(_xlfn.IFS(Alert[[#This Row],[Condition]]="&gt;",Alert[[#This Row],[Price]]/Alert[[#This Row],[Threshold]],Alert[[#This Row],[Condition]]="&lt;",(Alert[[#This Row],[Threshold]]/Alert[[#This Row],[Price]])-1),"")</f>
        <v/>
      </c>
      <c r="N80" s="41" t="str" cm="1">
        <f t="array" ref="N80">IFERROR(_xlfn.IFS(Alert[[#This Row],[Condition]]="&gt;",Alert[[#This Row],[Price]]/Alert[[#This Row],[Threshold]],Alert[[#This Row],[Condition]]="&lt;",1-(Alert[[#This Row],[Threshold]]/Alert[[#This Row],[Price]])),"")</f>
        <v/>
      </c>
      <c r="O80" s="41" t="str">
        <f t="shared" si="4"/>
        <v/>
      </c>
      <c r="P80" t="str">
        <f t="shared" si="7"/>
        <v/>
      </c>
      <c r="Q80" t="str">
        <f t="shared" si="5"/>
        <v/>
      </c>
      <c r="S80" t="str">
        <f>IFERROR(IF(Alert[[#This Row],[Name]]&lt;&gt;"",Alert[[#This Row],[Name]],""),"")</f>
        <v/>
      </c>
      <c r="T80" t="str" cm="1">
        <f t="array" ref="T80">IFERROR(_xlfn.IFS(Alert[[#This Row],[Condition]]="&gt;",Alert[[#This Row],[Price]]/Alert[[#This Row],[Threshold]],Alert[[#This Row],[Condition]]="&lt;",Alert[[#This Row],[Threshold]]/Alert[[#This Row],[Price]]-1),"")</f>
        <v/>
      </c>
      <c r="U80" t="str">
        <f t="shared" si="6"/>
        <v/>
      </c>
    </row>
    <row r="81" spans="10:21" x14ac:dyDescent="0.25">
      <c r="J81" s="40" t="str" cm="1">
        <f t="array" ref="J81">IFERROR(_xlfn.IFS(Alert[[#This Row],[Condition]]="&gt;",Alert[[#This Row],[Price]]/Alert[[#This Row],[Threshold]],Alert[[#This Row],[Condition]]="&lt;",(Alert[[#This Row],[Threshold]]/Alert[[#This Row],[Price]])-1),"")</f>
        <v/>
      </c>
      <c r="K81" s="40"/>
      <c r="L81" t="str">
        <f>IFERROR(IF(Alert[[#This Row],[Name]]="","",MIN(L80+1,COUNT($J$2:$J$500),$L$1)),"")</f>
        <v/>
      </c>
      <c r="M81" t="str" cm="1">
        <f t="array" ref="M81">IFERROR(_xlfn.IFS(Alert[[#This Row],[Condition]]="&gt;",Alert[[#This Row],[Price]]/Alert[[#This Row],[Threshold]],Alert[[#This Row],[Condition]]="&lt;",(Alert[[#This Row],[Threshold]]/Alert[[#This Row],[Price]])-1),"")</f>
        <v/>
      </c>
      <c r="N81" s="41" t="str" cm="1">
        <f t="array" ref="N81">IFERROR(_xlfn.IFS(Alert[[#This Row],[Condition]]="&gt;",Alert[[#This Row],[Price]]/Alert[[#This Row],[Threshold]],Alert[[#This Row],[Condition]]="&lt;",1-(Alert[[#This Row],[Threshold]]/Alert[[#This Row],[Price]])),"")</f>
        <v/>
      </c>
      <c r="O81" s="41" t="str">
        <f t="shared" si="4"/>
        <v/>
      </c>
      <c r="P81" t="str">
        <f t="shared" si="7"/>
        <v/>
      </c>
      <c r="Q81" t="str">
        <f t="shared" si="5"/>
        <v/>
      </c>
      <c r="S81" t="str">
        <f>IFERROR(IF(Alert[[#This Row],[Name]]&lt;&gt;"",Alert[[#This Row],[Name]],""),"")</f>
        <v/>
      </c>
      <c r="T81" t="str" cm="1">
        <f t="array" ref="T81">IFERROR(_xlfn.IFS(Alert[[#This Row],[Condition]]="&gt;",Alert[[#This Row],[Price]]/Alert[[#This Row],[Threshold]],Alert[[#This Row],[Condition]]="&lt;",Alert[[#This Row],[Threshold]]/Alert[[#This Row],[Price]]-1),"")</f>
        <v/>
      </c>
      <c r="U81" t="str">
        <f t="shared" si="6"/>
        <v/>
      </c>
    </row>
    <row r="82" spans="10:21" x14ac:dyDescent="0.25">
      <c r="J82" s="40" t="str" cm="1">
        <f t="array" ref="J82">IFERROR(_xlfn.IFS(Alert[[#This Row],[Condition]]="&gt;",Alert[[#This Row],[Price]]/Alert[[#This Row],[Threshold]],Alert[[#This Row],[Condition]]="&lt;",(Alert[[#This Row],[Threshold]]/Alert[[#This Row],[Price]])-1),"")</f>
        <v/>
      </c>
      <c r="K82" s="40"/>
      <c r="L82" t="str">
        <f>IFERROR(IF(Alert[[#This Row],[Name]]="","",MIN(L81+1,COUNT($J$2:$J$500),$L$1)),"")</f>
        <v/>
      </c>
      <c r="M82" t="str" cm="1">
        <f t="array" ref="M82">IFERROR(_xlfn.IFS(Alert[[#This Row],[Condition]]="&gt;",Alert[[#This Row],[Price]]/Alert[[#This Row],[Threshold]],Alert[[#This Row],[Condition]]="&lt;",(Alert[[#This Row],[Threshold]]/Alert[[#This Row],[Price]])-1),"")</f>
        <v/>
      </c>
      <c r="N82" s="41" t="str" cm="1">
        <f t="array" ref="N82">IFERROR(_xlfn.IFS(Alert[[#This Row],[Condition]]="&gt;",Alert[[#This Row],[Price]]/Alert[[#This Row],[Threshold]],Alert[[#This Row],[Condition]]="&lt;",1-(Alert[[#This Row],[Threshold]]/Alert[[#This Row],[Price]])),"")</f>
        <v/>
      </c>
      <c r="O82" s="41" t="str">
        <f t="shared" si="4"/>
        <v/>
      </c>
      <c r="P82" t="str">
        <f t="shared" si="7"/>
        <v/>
      </c>
      <c r="Q82" t="str">
        <f t="shared" si="5"/>
        <v/>
      </c>
      <c r="S82" t="str">
        <f>IFERROR(IF(Alert[[#This Row],[Name]]&lt;&gt;"",Alert[[#This Row],[Name]],""),"")</f>
        <v/>
      </c>
      <c r="T82" t="str" cm="1">
        <f t="array" ref="T82">IFERROR(_xlfn.IFS(Alert[[#This Row],[Condition]]="&gt;",Alert[[#This Row],[Price]]/Alert[[#This Row],[Threshold]],Alert[[#This Row],[Condition]]="&lt;",Alert[[#This Row],[Threshold]]/Alert[[#This Row],[Price]]-1),"")</f>
        <v/>
      </c>
      <c r="U82" t="str">
        <f t="shared" si="6"/>
        <v/>
      </c>
    </row>
    <row r="83" spans="10:21" x14ac:dyDescent="0.25">
      <c r="J83" s="40" t="str" cm="1">
        <f t="array" ref="J83">IFERROR(_xlfn.IFS(Alert[[#This Row],[Condition]]="&gt;",Alert[[#This Row],[Price]]/Alert[[#This Row],[Threshold]],Alert[[#This Row],[Condition]]="&lt;",(Alert[[#This Row],[Threshold]]/Alert[[#This Row],[Price]])-1),"")</f>
        <v/>
      </c>
      <c r="K83" s="40"/>
      <c r="L83" t="str">
        <f>IFERROR(IF(Alert[[#This Row],[Name]]="","",MIN(L82+1,COUNT($J$2:$J$500),$L$1)),"")</f>
        <v/>
      </c>
      <c r="M83" t="str" cm="1">
        <f t="array" ref="M83">IFERROR(_xlfn.IFS(Alert[[#This Row],[Condition]]="&gt;",Alert[[#This Row],[Price]]/Alert[[#This Row],[Threshold]],Alert[[#This Row],[Condition]]="&lt;",(Alert[[#This Row],[Threshold]]/Alert[[#This Row],[Price]])-1),"")</f>
        <v/>
      </c>
      <c r="N83" s="41" t="str" cm="1">
        <f t="array" ref="N83">IFERROR(_xlfn.IFS(Alert[[#This Row],[Condition]]="&gt;",Alert[[#This Row],[Price]]/Alert[[#This Row],[Threshold]],Alert[[#This Row],[Condition]]="&lt;",1-(Alert[[#This Row],[Threshold]]/Alert[[#This Row],[Price]])),"")</f>
        <v/>
      </c>
      <c r="O83" s="41" t="str">
        <f t="shared" si="4"/>
        <v/>
      </c>
      <c r="P83" t="str">
        <f t="shared" si="7"/>
        <v/>
      </c>
      <c r="Q83" t="str">
        <f t="shared" si="5"/>
        <v/>
      </c>
      <c r="S83" t="str">
        <f>IFERROR(IF(Alert[[#This Row],[Name]]&lt;&gt;"",Alert[[#This Row],[Name]],""),"")</f>
        <v/>
      </c>
      <c r="T83" t="str" cm="1">
        <f t="array" ref="T83">IFERROR(_xlfn.IFS(Alert[[#This Row],[Condition]]="&gt;",Alert[[#This Row],[Price]]/Alert[[#This Row],[Threshold]],Alert[[#This Row],[Condition]]="&lt;",Alert[[#This Row],[Threshold]]/Alert[[#This Row],[Price]]-1),"")</f>
        <v/>
      </c>
      <c r="U83" t="str">
        <f t="shared" si="6"/>
        <v/>
      </c>
    </row>
    <row r="84" spans="10:21" x14ac:dyDescent="0.25">
      <c r="J84" s="40" t="str" cm="1">
        <f t="array" ref="J84">IFERROR(_xlfn.IFS(Alert[[#This Row],[Condition]]="&gt;",Alert[[#This Row],[Price]]/Alert[[#This Row],[Threshold]],Alert[[#This Row],[Condition]]="&lt;",(Alert[[#This Row],[Threshold]]/Alert[[#This Row],[Price]])-1),"")</f>
        <v/>
      </c>
      <c r="K84" s="40"/>
      <c r="L84" t="str">
        <f>IFERROR(IF(Alert[[#This Row],[Name]]="","",MIN(L83+1,COUNT($J$2:$J$500),$L$1)),"")</f>
        <v/>
      </c>
      <c r="M84" t="str" cm="1">
        <f t="array" ref="M84">IFERROR(_xlfn.IFS(Alert[[#This Row],[Condition]]="&gt;",Alert[[#This Row],[Price]]/Alert[[#This Row],[Threshold]],Alert[[#This Row],[Condition]]="&lt;",(Alert[[#This Row],[Threshold]]/Alert[[#This Row],[Price]])-1),"")</f>
        <v/>
      </c>
      <c r="N84" s="41" t="str" cm="1">
        <f t="array" ref="N84">IFERROR(_xlfn.IFS(Alert[[#This Row],[Condition]]="&gt;",Alert[[#This Row],[Price]]/Alert[[#This Row],[Threshold]],Alert[[#This Row],[Condition]]="&lt;",1-(Alert[[#This Row],[Threshold]]/Alert[[#This Row],[Price]])),"")</f>
        <v/>
      </c>
      <c r="O84" s="41" t="str">
        <f t="shared" si="4"/>
        <v/>
      </c>
      <c r="P84" t="str">
        <f t="shared" si="7"/>
        <v/>
      </c>
      <c r="Q84" t="str">
        <f t="shared" si="5"/>
        <v/>
      </c>
      <c r="S84" t="str">
        <f>IFERROR(IF(Alert[[#This Row],[Name]]&lt;&gt;"",Alert[[#This Row],[Name]],""),"")</f>
        <v/>
      </c>
      <c r="T84" t="str" cm="1">
        <f t="array" ref="T84">IFERROR(_xlfn.IFS(Alert[[#This Row],[Condition]]="&gt;",Alert[[#This Row],[Price]]/Alert[[#This Row],[Threshold]],Alert[[#This Row],[Condition]]="&lt;",Alert[[#This Row],[Threshold]]/Alert[[#This Row],[Price]]-1),"")</f>
        <v/>
      </c>
      <c r="U84" t="str">
        <f t="shared" si="6"/>
        <v/>
      </c>
    </row>
    <row r="85" spans="10:21" x14ac:dyDescent="0.25">
      <c r="J85" s="40" t="str" cm="1">
        <f t="array" ref="J85">IFERROR(_xlfn.IFS(Alert[[#This Row],[Condition]]="&gt;",Alert[[#This Row],[Price]]/Alert[[#This Row],[Threshold]],Alert[[#This Row],[Condition]]="&lt;",(Alert[[#This Row],[Threshold]]/Alert[[#This Row],[Price]])-1),"")</f>
        <v/>
      </c>
      <c r="K85" s="40"/>
      <c r="L85" t="str">
        <f>IFERROR(IF(Alert[[#This Row],[Name]]="","",MIN(L84+1,COUNT($J$2:$J$500),$L$1)),"")</f>
        <v/>
      </c>
      <c r="M85" t="str" cm="1">
        <f t="array" ref="M85">IFERROR(_xlfn.IFS(Alert[[#This Row],[Condition]]="&gt;",Alert[[#This Row],[Price]]/Alert[[#This Row],[Threshold]],Alert[[#This Row],[Condition]]="&lt;",(Alert[[#This Row],[Threshold]]/Alert[[#This Row],[Price]])-1),"")</f>
        <v/>
      </c>
      <c r="N85" s="41" t="str" cm="1">
        <f t="array" ref="N85">IFERROR(_xlfn.IFS(Alert[[#This Row],[Condition]]="&gt;",Alert[[#This Row],[Price]]/Alert[[#This Row],[Threshold]],Alert[[#This Row],[Condition]]="&lt;",1-(Alert[[#This Row],[Threshold]]/Alert[[#This Row],[Price]])),"")</f>
        <v/>
      </c>
      <c r="O85" s="41" t="str">
        <f t="shared" si="4"/>
        <v/>
      </c>
      <c r="P85" t="str">
        <f t="shared" si="7"/>
        <v/>
      </c>
      <c r="Q85" t="str">
        <f t="shared" si="5"/>
        <v/>
      </c>
      <c r="S85" t="str">
        <f>IFERROR(IF(Alert[[#This Row],[Name]]&lt;&gt;"",Alert[[#This Row],[Name]],""),"")</f>
        <v/>
      </c>
      <c r="T85" t="str" cm="1">
        <f t="array" ref="T85">IFERROR(_xlfn.IFS(Alert[[#This Row],[Condition]]="&gt;",Alert[[#This Row],[Price]]/Alert[[#This Row],[Threshold]],Alert[[#This Row],[Condition]]="&lt;",Alert[[#This Row],[Threshold]]/Alert[[#This Row],[Price]]-1),"")</f>
        <v/>
      </c>
      <c r="U85" t="str">
        <f t="shared" si="6"/>
        <v/>
      </c>
    </row>
    <row r="86" spans="10:21" x14ac:dyDescent="0.25">
      <c r="J86" s="40" t="str" cm="1">
        <f t="array" ref="J86">IFERROR(_xlfn.IFS(Alert[[#This Row],[Condition]]="&gt;",Alert[[#This Row],[Price]]/Alert[[#This Row],[Threshold]],Alert[[#This Row],[Condition]]="&lt;",(Alert[[#This Row],[Threshold]]/Alert[[#This Row],[Price]])-1),"")</f>
        <v/>
      </c>
      <c r="K86" s="40"/>
      <c r="L86" t="str">
        <f>IFERROR(IF(Alert[[#This Row],[Name]]="","",MIN(L85+1,COUNT($J$2:$J$500),$L$1)),"")</f>
        <v/>
      </c>
      <c r="M86" t="str" cm="1">
        <f t="array" ref="M86">IFERROR(_xlfn.IFS(Alert[[#This Row],[Condition]]="&gt;",Alert[[#This Row],[Price]]/Alert[[#This Row],[Threshold]],Alert[[#This Row],[Condition]]="&lt;",(Alert[[#This Row],[Threshold]]/Alert[[#This Row],[Price]])-1),"")</f>
        <v/>
      </c>
      <c r="N86" s="41" t="str" cm="1">
        <f t="array" ref="N86">IFERROR(_xlfn.IFS(Alert[[#This Row],[Condition]]="&gt;",Alert[[#This Row],[Price]]/Alert[[#This Row],[Threshold]],Alert[[#This Row],[Condition]]="&lt;",1-(Alert[[#This Row],[Threshold]]/Alert[[#This Row],[Price]])),"")</f>
        <v/>
      </c>
      <c r="O86" s="41" t="str">
        <f t="shared" si="4"/>
        <v/>
      </c>
      <c r="P86" t="str">
        <f t="shared" si="7"/>
        <v/>
      </c>
      <c r="Q86" t="str">
        <f t="shared" si="5"/>
        <v/>
      </c>
      <c r="S86" t="str">
        <f>IFERROR(IF(Alert[[#This Row],[Name]]&lt;&gt;"",Alert[[#This Row],[Name]],""),"")</f>
        <v/>
      </c>
      <c r="T86" t="str" cm="1">
        <f t="array" ref="T86">IFERROR(_xlfn.IFS(Alert[[#This Row],[Condition]]="&gt;",Alert[[#This Row],[Price]]/Alert[[#This Row],[Threshold]],Alert[[#This Row],[Condition]]="&lt;",Alert[[#This Row],[Threshold]]/Alert[[#This Row],[Price]]-1),"")</f>
        <v/>
      </c>
      <c r="U86" t="str">
        <f t="shared" si="6"/>
        <v/>
      </c>
    </row>
    <row r="87" spans="10:21" x14ac:dyDescent="0.25">
      <c r="J87" s="40" t="str" cm="1">
        <f t="array" ref="J87">IFERROR(_xlfn.IFS(Alert[[#This Row],[Condition]]="&gt;",Alert[[#This Row],[Price]]/Alert[[#This Row],[Threshold]],Alert[[#This Row],[Condition]]="&lt;",(Alert[[#This Row],[Threshold]]/Alert[[#This Row],[Price]])-1),"")</f>
        <v/>
      </c>
      <c r="K87" s="40"/>
      <c r="L87" t="str">
        <f>IFERROR(IF(Alert[[#This Row],[Name]]="","",MIN(L86+1,COUNT($J$2:$J$500),$L$1)),"")</f>
        <v/>
      </c>
      <c r="M87" t="str" cm="1">
        <f t="array" ref="M87">IFERROR(_xlfn.IFS(Alert[[#This Row],[Condition]]="&gt;",Alert[[#This Row],[Price]]/Alert[[#This Row],[Threshold]],Alert[[#This Row],[Condition]]="&lt;",(Alert[[#This Row],[Threshold]]/Alert[[#This Row],[Price]])-1),"")</f>
        <v/>
      </c>
      <c r="N87" s="41" t="str" cm="1">
        <f t="array" ref="N87">IFERROR(_xlfn.IFS(Alert[[#This Row],[Condition]]="&gt;",Alert[[#This Row],[Price]]/Alert[[#This Row],[Threshold]],Alert[[#This Row],[Condition]]="&lt;",1-(Alert[[#This Row],[Threshold]]/Alert[[#This Row],[Price]])),"")</f>
        <v/>
      </c>
      <c r="O87" s="41" t="str">
        <f t="shared" si="4"/>
        <v/>
      </c>
      <c r="P87" t="str">
        <f t="shared" si="7"/>
        <v/>
      </c>
      <c r="Q87" t="str">
        <f t="shared" si="5"/>
        <v/>
      </c>
      <c r="S87" t="str">
        <f>IFERROR(IF(Alert[[#This Row],[Name]]&lt;&gt;"",Alert[[#This Row],[Name]],""),"")</f>
        <v/>
      </c>
      <c r="T87" t="str" cm="1">
        <f t="array" ref="T87">IFERROR(_xlfn.IFS(Alert[[#This Row],[Condition]]="&gt;",Alert[[#This Row],[Price]]/Alert[[#This Row],[Threshold]],Alert[[#This Row],[Condition]]="&lt;",Alert[[#This Row],[Threshold]]/Alert[[#This Row],[Price]]-1),"")</f>
        <v/>
      </c>
      <c r="U87" t="str">
        <f t="shared" si="6"/>
        <v/>
      </c>
    </row>
    <row r="88" spans="10:21" x14ac:dyDescent="0.25">
      <c r="J88" s="40" t="str" cm="1">
        <f t="array" ref="J88">IFERROR(_xlfn.IFS(Alert[[#This Row],[Condition]]="&gt;",Alert[[#This Row],[Price]]/Alert[[#This Row],[Threshold]],Alert[[#This Row],[Condition]]="&lt;",(Alert[[#This Row],[Threshold]]/Alert[[#This Row],[Price]])-1),"")</f>
        <v/>
      </c>
      <c r="K88" s="40"/>
      <c r="L88" t="str">
        <f>IFERROR(IF(Alert[[#This Row],[Name]]="","",MIN(L87+1,COUNT($J$2:$J$500),$L$1)),"")</f>
        <v/>
      </c>
      <c r="M88" t="str" cm="1">
        <f t="array" ref="M88">IFERROR(_xlfn.IFS(Alert[[#This Row],[Condition]]="&gt;",Alert[[#This Row],[Price]]/Alert[[#This Row],[Threshold]],Alert[[#This Row],[Condition]]="&lt;",(Alert[[#This Row],[Threshold]]/Alert[[#This Row],[Price]])-1),"")</f>
        <v/>
      </c>
      <c r="N88" s="41" t="str" cm="1">
        <f t="array" ref="N88">IFERROR(_xlfn.IFS(Alert[[#This Row],[Condition]]="&gt;",Alert[[#This Row],[Price]]/Alert[[#This Row],[Threshold]],Alert[[#This Row],[Condition]]="&lt;",1-(Alert[[#This Row],[Threshold]]/Alert[[#This Row],[Price]])),"")</f>
        <v/>
      </c>
      <c r="O88" s="41" t="str">
        <f t="shared" si="4"/>
        <v/>
      </c>
      <c r="P88" t="str">
        <f t="shared" si="7"/>
        <v/>
      </c>
      <c r="Q88" t="str">
        <f t="shared" si="5"/>
        <v/>
      </c>
      <c r="S88" t="str">
        <f>IFERROR(IF(Alert[[#This Row],[Name]]&lt;&gt;"",Alert[[#This Row],[Name]],""),"")</f>
        <v/>
      </c>
      <c r="T88" t="str" cm="1">
        <f t="array" ref="T88">IFERROR(_xlfn.IFS(Alert[[#This Row],[Condition]]="&gt;",Alert[[#This Row],[Price]]/Alert[[#This Row],[Threshold]],Alert[[#This Row],[Condition]]="&lt;",Alert[[#This Row],[Threshold]]/Alert[[#This Row],[Price]]-1),"")</f>
        <v/>
      </c>
      <c r="U88" t="str">
        <f t="shared" si="6"/>
        <v/>
      </c>
    </row>
    <row r="89" spans="10:21" x14ac:dyDescent="0.25">
      <c r="J89" s="40" t="str" cm="1">
        <f t="array" ref="J89">IFERROR(_xlfn.IFS(Alert[[#This Row],[Condition]]="&gt;",Alert[[#This Row],[Price]]/Alert[[#This Row],[Threshold]],Alert[[#This Row],[Condition]]="&lt;",(Alert[[#This Row],[Threshold]]/Alert[[#This Row],[Price]])-1),"")</f>
        <v/>
      </c>
      <c r="K89" s="40"/>
      <c r="L89" t="str">
        <f>IFERROR(IF(Alert[[#This Row],[Name]]="","",MIN(L88+1,COUNT($J$2:$J$500),$L$1)),"")</f>
        <v/>
      </c>
      <c r="M89" t="str" cm="1">
        <f t="array" ref="M89">IFERROR(_xlfn.IFS(Alert[[#This Row],[Condition]]="&gt;",Alert[[#This Row],[Price]]/Alert[[#This Row],[Threshold]],Alert[[#This Row],[Condition]]="&lt;",(Alert[[#This Row],[Threshold]]/Alert[[#This Row],[Price]])-1),"")</f>
        <v/>
      </c>
      <c r="N89" s="41" t="str" cm="1">
        <f t="array" ref="N89">IFERROR(_xlfn.IFS(Alert[[#This Row],[Condition]]="&gt;",Alert[[#This Row],[Price]]/Alert[[#This Row],[Threshold]],Alert[[#This Row],[Condition]]="&lt;",1-(Alert[[#This Row],[Threshold]]/Alert[[#This Row],[Price]])),"")</f>
        <v/>
      </c>
      <c r="O89" s="41" t="str">
        <f t="shared" si="4"/>
        <v/>
      </c>
      <c r="P89" t="str">
        <f t="shared" si="7"/>
        <v/>
      </c>
      <c r="Q89" t="str">
        <f t="shared" si="5"/>
        <v/>
      </c>
      <c r="S89" t="str">
        <f>IFERROR(IF(Alert[[#This Row],[Name]]&lt;&gt;"",Alert[[#This Row],[Name]],""),"")</f>
        <v/>
      </c>
      <c r="T89" t="str" cm="1">
        <f t="array" ref="T89">IFERROR(_xlfn.IFS(Alert[[#This Row],[Condition]]="&gt;",Alert[[#This Row],[Price]]/Alert[[#This Row],[Threshold]],Alert[[#This Row],[Condition]]="&lt;",Alert[[#This Row],[Threshold]]/Alert[[#This Row],[Price]]-1),"")</f>
        <v/>
      </c>
      <c r="U89" t="str">
        <f t="shared" si="6"/>
        <v/>
      </c>
    </row>
    <row r="90" spans="10:21" x14ac:dyDescent="0.25">
      <c r="J90" s="40" t="str" cm="1">
        <f t="array" ref="J90">IFERROR(_xlfn.IFS(Alert[[#This Row],[Condition]]="&gt;",Alert[[#This Row],[Price]]/Alert[[#This Row],[Threshold]],Alert[[#This Row],[Condition]]="&lt;",(Alert[[#This Row],[Threshold]]/Alert[[#This Row],[Price]])-1),"")</f>
        <v/>
      </c>
      <c r="K90" s="40"/>
      <c r="L90" t="str">
        <f>IFERROR(IF(Alert[[#This Row],[Name]]="","",MIN(L89+1,COUNT($J$2:$J$500),$L$1)),"")</f>
        <v/>
      </c>
      <c r="M90" t="str" cm="1">
        <f t="array" ref="M90">IFERROR(_xlfn.IFS(Alert[[#This Row],[Condition]]="&gt;",Alert[[#This Row],[Price]]/Alert[[#This Row],[Threshold]],Alert[[#This Row],[Condition]]="&lt;",(Alert[[#This Row],[Threshold]]/Alert[[#This Row],[Price]])-1),"")</f>
        <v/>
      </c>
      <c r="N90" s="41" t="str" cm="1">
        <f t="array" ref="N90">IFERROR(_xlfn.IFS(Alert[[#This Row],[Condition]]="&gt;",Alert[[#This Row],[Price]]/Alert[[#This Row],[Threshold]],Alert[[#This Row],[Condition]]="&lt;",1-(Alert[[#This Row],[Threshold]]/Alert[[#This Row],[Price]])),"")</f>
        <v/>
      </c>
      <c r="O90" s="41" t="str">
        <f t="shared" si="4"/>
        <v/>
      </c>
      <c r="P90" t="str">
        <f t="shared" si="7"/>
        <v/>
      </c>
      <c r="Q90" t="str">
        <f t="shared" si="5"/>
        <v/>
      </c>
      <c r="S90" t="str">
        <f>IFERROR(IF(Alert[[#This Row],[Name]]&lt;&gt;"",Alert[[#This Row],[Name]],""),"")</f>
        <v/>
      </c>
      <c r="T90" t="str" cm="1">
        <f t="array" ref="T90">IFERROR(_xlfn.IFS(Alert[[#This Row],[Condition]]="&gt;",Alert[[#This Row],[Price]]/Alert[[#This Row],[Threshold]],Alert[[#This Row],[Condition]]="&lt;",Alert[[#This Row],[Threshold]]/Alert[[#This Row],[Price]]-1),"")</f>
        <v/>
      </c>
      <c r="U90" t="str">
        <f t="shared" si="6"/>
        <v/>
      </c>
    </row>
    <row r="91" spans="10:21" x14ac:dyDescent="0.25">
      <c r="J91" s="40" t="str" cm="1">
        <f t="array" ref="J91">IFERROR(_xlfn.IFS(Alert[[#This Row],[Condition]]="&gt;",Alert[[#This Row],[Price]]/Alert[[#This Row],[Threshold]],Alert[[#This Row],[Condition]]="&lt;",(Alert[[#This Row],[Threshold]]/Alert[[#This Row],[Price]])-1),"")</f>
        <v/>
      </c>
      <c r="K91" s="40"/>
      <c r="L91" t="str">
        <f>IFERROR(IF(Alert[[#This Row],[Name]]="","",MIN(L90+1,COUNT($J$2:$J$500),$L$1)),"")</f>
        <v/>
      </c>
      <c r="M91" t="str" cm="1">
        <f t="array" ref="M91">IFERROR(_xlfn.IFS(Alert[[#This Row],[Condition]]="&gt;",Alert[[#This Row],[Price]]/Alert[[#This Row],[Threshold]],Alert[[#This Row],[Condition]]="&lt;",(Alert[[#This Row],[Threshold]]/Alert[[#This Row],[Price]])-1),"")</f>
        <v/>
      </c>
      <c r="N91" s="41" t="str" cm="1">
        <f t="array" ref="N91">IFERROR(_xlfn.IFS(Alert[[#This Row],[Condition]]="&gt;",Alert[[#This Row],[Price]]/Alert[[#This Row],[Threshold]],Alert[[#This Row],[Condition]]="&lt;",1-(Alert[[#This Row],[Threshold]]/Alert[[#This Row],[Price]])),"")</f>
        <v/>
      </c>
      <c r="O91" s="41" t="str">
        <f t="shared" si="4"/>
        <v/>
      </c>
      <c r="P91" t="str">
        <f t="shared" si="7"/>
        <v/>
      </c>
      <c r="Q91" t="str">
        <f t="shared" si="5"/>
        <v/>
      </c>
      <c r="S91" t="str">
        <f>IFERROR(IF(Alert[[#This Row],[Name]]&lt;&gt;"",Alert[[#This Row],[Name]],""),"")</f>
        <v/>
      </c>
      <c r="T91" t="str" cm="1">
        <f t="array" ref="T91">IFERROR(_xlfn.IFS(Alert[[#This Row],[Condition]]="&gt;",Alert[[#This Row],[Price]]/Alert[[#This Row],[Threshold]],Alert[[#This Row],[Condition]]="&lt;",Alert[[#This Row],[Threshold]]/Alert[[#This Row],[Price]]-1),"")</f>
        <v/>
      </c>
      <c r="U91" t="str">
        <f t="shared" si="6"/>
        <v/>
      </c>
    </row>
    <row r="92" spans="10:21" x14ac:dyDescent="0.25">
      <c r="J92" s="40" t="str" cm="1">
        <f t="array" ref="J92">IFERROR(_xlfn.IFS(Alert[[#This Row],[Condition]]="&gt;",Alert[[#This Row],[Price]]/Alert[[#This Row],[Threshold]],Alert[[#This Row],[Condition]]="&lt;",(Alert[[#This Row],[Threshold]]/Alert[[#This Row],[Price]])-1),"")</f>
        <v/>
      </c>
      <c r="K92" s="40"/>
      <c r="L92" t="str">
        <f>IFERROR(IF(Alert[[#This Row],[Name]]="","",MIN(L91+1,COUNT($J$2:$J$500),$L$1)),"")</f>
        <v/>
      </c>
      <c r="M92" t="str" cm="1">
        <f t="array" ref="M92">IFERROR(_xlfn.IFS(Alert[[#This Row],[Condition]]="&gt;",Alert[[#This Row],[Price]]/Alert[[#This Row],[Threshold]],Alert[[#This Row],[Condition]]="&lt;",(Alert[[#This Row],[Threshold]]/Alert[[#This Row],[Price]])-1),"")</f>
        <v/>
      </c>
      <c r="N92" s="41" t="str" cm="1">
        <f t="array" ref="N92">IFERROR(_xlfn.IFS(Alert[[#This Row],[Condition]]="&gt;",Alert[[#This Row],[Price]]/Alert[[#This Row],[Threshold]],Alert[[#This Row],[Condition]]="&lt;",1-(Alert[[#This Row],[Threshold]]/Alert[[#This Row],[Price]])),"")</f>
        <v/>
      </c>
      <c r="O92" s="41" t="str">
        <f t="shared" si="4"/>
        <v/>
      </c>
      <c r="P92" t="str">
        <f t="shared" si="7"/>
        <v/>
      </c>
      <c r="Q92" t="str">
        <f t="shared" si="5"/>
        <v/>
      </c>
      <c r="S92" t="str">
        <f>IFERROR(IF(Alert[[#This Row],[Name]]&lt;&gt;"",Alert[[#This Row],[Name]],""),"")</f>
        <v/>
      </c>
      <c r="T92" t="str" cm="1">
        <f t="array" ref="T92">IFERROR(_xlfn.IFS(Alert[[#This Row],[Condition]]="&gt;",Alert[[#This Row],[Price]]/Alert[[#This Row],[Threshold]],Alert[[#This Row],[Condition]]="&lt;",Alert[[#This Row],[Threshold]]/Alert[[#This Row],[Price]]-1),"")</f>
        <v/>
      </c>
      <c r="U92" t="str">
        <f t="shared" si="6"/>
        <v/>
      </c>
    </row>
    <row r="93" spans="10:21" x14ac:dyDescent="0.25">
      <c r="J93" s="40" t="str" cm="1">
        <f t="array" ref="J93">IFERROR(_xlfn.IFS(Alert[[#This Row],[Condition]]="&gt;",Alert[[#This Row],[Price]]/Alert[[#This Row],[Threshold]],Alert[[#This Row],[Condition]]="&lt;",(Alert[[#This Row],[Threshold]]/Alert[[#This Row],[Price]])-1),"")</f>
        <v/>
      </c>
      <c r="K93" s="40"/>
      <c r="L93" t="str">
        <f>IFERROR(IF(Alert[[#This Row],[Name]]="","",MIN(L92+1,COUNT($J$2:$J$500),$L$1)),"")</f>
        <v/>
      </c>
      <c r="M93" t="str" cm="1">
        <f t="array" ref="M93">IFERROR(_xlfn.IFS(Alert[[#This Row],[Condition]]="&gt;",Alert[[#This Row],[Price]]/Alert[[#This Row],[Threshold]],Alert[[#This Row],[Condition]]="&lt;",(Alert[[#This Row],[Threshold]]/Alert[[#This Row],[Price]])-1),"")</f>
        <v/>
      </c>
      <c r="N93" s="41" t="str" cm="1">
        <f t="array" ref="N93">IFERROR(_xlfn.IFS(Alert[[#This Row],[Condition]]="&gt;",Alert[[#This Row],[Price]]/Alert[[#This Row],[Threshold]],Alert[[#This Row],[Condition]]="&lt;",1-(Alert[[#This Row],[Threshold]]/Alert[[#This Row],[Price]])),"")</f>
        <v/>
      </c>
      <c r="O93" s="41" t="str">
        <f t="shared" si="4"/>
        <v/>
      </c>
      <c r="P93" t="str">
        <f t="shared" si="7"/>
        <v/>
      </c>
      <c r="Q93" t="str">
        <f t="shared" si="5"/>
        <v/>
      </c>
      <c r="S93" t="str">
        <f>IFERROR(IF(Alert[[#This Row],[Name]]&lt;&gt;"",Alert[[#This Row],[Name]],""),"")</f>
        <v/>
      </c>
      <c r="T93" t="str" cm="1">
        <f t="array" ref="T93">IFERROR(_xlfn.IFS(Alert[[#This Row],[Condition]]="&gt;",Alert[[#This Row],[Price]]/Alert[[#This Row],[Threshold]],Alert[[#This Row],[Condition]]="&lt;",Alert[[#This Row],[Threshold]]/Alert[[#This Row],[Price]]-1),"")</f>
        <v/>
      </c>
      <c r="U93" t="str">
        <f t="shared" si="6"/>
        <v/>
      </c>
    </row>
    <row r="94" spans="10:21" x14ac:dyDescent="0.25">
      <c r="J94" s="40" t="str" cm="1">
        <f t="array" ref="J94">IFERROR(_xlfn.IFS(Alert[[#This Row],[Condition]]="&gt;",Alert[[#This Row],[Price]]/Alert[[#This Row],[Threshold]],Alert[[#This Row],[Condition]]="&lt;",(Alert[[#This Row],[Threshold]]/Alert[[#This Row],[Price]])-1),"")</f>
        <v/>
      </c>
      <c r="K94" s="40"/>
      <c r="L94" t="str">
        <f>IFERROR(IF(Alert[[#This Row],[Name]]="","",MIN(L93+1,COUNT($J$2:$J$500),$L$1)),"")</f>
        <v/>
      </c>
      <c r="M94" t="str" cm="1">
        <f t="array" ref="M94">IFERROR(_xlfn.IFS(Alert[[#This Row],[Condition]]="&gt;",Alert[[#This Row],[Price]]/Alert[[#This Row],[Threshold]],Alert[[#This Row],[Condition]]="&lt;",(Alert[[#This Row],[Threshold]]/Alert[[#This Row],[Price]])-1),"")</f>
        <v/>
      </c>
      <c r="N94" s="41" t="str" cm="1">
        <f t="array" ref="N94">IFERROR(_xlfn.IFS(Alert[[#This Row],[Condition]]="&gt;",Alert[[#This Row],[Price]]/Alert[[#This Row],[Threshold]],Alert[[#This Row],[Condition]]="&lt;",1-(Alert[[#This Row],[Threshold]]/Alert[[#This Row],[Price]])),"")</f>
        <v/>
      </c>
      <c r="O94" s="41" t="str">
        <f t="shared" si="4"/>
        <v/>
      </c>
      <c r="P94" t="str">
        <f t="shared" si="7"/>
        <v/>
      </c>
      <c r="Q94" t="str">
        <f t="shared" si="5"/>
        <v/>
      </c>
      <c r="S94" t="str">
        <f>IFERROR(IF(Alert[[#This Row],[Name]]&lt;&gt;"",Alert[[#This Row],[Name]],""),"")</f>
        <v/>
      </c>
      <c r="T94" t="str" cm="1">
        <f t="array" ref="T94">IFERROR(_xlfn.IFS(Alert[[#This Row],[Condition]]="&gt;",Alert[[#This Row],[Price]]/Alert[[#This Row],[Threshold]],Alert[[#This Row],[Condition]]="&lt;",Alert[[#This Row],[Threshold]]/Alert[[#This Row],[Price]]-1),"")</f>
        <v/>
      </c>
      <c r="U94" t="str">
        <f t="shared" si="6"/>
        <v/>
      </c>
    </row>
    <row r="95" spans="10:21" x14ac:dyDescent="0.25">
      <c r="J95" s="40" t="str" cm="1">
        <f t="array" ref="J95">IFERROR(_xlfn.IFS(Alert[[#This Row],[Condition]]="&gt;",Alert[[#This Row],[Price]]/Alert[[#This Row],[Threshold]],Alert[[#This Row],[Condition]]="&lt;",(Alert[[#This Row],[Threshold]]/Alert[[#This Row],[Price]])-1),"")</f>
        <v/>
      </c>
      <c r="K95" s="40"/>
      <c r="L95" t="str">
        <f>IFERROR(IF(Alert[[#This Row],[Name]]="","",MIN(L94+1,COUNT($J$2:$J$500),$L$1)),"")</f>
        <v/>
      </c>
      <c r="M95" t="str" cm="1">
        <f t="array" ref="M95">IFERROR(_xlfn.IFS(Alert[[#This Row],[Condition]]="&gt;",Alert[[#This Row],[Price]]/Alert[[#This Row],[Threshold]],Alert[[#This Row],[Condition]]="&lt;",(Alert[[#This Row],[Threshold]]/Alert[[#This Row],[Price]])-1),"")</f>
        <v/>
      </c>
      <c r="N95" s="41" t="str" cm="1">
        <f t="array" ref="N95">IFERROR(_xlfn.IFS(Alert[[#This Row],[Condition]]="&gt;",Alert[[#This Row],[Price]]/Alert[[#This Row],[Threshold]],Alert[[#This Row],[Condition]]="&lt;",1-(Alert[[#This Row],[Threshold]]/Alert[[#This Row],[Price]])),"")</f>
        <v/>
      </c>
      <c r="O95" s="41" t="str">
        <f t="shared" si="4"/>
        <v/>
      </c>
      <c r="P95" t="str">
        <f t="shared" si="7"/>
        <v/>
      </c>
      <c r="Q95" t="str">
        <f t="shared" si="5"/>
        <v/>
      </c>
      <c r="S95" t="str">
        <f>IFERROR(IF(Alert[[#This Row],[Name]]&lt;&gt;"",Alert[[#This Row],[Name]],""),"")</f>
        <v/>
      </c>
      <c r="T95" t="str" cm="1">
        <f t="array" ref="T95">IFERROR(_xlfn.IFS(Alert[[#This Row],[Condition]]="&gt;",Alert[[#This Row],[Price]]/Alert[[#This Row],[Threshold]],Alert[[#This Row],[Condition]]="&lt;",Alert[[#This Row],[Threshold]]/Alert[[#This Row],[Price]]-1),"")</f>
        <v/>
      </c>
      <c r="U95" t="str">
        <f t="shared" si="6"/>
        <v/>
      </c>
    </row>
    <row r="96" spans="10:21" x14ac:dyDescent="0.25">
      <c r="J96" s="40" t="str" cm="1">
        <f t="array" ref="J96">IFERROR(_xlfn.IFS(Alert[[#This Row],[Condition]]="&gt;",Alert[[#This Row],[Price]]/Alert[[#This Row],[Threshold]],Alert[[#This Row],[Condition]]="&lt;",(Alert[[#This Row],[Threshold]]/Alert[[#This Row],[Price]])-1),"")</f>
        <v/>
      </c>
      <c r="K96" s="40"/>
      <c r="L96" t="str">
        <f>IFERROR(IF(Alert[[#This Row],[Name]]="","",MIN(L95+1,COUNT($J$2:$J$500),$L$1)),"")</f>
        <v/>
      </c>
      <c r="M96" t="str" cm="1">
        <f t="array" ref="M96">IFERROR(_xlfn.IFS(Alert[[#This Row],[Condition]]="&gt;",Alert[[#This Row],[Price]]/Alert[[#This Row],[Threshold]],Alert[[#This Row],[Condition]]="&lt;",(Alert[[#This Row],[Threshold]]/Alert[[#This Row],[Price]])-1),"")</f>
        <v/>
      </c>
      <c r="N96" s="41" t="str" cm="1">
        <f t="array" ref="N96">IFERROR(_xlfn.IFS(Alert[[#This Row],[Condition]]="&gt;",Alert[[#This Row],[Price]]/Alert[[#This Row],[Threshold]],Alert[[#This Row],[Condition]]="&lt;",1-(Alert[[#This Row],[Threshold]]/Alert[[#This Row],[Price]])),"")</f>
        <v/>
      </c>
      <c r="O96" s="41" t="str">
        <f t="shared" si="4"/>
        <v/>
      </c>
      <c r="P96" t="str">
        <f t="shared" si="7"/>
        <v/>
      </c>
      <c r="Q96" t="str">
        <f t="shared" si="5"/>
        <v/>
      </c>
      <c r="S96" t="str">
        <f>IFERROR(IF(Alert[[#This Row],[Name]]&lt;&gt;"",Alert[[#This Row],[Name]],""),"")</f>
        <v/>
      </c>
      <c r="T96" t="str" cm="1">
        <f t="array" ref="T96">IFERROR(_xlfn.IFS(Alert[[#This Row],[Condition]]="&gt;",Alert[[#This Row],[Price]]/Alert[[#This Row],[Threshold]],Alert[[#This Row],[Condition]]="&lt;",Alert[[#This Row],[Threshold]]/Alert[[#This Row],[Price]]-1),"")</f>
        <v/>
      </c>
      <c r="U96" t="str">
        <f t="shared" si="6"/>
        <v/>
      </c>
    </row>
    <row r="97" spans="10:21" x14ac:dyDescent="0.25">
      <c r="J97" s="40" t="str" cm="1">
        <f t="array" ref="J97">IFERROR(_xlfn.IFS(Alert[[#This Row],[Condition]]="&gt;",Alert[[#This Row],[Price]]/Alert[[#This Row],[Threshold]],Alert[[#This Row],[Condition]]="&lt;",(Alert[[#This Row],[Threshold]]/Alert[[#This Row],[Price]])-1),"")</f>
        <v/>
      </c>
      <c r="K97" s="40"/>
      <c r="L97" t="str">
        <f>IFERROR(IF(Alert[[#This Row],[Name]]="","",MIN(L96+1,COUNT($J$2:$J$500),$L$1)),"")</f>
        <v/>
      </c>
      <c r="M97" t="str" cm="1">
        <f t="array" ref="M97">IFERROR(_xlfn.IFS(Alert[[#This Row],[Condition]]="&gt;",Alert[[#This Row],[Price]]/Alert[[#This Row],[Threshold]],Alert[[#This Row],[Condition]]="&lt;",(Alert[[#This Row],[Threshold]]/Alert[[#This Row],[Price]])-1),"")</f>
        <v/>
      </c>
      <c r="N97" s="41" t="str" cm="1">
        <f t="array" ref="N97">IFERROR(_xlfn.IFS(Alert[[#This Row],[Condition]]="&gt;",Alert[[#This Row],[Price]]/Alert[[#This Row],[Threshold]],Alert[[#This Row],[Condition]]="&lt;",1-(Alert[[#This Row],[Threshold]]/Alert[[#This Row],[Price]])),"")</f>
        <v/>
      </c>
      <c r="O97" s="41" t="str">
        <f t="shared" si="4"/>
        <v/>
      </c>
      <c r="P97" t="str">
        <f t="shared" si="7"/>
        <v/>
      </c>
      <c r="Q97" t="str">
        <f t="shared" si="5"/>
        <v/>
      </c>
      <c r="S97" t="str">
        <f>IFERROR(IF(Alert[[#This Row],[Name]]&lt;&gt;"",Alert[[#This Row],[Name]],""),"")</f>
        <v/>
      </c>
      <c r="T97" t="str" cm="1">
        <f t="array" ref="T97">IFERROR(_xlfn.IFS(Alert[[#This Row],[Condition]]="&gt;",Alert[[#This Row],[Price]]/Alert[[#This Row],[Threshold]],Alert[[#This Row],[Condition]]="&lt;",Alert[[#This Row],[Threshold]]/Alert[[#This Row],[Price]]-1),"")</f>
        <v/>
      </c>
      <c r="U97" t="str">
        <f t="shared" si="6"/>
        <v/>
      </c>
    </row>
    <row r="98" spans="10:21" x14ac:dyDescent="0.25">
      <c r="J98" s="40" t="str" cm="1">
        <f t="array" ref="J98">IFERROR(_xlfn.IFS(Alert[[#This Row],[Condition]]="&gt;",Alert[[#This Row],[Price]]/Alert[[#This Row],[Threshold]],Alert[[#This Row],[Condition]]="&lt;",(Alert[[#This Row],[Threshold]]/Alert[[#This Row],[Price]])-1),"")</f>
        <v/>
      </c>
      <c r="K98" s="40"/>
      <c r="L98" t="str">
        <f>IFERROR(IF(Alert[[#This Row],[Name]]="","",MIN(L97+1,COUNT($J$2:$J$500),$L$1)),"")</f>
        <v/>
      </c>
      <c r="M98" t="str" cm="1">
        <f t="array" ref="M98">IFERROR(_xlfn.IFS(Alert[[#This Row],[Condition]]="&gt;",Alert[[#This Row],[Price]]/Alert[[#This Row],[Threshold]],Alert[[#This Row],[Condition]]="&lt;",(Alert[[#This Row],[Threshold]]/Alert[[#This Row],[Price]])-1),"")</f>
        <v/>
      </c>
      <c r="N98" s="41" t="str" cm="1">
        <f t="array" ref="N98">IFERROR(_xlfn.IFS(Alert[[#This Row],[Condition]]="&gt;",Alert[[#This Row],[Price]]/Alert[[#This Row],[Threshold]],Alert[[#This Row],[Condition]]="&lt;",1-(Alert[[#This Row],[Threshold]]/Alert[[#This Row],[Price]])),"")</f>
        <v/>
      </c>
      <c r="O98" s="41" t="str">
        <f t="shared" si="4"/>
        <v/>
      </c>
      <c r="P98" t="str">
        <f t="shared" si="7"/>
        <v/>
      </c>
      <c r="Q98" t="str">
        <f t="shared" si="5"/>
        <v/>
      </c>
      <c r="S98" t="str">
        <f>IFERROR(IF(Alert[[#This Row],[Name]]&lt;&gt;"",Alert[[#This Row],[Name]],""),"")</f>
        <v/>
      </c>
      <c r="T98" t="str" cm="1">
        <f t="array" ref="T98">IFERROR(_xlfn.IFS(Alert[[#This Row],[Condition]]="&gt;",Alert[[#This Row],[Price]]/Alert[[#This Row],[Threshold]],Alert[[#This Row],[Condition]]="&lt;",Alert[[#This Row],[Threshold]]/Alert[[#This Row],[Price]]-1),"")</f>
        <v/>
      </c>
      <c r="U98" t="str">
        <f t="shared" si="6"/>
        <v/>
      </c>
    </row>
    <row r="99" spans="10:21" x14ac:dyDescent="0.25">
      <c r="J99" s="40" t="str" cm="1">
        <f t="array" ref="J99">IFERROR(_xlfn.IFS(Alert[[#This Row],[Condition]]="&gt;",Alert[[#This Row],[Price]]/Alert[[#This Row],[Threshold]],Alert[[#This Row],[Condition]]="&lt;",(Alert[[#This Row],[Threshold]]/Alert[[#This Row],[Price]])-1),"")</f>
        <v/>
      </c>
      <c r="K99" s="40"/>
      <c r="L99" t="str">
        <f>IFERROR(IF(Alert[[#This Row],[Name]]="","",MIN(L98+1,COUNT($J$2:$J$500),$L$1)),"")</f>
        <v/>
      </c>
      <c r="M99" t="str" cm="1">
        <f t="array" ref="M99">IFERROR(_xlfn.IFS(Alert[[#This Row],[Condition]]="&gt;",Alert[[#This Row],[Price]]/Alert[[#This Row],[Threshold]],Alert[[#This Row],[Condition]]="&lt;",(Alert[[#This Row],[Threshold]]/Alert[[#This Row],[Price]])-1),"")</f>
        <v/>
      </c>
      <c r="N99" s="41" t="str" cm="1">
        <f t="array" ref="N99">IFERROR(_xlfn.IFS(Alert[[#This Row],[Condition]]="&gt;",Alert[[#This Row],[Price]]/Alert[[#This Row],[Threshold]],Alert[[#This Row],[Condition]]="&lt;",1-(Alert[[#This Row],[Threshold]]/Alert[[#This Row],[Price]])),"")</f>
        <v/>
      </c>
      <c r="O99" s="41" t="str">
        <f t="shared" si="4"/>
        <v/>
      </c>
      <c r="P99" t="str">
        <f t="shared" si="7"/>
        <v/>
      </c>
      <c r="Q99" t="str">
        <f t="shared" si="5"/>
        <v/>
      </c>
      <c r="S99" t="str">
        <f>IFERROR(IF(Alert[[#This Row],[Name]]&lt;&gt;"",Alert[[#This Row],[Name]],""),"")</f>
        <v/>
      </c>
      <c r="T99" t="str" cm="1">
        <f t="array" ref="T99">IFERROR(_xlfn.IFS(Alert[[#This Row],[Condition]]="&gt;",Alert[[#This Row],[Price]]/Alert[[#This Row],[Threshold]],Alert[[#This Row],[Condition]]="&lt;",Alert[[#This Row],[Threshold]]/Alert[[#This Row],[Price]]-1),"")</f>
        <v/>
      </c>
      <c r="U99" t="str">
        <f t="shared" si="6"/>
        <v/>
      </c>
    </row>
    <row r="100" spans="10:21" x14ac:dyDescent="0.25">
      <c r="J100" s="40" t="str" cm="1">
        <f t="array" ref="J100">IFERROR(_xlfn.IFS(Alert[[#This Row],[Condition]]="&gt;",Alert[[#This Row],[Price]]/Alert[[#This Row],[Threshold]],Alert[[#This Row],[Condition]]="&lt;",(Alert[[#This Row],[Threshold]]/Alert[[#This Row],[Price]])-1),"")</f>
        <v/>
      </c>
      <c r="K100" s="40"/>
      <c r="L100" t="str">
        <f>IFERROR(IF(Alert[[#This Row],[Name]]="","",MIN(L99+1,COUNT($J$2:$J$500),$L$1)),"")</f>
        <v/>
      </c>
      <c r="M100" t="str" cm="1">
        <f t="array" ref="M100">IFERROR(_xlfn.IFS(Alert[[#This Row],[Condition]]="&gt;",Alert[[#This Row],[Price]]/Alert[[#This Row],[Threshold]],Alert[[#This Row],[Condition]]="&lt;",(Alert[[#This Row],[Threshold]]/Alert[[#This Row],[Price]])-1),"")</f>
        <v/>
      </c>
      <c r="N100" s="41" t="str" cm="1">
        <f t="array" ref="N100">IFERROR(_xlfn.IFS(Alert[[#This Row],[Condition]]="&gt;",Alert[[#This Row],[Price]]/Alert[[#This Row],[Threshold]],Alert[[#This Row],[Condition]]="&lt;",1-(Alert[[#This Row],[Threshold]]/Alert[[#This Row],[Price]])),"")</f>
        <v/>
      </c>
      <c r="O100" s="41" t="str">
        <f t="shared" si="4"/>
        <v/>
      </c>
      <c r="P100" t="str">
        <f t="shared" si="7"/>
        <v/>
      </c>
      <c r="Q100" t="str">
        <f t="shared" si="5"/>
        <v/>
      </c>
      <c r="S100" t="str">
        <f>IFERROR(IF(Alert[[#This Row],[Name]]&lt;&gt;"",Alert[[#This Row],[Name]],""),"")</f>
        <v/>
      </c>
      <c r="T100" t="str" cm="1">
        <f t="array" ref="T100">IFERROR(_xlfn.IFS(Alert[[#This Row],[Condition]]="&gt;",Alert[[#This Row],[Price]]/Alert[[#This Row],[Threshold]],Alert[[#This Row],[Condition]]="&lt;",Alert[[#This Row],[Threshold]]/Alert[[#This Row],[Price]]-1),"")</f>
        <v/>
      </c>
      <c r="U100" t="str">
        <f t="shared" si="6"/>
        <v/>
      </c>
    </row>
    <row r="101" spans="10:21" x14ac:dyDescent="0.25">
      <c r="J101" s="40" t="str" cm="1">
        <f t="array" ref="J101">IFERROR(_xlfn.IFS(Alert[[#This Row],[Condition]]="&gt;",Alert[[#This Row],[Price]]/Alert[[#This Row],[Threshold]],Alert[[#This Row],[Condition]]="&lt;",(Alert[[#This Row],[Threshold]]/Alert[[#This Row],[Price]])-1),"")</f>
        <v/>
      </c>
      <c r="K101" s="40"/>
      <c r="L101" t="str">
        <f>IFERROR(IF(Alert[[#This Row],[Name]]="","",MIN(L100+1,COUNT($J$2:$J$500),$L$1)),"")</f>
        <v/>
      </c>
      <c r="M101" t="str" cm="1">
        <f t="array" ref="M101">IFERROR(_xlfn.IFS(Alert[[#This Row],[Condition]]="&gt;",Alert[[#This Row],[Price]]/Alert[[#This Row],[Threshold]],Alert[[#This Row],[Condition]]="&lt;",(Alert[[#This Row],[Threshold]]/Alert[[#This Row],[Price]])-1),"")</f>
        <v/>
      </c>
      <c r="N101" s="41" t="str" cm="1">
        <f t="array" ref="N101">IFERROR(_xlfn.IFS(Alert[[#This Row],[Condition]]="&gt;",Alert[[#This Row],[Price]]/Alert[[#This Row],[Threshold]],Alert[[#This Row],[Condition]]="&lt;",1-(Alert[[#This Row],[Threshold]]/Alert[[#This Row],[Price]])),"")</f>
        <v/>
      </c>
      <c r="O101" s="41" t="str">
        <f t="shared" si="4"/>
        <v/>
      </c>
      <c r="P101" t="str">
        <f t="shared" si="7"/>
        <v/>
      </c>
      <c r="Q101" t="str">
        <f t="shared" si="5"/>
        <v/>
      </c>
      <c r="S101" t="str">
        <f>IFERROR(IF(Alert[[#This Row],[Name]]&lt;&gt;"",Alert[[#This Row],[Name]],""),"")</f>
        <v/>
      </c>
      <c r="T101" t="str" cm="1">
        <f t="array" ref="T101">IFERROR(_xlfn.IFS(Alert[[#This Row],[Condition]]="&gt;",Alert[[#This Row],[Price]]/Alert[[#This Row],[Threshold]],Alert[[#This Row],[Condition]]="&lt;",Alert[[#This Row],[Threshold]]/Alert[[#This Row],[Price]]-1),"")</f>
        <v/>
      </c>
      <c r="U101" t="str">
        <f t="shared" si="6"/>
        <v/>
      </c>
    </row>
    <row r="102" spans="10:21" x14ac:dyDescent="0.25">
      <c r="J102" s="40" t="str" cm="1">
        <f t="array" ref="J102">IFERROR(_xlfn.IFS(Alert[[#This Row],[Condition]]="&gt;",Alert[[#This Row],[Price]]/Alert[[#This Row],[Threshold]],Alert[[#This Row],[Condition]]="&lt;",(Alert[[#This Row],[Threshold]]/Alert[[#This Row],[Price]])-1),"")</f>
        <v/>
      </c>
      <c r="K102" s="40"/>
      <c r="L102" t="str">
        <f>IFERROR(IF(Alert[[#This Row],[Name]]="","",MIN(L101+1,COUNT($J$2:$J$500),$L$1)),"")</f>
        <v/>
      </c>
      <c r="M102" t="str" cm="1">
        <f t="array" ref="M102">IFERROR(_xlfn.IFS(Alert[[#This Row],[Condition]]="&gt;",Alert[[#This Row],[Price]]/Alert[[#This Row],[Threshold]],Alert[[#This Row],[Condition]]="&lt;",(Alert[[#This Row],[Threshold]]/Alert[[#This Row],[Price]])-1),"")</f>
        <v/>
      </c>
      <c r="N102" s="41" t="str" cm="1">
        <f t="array" ref="N102">IFERROR(_xlfn.IFS(Alert[[#This Row],[Condition]]="&gt;",Alert[[#This Row],[Price]]/Alert[[#This Row],[Threshold]],Alert[[#This Row],[Condition]]="&lt;",1-(Alert[[#This Row],[Threshold]]/Alert[[#This Row],[Price]])),"")</f>
        <v/>
      </c>
      <c r="O102" s="41" t="str">
        <f t="shared" si="4"/>
        <v/>
      </c>
      <c r="P102" t="str">
        <f t="shared" si="7"/>
        <v/>
      </c>
      <c r="Q102" t="str">
        <f t="shared" si="5"/>
        <v/>
      </c>
      <c r="S102" t="str">
        <f>IFERROR(IF(Alert[[#This Row],[Name]]&lt;&gt;"",Alert[[#This Row],[Name]],""),"")</f>
        <v/>
      </c>
      <c r="T102" t="str" cm="1">
        <f t="array" ref="T102">IFERROR(_xlfn.IFS(Alert[[#This Row],[Condition]]="&gt;",Alert[[#This Row],[Price]]/Alert[[#This Row],[Threshold]],Alert[[#This Row],[Condition]]="&lt;",Alert[[#This Row],[Threshold]]/Alert[[#This Row],[Price]]-1),"")</f>
        <v/>
      </c>
      <c r="U102" t="str">
        <f t="shared" si="6"/>
        <v/>
      </c>
    </row>
    <row r="103" spans="10:21" x14ac:dyDescent="0.25">
      <c r="J103" s="40" t="str" cm="1">
        <f t="array" ref="J103">IFERROR(_xlfn.IFS(Alert[[#This Row],[Condition]]="&gt;",Alert[[#This Row],[Price]]/Alert[[#This Row],[Threshold]],Alert[[#This Row],[Condition]]="&lt;",(Alert[[#This Row],[Threshold]]/Alert[[#This Row],[Price]])-1),"")</f>
        <v/>
      </c>
      <c r="K103" s="40"/>
      <c r="L103" t="str">
        <f>IFERROR(IF(Alert[[#This Row],[Name]]="","",MIN(L102+1,COUNT($J$2:$J$500),$L$1)),"")</f>
        <v/>
      </c>
      <c r="M103" t="str" cm="1">
        <f t="array" ref="M103">IFERROR(_xlfn.IFS(Alert[[#This Row],[Condition]]="&gt;",Alert[[#This Row],[Price]]/Alert[[#This Row],[Threshold]],Alert[[#This Row],[Condition]]="&lt;",(Alert[[#This Row],[Threshold]]/Alert[[#This Row],[Price]])-1),"")</f>
        <v/>
      </c>
      <c r="N103" s="41" t="str" cm="1">
        <f t="array" ref="N103">IFERROR(_xlfn.IFS(Alert[[#This Row],[Condition]]="&gt;",Alert[[#This Row],[Price]]/Alert[[#This Row],[Threshold]],Alert[[#This Row],[Condition]]="&lt;",1-(Alert[[#This Row],[Threshold]]/Alert[[#This Row],[Price]])),"")</f>
        <v/>
      </c>
      <c r="O103" s="41" t="str">
        <f t="shared" si="4"/>
        <v/>
      </c>
      <c r="P103" t="str">
        <f t="shared" si="7"/>
        <v/>
      </c>
      <c r="Q103" t="str">
        <f t="shared" si="5"/>
        <v/>
      </c>
      <c r="S103" t="str">
        <f>IFERROR(IF(Alert[[#This Row],[Name]]&lt;&gt;"",Alert[[#This Row],[Name]],""),"")</f>
        <v/>
      </c>
      <c r="T103" t="str" cm="1">
        <f t="array" ref="T103">IFERROR(_xlfn.IFS(Alert[[#This Row],[Condition]]="&gt;",Alert[[#This Row],[Price]]/Alert[[#This Row],[Threshold]],Alert[[#This Row],[Condition]]="&lt;",Alert[[#This Row],[Threshold]]/Alert[[#This Row],[Price]]-1),"")</f>
        <v/>
      </c>
      <c r="U103" t="str">
        <f t="shared" si="6"/>
        <v/>
      </c>
    </row>
    <row r="104" spans="10:21" x14ac:dyDescent="0.25">
      <c r="J104" s="40" t="str" cm="1">
        <f t="array" ref="J104">IFERROR(_xlfn.IFS(Alert[[#This Row],[Condition]]="&gt;",Alert[[#This Row],[Price]]/Alert[[#This Row],[Threshold]],Alert[[#This Row],[Condition]]="&lt;",(Alert[[#This Row],[Threshold]]/Alert[[#This Row],[Price]])-1),"")</f>
        <v/>
      </c>
      <c r="K104" s="40"/>
      <c r="L104" t="str">
        <f>IFERROR(IF(Alert[[#This Row],[Name]]="","",MIN(L103+1,COUNT($J$2:$J$500),$L$1)),"")</f>
        <v/>
      </c>
      <c r="M104" t="str" cm="1">
        <f t="array" ref="M104">IFERROR(_xlfn.IFS(Alert[[#This Row],[Condition]]="&gt;",Alert[[#This Row],[Price]]/Alert[[#This Row],[Threshold]],Alert[[#This Row],[Condition]]="&lt;",(Alert[[#This Row],[Threshold]]/Alert[[#This Row],[Price]])-1),"")</f>
        <v/>
      </c>
      <c r="N104" s="41" t="str" cm="1">
        <f t="array" ref="N104">IFERROR(_xlfn.IFS(Alert[[#This Row],[Condition]]="&gt;",Alert[[#This Row],[Price]]/Alert[[#This Row],[Threshold]],Alert[[#This Row],[Condition]]="&lt;",1-(Alert[[#This Row],[Threshold]]/Alert[[#This Row],[Price]])),"")</f>
        <v/>
      </c>
      <c r="O104" s="41" t="str">
        <f t="shared" si="4"/>
        <v/>
      </c>
      <c r="P104" t="str">
        <f t="shared" si="7"/>
        <v/>
      </c>
      <c r="Q104" t="str">
        <f t="shared" si="5"/>
        <v/>
      </c>
      <c r="S104" t="str">
        <f>IFERROR(IF(Alert[[#This Row],[Name]]&lt;&gt;"",Alert[[#This Row],[Name]],""),"")</f>
        <v/>
      </c>
      <c r="T104" t="str" cm="1">
        <f t="array" ref="T104">IFERROR(_xlfn.IFS(Alert[[#This Row],[Condition]]="&gt;",Alert[[#This Row],[Price]]/Alert[[#This Row],[Threshold]],Alert[[#This Row],[Condition]]="&lt;",Alert[[#This Row],[Threshold]]/Alert[[#This Row],[Price]]-1),"")</f>
        <v/>
      </c>
      <c r="U104" t="str">
        <f t="shared" si="6"/>
        <v/>
      </c>
    </row>
    <row r="105" spans="10:21" x14ac:dyDescent="0.25">
      <c r="J105" s="40" t="str" cm="1">
        <f t="array" ref="J105">IFERROR(_xlfn.IFS(Alert[[#This Row],[Condition]]="&gt;",Alert[[#This Row],[Price]]/Alert[[#This Row],[Threshold]],Alert[[#This Row],[Condition]]="&lt;",(Alert[[#This Row],[Threshold]]/Alert[[#This Row],[Price]])-1),"")</f>
        <v/>
      </c>
      <c r="K105" s="40"/>
      <c r="L105" t="str">
        <f>IFERROR(IF(Alert[[#This Row],[Name]]="","",MIN(L104+1,COUNT($J$2:$J$500),$L$1)),"")</f>
        <v/>
      </c>
      <c r="M105" t="str" cm="1">
        <f t="array" ref="M105">IFERROR(_xlfn.IFS(Alert[[#This Row],[Condition]]="&gt;",Alert[[#This Row],[Price]]/Alert[[#This Row],[Threshold]],Alert[[#This Row],[Condition]]="&lt;",(Alert[[#This Row],[Threshold]]/Alert[[#This Row],[Price]])-1),"")</f>
        <v/>
      </c>
      <c r="N105" s="41" t="str" cm="1">
        <f t="array" ref="N105">IFERROR(_xlfn.IFS(Alert[[#This Row],[Condition]]="&gt;",Alert[[#This Row],[Price]]/Alert[[#This Row],[Threshold]],Alert[[#This Row],[Condition]]="&lt;",1-(Alert[[#This Row],[Threshold]]/Alert[[#This Row],[Price]])),"")</f>
        <v/>
      </c>
      <c r="O105" s="41" t="str">
        <f t="shared" si="4"/>
        <v/>
      </c>
      <c r="P105" t="str">
        <f t="shared" si="7"/>
        <v/>
      </c>
      <c r="Q105" t="str">
        <f t="shared" si="5"/>
        <v/>
      </c>
      <c r="S105" t="str">
        <f>IFERROR(IF(Alert[[#This Row],[Name]]&lt;&gt;"",Alert[[#This Row],[Name]],""),"")</f>
        <v/>
      </c>
      <c r="T105" t="str" cm="1">
        <f t="array" ref="T105">IFERROR(_xlfn.IFS(Alert[[#This Row],[Condition]]="&gt;",Alert[[#This Row],[Price]]/Alert[[#This Row],[Threshold]],Alert[[#This Row],[Condition]]="&lt;",Alert[[#This Row],[Threshold]]/Alert[[#This Row],[Price]]-1),"")</f>
        <v/>
      </c>
      <c r="U105" t="str">
        <f t="shared" si="6"/>
        <v/>
      </c>
    </row>
    <row r="106" spans="10:21" x14ac:dyDescent="0.25">
      <c r="J106" s="40" t="str" cm="1">
        <f t="array" ref="J106">IFERROR(_xlfn.IFS(Alert[[#This Row],[Condition]]="&gt;",Alert[[#This Row],[Price]]/Alert[[#This Row],[Threshold]],Alert[[#This Row],[Condition]]="&lt;",(Alert[[#This Row],[Threshold]]/Alert[[#This Row],[Price]])-1),"")</f>
        <v/>
      </c>
      <c r="K106" s="40"/>
      <c r="L106" t="str">
        <f>IFERROR(IF(Alert[[#This Row],[Name]]="","",MIN(L105+1,COUNT($J$2:$J$500),$L$1)),"")</f>
        <v/>
      </c>
      <c r="M106" t="str" cm="1">
        <f t="array" ref="M106">IFERROR(_xlfn.IFS(Alert[[#This Row],[Condition]]="&gt;",Alert[[#This Row],[Price]]/Alert[[#This Row],[Threshold]],Alert[[#This Row],[Condition]]="&lt;",(Alert[[#This Row],[Threshold]]/Alert[[#This Row],[Price]])-1),"")</f>
        <v/>
      </c>
      <c r="N106" s="41" t="str" cm="1">
        <f t="array" ref="N106">IFERROR(_xlfn.IFS(Alert[[#This Row],[Condition]]="&gt;",Alert[[#This Row],[Price]]/Alert[[#This Row],[Threshold]],Alert[[#This Row],[Condition]]="&lt;",1-(Alert[[#This Row],[Threshold]]/Alert[[#This Row],[Price]])),"")</f>
        <v/>
      </c>
      <c r="O106" s="41" t="str">
        <f t="shared" si="4"/>
        <v/>
      </c>
      <c r="P106" t="str">
        <f t="shared" si="7"/>
        <v/>
      </c>
      <c r="Q106" t="str">
        <f t="shared" si="5"/>
        <v/>
      </c>
      <c r="S106" t="str">
        <f>IFERROR(IF(Alert[[#This Row],[Name]]&lt;&gt;"",Alert[[#This Row],[Name]],""),"")</f>
        <v/>
      </c>
      <c r="T106" t="str" cm="1">
        <f t="array" ref="T106">IFERROR(_xlfn.IFS(Alert[[#This Row],[Condition]]="&gt;",Alert[[#This Row],[Price]]/Alert[[#This Row],[Threshold]],Alert[[#This Row],[Condition]]="&lt;",Alert[[#This Row],[Threshold]]/Alert[[#This Row],[Price]]-1),"")</f>
        <v/>
      </c>
      <c r="U106" t="str">
        <f t="shared" si="6"/>
        <v/>
      </c>
    </row>
    <row r="107" spans="10:21" x14ac:dyDescent="0.25">
      <c r="J107" s="40" t="str" cm="1">
        <f t="array" ref="J107">IFERROR(_xlfn.IFS(Alert[[#This Row],[Condition]]="&gt;",Alert[[#This Row],[Price]]/Alert[[#This Row],[Threshold]],Alert[[#This Row],[Condition]]="&lt;",(Alert[[#This Row],[Threshold]]/Alert[[#This Row],[Price]])-1),"")</f>
        <v/>
      </c>
      <c r="K107" s="40"/>
      <c r="L107" t="str">
        <f>IFERROR(IF(Alert[[#This Row],[Name]]="","",MIN(L106+1,COUNT($J$2:$J$500),$L$1)),"")</f>
        <v/>
      </c>
      <c r="M107" t="str" cm="1">
        <f t="array" ref="M107">IFERROR(_xlfn.IFS(Alert[[#This Row],[Condition]]="&gt;",Alert[[#This Row],[Price]]/Alert[[#This Row],[Threshold]],Alert[[#This Row],[Condition]]="&lt;",(Alert[[#This Row],[Threshold]]/Alert[[#This Row],[Price]])-1),"")</f>
        <v/>
      </c>
      <c r="N107" s="41" t="str" cm="1">
        <f t="array" ref="N107">IFERROR(_xlfn.IFS(Alert[[#This Row],[Condition]]="&gt;",Alert[[#This Row],[Price]]/Alert[[#This Row],[Threshold]],Alert[[#This Row],[Condition]]="&lt;",1-(Alert[[#This Row],[Threshold]]/Alert[[#This Row],[Price]])),"")</f>
        <v/>
      </c>
      <c r="O107" s="41" t="str">
        <f t="shared" si="4"/>
        <v/>
      </c>
      <c r="P107" t="str">
        <f t="shared" si="7"/>
        <v/>
      </c>
      <c r="Q107" t="str">
        <f t="shared" si="5"/>
        <v/>
      </c>
      <c r="S107" t="str">
        <f>IFERROR(IF(Alert[[#This Row],[Name]]&lt;&gt;"",Alert[[#This Row],[Name]],""),"")</f>
        <v/>
      </c>
      <c r="T107" t="str" cm="1">
        <f t="array" ref="T107">IFERROR(_xlfn.IFS(Alert[[#This Row],[Condition]]="&gt;",Alert[[#This Row],[Price]]/Alert[[#This Row],[Threshold]],Alert[[#This Row],[Condition]]="&lt;",Alert[[#This Row],[Threshold]]/Alert[[#This Row],[Price]]-1),"")</f>
        <v/>
      </c>
      <c r="U107" t="str">
        <f t="shared" si="6"/>
        <v/>
      </c>
    </row>
    <row r="108" spans="10:21" x14ac:dyDescent="0.25">
      <c r="J108" s="40" t="str" cm="1">
        <f t="array" ref="J108">IFERROR(_xlfn.IFS(Alert[[#This Row],[Condition]]="&gt;",Alert[[#This Row],[Price]]/Alert[[#This Row],[Threshold]],Alert[[#This Row],[Condition]]="&lt;",(Alert[[#This Row],[Threshold]]/Alert[[#This Row],[Price]])-1),"")</f>
        <v/>
      </c>
      <c r="K108" s="40"/>
      <c r="L108" t="str">
        <f>IFERROR(IF(Alert[[#This Row],[Name]]="","",MIN(L107+1,COUNT($J$2:$J$500),$L$1)),"")</f>
        <v/>
      </c>
      <c r="M108" t="str" cm="1">
        <f t="array" ref="M108">IFERROR(_xlfn.IFS(Alert[[#This Row],[Condition]]="&gt;",Alert[[#This Row],[Price]]/Alert[[#This Row],[Threshold]],Alert[[#This Row],[Condition]]="&lt;",(Alert[[#This Row],[Threshold]]/Alert[[#This Row],[Price]])-1),"")</f>
        <v/>
      </c>
      <c r="N108" s="41" t="str" cm="1">
        <f t="array" ref="N108">IFERROR(_xlfn.IFS(Alert[[#This Row],[Condition]]="&gt;",Alert[[#This Row],[Price]]/Alert[[#This Row],[Threshold]],Alert[[#This Row],[Condition]]="&lt;",1-(Alert[[#This Row],[Threshold]]/Alert[[#This Row],[Price]])),"")</f>
        <v/>
      </c>
      <c r="O108" s="41" t="str">
        <f t="shared" si="4"/>
        <v/>
      </c>
      <c r="P108" t="str">
        <f t="shared" si="7"/>
        <v/>
      </c>
      <c r="Q108" t="str">
        <f t="shared" si="5"/>
        <v/>
      </c>
      <c r="S108" t="str">
        <f>IFERROR(IF(Alert[[#This Row],[Name]]&lt;&gt;"",Alert[[#This Row],[Name]],""),"")</f>
        <v/>
      </c>
      <c r="T108" t="str" cm="1">
        <f t="array" ref="T108">IFERROR(_xlfn.IFS(Alert[[#This Row],[Condition]]="&gt;",Alert[[#This Row],[Price]]/Alert[[#This Row],[Threshold]],Alert[[#This Row],[Condition]]="&lt;",Alert[[#This Row],[Threshold]]/Alert[[#This Row],[Price]]-1),"")</f>
        <v/>
      </c>
      <c r="U108" t="str">
        <f t="shared" si="6"/>
        <v/>
      </c>
    </row>
    <row r="109" spans="10:21" x14ac:dyDescent="0.25">
      <c r="J109" s="40" t="str" cm="1">
        <f t="array" ref="J109">IFERROR(_xlfn.IFS(Alert[[#This Row],[Condition]]="&gt;",Alert[[#This Row],[Price]]/Alert[[#This Row],[Threshold]],Alert[[#This Row],[Condition]]="&lt;",(Alert[[#This Row],[Threshold]]/Alert[[#This Row],[Price]])-1),"")</f>
        <v/>
      </c>
      <c r="K109" s="40"/>
      <c r="L109" t="str">
        <f>IFERROR(IF(Alert[[#This Row],[Name]]="","",MIN(L108+1,COUNT($J$2:$J$500),$L$1)),"")</f>
        <v/>
      </c>
      <c r="M109" t="str" cm="1">
        <f t="array" ref="M109">IFERROR(_xlfn.IFS(Alert[[#This Row],[Condition]]="&gt;",Alert[[#This Row],[Price]]/Alert[[#This Row],[Threshold]],Alert[[#This Row],[Condition]]="&lt;",(Alert[[#This Row],[Threshold]]/Alert[[#This Row],[Price]])-1),"")</f>
        <v/>
      </c>
      <c r="N109" s="41" t="str" cm="1">
        <f t="array" ref="N109">IFERROR(_xlfn.IFS(Alert[[#This Row],[Condition]]="&gt;",Alert[[#This Row],[Price]]/Alert[[#This Row],[Threshold]],Alert[[#This Row],[Condition]]="&lt;",1-(Alert[[#This Row],[Threshold]]/Alert[[#This Row],[Price]])),"")</f>
        <v/>
      </c>
      <c r="O109" s="41" t="str">
        <f t="shared" si="4"/>
        <v/>
      </c>
      <c r="P109" t="str">
        <f t="shared" si="7"/>
        <v/>
      </c>
      <c r="Q109" t="str">
        <f t="shared" si="5"/>
        <v/>
      </c>
      <c r="S109" t="str">
        <f>IFERROR(IF(Alert[[#This Row],[Name]]&lt;&gt;"",Alert[[#This Row],[Name]],""),"")</f>
        <v/>
      </c>
      <c r="T109" t="str" cm="1">
        <f t="array" ref="T109">IFERROR(_xlfn.IFS(Alert[[#This Row],[Condition]]="&gt;",Alert[[#This Row],[Price]]/Alert[[#This Row],[Threshold]],Alert[[#This Row],[Condition]]="&lt;",Alert[[#This Row],[Threshold]]/Alert[[#This Row],[Price]]-1),"")</f>
        <v/>
      </c>
      <c r="U109" t="str">
        <f t="shared" si="6"/>
        <v/>
      </c>
    </row>
    <row r="110" spans="10:21" x14ac:dyDescent="0.25">
      <c r="J110" s="40" t="str" cm="1">
        <f t="array" ref="J110">IFERROR(_xlfn.IFS(Alert[[#This Row],[Condition]]="&gt;",Alert[[#This Row],[Price]]/Alert[[#This Row],[Threshold]],Alert[[#This Row],[Condition]]="&lt;",(Alert[[#This Row],[Threshold]]/Alert[[#This Row],[Price]])-1),"")</f>
        <v/>
      </c>
      <c r="K110" s="40"/>
      <c r="L110" t="str">
        <f>IFERROR(IF(Alert[[#This Row],[Name]]="","",MIN(L109+1,COUNT($J$2:$J$500),$L$1)),"")</f>
        <v/>
      </c>
      <c r="M110" t="str" cm="1">
        <f t="array" ref="M110">IFERROR(_xlfn.IFS(Alert[[#This Row],[Condition]]="&gt;",Alert[[#This Row],[Price]]/Alert[[#This Row],[Threshold]],Alert[[#This Row],[Condition]]="&lt;",(Alert[[#This Row],[Threshold]]/Alert[[#This Row],[Price]])-1),"")</f>
        <v/>
      </c>
      <c r="N110" s="41" t="str" cm="1">
        <f t="array" ref="N110">IFERROR(_xlfn.IFS(Alert[[#This Row],[Condition]]="&gt;",Alert[[#This Row],[Price]]/Alert[[#This Row],[Threshold]],Alert[[#This Row],[Condition]]="&lt;",1-(Alert[[#This Row],[Threshold]]/Alert[[#This Row],[Price]])),"")</f>
        <v/>
      </c>
      <c r="O110" s="41" t="str">
        <f t="shared" si="4"/>
        <v/>
      </c>
      <c r="P110" t="str">
        <f t="shared" si="7"/>
        <v/>
      </c>
      <c r="Q110" t="str">
        <f t="shared" si="5"/>
        <v/>
      </c>
      <c r="S110" t="str">
        <f>IFERROR(IF(Alert[[#This Row],[Name]]&lt;&gt;"",Alert[[#This Row],[Name]],""),"")</f>
        <v/>
      </c>
      <c r="T110" t="str" cm="1">
        <f t="array" ref="T110">IFERROR(_xlfn.IFS(Alert[[#This Row],[Condition]]="&gt;",Alert[[#This Row],[Price]]/Alert[[#This Row],[Threshold]],Alert[[#This Row],[Condition]]="&lt;",Alert[[#This Row],[Threshold]]/Alert[[#This Row],[Price]]-1),"")</f>
        <v/>
      </c>
      <c r="U110" t="str">
        <f t="shared" si="6"/>
        <v/>
      </c>
    </row>
    <row r="111" spans="10:21" x14ac:dyDescent="0.25">
      <c r="J111" s="40" t="str" cm="1">
        <f t="array" ref="J111">IFERROR(_xlfn.IFS(Alert[[#This Row],[Condition]]="&gt;",Alert[[#This Row],[Price]]/Alert[[#This Row],[Threshold]],Alert[[#This Row],[Condition]]="&lt;",(Alert[[#This Row],[Threshold]]/Alert[[#This Row],[Price]])-1),"")</f>
        <v/>
      </c>
      <c r="K111" s="40"/>
      <c r="L111" t="str">
        <f>IFERROR(IF(Alert[[#This Row],[Name]]="","",MIN(L110+1,COUNT($J$2:$J$500),$L$1)),"")</f>
        <v/>
      </c>
      <c r="M111" t="str" cm="1">
        <f t="array" ref="M111">IFERROR(_xlfn.IFS(Alert[[#This Row],[Condition]]="&gt;",Alert[[#This Row],[Price]]/Alert[[#This Row],[Threshold]],Alert[[#This Row],[Condition]]="&lt;",(Alert[[#This Row],[Threshold]]/Alert[[#This Row],[Price]])-1),"")</f>
        <v/>
      </c>
      <c r="N111" s="41" t="str" cm="1">
        <f t="array" ref="N111">IFERROR(_xlfn.IFS(Alert[[#This Row],[Condition]]="&gt;",Alert[[#This Row],[Price]]/Alert[[#This Row],[Threshold]],Alert[[#This Row],[Condition]]="&lt;",1-(Alert[[#This Row],[Threshold]]/Alert[[#This Row],[Price]])),"")</f>
        <v/>
      </c>
      <c r="O111" s="41" t="str">
        <f t="shared" si="4"/>
        <v/>
      </c>
      <c r="P111" t="str">
        <f t="shared" si="7"/>
        <v/>
      </c>
      <c r="Q111" t="str">
        <f t="shared" si="5"/>
        <v/>
      </c>
      <c r="S111" t="str">
        <f>IFERROR(IF(Alert[[#This Row],[Name]]&lt;&gt;"",Alert[[#This Row],[Name]],""),"")</f>
        <v/>
      </c>
      <c r="T111" t="str" cm="1">
        <f t="array" ref="T111">IFERROR(_xlfn.IFS(Alert[[#This Row],[Condition]]="&gt;",Alert[[#This Row],[Price]]/Alert[[#This Row],[Threshold]],Alert[[#This Row],[Condition]]="&lt;",Alert[[#This Row],[Threshold]]/Alert[[#This Row],[Price]]-1),"")</f>
        <v/>
      </c>
      <c r="U111" t="str">
        <f t="shared" si="6"/>
        <v/>
      </c>
    </row>
    <row r="112" spans="10:21" x14ac:dyDescent="0.25">
      <c r="J112" s="40" t="str" cm="1">
        <f t="array" ref="J112">IFERROR(_xlfn.IFS(Alert[[#This Row],[Condition]]="&gt;",Alert[[#This Row],[Price]]/Alert[[#This Row],[Threshold]],Alert[[#This Row],[Condition]]="&lt;",(Alert[[#This Row],[Threshold]]/Alert[[#This Row],[Price]])-1),"")</f>
        <v/>
      </c>
      <c r="K112" s="40"/>
      <c r="L112" t="str">
        <f>IFERROR(IF(Alert[[#This Row],[Name]]="","",MIN(L111+1,COUNT($J$2:$J$500),$L$1)),"")</f>
        <v/>
      </c>
      <c r="M112" t="str" cm="1">
        <f t="array" ref="M112">IFERROR(_xlfn.IFS(Alert[[#This Row],[Condition]]="&gt;",Alert[[#This Row],[Price]]/Alert[[#This Row],[Threshold]],Alert[[#This Row],[Condition]]="&lt;",(Alert[[#This Row],[Threshold]]/Alert[[#This Row],[Price]])-1),"")</f>
        <v/>
      </c>
      <c r="N112" s="41" t="str" cm="1">
        <f t="array" ref="N112">IFERROR(_xlfn.IFS(Alert[[#This Row],[Condition]]="&gt;",Alert[[#This Row],[Price]]/Alert[[#This Row],[Threshold]],Alert[[#This Row],[Condition]]="&lt;",1-(Alert[[#This Row],[Threshold]]/Alert[[#This Row],[Price]])),"")</f>
        <v/>
      </c>
      <c r="O112" s="41" t="str">
        <f t="shared" si="4"/>
        <v/>
      </c>
      <c r="P112" t="str">
        <f t="shared" si="7"/>
        <v/>
      </c>
      <c r="Q112" t="str">
        <f t="shared" si="5"/>
        <v/>
      </c>
      <c r="S112" t="str">
        <f>IFERROR(IF(Alert[[#This Row],[Name]]&lt;&gt;"",Alert[[#This Row],[Name]],""),"")</f>
        <v/>
      </c>
      <c r="T112" t="str" cm="1">
        <f t="array" ref="T112">IFERROR(_xlfn.IFS(Alert[[#This Row],[Condition]]="&gt;",Alert[[#This Row],[Price]]/Alert[[#This Row],[Threshold]],Alert[[#This Row],[Condition]]="&lt;",Alert[[#This Row],[Threshold]]/Alert[[#This Row],[Price]]-1),"")</f>
        <v/>
      </c>
      <c r="U112" t="str">
        <f t="shared" si="6"/>
        <v/>
      </c>
    </row>
    <row r="113" spans="10:21" x14ac:dyDescent="0.25">
      <c r="J113" s="40" t="str" cm="1">
        <f t="array" ref="J113">IFERROR(_xlfn.IFS(Alert[[#This Row],[Condition]]="&gt;",Alert[[#This Row],[Price]]/Alert[[#This Row],[Threshold]],Alert[[#This Row],[Condition]]="&lt;",(Alert[[#This Row],[Threshold]]/Alert[[#This Row],[Price]])-1),"")</f>
        <v/>
      </c>
      <c r="K113" s="40"/>
      <c r="L113" t="str">
        <f>IFERROR(IF(Alert[[#This Row],[Name]]="","",MIN(L112+1,COUNT($J$2:$J$500),$L$1)),"")</f>
        <v/>
      </c>
      <c r="M113" t="str" cm="1">
        <f t="array" ref="M113">IFERROR(_xlfn.IFS(Alert[[#This Row],[Condition]]="&gt;",Alert[[#This Row],[Price]]/Alert[[#This Row],[Threshold]],Alert[[#This Row],[Condition]]="&lt;",(Alert[[#This Row],[Threshold]]/Alert[[#This Row],[Price]])-1),"")</f>
        <v/>
      </c>
      <c r="N113" s="41" t="str" cm="1">
        <f t="array" ref="N113">IFERROR(_xlfn.IFS(Alert[[#This Row],[Condition]]="&gt;",Alert[[#This Row],[Price]]/Alert[[#This Row],[Threshold]],Alert[[#This Row],[Condition]]="&lt;",1-(Alert[[#This Row],[Threshold]]/Alert[[#This Row],[Price]])),"")</f>
        <v/>
      </c>
      <c r="O113" s="41" t="str">
        <f t="shared" si="4"/>
        <v/>
      </c>
      <c r="P113" t="str">
        <f t="shared" si="7"/>
        <v/>
      </c>
      <c r="Q113" t="str">
        <f t="shared" si="5"/>
        <v/>
      </c>
      <c r="S113" t="str">
        <f>IFERROR(IF(Alert[[#This Row],[Name]]&lt;&gt;"",Alert[[#This Row],[Name]],""),"")</f>
        <v/>
      </c>
      <c r="T113" t="str" cm="1">
        <f t="array" ref="T113">IFERROR(_xlfn.IFS(Alert[[#This Row],[Condition]]="&gt;",Alert[[#This Row],[Price]]/Alert[[#This Row],[Threshold]],Alert[[#This Row],[Condition]]="&lt;",Alert[[#This Row],[Threshold]]/Alert[[#This Row],[Price]]-1),"")</f>
        <v/>
      </c>
      <c r="U113" t="str">
        <f t="shared" si="6"/>
        <v/>
      </c>
    </row>
    <row r="114" spans="10:21" x14ac:dyDescent="0.25">
      <c r="J114" s="40" t="str" cm="1">
        <f t="array" ref="J114">IFERROR(_xlfn.IFS(Alert[[#This Row],[Condition]]="&gt;",Alert[[#This Row],[Price]]/Alert[[#This Row],[Threshold]],Alert[[#This Row],[Condition]]="&lt;",(Alert[[#This Row],[Threshold]]/Alert[[#This Row],[Price]])-1),"")</f>
        <v/>
      </c>
      <c r="K114" s="40"/>
      <c r="L114" t="str">
        <f>IFERROR(IF(Alert[[#This Row],[Name]]="","",MIN(L113+1,COUNT($J$2:$J$500),$L$1)),"")</f>
        <v/>
      </c>
      <c r="M114" t="str" cm="1">
        <f t="array" ref="M114">IFERROR(_xlfn.IFS(Alert[[#This Row],[Condition]]="&gt;",Alert[[#This Row],[Price]]/Alert[[#This Row],[Threshold]],Alert[[#This Row],[Condition]]="&lt;",(Alert[[#This Row],[Threshold]]/Alert[[#This Row],[Price]])-1),"")</f>
        <v/>
      </c>
      <c r="N114" s="41" t="str" cm="1">
        <f t="array" ref="N114">IFERROR(_xlfn.IFS(Alert[[#This Row],[Condition]]="&gt;",Alert[[#This Row],[Price]]/Alert[[#This Row],[Threshold]],Alert[[#This Row],[Condition]]="&lt;",1-(Alert[[#This Row],[Threshold]]/Alert[[#This Row],[Price]])),"")</f>
        <v/>
      </c>
      <c r="O114" s="41" t="str">
        <f t="shared" si="4"/>
        <v/>
      </c>
      <c r="P114" t="str">
        <f t="shared" si="7"/>
        <v/>
      </c>
      <c r="Q114" t="str">
        <f t="shared" si="5"/>
        <v/>
      </c>
      <c r="S114" t="str">
        <f>IFERROR(IF(Alert[[#This Row],[Name]]&lt;&gt;"",Alert[[#This Row],[Name]],""),"")</f>
        <v/>
      </c>
      <c r="T114" t="str" cm="1">
        <f t="array" ref="T114">IFERROR(_xlfn.IFS(Alert[[#This Row],[Condition]]="&gt;",Alert[[#This Row],[Price]]/Alert[[#This Row],[Threshold]],Alert[[#This Row],[Condition]]="&lt;",Alert[[#This Row],[Threshold]]/Alert[[#This Row],[Price]]-1),"")</f>
        <v/>
      </c>
      <c r="U114" t="str">
        <f t="shared" si="6"/>
        <v/>
      </c>
    </row>
    <row r="115" spans="10:21" x14ac:dyDescent="0.25">
      <c r="J115" s="40" t="str" cm="1">
        <f t="array" ref="J115">IFERROR(_xlfn.IFS(Alert[[#This Row],[Condition]]="&gt;",Alert[[#This Row],[Price]]/Alert[[#This Row],[Threshold]],Alert[[#This Row],[Condition]]="&lt;",(Alert[[#This Row],[Threshold]]/Alert[[#This Row],[Price]])-1),"")</f>
        <v/>
      </c>
      <c r="K115" s="40"/>
      <c r="L115" t="str">
        <f>IFERROR(IF(Alert[[#This Row],[Name]]="","",MIN(L114+1,COUNT($J$2:$J$500),$L$1)),"")</f>
        <v/>
      </c>
      <c r="M115" t="str" cm="1">
        <f t="array" ref="M115">IFERROR(_xlfn.IFS(Alert[[#This Row],[Condition]]="&gt;",Alert[[#This Row],[Price]]/Alert[[#This Row],[Threshold]],Alert[[#This Row],[Condition]]="&lt;",(Alert[[#This Row],[Threshold]]/Alert[[#This Row],[Price]])-1),"")</f>
        <v/>
      </c>
      <c r="N115" s="41" t="str" cm="1">
        <f t="array" ref="N115">IFERROR(_xlfn.IFS(Alert[[#This Row],[Condition]]="&gt;",Alert[[#This Row],[Price]]/Alert[[#This Row],[Threshold]],Alert[[#This Row],[Condition]]="&lt;",1-(Alert[[#This Row],[Threshold]]/Alert[[#This Row],[Price]])),"")</f>
        <v/>
      </c>
      <c r="O115" s="41" t="str">
        <f t="shared" si="4"/>
        <v/>
      </c>
      <c r="P115" t="str">
        <f t="shared" si="7"/>
        <v/>
      </c>
      <c r="Q115" t="str">
        <f t="shared" si="5"/>
        <v/>
      </c>
      <c r="S115" t="str">
        <f>IFERROR(IF(Alert[[#This Row],[Name]]&lt;&gt;"",Alert[[#This Row],[Name]],""),"")</f>
        <v/>
      </c>
      <c r="T115" t="str" cm="1">
        <f t="array" ref="T115">IFERROR(_xlfn.IFS(Alert[[#This Row],[Condition]]="&gt;",Alert[[#This Row],[Price]]/Alert[[#This Row],[Threshold]],Alert[[#This Row],[Condition]]="&lt;",Alert[[#This Row],[Threshold]]/Alert[[#This Row],[Price]]-1),"")</f>
        <v/>
      </c>
      <c r="U115" t="str">
        <f t="shared" si="6"/>
        <v/>
      </c>
    </row>
    <row r="116" spans="10:21" x14ac:dyDescent="0.25">
      <c r="J116" s="40" t="str" cm="1">
        <f t="array" ref="J116">IFERROR(_xlfn.IFS(Alert[[#This Row],[Condition]]="&gt;",Alert[[#This Row],[Price]]/Alert[[#This Row],[Threshold]],Alert[[#This Row],[Condition]]="&lt;",(Alert[[#This Row],[Threshold]]/Alert[[#This Row],[Price]])-1),"")</f>
        <v/>
      </c>
      <c r="K116" s="40"/>
      <c r="L116" t="str">
        <f>IFERROR(IF(Alert[[#This Row],[Name]]="","",MIN(L115+1,COUNT($J$2:$J$500),$L$1)),"")</f>
        <v/>
      </c>
      <c r="M116" t="str" cm="1">
        <f t="array" ref="M116">IFERROR(_xlfn.IFS(Alert[[#This Row],[Condition]]="&gt;",Alert[[#This Row],[Price]]/Alert[[#This Row],[Threshold]],Alert[[#This Row],[Condition]]="&lt;",(Alert[[#This Row],[Threshold]]/Alert[[#This Row],[Price]])-1),"")</f>
        <v/>
      </c>
      <c r="N116" s="41" t="str" cm="1">
        <f t="array" ref="N116">IFERROR(_xlfn.IFS(Alert[[#This Row],[Condition]]="&gt;",Alert[[#This Row],[Price]]/Alert[[#This Row],[Threshold]],Alert[[#This Row],[Condition]]="&lt;",1-(Alert[[#This Row],[Threshold]]/Alert[[#This Row],[Price]])),"")</f>
        <v/>
      </c>
      <c r="O116" s="41" t="str">
        <f t="shared" si="4"/>
        <v/>
      </c>
      <c r="P116" t="str">
        <f t="shared" si="7"/>
        <v/>
      </c>
      <c r="Q116" t="str">
        <f t="shared" si="5"/>
        <v/>
      </c>
      <c r="S116" t="str">
        <f>IFERROR(IF(Alert[[#This Row],[Name]]&lt;&gt;"",Alert[[#This Row],[Name]],""),"")</f>
        <v/>
      </c>
      <c r="T116" t="str" cm="1">
        <f t="array" ref="T116">IFERROR(_xlfn.IFS(Alert[[#This Row],[Condition]]="&gt;",Alert[[#This Row],[Price]]/Alert[[#This Row],[Threshold]],Alert[[#This Row],[Condition]]="&lt;",Alert[[#This Row],[Threshold]]/Alert[[#This Row],[Price]]-1),"")</f>
        <v/>
      </c>
      <c r="U116" t="str">
        <f t="shared" si="6"/>
        <v/>
      </c>
    </row>
    <row r="117" spans="10:21" x14ac:dyDescent="0.25">
      <c r="J117" s="40" t="str" cm="1">
        <f t="array" ref="J117">IFERROR(_xlfn.IFS(Alert[[#This Row],[Condition]]="&gt;",Alert[[#This Row],[Price]]/Alert[[#This Row],[Threshold]],Alert[[#This Row],[Condition]]="&lt;",(Alert[[#This Row],[Threshold]]/Alert[[#This Row],[Price]])-1),"")</f>
        <v/>
      </c>
      <c r="K117" s="40"/>
      <c r="L117" t="str">
        <f>IFERROR(IF(Alert[[#This Row],[Name]]="","",MIN(L116+1,COUNT($J$2:$J$500),$L$1)),"")</f>
        <v/>
      </c>
      <c r="M117" t="str" cm="1">
        <f t="array" ref="M117">IFERROR(_xlfn.IFS(Alert[[#This Row],[Condition]]="&gt;",Alert[[#This Row],[Price]]/Alert[[#This Row],[Threshold]],Alert[[#This Row],[Condition]]="&lt;",(Alert[[#This Row],[Threshold]]/Alert[[#This Row],[Price]])-1),"")</f>
        <v/>
      </c>
      <c r="N117" s="41" t="str" cm="1">
        <f t="array" ref="N117">IFERROR(_xlfn.IFS(Alert[[#This Row],[Condition]]="&gt;",Alert[[#This Row],[Price]]/Alert[[#This Row],[Threshold]],Alert[[#This Row],[Condition]]="&lt;",1-(Alert[[#This Row],[Threshold]]/Alert[[#This Row],[Price]])),"")</f>
        <v/>
      </c>
      <c r="O117" s="41" t="str">
        <f t="shared" si="4"/>
        <v/>
      </c>
      <c r="P117" t="str">
        <f t="shared" si="7"/>
        <v/>
      </c>
      <c r="Q117" t="str">
        <f t="shared" si="5"/>
        <v/>
      </c>
      <c r="S117" t="str">
        <f>IFERROR(IF(Alert[[#This Row],[Name]]&lt;&gt;"",Alert[[#This Row],[Name]],""),"")</f>
        <v/>
      </c>
      <c r="T117" t="str" cm="1">
        <f t="array" ref="T117">IFERROR(_xlfn.IFS(Alert[[#This Row],[Condition]]="&gt;",Alert[[#This Row],[Price]]/Alert[[#This Row],[Threshold]],Alert[[#This Row],[Condition]]="&lt;",Alert[[#This Row],[Threshold]]/Alert[[#This Row],[Price]]-1),"")</f>
        <v/>
      </c>
      <c r="U117" t="str">
        <f t="shared" si="6"/>
        <v/>
      </c>
    </row>
    <row r="118" spans="10:21" x14ac:dyDescent="0.25">
      <c r="J118" s="40" t="str" cm="1">
        <f t="array" ref="J118">IFERROR(_xlfn.IFS(Alert[[#This Row],[Condition]]="&gt;",Alert[[#This Row],[Price]]/Alert[[#This Row],[Threshold]],Alert[[#This Row],[Condition]]="&lt;",(Alert[[#This Row],[Threshold]]/Alert[[#This Row],[Price]])-1),"")</f>
        <v/>
      </c>
      <c r="K118" s="40"/>
      <c r="L118" t="str">
        <f>IFERROR(IF(Alert[[#This Row],[Name]]="","",MIN(L117+1,COUNT($J$2:$J$500),$L$1)),"")</f>
        <v/>
      </c>
      <c r="M118" t="str" cm="1">
        <f t="array" ref="M118">IFERROR(_xlfn.IFS(Alert[[#This Row],[Condition]]="&gt;",Alert[[#This Row],[Price]]/Alert[[#This Row],[Threshold]],Alert[[#This Row],[Condition]]="&lt;",(Alert[[#This Row],[Threshold]]/Alert[[#This Row],[Price]])-1),"")</f>
        <v/>
      </c>
      <c r="N118" s="41" t="str" cm="1">
        <f t="array" ref="N118">IFERROR(_xlfn.IFS(Alert[[#This Row],[Condition]]="&gt;",Alert[[#This Row],[Price]]/Alert[[#This Row],[Threshold]],Alert[[#This Row],[Condition]]="&lt;",1-(Alert[[#This Row],[Threshold]]/Alert[[#This Row],[Price]])),"")</f>
        <v/>
      </c>
      <c r="O118" s="41" t="str">
        <f t="shared" si="4"/>
        <v/>
      </c>
      <c r="P118" t="str">
        <f t="shared" si="7"/>
        <v/>
      </c>
      <c r="Q118" t="str">
        <f t="shared" si="5"/>
        <v/>
      </c>
      <c r="S118" t="str">
        <f>IFERROR(IF(Alert[[#This Row],[Name]]&lt;&gt;"",Alert[[#This Row],[Name]],""),"")</f>
        <v/>
      </c>
      <c r="T118" t="str" cm="1">
        <f t="array" ref="T118">IFERROR(_xlfn.IFS(Alert[[#This Row],[Condition]]="&gt;",Alert[[#This Row],[Price]]/Alert[[#This Row],[Threshold]],Alert[[#This Row],[Condition]]="&lt;",Alert[[#This Row],[Threshold]]/Alert[[#This Row],[Price]]-1),"")</f>
        <v/>
      </c>
      <c r="U118" t="str">
        <f t="shared" si="6"/>
        <v/>
      </c>
    </row>
    <row r="119" spans="10:21" x14ac:dyDescent="0.25">
      <c r="J119" s="40" t="str" cm="1">
        <f t="array" ref="J119">IFERROR(_xlfn.IFS(Alert[[#This Row],[Condition]]="&gt;",Alert[[#This Row],[Price]]/Alert[[#This Row],[Threshold]],Alert[[#This Row],[Condition]]="&lt;",(Alert[[#This Row],[Threshold]]/Alert[[#This Row],[Price]])-1),"")</f>
        <v/>
      </c>
      <c r="K119" s="40"/>
      <c r="L119" t="str">
        <f>IFERROR(IF(Alert[[#This Row],[Name]]="","",MIN(L118+1,COUNT($J$2:$J$500),$L$1)),"")</f>
        <v/>
      </c>
      <c r="M119" t="str" cm="1">
        <f t="array" ref="M119">IFERROR(_xlfn.IFS(Alert[[#This Row],[Condition]]="&gt;",Alert[[#This Row],[Price]]/Alert[[#This Row],[Threshold]],Alert[[#This Row],[Condition]]="&lt;",(Alert[[#This Row],[Threshold]]/Alert[[#This Row],[Price]])-1),"")</f>
        <v/>
      </c>
      <c r="N119" s="41" t="str" cm="1">
        <f t="array" ref="N119">IFERROR(_xlfn.IFS(Alert[[#This Row],[Condition]]="&gt;",Alert[[#This Row],[Price]]/Alert[[#This Row],[Threshold]],Alert[[#This Row],[Condition]]="&lt;",1-(Alert[[#This Row],[Threshold]]/Alert[[#This Row],[Price]])),"")</f>
        <v/>
      </c>
      <c r="O119" s="41" t="str">
        <f t="shared" si="4"/>
        <v/>
      </c>
      <c r="P119" t="str">
        <f t="shared" si="7"/>
        <v/>
      </c>
      <c r="Q119" t="str">
        <f t="shared" si="5"/>
        <v/>
      </c>
      <c r="S119" t="str">
        <f>IFERROR(IF(Alert[[#This Row],[Name]]&lt;&gt;"",Alert[[#This Row],[Name]],""),"")</f>
        <v/>
      </c>
      <c r="T119" t="str" cm="1">
        <f t="array" ref="T119">IFERROR(_xlfn.IFS(Alert[[#This Row],[Condition]]="&gt;",Alert[[#This Row],[Price]]/Alert[[#This Row],[Threshold]],Alert[[#This Row],[Condition]]="&lt;",Alert[[#This Row],[Threshold]]/Alert[[#This Row],[Price]]-1),"")</f>
        <v/>
      </c>
      <c r="U119" t="str">
        <f t="shared" si="6"/>
        <v/>
      </c>
    </row>
    <row r="120" spans="10:21" x14ac:dyDescent="0.25">
      <c r="J120" s="40" t="str" cm="1">
        <f t="array" ref="J120">IFERROR(_xlfn.IFS(Alert[[#This Row],[Condition]]="&gt;",Alert[[#This Row],[Price]]/Alert[[#This Row],[Threshold]],Alert[[#This Row],[Condition]]="&lt;",(Alert[[#This Row],[Threshold]]/Alert[[#This Row],[Price]])-1),"")</f>
        <v/>
      </c>
      <c r="K120" s="40"/>
      <c r="L120" t="str">
        <f>IFERROR(IF(Alert[[#This Row],[Name]]="","",MIN(L119+1,COUNT($J$2:$J$500),$L$1)),"")</f>
        <v/>
      </c>
      <c r="M120" t="str" cm="1">
        <f t="array" ref="M120">IFERROR(_xlfn.IFS(Alert[[#This Row],[Condition]]="&gt;",Alert[[#This Row],[Price]]/Alert[[#This Row],[Threshold]],Alert[[#This Row],[Condition]]="&lt;",(Alert[[#This Row],[Threshold]]/Alert[[#This Row],[Price]])-1),"")</f>
        <v/>
      </c>
      <c r="N120" s="41" t="str" cm="1">
        <f t="array" ref="N120">IFERROR(_xlfn.IFS(Alert[[#This Row],[Condition]]="&gt;",Alert[[#This Row],[Price]]/Alert[[#This Row],[Threshold]],Alert[[#This Row],[Condition]]="&lt;",1-(Alert[[#This Row],[Threshold]]/Alert[[#This Row],[Price]])),"")</f>
        <v/>
      </c>
      <c r="O120" s="41" t="str">
        <f t="shared" si="4"/>
        <v/>
      </c>
      <c r="P120" t="str">
        <f t="shared" si="7"/>
        <v/>
      </c>
      <c r="Q120" t="str">
        <f t="shared" si="5"/>
        <v/>
      </c>
      <c r="S120" t="str">
        <f>IFERROR(IF(Alert[[#This Row],[Name]]&lt;&gt;"",Alert[[#This Row],[Name]],""),"")</f>
        <v/>
      </c>
      <c r="T120" t="str" cm="1">
        <f t="array" ref="T120">IFERROR(_xlfn.IFS(Alert[[#This Row],[Condition]]="&gt;",Alert[[#This Row],[Price]]/Alert[[#This Row],[Threshold]],Alert[[#This Row],[Condition]]="&lt;",Alert[[#This Row],[Threshold]]/Alert[[#This Row],[Price]]-1),"")</f>
        <v/>
      </c>
      <c r="U120" t="str">
        <f t="shared" si="6"/>
        <v/>
      </c>
    </row>
    <row r="121" spans="10:21" x14ac:dyDescent="0.25">
      <c r="J121" s="40" t="str" cm="1">
        <f t="array" ref="J121">IFERROR(_xlfn.IFS(Alert[[#This Row],[Condition]]="&gt;",Alert[[#This Row],[Price]]/Alert[[#This Row],[Threshold]],Alert[[#This Row],[Condition]]="&lt;",(Alert[[#This Row],[Threshold]]/Alert[[#This Row],[Price]])-1),"")</f>
        <v/>
      </c>
      <c r="K121" s="40"/>
      <c r="L121" t="str">
        <f>IFERROR(IF(Alert[[#This Row],[Name]]="","",MIN(L120+1,COUNT($J$2:$J$500),$L$1)),"")</f>
        <v/>
      </c>
      <c r="M121" t="str" cm="1">
        <f t="array" ref="M121">IFERROR(_xlfn.IFS(Alert[[#This Row],[Condition]]="&gt;",Alert[[#This Row],[Price]]/Alert[[#This Row],[Threshold]],Alert[[#This Row],[Condition]]="&lt;",(Alert[[#This Row],[Threshold]]/Alert[[#This Row],[Price]])-1),"")</f>
        <v/>
      </c>
      <c r="N121" s="41" t="str" cm="1">
        <f t="array" ref="N121">IFERROR(_xlfn.IFS(Alert[[#This Row],[Condition]]="&gt;",Alert[[#This Row],[Price]]/Alert[[#This Row],[Threshold]],Alert[[#This Row],[Condition]]="&lt;",1-(Alert[[#This Row],[Threshold]]/Alert[[#This Row],[Price]])),"")</f>
        <v/>
      </c>
      <c r="O121" s="41" t="str">
        <f t="shared" si="4"/>
        <v/>
      </c>
      <c r="P121" t="str">
        <f t="shared" si="7"/>
        <v/>
      </c>
      <c r="Q121" t="str">
        <f t="shared" si="5"/>
        <v/>
      </c>
      <c r="S121" t="str">
        <f>IFERROR(IF(Alert[[#This Row],[Name]]&lt;&gt;"",Alert[[#This Row],[Name]],""),"")</f>
        <v/>
      </c>
      <c r="T121" t="str" cm="1">
        <f t="array" ref="T121">IFERROR(_xlfn.IFS(Alert[[#This Row],[Condition]]="&gt;",Alert[[#This Row],[Price]]/Alert[[#This Row],[Threshold]],Alert[[#This Row],[Condition]]="&lt;",Alert[[#This Row],[Threshold]]/Alert[[#This Row],[Price]]-1),"")</f>
        <v/>
      </c>
      <c r="U121" t="str">
        <f t="shared" si="6"/>
        <v/>
      </c>
    </row>
    <row r="122" spans="10:21" x14ac:dyDescent="0.25">
      <c r="J122" s="40" t="str" cm="1">
        <f t="array" ref="J122">IFERROR(_xlfn.IFS(Alert[[#This Row],[Condition]]="&gt;",Alert[[#This Row],[Price]]/Alert[[#This Row],[Threshold]],Alert[[#This Row],[Condition]]="&lt;",(Alert[[#This Row],[Threshold]]/Alert[[#This Row],[Price]])-1),"")</f>
        <v/>
      </c>
      <c r="K122" s="40"/>
      <c r="L122" t="str">
        <f>IFERROR(IF(Alert[[#This Row],[Name]]="","",MIN(L121+1,COUNT($J$2:$J$500),$L$1)),"")</f>
        <v/>
      </c>
      <c r="M122" t="str" cm="1">
        <f t="array" ref="M122">IFERROR(_xlfn.IFS(Alert[[#This Row],[Condition]]="&gt;",Alert[[#This Row],[Price]]/Alert[[#This Row],[Threshold]],Alert[[#This Row],[Condition]]="&lt;",(Alert[[#This Row],[Threshold]]/Alert[[#This Row],[Price]])-1),"")</f>
        <v/>
      </c>
      <c r="N122" s="41" t="str" cm="1">
        <f t="array" ref="N122">IFERROR(_xlfn.IFS(Alert[[#This Row],[Condition]]="&gt;",Alert[[#This Row],[Price]]/Alert[[#This Row],[Threshold]],Alert[[#This Row],[Condition]]="&lt;",1-(Alert[[#This Row],[Threshold]]/Alert[[#This Row],[Price]])),"")</f>
        <v/>
      </c>
      <c r="O122" s="41" t="str">
        <f t="shared" si="4"/>
        <v/>
      </c>
      <c r="P122" t="str">
        <f t="shared" si="7"/>
        <v/>
      </c>
      <c r="Q122" t="str">
        <f t="shared" si="5"/>
        <v/>
      </c>
      <c r="S122" t="str">
        <f>IFERROR(IF(Alert[[#This Row],[Name]]&lt;&gt;"",Alert[[#This Row],[Name]],""),"")</f>
        <v/>
      </c>
      <c r="T122" t="str" cm="1">
        <f t="array" ref="T122">IFERROR(_xlfn.IFS(Alert[[#This Row],[Condition]]="&gt;",Alert[[#This Row],[Price]]/Alert[[#This Row],[Threshold]],Alert[[#This Row],[Condition]]="&lt;",Alert[[#This Row],[Threshold]]/Alert[[#This Row],[Price]]-1),"")</f>
        <v/>
      </c>
      <c r="U122" t="str">
        <f t="shared" si="6"/>
        <v/>
      </c>
    </row>
    <row r="123" spans="10:21" x14ac:dyDescent="0.25">
      <c r="J123" s="40" t="str" cm="1">
        <f t="array" ref="J123">IFERROR(_xlfn.IFS(Alert[[#This Row],[Condition]]="&gt;",Alert[[#This Row],[Price]]/Alert[[#This Row],[Threshold]],Alert[[#This Row],[Condition]]="&lt;",(Alert[[#This Row],[Threshold]]/Alert[[#This Row],[Price]])-1),"")</f>
        <v/>
      </c>
      <c r="K123" s="40"/>
      <c r="L123" t="str">
        <f>IFERROR(IF(Alert[[#This Row],[Name]]="","",MIN(L122+1,COUNT($J$2:$J$500),$L$1)),"")</f>
        <v/>
      </c>
      <c r="M123" t="str" cm="1">
        <f t="array" ref="M123">IFERROR(_xlfn.IFS(Alert[[#This Row],[Condition]]="&gt;",Alert[[#This Row],[Price]]/Alert[[#This Row],[Threshold]],Alert[[#This Row],[Condition]]="&lt;",(Alert[[#This Row],[Threshold]]/Alert[[#This Row],[Price]])-1),"")</f>
        <v/>
      </c>
      <c r="N123" s="41" t="str" cm="1">
        <f t="array" ref="N123">IFERROR(_xlfn.IFS(Alert[[#This Row],[Condition]]="&gt;",Alert[[#This Row],[Price]]/Alert[[#This Row],[Threshold]],Alert[[#This Row],[Condition]]="&lt;",1-(Alert[[#This Row],[Threshold]]/Alert[[#This Row],[Price]])),"")</f>
        <v/>
      </c>
      <c r="O123" s="41" t="str">
        <f t="shared" si="4"/>
        <v/>
      </c>
      <c r="P123" t="str">
        <f t="shared" si="7"/>
        <v/>
      </c>
      <c r="Q123" t="str">
        <f t="shared" si="5"/>
        <v/>
      </c>
      <c r="S123" t="str">
        <f>IFERROR(IF(Alert[[#This Row],[Name]]&lt;&gt;"",Alert[[#This Row],[Name]],""),"")</f>
        <v/>
      </c>
      <c r="T123" t="str" cm="1">
        <f t="array" ref="T123">IFERROR(_xlfn.IFS(Alert[[#This Row],[Condition]]="&gt;",Alert[[#This Row],[Price]]/Alert[[#This Row],[Threshold]],Alert[[#This Row],[Condition]]="&lt;",Alert[[#This Row],[Threshold]]/Alert[[#This Row],[Price]]-1),"")</f>
        <v/>
      </c>
      <c r="U123" t="str">
        <f t="shared" si="6"/>
        <v/>
      </c>
    </row>
    <row r="124" spans="10:21" x14ac:dyDescent="0.25">
      <c r="J124" s="40" t="str" cm="1">
        <f t="array" ref="J124">IFERROR(_xlfn.IFS(Alert[[#This Row],[Condition]]="&gt;",Alert[[#This Row],[Price]]/Alert[[#This Row],[Threshold]],Alert[[#This Row],[Condition]]="&lt;",(Alert[[#This Row],[Threshold]]/Alert[[#This Row],[Price]])-1),"")</f>
        <v/>
      </c>
      <c r="K124" s="40"/>
      <c r="L124" t="str">
        <f>IFERROR(IF(Alert[[#This Row],[Name]]="","",MIN(L123+1,COUNT($J$2:$J$500),$L$1)),"")</f>
        <v/>
      </c>
      <c r="M124" t="str" cm="1">
        <f t="array" ref="M124">IFERROR(_xlfn.IFS(Alert[[#This Row],[Condition]]="&gt;",Alert[[#This Row],[Price]]/Alert[[#This Row],[Threshold]],Alert[[#This Row],[Condition]]="&lt;",(Alert[[#This Row],[Threshold]]/Alert[[#This Row],[Price]])-1),"")</f>
        <v/>
      </c>
      <c r="N124" s="41" t="str" cm="1">
        <f t="array" ref="N124">IFERROR(_xlfn.IFS(Alert[[#This Row],[Condition]]="&gt;",Alert[[#This Row],[Price]]/Alert[[#This Row],[Threshold]],Alert[[#This Row],[Condition]]="&lt;",1-(Alert[[#This Row],[Threshold]]/Alert[[#This Row],[Price]])),"")</f>
        <v/>
      </c>
      <c r="O124" s="41" t="str">
        <f t="shared" si="4"/>
        <v/>
      </c>
      <c r="P124" t="str">
        <f t="shared" si="7"/>
        <v/>
      </c>
      <c r="Q124" t="str">
        <f t="shared" si="5"/>
        <v/>
      </c>
      <c r="S124" t="str">
        <f>IFERROR(IF(Alert[[#This Row],[Name]]&lt;&gt;"",Alert[[#This Row],[Name]],""),"")</f>
        <v/>
      </c>
      <c r="T124" t="str" cm="1">
        <f t="array" ref="T124">IFERROR(_xlfn.IFS(Alert[[#This Row],[Condition]]="&gt;",Alert[[#This Row],[Price]]/Alert[[#This Row],[Threshold]],Alert[[#This Row],[Condition]]="&lt;",Alert[[#This Row],[Threshold]]/Alert[[#This Row],[Price]]-1),"")</f>
        <v/>
      </c>
      <c r="U124" t="str">
        <f t="shared" si="6"/>
        <v/>
      </c>
    </row>
    <row r="125" spans="10:21" x14ac:dyDescent="0.25">
      <c r="J125" s="40" t="str" cm="1">
        <f t="array" ref="J125">IFERROR(_xlfn.IFS(Alert[[#This Row],[Condition]]="&gt;",Alert[[#This Row],[Price]]/Alert[[#This Row],[Threshold]],Alert[[#This Row],[Condition]]="&lt;",(Alert[[#This Row],[Threshold]]/Alert[[#This Row],[Price]])-1),"")</f>
        <v/>
      </c>
      <c r="K125" s="40"/>
      <c r="L125" t="str">
        <f>IFERROR(IF(Alert[[#This Row],[Name]]="","",MIN(L124+1,COUNT($J$2:$J$500),$L$1)),"")</f>
        <v/>
      </c>
      <c r="M125" t="str" cm="1">
        <f t="array" ref="M125">IFERROR(_xlfn.IFS(Alert[[#This Row],[Condition]]="&gt;",Alert[[#This Row],[Price]]/Alert[[#This Row],[Threshold]],Alert[[#This Row],[Condition]]="&lt;",(Alert[[#This Row],[Threshold]]/Alert[[#This Row],[Price]])-1),"")</f>
        <v/>
      </c>
      <c r="N125" s="41" t="str" cm="1">
        <f t="array" ref="N125">IFERROR(_xlfn.IFS(Alert[[#This Row],[Condition]]="&gt;",Alert[[#This Row],[Price]]/Alert[[#This Row],[Threshold]],Alert[[#This Row],[Condition]]="&lt;",1-(Alert[[#This Row],[Threshold]]/Alert[[#This Row],[Price]])),"")</f>
        <v/>
      </c>
      <c r="O125" s="41" t="str">
        <f t="shared" si="4"/>
        <v/>
      </c>
      <c r="P125" t="str">
        <f t="shared" si="7"/>
        <v/>
      </c>
      <c r="Q125" t="str">
        <f t="shared" si="5"/>
        <v/>
      </c>
      <c r="S125" t="str">
        <f>IFERROR(IF(Alert[[#This Row],[Name]]&lt;&gt;"",Alert[[#This Row],[Name]],""),"")</f>
        <v/>
      </c>
      <c r="T125" t="str" cm="1">
        <f t="array" ref="T125">IFERROR(_xlfn.IFS(Alert[[#This Row],[Condition]]="&gt;",Alert[[#This Row],[Price]]/Alert[[#This Row],[Threshold]],Alert[[#This Row],[Condition]]="&lt;",Alert[[#This Row],[Threshold]]/Alert[[#This Row],[Price]]-1),"")</f>
        <v/>
      </c>
      <c r="U125" t="str">
        <f t="shared" si="6"/>
        <v/>
      </c>
    </row>
    <row r="126" spans="10:21" x14ac:dyDescent="0.25">
      <c r="J126" s="40" t="str" cm="1">
        <f t="array" ref="J126">IFERROR(_xlfn.IFS(Alert[[#This Row],[Condition]]="&gt;",Alert[[#This Row],[Price]]/Alert[[#This Row],[Threshold]],Alert[[#This Row],[Condition]]="&lt;",(Alert[[#This Row],[Threshold]]/Alert[[#This Row],[Price]])-1),"")</f>
        <v/>
      </c>
      <c r="K126" s="40"/>
      <c r="L126" t="str">
        <f>IFERROR(IF(Alert[[#This Row],[Name]]="","",MIN(L125+1,COUNT($J$2:$J$500),$L$1)),"")</f>
        <v/>
      </c>
      <c r="M126" t="str" cm="1">
        <f t="array" ref="M126">IFERROR(_xlfn.IFS(Alert[[#This Row],[Condition]]="&gt;",Alert[[#This Row],[Price]]/Alert[[#This Row],[Threshold]],Alert[[#This Row],[Condition]]="&lt;",(Alert[[#This Row],[Threshold]]/Alert[[#This Row],[Price]])-1),"")</f>
        <v/>
      </c>
      <c r="N126" s="41" t="str" cm="1">
        <f t="array" ref="N126">IFERROR(_xlfn.IFS(Alert[[#This Row],[Condition]]="&gt;",Alert[[#This Row],[Price]]/Alert[[#This Row],[Threshold]],Alert[[#This Row],[Condition]]="&lt;",1-(Alert[[#This Row],[Threshold]]/Alert[[#This Row],[Price]])),"")</f>
        <v/>
      </c>
      <c r="O126" s="41" t="str">
        <f t="shared" si="4"/>
        <v/>
      </c>
      <c r="P126" t="str">
        <f t="shared" si="7"/>
        <v/>
      </c>
      <c r="Q126" t="str">
        <f t="shared" si="5"/>
        <v/>
      </c>
      <c r="S126" t="str">
        <f>IFERROR(IF(Alert[[#This Row],[Name]]&lt;&gt;"",Alert[[#This Row],[Name]],""),"")</f>
        <v/>
      </c>
      <c r="T126" t="str" cm="1">
        <f t="array" ref="T126">IFERROR(_xlfn.IFS(Alert[[#This Row],[Condition]]="&gt;",Alert[[#This Row],[Price]]/Alert[[#This Row],[Threshold]],Alert[[#This Row],[Condition]]="&lt;",Alert[[#This Row],[Threshold]]/Alert[[#This Row],[Price]]-1),"")</f>
        <v/>
      </c>
      <c r="U126" t="str">
        <f t="shared" si="6"/>
        <v/>
      </c>
    </row>
    <row r="127" spans="10:21" x14ac:dyDescent="0.25">
      <c r="J127" s="40" t="str" cm="1">
        <f t="array" ref="J127">IFERROR(_xlfn.IFS(Alert[[#This Row],[Condition]]="&gt;",Alert[[#This Row],[Price]]/Alert[[#This Row],[Threshold]],Alert[[#This Row],[Condition]]="&lt;",(Alert[[#This Row],[Threshold]]/Alert[[#This Row],[Price]])-1),"")</f>
        <v/>
      </c>
      <c r="K127" s="40"/>
      <c r="L127" t="str">
        <f>IFERROR(IF(Alert[[#This Row],[Name]]="","",MIN(L126+1,COUNT($J$2:$J$500),$L$1)),"")</f>
        <v/>
      </c>
      <c r="M127" t="str" cm="1">
        <f t="array" ref="M127">IFERROR(_xlfn.IFS(Alert[[#This Row],[Condition]]="&gt;",Alert[[#This Row],[Price]]/Alert[[#This Row],[Threshold]],Alert[[#This Row],[Condition]]="&lt;",(Alert[[#This Row],[Threshold]]/Alert[[#This Row],[Price]])-1),"")</f>
        <v/>
      </c>
      <c r="N127" s="41" t="str" cm="1">
        <f t="array" ref="N127">IFERROR(_xlfn.IFS(Alert[[#This Row],[Condition]]="&gt;",Alert[[#This Row],[Price]]/Alert[[#This Row],[Threshold]],Alert[[#This Row],[Condition]]="&lt;",1-(Alert[[#This Row],[Threshold]]/Alert[[#This Row],[Price]])),"")</f>
        <v/>
      </c>
      <c r="O127" s="41" t="str">
        <f t="shared" si="4"/>
        <v/>
      </c>
      <c r="P127" t="str">
        <f t="shared" si="7"/>
        <v/>
      </c>
      <c r="Q127" t="str">
        <f t="shared" si="5"/>
        <v/>
      </c>
      <c r="S127" t="str">
        <f>IFERROR(IF(Alert[[#This Row],[Name]]&lt;&gt;"",Alert[[#This Row],[Name]],""),"")</f>
        <v/>
      </c>
      <c r="T127" t="str" cm="1">
        <f t="array" ref="T127">IFERROR(_xlfn.IFS(Alert[[#This Row],[Condition]]="&gt;",Alert[[#This Row],[Price]]/Alert[[#This Row],[Threshold]],Alert[[#This Row],[Condition]]="&lt;",Alert[[#This Row],[Threshold]]/Alert[[#This Row],[Price]]-1),"")</f>
        <v/>
      </c>
      <c r="U127" t="str">
        <f t="shared" si="6"/>
        <v/>
      </c>
    </row>
    <row r="128" spans="10:21" x14ac:dyDescent="0.25">
      <c r="J128" s="40" t="str" cm="1">
        <f t="array" ref="J128">IFERROR(_xlfn.IFS(Alert[[#This Row],[Condition]]="&gt;",Alert[[#This Row],[Price]]/Alert[[#This Row],[Threshold]],Alert[[#This Row],[Condition]]="&lt;",(Alert[[#This Row],[Threshold]]/Alert[[#This Row],[Price]])-1),"")</f>
        <v/>
      </c>
      <c r="K128" s="40"/>
      <c r="L128" t="str">
        <f>IFERROR(IF(Alert[[#This Row],[Name]]="","",MIN(L127+1,COUNT($J$2:$J$500),$L$1)),"")</f>
        <v/>
      </c>
      <c r="M128" t="str" cm="1">
        <f t="array" ref="M128">IFERROR(_xlfn.IFS(Alert[[#This Row],[Condition]]="&gt;",Alert[[#This Row],[Price]]/Alert[[#This Row],[Threshold]],Alert[[#This Row],[Condition]]="&lt;",(Alert[[#This Row],[Threshold]]/Alert[[#This Row],[Price]])-1),"")</f>
        <v/>
      </c>
      <c r="N128" s="41" t="str" cm="1">
        <f t="array" ref="N128">IFERROR(_xlfn.IFS(Alert[[#This Row],[Condition]]="&gt;",Alert[[#This Row],[Price]]/Alert[[#This Row],[Threshold]],Alert[[#This Row],[Condition]]="&lt;",1-(Alert[[#This Row],[Threshold]]/Alert[[#This Row],[Price]])),"")</f>
        <v/>
      </c>
      <c r="O128" s="41" t="str">
        <f t="shared" si="4"/>
        <v/>
      </c>
      <c r="P128" t="str">
        <f t="shared" si="7"/>
        <v/>
      </c>
      <c r="Q128" t="str">
        <f t="shared" si="5"/>
        <v/>
      </c>
      <c r="S128" t="str">
        <f>IFERROR(IF(Alert[[#This Row],[Name]]&lt;&gt;"",Alert[[#This Row],[Name]],""),"")</f>
        <v/>
      </c>
      <c r="T128" t="str" cm="1">
        <f t="array" ref="T128">IFERROR(_xlfn.IFS(Alert[[#This Row],[Condition]]="&gt;",Alert[[#This Row],[Price]]/Alert[[#This Row],[Threshold]],Alert[[#This Row],[Condition]]="&lt;",Alert[[#This Row],[Threshold]]/Alert[[#This Row],[Price]]-1),"")</f>
        <v/>
      </c>
      <c r="U128" t="str">
        <f t="shared" si="6"/>
        <v/>
      </c>
    </row>
    <row r="129" spans="10:21" x14ac:dyDescent="0.25">
      <c r="J129" s="40" t="str" cm="1">
        <f t="array" ref="J129">IFERROR(_xlfn.IFS(Alert[[#This Row],[Condition]]="&gt;",Alert[[#This Row],[Price]]/Alert[[#This Row],[Threshold]],Alert[[#This Row],[Condition]]="&lt;",(Alert[[#This Row],[Threshold]]/Alert[[#This Row],[Price]])-1),"")</f>
        <v/>
      </c>
      <c r="K129" s="40"/>
      <c r="L129" t="str">
        <f>IFERROR(IF(Alert[[#This Row],[Name]]="","",MIN(L128+1,COUNT($J$2:$J$500),$L$1)),"")</f>
        <v/>
      </c>
      <c r="M129" t="str" cm="1">
        <f t="array" ref="M129">IFERROR(_xlfn.IFS(Alert[[#This Row],[Condition]]="&gt;",Alert[[#This Row],[Price]]/Alert[[#This Row],[Threshold]],Alert[[#This Row],[Condition]]="&lt;",(Alert[[#This Row],[Threshold]]/Alert[[#This Row],[Price]])-1),"")</f>
        <v/>
      </c>
      <c r="N129" s="41" t="str" cm="1">
        <f t="array" ref="N129">IFERROR(_xlfn.IFS(Alert[[#This Row],[Condition]]="&gt;",Alert[[#This Row],[Price]]/Alert[[#This Row],[Threshold]],Alert[[#This Row],[Condition]]="&lt;",1-(Alert[[#This Row],[Threshold]]/Alert[[#This Row],[Price]])),"")</f>
        <v/>
      </c>
      <c r="O129" s="41" t="str">
        <f t="shared" si="4"/>
        <v/>
      </c>
      <c r="P129" t="str">
        <f t="shared" si="7"/>
        <v/>
      </c>
      <c r="Q129" t="str">
        <f t="shared" si="5"/>
        <v/>
      </c>
      <c r="S129" t="str">
        <f>IFERROR(IF(Alert[[#This Row],[Name]]&lt;&gt;"",Alert[[#This Row],[Name]],""),"")</f>
        <v/>
      </c>
      <c r="T129" t="str" cm="1">
        <f t="array" ref="T129">IFERROR(_xlfn.IFS(Alert[[#This Row],[Condition]]="&gt;",Alert[[#This Row],[Price]]/Alert[[#This Row],[Threshold]],Alert[[#This Row],[Condition]]="&lt;",Alert[[#This Row],[Threshold]]/Alert[[#This Row],[Price]]-1),"")</f>
        <v/>
      </c>
      <c r="U129" t="str">
        <f t="shared" si="6"/>
        <v/>
      </c>
    </row>
    <row r="130" spans="10:21" x14ac:dyDescent="0.25">
      <c r="J130" s="40" t="str" cm="1">
        <f t="array" ref="J130">IFERROR(_xlfn.IFS(Alert[[#This Row],[Condition]]="&gt;",Alert[[#This Row],[Price]]/Alert[[#This Row],[Threshold]],Alert[[#This Row],[Condition]]="&lt;",(Alert[[#This Row],[Threshold]]/Alert[[#This Row],[Price]])-1),"")</f>
        <v/>
      </c>
      <c r="K130" s="40"/>
      <c r="L130" t="str">
        <f>IFERROR(IF(Alert[[#This Row],[Name]]="","",MIN(L129+1,COUNT($J$2:$J$500),$L$1)),"")</f>
        <v/>
      </c>
      <c r="M130" t="str" cm="1">
        <f t="array" ref="M130">IFERROR(_xlfn.IFS(Alert[[#This Row],[Condition]]="&gt;",Alert[[#This Row],[Price]]/Alert[[#This Row],[Threshold]],Alert[[#This Row],[Condition]]="&lt;",(Alert[[#This Row],[Threshold]]/Alert[[#This Row],[Price]])-1),"")</f>
        <v/>
      </c>
      <c r="N130" s="41" t="str" cm="1">
        <f t="array" ref="N130">IFERROR(_xlfn.IFS(Alert[[#This Row],[Condition]]="&gt;",Alert[[#This Row],[Price]]/Alert[[#This Row],[Threshold]],Alert[[#This Row],[Condition]]="&lt;",1-(Alert[[#This Row],[Threshold]]/Alert[[#This Row],[Price]])),"")</f>
        <v/>
      </c>
      <c r="O130" s="41" t="str">
        <f t="shared" si="4"/>
        <v/>
      </c>
      <c r="P130" t="str">
        <f t="shared" si="7"/>
        <v/>
      </c>
      <c r="Q130" t="str">
        <f t="shared" si="5"/>
        <v/>
      </c>
      <c r="S130" t="str">
        <f>IFERROR(IF(Alert[[#This Row],[Name]]&lt;&gt;"",Alert[[#This Row],[Name]],""),"")</f>
        <v/>
      </c>
      <c r="T130" t="str" cm="1">
        <f t="array" ref="T130">IFERROR(_xlfn.IFS(Alert[[#This Row],[Condition]]="&gt;",Alert[[#This Row],[Price]]/Alert[[#This Row],[Threshold]],Alert[[#This Row],[Condition]]="&lt;",Alert[[#This Row],[Threshold]]/Alert[[#This Row],[Price]]-1),"")</f>
        <v/>
      </c>
      <c r="U130" t="str">
        <f t="shared" si="6"/>
        <v/>
      </c>
    </row>
    <row r="131" spans="10:21" x14ac:dyDescent="0.25">
      <c r="J131" s="40" t="str" cm="1">
        <f t="array" ref="J131">IFERROR(_xlfn.IFS(Alert[[#This Row],[Condition]]="&gt;",Alert[[#This Row],[Price]]/Alert[[#This Row],[Threshold]],Alert[[#This Row],[Condition]]="&lt;",(Alert[[#This Row],[Threshold]]/Alert[[#This Row],[Price]])-1),"")</f>
        <v/>
      </c>
      <c r="K131" s="40"/>
      <c r="L131" t="str">
        <f>IFERROR(IF(Alert[[#This Row],[Name]]="","",MIN(L130+1,COUNT($J$2:$J$500),$L$1)),"")</f>
        <v/>
      </c>
      <c r="M131" t="str" cm="1">
        <f t="array" ref="M131">IFERROR(_xlfn.IFS(Alert[[#This Row],[Condition]]="&gt;",Alert[[#This Row],[Price]]/Alert[[#This Row],[Threshold]],Alert[[#This Row],[Condition]]="&lt;",(Alert[[#This Row],[Threshold]]/Alert[[#This Row],[Price]])-1),"")</f>
        <v/>
      </c>
      <c r="N131" s="41" t="str" cm="1">
        <f t="array" ref="N131">IFERROR(_xlfn.IFS(Alert[[#This Row],[Condition]]="&gt;",Alert[[#This Row],[Price]]/Alert[[#This Row],[Threshold]],Alert[[#This Row],[Condition]]="&lt;",1-(Alert[[#This Row],[Threshold]]/Alert[[#This Row],[Price]])),"")</f>
        <v/>
      </c>
      <c r="O131" s="41" t="str">
        <f t="shared" ref="O131:O194" si="8">IF(L131="","",LARGE($J$2:$J$500,L131))</f>
        <v/>
      </c>
      <c r="P131" t="str">
        <f t="shared" si="7"/>
        <v/>
      </c>
      <c r="Q131" t="str">
        <f t="shared" ref="Q131:Q194" si="9">_xlfn.SINGLE(IF(O131="","",_xlfn.XLOOKUP(O131,J:J,A:A,"ERROR",0)))</f>
        <v/>
      </c>
      <c r="S131" t="str">
        <f>IFERROR(IF(Alert[[#This Row],[Name]]&lt;&gt;"",Alert[[#This Row],[Name]],""),"")</f>
        <v/>
      </c>
      <c r="T131" t="str" cm="1">
        <f t="array" ref="T131">IFERROR(_xlfn.IFS(Alert[[#This Row],[Condition]]="&gt;",Alert[[#This Row],[Price]]/Alert[[#This Row],[Threshold]],Alert[[#This Row],[Condition]]="&lt;",Alert[[#This Row],[Threshold]]/Alert[[#This Row],[Price]]-1),"")</f>
        <v/>
      </c>
      <c r="U131" t="str">
        <f t="shared" ref="U131:U194" si="10">IFERROR(1-T131,"")</f>
        <v/>
      </c>
    </row>
    <row r="132" spans="10:21" x14ac:dyDescent="0.25">
      <c r="J132" s="40" t="str" cm="1">
        <f t="array" ref="J132">IFERROR(_xlfn.IFS(Alert[[#This Row],[Condition]]="&gt;",Alert[[#This Row],[Price]]/Alert[[#This Row],[Threshold]],Alert[[#This Row],[Condition]]="&lt;",(Alert[[#This Row],[Threshold]]/Alert[[#This Row],[Price]])-1),"")</f>
        <v/>
      </c>
      <c r="K132" s="40"/>
      <c r="L132" t="str">
        <f>IFERROR(IF(Alert[[#This Row],[Name]]="","",MIN(L131+1,COUNT($J$2:$J$500),$L$1)),"")</f>
        <v/>
      </c>
      <c r="M132" t="str" cm="1">
        <f t="array" ref="M132">IFERROR(_xlfn.IFS(Alert[[#This Row],[Condition]]="&gt;",Alert[[#This Row],[Price]]/Alert[[#This Row],[Threshold]],Alert[[#This Row],[Condition]]="&lt;",(Alert[[#This Row],[Threshold]]/Alert[[#This Row],[Price]])-1),"")</f>
        <v/>
      </c>
      <c r="N132" s="41" t="str" cm="1">
        <f t="array" ref="N132">IFERROR(_xlfn.IFS(Alert[[#This Row],[Condition]]="&gt;",Alert[[#This Row],[Price]]/Alert[[#This Row],[Threshold]],Alert[[#This Row],[Condition]]="&lt;",1-(Alert[[#This Row],[Threshold]]/Alert[[#This Row],[Price]])),"")</f>
        <v/>
      </c>
      <c r="O132" s="41" t="str">
        <f t="shared" si="8"/>
        <v/>
      </c>
      <c r="P132" t="str">
        <f t="shared" ref="P132:P195" si="11">IF(O132="","",1-O132)</f>
        <v/>
      </c>
      <c r="Q132" t="str">
        <f t="shared" si="9"/>
        <v/>
      </c>
      <c r="S132" t="str">
        <f>IFERROR(IF(Alert[[#This Row],[Name]]&lt;&gt;"",Alert[[#This Row],[Name]],""),"")</f>
        <v/>
      </c>
      <c r="T132" t="str" cm="1">
        <f t="array" ref="T132">IFERROR(_xlfn.IFS(Alert[[#This Row],[Condition]]="&gt;",Alert[[#This Row],[Price]]/Alert[[#This Row],[Threshold]],Alert[[#This Row],[Condition]]="&lt;",Alert[[#This Row],[Threshold]]/Alert[[#This Row],[Price]]-1),"")</f>
        <v/>
      </c>
      <c r="U132" t="str">
        <f t="shared" si="10"/>
        <v/>
      </c>
    </row>
    <row r="133" spans="10:21" x14ac:dyDescent="0.25">
      <c r="J133" s="40" t="str" cm="1">
        <f t="array" ref="J133">IFERROR(_xlfn.IFS(Alert[[#This Row],[Condition]]="&gt;",Alert[[#This Row],[Price]]/Alert[[#This Row],[Threshold]],Alert[[#This Row],[Condition]]="&lt;",(Alert[[#This Row],[Threshold]]/Alert[[#This Row],[Price]])-1),"")</f>
        <v/>
      </c>
      <c r="K133" s="40"/>
      <c r="L133" t="str">
        <f>IFERROR(IF(Alert[[#This Row],[Name]]="","",MIN(L132+1,COUNT($J$2:$J$500),$L$1)),"")</f>
        <v/>
      </c>
      <c r="M133" t="str" cm="1">
        <f t="array" ref="M133">IFERROR(_xlfn.IFS(Alert[[#This Row],[Condition]]="&gt;",Alert[[#This Row],[Price]]/Alert[[#This Row],[Threshold]],Alert[[#This Row],[Condition]]="&lt;",(Alert[[#This Row],[Threshold]]/Alert[[#This Row],[Price]])-1),"")</f>
        <v/>
      </c>
      <c r="N133" s="41" t="str" cm="1">
        <f t="array" ref="N133">IFERROR(_xlfn.IFS(Alert[[#This Row],[Condition]]="&gt;",Alert[[#This Row],[Price]]/Alert[[#This Row],[Threshold]],Alert[[#This Row],[Condition]]="&lt;",1-(Alert[[#This Row],[Threshold]]/Alert[[#This Row],[Price]])),"")</f>
        <v/>
      </c>
      <c r="O133" s="41" t="str">
        <f t="shared" si="8"/>
        <v/>
      </c>
      <c r="P133" t="str">
        <f t="shared" si="11"/>
        <v/>
      </c>
      <c r="Q133" t="str">
        <f t="shared" si="9"/>
        <v/>
      </c>
      <c r="S133" t="str">
        <f>IFERROR(IF(Alert[[#This Row],[Name]]&lt;&gt;"",Alert[[#This Row],[Name]],""),"")</f>
        <v/>
      </c>
      <c r="T133" t="str" cm="1">
        <f t="array" ref="T133">IFERROR(_xlfn.IFS(Alert[[#This Row],[Condition]]="&gt;",Alert[[#This Row],[Price]]/Alert[[#This Row],[Threshold]],Alert[[#This Row],[Condition]]="&lt;",Alert[[#This Row],[Threshold]]/Alert[[#This Row],[Price]]-1),"")</f>
        <v/>
      </c>
      <c r="U133" t="str">
        <f t="shared" si="10"/>
        <v/>
      </c>
    </row>
    <row r="134" spans="10:21" x14ac:dyDescent="0.25">
      <c r="J134" s="40" t="str" cm="1">
        <f t="array" ref="J134">IFERROR(_xlfn.IFS(Alert[[#This Row],[Condition]]="&gt;",Alert[[#This Row],[Price]]/Alert[[#This Row],[Threshold]],Alert[[#This Row],[Condition]]="&lt;",(Alert[[#This Row],[Threshold]]/Alert[[#This Row],[Price]])-1),"")</f>
        <v/>
      </c>
      <c r="K134" s="40"/>
      <c r="L134" t="str">
        <f>IFERROR(IF(Alert[[#This Row],[Name]]="","",MIN(L133+1,COUNT($J$2:$J$500),$L$1)),"")</f>
        <v/>
      </c>
      <c r="M134" t="str" cm="1">
        <f t="array" ref="M134">IFERROR(_xlfn.IFS(Alert[[#This Row],[Condition]]="&gt;",Alert[[#This Row],[Price]]/Alert[[#This Row],[Threshold]],Alert[[#This Row],[Condition]]="&lt;",(Alert[[#This Row],[Threshold]]/Alert[[#This Row],[Price]])-1),"")</f>
        <v/>
      </c>
      <c r="N134" s="41" t="str" cm="1">
        <f t="array" ref="N134">IFERROR(_xlfn.IFS(Alert[[#This Row],[Condition]]="&gt;",Alert[[#This Row],[Price]]/Alert[[#This Row],[Threshold]],Alert[[#This Row],[Condition]]="&lt;",1-(Alert[[#This Row],[Threshold]]/Alert[[#This Row],[Price]])),"")</f>
        <v/>
      </c>
      <c r="O134" s="41" t="str">
        <f t="shared" si="8"/>
        <v/>
      </c>
      <c r="P134" t="str">
        <f t="shared" si="11"/>
        <v/>
      </c>
      <c r="Q134" t="str">
        <f t="shared" si="9"/>
        <v/>
      </c>
      <c r="S134" t="str">
        <f>IFERROR(IF(Alert[[#This Row],[Name]]&lt;&gt;"",Alert[[#This Row],[Name]],""),"")</f>
        <v/>
      </c>
      <c r="T134" t="str" cm="1">
        <f t="array" ref="T134">IFERROR(_xlfn.IFS(Alert[[#This Row],[Condition]]="&gt;",Alert[[#This Row],[Price]]/Alert[[#This Row],[Threshold]],Alert[[#This Row],[Condition]]="&lt;",Alert[[#This Row],[Threshold]]/Alert[[#This Row],[Price]]-1),"")</f>
        <v/>
      </c>
      <c r="U134" t="str">
        <f t="shared" si="10"/>
        <v/>
      </c>
    </row>
    <row r="135" spans="10:21" x14ac:dyDescent="0.25">
      <c r="J135" s="40" t="str" cm="1">
        <f t="array" ref="J135">IFERROR(_xlfn.IFS(Alert[[#This Row],[Condition]]="&gt;",Alert[[#This Row],[Price]]/Alert[[#This Row],[Threshold]],Alert[[#This Row],[Condition]]="&lt;",(Alert[[#This Row],[Threshold]]/Alert[[#This Row],[Price]])-1),"")</f>
        <v/>
      </c>
      <c r="K135" s="40"/>
      <c r="L135" t="str">
        <f>IFERROR(IF(Alert[[#This Row],[Name]]="","",MIN(L134+1,COUNT($J$2:$J$500),$L$1)),"")</f>
        <v/>
      </c>
      <c r="M135" t="str" cm="1">
        <f t="array" ref="M135">IFERROR(_xlfn.IFS(Alert[[#This Row],[Condition]]="&gt;",Alert[[#This Row],[Price]]/Alert[[#This Row],[Threshold]],Alert[[#This Row],[Condition]]="&lt;",(Alert[[#This Row],[Threshold]]/Alert[[#This Row],[Price]])-1),"")</f>
        <v/>
      </c>
      <c r="N135" s="41" t="str" cm="1">
        <f t="array" ref="N135">IFERROR(_xlfn.IFS(Alert[[#This Row],[Condition]]="&gt;",Alert[[#This Row],[Price]]/Alert[[#This Row],[Threshold]],Alert[[#This Row],[Condition]]="&lt;",1-(Alert[[#This Row],[Threshold]]/Alert[[#This Row],[Price]])),"")</f>
        <v/>
      </c>
      <c r="O135" s="41" t="str">
        <f t="shared" si="8"/>
        <v/>
      </c>
      <c r="P135" t="str">
        <f t="shared" si="11"/>
        <v/>
      </c>
      <c r="Q135" t="str">
        <f t="shared" si="9"/>
        <v/>
      </c>
      <c r="S135" t="str">
        <f>IFERROR(IF(Alert[[#This Row],[Name]]&lt;&gt;"",Alert[[#This Row],[Name]],""),"")</f>
        <v/>
      </c>
      <c r="T135" t="str" cm="1">
        <f t="array" ref="T135">IFERROR(_xlfn.IFS(Alert[[#This Row],[Condition]]="&gt;",Alert[[#This Row],[Price]]/Alert[[#This Row],[Threshold]],Alert[[#This Row],[Condition]]="&lt;",Alert[[#This Row],[Threshold]]/Alert[[#This Row],[Price]]-1),"")</f>
        <v/>
      </c>
      <c r="U135" t="str">
        <f t="shared" si="10"/>
        <v/>
      </c>
    </row>
    <row r="136" spans="10:21" x14ac:dyDescent="0.25">
      <c r="J136" s="40" t="str" cm="1">
        <f t="array" ref="J136">IFERROR(_xlfn.IFS(Alert[[#This Row],[Condition]]="&gt;",Alert[[#This Row],[Price]]/Alert[[#This Row],[Threshold]],Alert[[#This Row],[Condition]]="&lt;",(Alert[[#This Row],[Threshold]]/Alert[[#This Row],[Price]])-1),"")</f>
        <v/>
      </c>
      <c r="K136" s="40"/>
      <c r="L136" t="str">
        <f>IFERROR(IF(Alert[[#This Row],[Name]]="","",MIN(L135+1,COUNT($J$2:$J$500),$L$1)),"")</f>
        <v/>
      </c>
      <c r="M136" t="str" cm="1">
        <f t="array" ref="M136">IFERROR(_xlfn.IFS(Alert[[#This Row],[Condition]]="&gt;",Alert[[#This Row],[Price]]/Alert[[#This Row],[Threshold]],Alert[[#This Row],[Condition]]="&lt;",(Alert[[#This Row],[Threshold]]/Alert[[#This Row],[Price]])-1),"")</f>
        <v/>
      </c>
      <c r="N136" s="41" t="str" cm="1">
        <f t="array" ref="N136">IFERROR(_xlfn.IFS(Alert[[#This Row],[Condition]]="&gt;",Alert[[#This Row],[Price]]/Alert[[#This Row],[Threshold]],Alert[[#This Row],[Condition]]="&lt;",1-(Alert[[#This Row],[Threshold]]/Alert[[#This Row],[Price]])),"")</f>
        <v/>
      </c>
      <c r="O136" s="41" t="str">
        <f t="shared" si="8"/>
        <v/>
      </c>
      <c r="P136" t="str">
        <f t="shared" si="11"/>
        <v/>
      </c>
      <c r="Q136" t="str">
        <f t="shared" si="9"/>
        <v/>
      </c>
      <c r="S136" t="str">
        <f>IFERROR(IF(Alert[[#This Row],[Name]]&lt;&gt;"",Alert[[#This Row],[Name]],""),"")</f>
        <v/>
      </c>
      <c r="T136" t="str" cm="1">
        <f t="array" ref="T136">IFERROR(_xlfn.IFS(Alert[[#This Row],[Condition]]="&gt;",Alert[[#This Row],[Price]]/Alert[[#This Row],[Threshold]],Alert[[#This Row],[Condition]]="&lt;",Alert[[#This Row],[Threshold]]/Alert[[#This Row],[Price]]-1),"")</f>
        <v/>
      </c>
      <c r="U136" t="str">
        <f t="shared" si="10"/>
        <v/>
      </c>
    </row>
    <row r="137" spans="10:21" x14ac:dyDescent="0.25">
      <c r="J137" s="40" t="str" cm="1">
        <f t="array" ref="J137">IFERROR(_xlfn.IFS(Alert[[#This Row],[Condition]]="&gt;",Alert[[#This Row],[Price]]/Alert[[#This Row],[Threshold]],Alert[[#This Row],[Condition]]="&lt;",(Alert[[#This Row],[Threshold]]/Alert[[#This Row],[Price]])-1),"")</f>
        <v/>
      </c>
      <c r="K137" s="40"/>
      <c r="L137" t="str">
        <f>IFERROR(IF(Alert[[#This Row],[Name]]="","",MIN(L136+1,COUNT($J$2:$J$500),$L$1)),"")</f>
        <v/>
      </c>
      <c r="M137" t="str" cm="1">
        <f t="array" ref="M137">IFERROR(_xlfn.IFS(Alert[[#This Row],[Condition]]="&gt;",Alert[[#This Row],[Price]]/Alert[[#This Row],[Threshold]],Alert[[#This Row],[Condition]]="&lt;",(Alert[[#This Row],[Threshold]]/Alert[[#This Row],[Price]])-1),"")</f>
        <v/>
      </c>
      <c r="N137" s="41" t="str" cm="1">
        <f t="array" ref="N137">IFERROR(_xlfn.IFS(Alert[[#This Row],[Condition]]="&gt;",Alert[[#This Row],[Price]]/Alert[[#This Row],[Threshold]],Alert[[#This Row],[Condition]]="&lt;",1-(Alert[[#This Row],[Threshold]]/Alert[[#This Row],[Price]])),"")</f>
        <v/>
      </c>
      <c r="O137" s="41" t="str">
        <f t="shared" si="8"/>
        <v/>
      </c>
      <c r="P137" t="str">
        <f t="shared" si="11"/>
        <v/>
      </c>
      <c r="Q137" t="str">
        <f t="shared" si="9"/>
        <v/>
      </c>
      <c r="S137" t="str">
        <f>IFERROR(IF(Alert[[#This Row],[Name]]&lt;&gt;"",Alert[[#This Row],[Name]],""),"")</f>
        <v/>
      </c>
      <c r="T137" t="str" cm="1">
        <f t="array" ref="T137">IFERROR(_xlfn.IFS(Alert[[#This Row],[Condition]]="&gt;",Alert[[#This Row],[Price]]/Alert[[#This Row],[Threshold]],Alert[[#This Row],[Condition]]="&lt;",Alert[[#This Row],[Threshold]]/Alert[[#This Row],[Price]]-1),"")</f>
        <v/>
      </c>
      <c r="U137" t="str">
        <f t="shared" si="10"/>
        <v/>
      </c>
    </row>
    <row r="138" spans="10:21" x14ac:dyDescent="0.25">
      <c r="J138" s="40" t="str" cm="1">
        <f t="array" ref="J138">IFERROR(_xlfn.IFS(Alert[[#This Row],[Condition]]="&gt;",Alert[[#This Row],[Price]]/Alert[[#This Row],[Threshold]],Alert[[#This Row],[Condition]]="&lt;",(Alert[[#This Row],[Threshold]]/Alert[[#This Row],[Price]])-1),"")</f>
        <v/>
      </c>
      <c r="K138" s="40"/>
      <c r="L138" t="str">
        <f>IFERROR(IF(Alert[[#This Row],[Name]]="","",MIN(L137+1,COUNT($J$2:$J$500),$L$1)),"")</f>
        <v/>
      </c>
      <c r="M138" t="str" cm="1">
        <f t="array" ref="M138">IFERROR(_xlfn.IFS(Alert[[#This Row],[Condition]]="&gt;",Alert[[#This Row],[Price]]/Alert[[#This Row],[Threshold]],Alert[[#This Row],[Condition]]="&lt;",(Alert[[#This Row],[Threshold]]/Alert[[#This Row],[Price]])-1),"")</f>
        <v/>
      </c>
      <c r="N138" s="41" t="str" cm="1">
        <f t="array" ref="N138">IFERROR(_xlfn.IFS(Alert[[#This Row],[Condition]]="&gt;",Alert[[#This Row],[Price]]/Alert[[#This Row],[Threshold]],Alert[[#This Row],[Condition]]="&lt;",1-(Alert[[#This Row],[Threshold]]/Alert[[#This Row],[Price]])),"")</f>
        <v/>
      </c>
      <c r="O138" s="41" t="str">
        <f t="shared" si="8"/>
        <v/>
      </c>
      <c r="P138" t="str">
        <f t="shared" si="11"/>
        <v/>
      </c>
      <c r="Q138" t="str">
        <f t="shared" si="9"/>
        <v/>
      </c>
      <c r="S138" t="str">
        <f>IFERROR(IF(Alert[[#This Row],[Name]]&lt;&gt;"",Alert[[#This Row],[Name]],""),"")</f>
        <v/>
      </c>
      <c r="T138" t="str" cm="1">
        <f t="array" ref="T138">IFERROR(_xlfn.IFS(Alert[[#This Row],[Condition]]="&gt;",Alert[[#This Row],[Price]]/Alert[[#This Row],[Threshold]],Alert[[#This Row],[Condition]]="&lt;",Alert[[#This Row],[Threshold]]/Alert[[#This Row],[Price]]-1),"")</f>
        <v/>
      </c>
      <c r="U138" t="str">
        <f t="shared" si="10"/>
        <v/>
      </c>
    </row>
    <row r="139" spans="10:21" x14ac:dyDescent="0.25">
      <c r="J139" s="40" t="str" cm="1">
        <f t="array" ref="J139">IFERROR(_xlfn.IFS(Alert[[#This Row],[Condition]]="&gt;",Alert[[#This Row],[Price]]/Alert[[#This Row],[Threshold]],Alert[[#This Row],[Condition]]="&lt;",(Alert[[#This Row],[Threshold]]/Alert[[#This Row],[Price]])-1),"")</f>
        <v/>
      </c>
      <c r="K139" s="40"/>
      <c r="L139" t="str">
        <f>IFERROR(IF(Alert[[#This Row],[Name]]="","",MIN(L138+1,COUNT($J$2:$J$500),$L$1)),"")</f>
        <v/>
      </c>
      <c r="M139" t="str" cm="1">
        <f t="array" ref="M139">IFERROR(_xlfn.IFS(Alert[[#This Row],[Condition]]="&gt;",Alert[[#This Row],[Price]]/Alert[[#This Row],[Threshold]],Alert[[#This Row],[Condition]]="&lt;",(Alert[[#This Row],[Threshold]]/Alert[[#This Row],[Price]])-1),"")</f>
        <v/>
      </c>
      <c r="N139" s="41" t="str" cm="1">
        <f t="array" ref="N139">IFERROR(_xlfn.IFS(Alert[[#This Row],[Condition]]="&gt;",Alert[[#This Row],[Price]]/Alert[[#This Row],[Threshold]],Alert[[#This Row],[Condition]]="&lt;",1-(Alert[[#This Row],[Threshold]]/Alert[[#This Row],[Price]])),"")</f>
        <v/>
      </c>
      <c r="O139" s="41" t="str">
        <f t="shared" si="8"/>
        <v/>
      </c>
      <c r="P139" t="str">
        <f t="shared" si="11"/>
        <v/>
      </c>
      <c r="Q139" t="str">
        <f t="shared" si="9"/>
        <v/>
      </c>
      <c r="S139" t="str">
        <f>IFERROR(IF(Alert[[#This Row],[Name]]&lt;&gt;"",Alert[[#This Row],[Name]],""),"")</f>
        <v/>
      </c>
      <c r="T139" t="str" cm="1">
        <f t="array" ref="T139">IFERROR(_xlfn.IFS(Alert[[#This Row],[Condition]]="&gt;",Alert[[#This Row],[Price]]/Alert[[#This Row],[Threshold]],Alert[[#This Row],[Condition]]="&lt;",Alert[[#This Row],[Threshold]]/Alert[[#This Row],[Price]]-1),"")</f>
        <v/>
      </c>
      <c r="U139" t="str">
        <f t="shared" si="10"/>
        <v/>
      </c>
    </row>
    <row r="140" spans="10:21" x14ac:dyDescent="0.25">
      <c r="J140" s="40" t="str" cm="1">
        <f t="array" ref="J140">IFERROR(_xlfn.IFS(Alert[[#This Row],[Condition]]="&gt;",Alert[[#This Row],[Price]]/Alert[[#This Row],[Threshold]],Alert[[#This Row],[Condition]]="&lt;",(Alert[[#This Row],[Threshold]]/Alert[[#This Row],[Price]])-1),"")</f>
        <v/>
      </c>
      <c r="K140" s="40"/>
      <c r="L140" t="str">
        <f>IFERROR(IF(Alert[[#This Row],[Name]]="","",MIN(L139+1,COUNT($J$2:$J$500),$L$1)),"")</f>
        <v/>
      </c>
      <c r="M140" t="str" cm="1">
        <f t="array" ref="M140">IFERROR(_xlfn.IFS(Alert[[#This Row],[Condition]]="&gt;",Alert[[#This Row],[Price]]/Alert[[#This Row],[Threshold]],Alert[[#This Row],[Condition]]="&lt;",(Alert[[#This Row],[Threshold]]/Alert[[#This Row],[Price]])-1),"")</f>
        <v/>
      </c>
      <c r="N140" s="41" t="str" cm="1">
        <f t="array" ref="N140">IFERROR(_xlfn.IFS(Alert[[#This Row],[Condition]]="&gt;",Alert[[#This Row],[Price]]/Alert[[#This Row],[Threshold]],Alert[[#This Row],[Condition]]="&lt;",1-(Alert[[#This Row],[Threshold]]/Alert[[#This Row],[Price]])),"")</f>
        <v/>
      </c>
      <c r="O140" s="41" t="str">
        <f t="shared" si="8"/>
        <v/>
      </c>
      <c r="P140" t="str">
        <f t="shared" si="11"/>
        <v/>
      </c>
      <c r="Q140" t="str">
        <f t="shared" si="9"/>
        <v/>
      </c>
      <c r="S140" t="str">
        <f>IFERROR(IF(Alert[[#This Row],[Name]]&lt;&gt;"",Alert[[#This Row],[Name]],""),"")</f>
        <v/>
      </c>
      <c r="T140" t="str" cm="1">
        <f t="array" ref="T140">IFERROR(_xlfn.IFS(Alert[[#This Row],[Condition]]="&gt;",Alert[[#This Row],[Price]]/Alert[[#This Row],[Threshold]],Alert[[#This Row],[Condition]]="&lt;",Alert[[#This Row],[Threshold]]/Alert[[#This Row],[Price]]-1),"")</f>
        <v/>
      </c>
      <c r="U140" t="str">
        <f t="shared" si="10"/>
        <v/>
      </c>
    </row>
    <row r="141" spans="10:21" x14ac:dyDescent="0.25">
      <c r="J141" s="40" t="str" cm="1">
        <f t="array" ref="J141">IFERROR(_xlfn.IFS(Alert[[#This Row],[Condition]]="&gt;",Alert[[#This Row],[Price]]/Alert[[#This Row],[Threshold]],Alert[[#This Row],[Condition]]="&lt;",(Alert[[#This Row],[Threshold]]/Alert[[#This Row],[Price]])-1),"")</f>
        <v/>
      </c>
      <c r="K141" s="40"/>
      <c r="L141" t="str">
        <f>IFERROR(IF(Alert[[#This Row],[Name]]="","",MIN(L140+1,COUNT($J$2:$J$500),$L$1)),"")</f>
        <v/>
      </c>
      <c r="M141" t="str" cm="1">
        <f t="array" ref="M141">IFERROR(_xlfn.IFS(Alert[[#This Row],[Condition]]="&gt;",Alert[[#This Row],[Price]]/Alert[[#This Row],[Threshold]],Alert[[#This Row],[Condition]]="&lt;",(Alert[[#This Row],[Threshold]]/Alert[[#This Row],[Price]])-1),"")</f>
        <v/>
      </c>
      <c r="N141" s="41" t="str" cm="1">
        <f t="array" ref="N141">IFERROR(_xlfn.IFS(Alert[[#This Row],[Condition]]="&gt;",Alert[[#This Row],[Price]]/Alert[[#This Row],[Threshold]],Alert[[#This Row],[Condition]]="&lt;",1-(Alert[[#This Row],[Threshold]]/Alert[[#This Row],[Price]])),"")</f>
        <v/>
      </c>
      <c r="O141" s="41" t="str">
        <f t="shared" si="8"/>
        <v/>
      </c>
      <c r="P141" t="str">
        <f t="shared" si="11"/>
        <v/>
      </c>
      <c r="Q141" t="str">
        <f t="shared" si="9"/>
        <v/>
      </c>
      <c r="S141" t="str">
        <f>IFERROR(IF(Alert[[#This Row],[Name]]&lt;&gt;"",Alert[[#This Row],[Name]],""),"")</f>
        <v/>
      </c>
      <c r="T141" t="str" cm="1">
        <f t="array" ref="T141">IFERROR(_xlfn.IFS(Alert[[#This Row],[Condition]]="&gt;",Alert[[#This Row],[Price]]/Alert[[#This Row],[Threshold]],Alert[[#This Row],[Condition]]="&lt;",Alert[[#This Row],[Threshold]]/Alert[[#This Row],[Price]]-1),"")</f>
        <v/>
      </c>
      <c r="U141" t="str">
        <f t="shared" si="10"/>
        <v/>
      </c>
    </row>
    <row r="142" spans="10:21" x14ac:dyDescent="0.25">
      <c r="J142" s="40" t="str" cm="1">
        <f t="array" ref="J142">IFERROR(_xlfn.IFS(Alert[[#This Row],[Condition]]="&gt;",Alert[[#This Row],[Price]]/Alert[[#This Row],[Threshold]],Alert[[#This Row],[Condition]]="&lt;",(Alert[[#This Row],[Threshold]]/Alert[[#This Row],[Price]])-1),"")</f>
        <v/>
      </c>
      <c r="K142" s="40"/>
      <c r="L142" t="str">
        <f>IFERROR(IF(Alert[[#This Row],[Name]]="","",MIN(L141+1,COUNT($J$2:$J$500),$L$1)),"")</f>
        <v/>
      </c>
      <c r="M142" t="str" cm="1">
        <f t="array" ref="M142">IFERROR(_xlfn.IFS(Alert[[#This Row],[Condition]]="&gt;",Alert[[#This Row],[Price]]/Alert[[#This Row],[Threshold]],Alert[[#This Row],[Condition]]="&lt;",(Alert[[#This Row],[Threshold]]/Alert[[#This Row],[Price]])-1),"")</f>
        <v/>
      </c>
      <c r="N142" s="41" t="str" cm="1">
        <f t="array" ref="N142">IFERROR(_xlfn.IFS(Alert[[#This Row],[Condition]]="&gt;",Alert[[#This Row],[Price]]/Alert[[#This Row],[Threshold]],Alert[[#This Row],[Condition]]="&lt;",1-(Alert[[#This Row],[Threshold]]/Alert[[#This Row],[Price]])),"")</f>
        <v/>
      </c>
      <c r="O142" s="41" t="str">
        <f t="shared" si="8"/>
        <v/>
      </c>
      <c r="P142" t="str">
        <f t="shared" si="11"/>
        <v/>
      </c>
      <c r="Q142" t="str">
        <f t="shared" si="9"/>
        <v/>
      </c>
      <c r="S142" t="str">
        <f>IFERROR(IF(Alert[[#This Row],[Name]]&lt;&gt;"",Alert[[#This Row],[Name]],""),"")</f>
        <v/>
      </c>
      <c r="T142" t="str" cm="1">
        <f t="array" ref="T142">IFERROR(_xlfn.IFS(Alert[[#This Row],[Condition]]="&gt;",Alert[[#This Row],[Price]]/Alert[[#This Row],[Threshold]],Alert[[#This Row],[Condition]]="&lt;",Alert[[#This Row],[Threshold]]/Alert[[#This Row],[Price]]-1),"")</f>
        <v/>
      </c>
      <c r="U142" t="str">
        <f t="shared" si="10"/>
        <v/>
      </c>
    </row>
    <row r="143" spans="10:21" x14ac:dyDescent="0.25">
      <c r="J143" s="40" t="str" cm="1">
        <f t="array" ref="J143">IFERROR(_xlfn.IFS(Alert[[#This Row],[Condition]]="&gt;",Alert[[#This Row],[Price]]/Alert[[#This Row],[Threshold]],Alert[[#This Row],[Condition]]="&lt;",(Alert[[#This Row],[Threshold]]/Alert[[#This Row],[Price]])-1),"")</f>
        <v/>
      </c>
      <c r="K143" s="40"/>
      <c r="L143" t="str">
        <f>IFERROR(IF(Alert[[#This Row],[Name]]="","",MIN(L142+1,COUNT($J$2:$J$500),$L$1)),"")</f>
        <v/>
      </c>
      <c r="M143" t="str" cm="1">
        <f t="array" ref="M143">IFERROR(_xlfn.IFS(Alert[[#This Row],[Condition]]="&gt;",Alert[[#This Row],[Price]]/Alert[[#This Row],[Threshold]],Alert[[#This Row],[Condition]]="&lt;",(Alert[[#This Row],[Threshold]]/Alert[[#This Row],[Price]])-1),"")</f>
        <v/>
      </c>
      <c r="N143" s="41" t="str" cm="1">
        <f t="array" ref="N143">IFERROR(_xlfn.IFS(Alert[[#This Row],[Condition]]="&gt;",Alert[[#This Row],[Price]]/Alert[[#This Row],[Threshold]],Alert[[#This Row],[Condition]]="&lt;",1-(Alert[[#This Row],[Threshold]]/Alert[[#This Row],[Price]])),"")</f>
        <v/>
      </c>
      <c r="O143" s="41" t="str">
        <f t="shared" si="8"/>
        <v/>
      </c>
      <c r="P143" t="str">
        <f t="shared" si="11"/>
        <v/>
      </c>
      <c r="Q143" t="str">
        <f t="shared" si="9"/>
        <v/>
      </c>
      <c r="S143" t="str">
        <f>IFERROR(IF(Alert[[#This Row],[Name]]&lt;&gt;"",Alert[[#This Row],[Name]],""),"")</f>
        <v/>
      </c>
      <c r="T143" t="str" cm="1">
        <f t="array" ref="T143">IFERROR(_xlfn.IFS(Alert[[#This Row],[Condition]]="&gt;",Alert[[#This Row],[Price]]/Alert[[#This Row],[Threshold]],Alert[[#This Row],[Condition]]="&lt;",Alert[[#This Row],[Threshold]]/Alert[[#This Row],[Price]]-1),"")</f>
        <v/>
      </c>
      <c r="U143" t="str">
        <f t="shared" si="10"/>
        <v/>
      </c>
    </row>
    <row r="144" spans="10:21" x14ac:dyDescent="0.25">
      <c r="J144" s="40" t="str" cm="1">
        <f t="array" ref="J144">IFERROR(_xlfn.IFS(Alert[[#This Row],[Condition]]="&gt;",Alert[[#This Row],[Price]]/Alert[[#This Row],[Threshold]],Alert[[#This Row],[Condition]]="&lt;",(Alert[[#This Row],[Threshold]]/Alert[[#This Row],[Price]])-1),"")</f>
        <v/>
      </c>
      <c r="K144" s="40"/>
      <c r="L144" t="str">
        <f>IFERROR(IF(Alert[[#This Row],[Name]]="","",MIN(L143+1,COUNT($J$2:$J$500),$L$1)),"")</f>
        <v/>
      </c>
      <c r="M144" t="str" cm="1">
        <f t="array" ref="M144">IFERROR(_xlfn.IFS(Alert[[#This Row],[Condition]]="&gt;",Alert[[#This Row],[Price]]/Alert[[#This Row],[Threshold]],Alert[[#This Row],[Condition]]="&lt;",(Alert[[#This Row],[Threshold]]/Alert[[#This Row],[Price]])-1),"")</f>
        <v/>
      </c>
      <c r="N144" s="41" t="str" cm="1">
        <f t="array" ref="N144">IFERROR(_xlfn.IFS(Alert[[#This Row],[Condition]]="&gt;",Alert[[#This Row],[Price]]/Alert[[#This Row],[Threshold]],Alert[[#This Row],[Condition]]="&lt;",1-(Alert[[#This Row],[Threshold]]/Alert[[#This Row],[Price]])),"")</f>
        <v/>
      </c>
      <c r="O144" s="41" t="str">
        <f t="shared" si="8"/>
        <v/>
      </c>
      <c r="P144" t="str">
        <f t="shared" si="11"/>
        <v/>
      </c>
      <c r="Q144" t="str">
        <f t="shared" si="9"/>
        <v/>
      </c>
      <c r="S144" t="str">
        <f>IFERROR(IF(Alert[[#This Row],[Name]]&lt;&gt;"",Alert[[#This Row],[Name]],""),"")</f>
        <v/>
      </c>
      <c r="T144" t="str" cm="1">
        <f t="array" ref="T144">IFERROR(_xlfn.IFS(Alert[[#This Row],[Condition]]="&gt;",Alert[[#This Row],[Price]]/Alert[[#This Row],[Threshold]],Alert[[#This Row],[Condition]]="&lt;",Alert[[#This Row],[Threshold]]/Alert[[#This Row],[Price]]-1),"")</f>
        <v/>
      </c>
      <c r="U144" t="str">
        <f t="shared" si="10"/>
        <v/>
      </c>
    </row>
    <row r="145" spans="10:21" x14ac:dyDescent="0.25">
      <c r="J145" s="40" t="str" cm="1">
        <f t="array" ref="J145">IFERROR(_xlfn.IFS(Alert[[#This Row],[Condition]]="&gt;",Alert[[#This Row],[Price]]/Alert[[#This Row],[Threshold]],Alert[[#This Row],[Condition]]="&lt;",(Alert[[#This Row],[Threshold]]/Alert[[#This Row],[Price]])-1),"")</f>
        <v/>
      </c>
      <c r="K145" s="40"/>
      <c r="L145" t="str">
        <f>IFERROR(IF(Alert[[#This Row],[Name]]="","",MIN(L144+1,COUNT($J$2:$J$500),$L$1)),"")</f>
        <v/>
      </c>
      <c r="M145" t="str" cm="1">
        <f t="array" ref="M145">IFERROR(_xlfn.IFS(Alert[[#This Row],[Condition]]="&gt;",Alert[[#This Row],[Price]]/Alert[[#This Row],[Threshold]],Alert[[#This Row],[Condition]]="&lt;",(Alert[[#This Row],[Threshold]]/Alert[[#This Row],[Price]])-1),"")</f>
        <v/>
      </c>
      <c r="N145" s="41" t="str" cm="1">
        <f t="array" ref="N145">IFERROR(_xlfn.IFS(Alert[[#This Row],[Condition]]="&gt;",Alert[[#This Row],[Price]]/Alert[[#This Row],[Threshold]],Alert[[#This Row],[Condition]]="&lt;",1-(Alert[[#This Row],[Threshold]]/Alert[[#This Row],[Price]])),"")</f>
        <v/>
      </c>
      <c r="O145" s="41" t="str">
        <f t="shared" si="8"/>
        <v/>
      </c>
      <c r="P145" t="str">
        <f t="shared" si="11"/>
        <v/>
      </c>
      <c r="Q145" t="str">
        <f t="shared" si="9"/>
        <v/>
      </c>
      <c r="S145" t="str">
        <f>IFERROR(IF(Alert[[#This Row],[Name]]&lt;&gt;"",Alert[[#This Row],[Name]],""),"")</f>
        <v/>
      </c>
      <c r="T145" t="str" cm="1">
        <f t="array" ref="T145">IFERROR(_xlfn.IFS(Alert[[#This Row],[Condition]]="&gt;",Alert[[#This Row],[Price]]/Alert[[#This Row],[Threshold]],Alert[[#This Row],[Condition]]="&lt;",Alert[[#This Row],[Threshold]]/Alert[[#This Row],[Price]]-1),"")</f>
        <v/>
      </c>
      <c r="U145" t="str">
        <f t="shared" si="10"/>
        <v/>
      </c>
    </row>
    <row r="146" spans="10:21" x14ac:dyDescent="0.25">
      <c r="J146" s="40" t="str" cm="1">
        <f t="array" ref="J146">IFERROR(_xlfn.IFS(Alert[[#This Row],[Condition]]="&gt;",Alert[[#This Row],[Price]]/Alert[[#This Row],[Threshold]],Alert[[#This Row],[Condition]]="&lt;",(Alert[[#This Row],[Threshold]]/Alert[[#This Row],[Price]])-1),"")</f>
        <v/>
      </c>
      <c r="K146" s="40"/>
      <c r="L146" t="str">
        <f>IFERROR(IF(Alert[[#This Row],[Name]]="","",MIN(L145+1,COUNT($J$2:$J$500),$L$1)),"")</f>
        <v/>
      </c>
      <c r="M146" t="str" cm="1">
        <f t="array" ref="M146">IFERROR(_xlfn.IFS(Alert[[#This Row],[Condition]]="&gt;",Alert[[#This Row],[Price]]/Alert[[#This Row],[Threshold]],Alert[[#This Row],[Condition]]="&lt;",(Alert[[#This Row],[Threshold]]/Alert[[#This Row],[Price]])-1),"")</f>
        <v/>
      </c>
      <c r="N146" s="41" t="str" cm="1">
        <f t="array" ref="N146">IFERROR(_xlfn.IFS(Alert[[#This Row],[Condition]]="&gt;",Alert[[#This Row],[Price]]/Alert[[#This Row],[Threshold]],Alert[[#This Row],[Condition]]="&lt;",1-(Alert[[#This Row],[Threshold]]/Alert[[#This Row],[Price]])),"")</f>
        <v/>
      </c>
      <c r="O146" s="41" t="str">
        <f t="shared" si="8"/>
        <v/>
      </c>
      <c r="P146" t="str">
        <f t="shared" si="11"/>
        <v/>
      </c>
      <c r="Q146" t="str">
        <f t="shared" si="9"/>
        <v/>
      </c>
      <c r="S146" t="str">
        <f>IFERROR(IF(Alert[[#This Row],[Name]]&lt;&gt;"",Alert[[#This Row],[Name]],""),"")</f>
        <v/>
      </c>
      <c r="T146" t="str" cm="1">
        <f t="array" ref="T146">IFERROR(_xlfn.IFS(Alert[[#This Row],[Condition]]="&gt;",Alert[[#This Row],[Price]]/Alert[[#This Row],[Threshold]],Alert[[#This Row],[Condition]]="&lt;",Alert[[#This Row],[Threshold]]/Alert[[#This Row],[Price]]-1),"")</f>
        <v/>
      </c>
      <c r="U146" t="str">
        <f t="shared" si="10"/>
        <v/>
      </c>
    </row>
    <row r="147" spans="10:21" x14ac:dyDescent="0.25">
      <c r="J147" s="40" t="str" cm="1">
        <f t="array" ref="J147">IFERROR(_xlfn.IFS(Alert[[#This Row],[Condition]]="&gt;",Alert[[#This Row],[Price]]/Alert[[#This Row],[Threshold]],Alert[[#This Row],[Condition]]="&lt;",(Alert[[#This Row],[Threshold]]/Alert[[#This Row],[Price]])-1),"")</f>
        <v/>
      </c>
      <c r="K147" s="40"/>
      <c r="L147" t="str">
        <f>IFERROR(IF(Alert[[#This Row],[Name]]="","",MIN(L146+1,COUNT($J$2:$J$500),$L$1)),"")</f>
        <v/>
      </c>
      <c r="M147" t="str" cm="1">
        <f t="array" ref="M147">IFERROR(_xlfn.IFS(Alert[[#This Row],[Condition]]="&gt;",Alert[[#This Row],[Price]]/Alert[[#This Row],[Threshold]],Alert[[#This Row],[Condition]]="&lt;",(Alert[[#This Row],[Threshold]]/Alert[[#This Row],[Price]])-1),"")</f>
        <v/>
      </c>
      <c r="N147" s="41" t="str" cm="1">
        <f t="array" ref="N147">IFERROR(_xlfn.IFS(Alert[[#This Row],[Condition]]="&gt;",Alert[[#This Row],[Price]]/Alert[[#This Row],[Threshold]],Alert[[#This Row],[Condition]]="&lt;",1-(Alert[[#This Row],[Threshold]]/Alert[[#This Row],[Price]])),"")</f>
        <v/>
      </c>
      <c r="O147" s="41" t="str">
        <f t="shared" si="8"/>
        <v/>
      </c>
      <c r="P147" t="str">
        <f t="shared" si="11"/>
        <v/>
      </c>
      <c r="Q147" t="str">
        <f t="shared" si="9"/>
        <v/>
      </c>
      <c r="S147" t="str">
        <f>IFERROR(IF(Alert[[#This Row],[Name]]&lt;&gt;"",Alert[[#This Row],[Name]],""),"")</f>
        <v/>
      </c>
      <c r="T147" t="str" cm="1">
        <f t="array" ref="T147">IFERROR(_xlfn.IFS(Alert[[#This Row],[Condition]]="&gt;",Alert[[#This Row],[Price]]/Alert[[#This Row],[Threshold]],Alert[[#This Row],[Condition]]="&lt;",Alert[[#This Row],[Threshold]]/Alert[[#This Row],[Price]]-1),"")</f>
        <v/>
      </c>
      <c r="U147" t="str">
        <f t="shared" si="10"/>
        <v/>
      </c>
    </row>
    <row r="148" spans="10:21" x14ac:dyDescent="0.25">
      <c r="J148" s="40" t="str" cm="1">
        <f t="array" ref="J148">IFERROR(_xlfn.IFS(Alert[[#This Row],[Condition]]="&gt;",Alert[[#This Row],[Price]]/Alert[[#This Row],[Threshold]],Alert[[#This Row],[Condition]]="&lt;",(Alert[[#This Row],[Threshold]]/Alert[[#This Row],[Price]])-1),"")</f>
        <v/>
      </c>
      <c r="K148" s="40"/>
      <c r="L148" t="str">
        <f>IFERROR(IF(Alert[[#This Row],[Name]]="","",MIN(L147+1,COUNT($J$2:$J$500),$L$1)),"")</f>
        <v/>
      </c>
      <c r="M148" t="str" cm="1">
        <f t="array" ref="M148">IFERROR(_xlfn.IFS(Alert[[#This Row],[Condition]]="&gt;",Alert[[#This Row],[Price]]/Alert[[#This Row],[Threshold]],Alert[[#This Row],[Condition]]="&lt;",(Alert[[#This Row],[Threshold]]/Alert[[#This Row],[Price]])-1),"")</f>
        <v/>
      </c>
      <c r="N148" s="41" t="str" cm="1">
        <f t="array" ref="N148">IFERROR(_xlfn.IFS(Alert[[#This Row],[Condition]]="&gt;",Alert[[#This Row],[Price]]/Alert[[#This Row],[Threshold]],Alert[[#This Row],[Condition]]="&lt;",1-(Alert[[#This Row],[Threshold]]/Alert[[#This Row],[Price]])),"")</f>
        <v/>
      </c>
      <c r="O148" s="41" t="str">
        <f t="shared" si="8"/>
        <v/>
      </c>
      <c r="P148" t="str">
        <f t="shared" si="11"/>
        <v/>
      </c>
      <c r="Q148" t="str">
        <f t="shared" si="9"/>
        <v/>
      </c>
      <c r="S148" t="str">
        <f>IFERROR(IF(Alert[[#This Row],[Name]]&lt;&gt;"",Alert[[#This Row],[Name]],""),"")</f>
        <v/>
      </c>
      <c r="T148" t="str" cm="1">
        <f t="array" ref="T148">IFERROR(_xlfn.IFS(Alert[[#This Row],[Condition]]="&gt;",Alert[[#This Row],[Price]]/Alert[[#This Row],[Threshold]],Alert[[#This Row],[Condition]]="&lt;",Alert[[#This Row],[Threshold]]/Alert[[#This Row],[Price]]-1),"")</f>
        <v/>
      </c>
      <c r="U148" t="str">
        <f t="shared" si="10"/>
        <v/>
      </c>
    </row>
    <row r="149" spans="10:21" x14ac:dyDescent="0.25">
      <c r="J149" s="40" t="str" cm="1">
        <f t="array" ref="J149">IFERROR(_xlfn.IFS(Alert[[#This Row],[Condition]]="&gt;",Alert[[#This Row],[Price]]/Alert[[#This Row],[Threshold]],Alert[[#This Row],[Condition]]="&lt;",(Alert[[#This Row],[Threshold]]/Alert[[#This Row],[Price]])-1),"")</f>
        <v/>
      </c>
      <c r="K149" s="40"/>
      <c r="L149" t="str">
        <f>IFERROR(IF(Alert[[#This Row],[Name]]="","",MIN(L148+1,COUNT($J$2:$J$500),$L$1)),"")</f>
        <v/>
      </c>
      <c r="M149" t="str" cm="1">
        <f t="array" ref="M149">IFERROR(_xlfn.IFS(Alert[[#This Row],[Condition]]="&gt;",Alert[[#This Row],[Price]]/Alert[[#This Row],[Threshold]],Alert[[#This Row],[Condition]]="&lt;",(Alert[[#This Row],[Threshold]]/Alert[[#This Row],[Price]])-1),"")</f>
        <v/>
      </c>
      <c r="N149" s="41" t="str" cm="1">
        <f t="array" ref="N149">IFERROR(_xlfn.IFS(Alert[[#This Row],[Condition]]="&gt;",Alert[[#This Row],[Price]]/Alert[[#This Row],[Threshold]],Alert[[#This Row],[Condition]]="&lt;",1-(Alert[[#This Row],[Threshold]]/Alert[[#This Row],[Price]])),"")</f>
        <v/>
      </c>
      <c r="O149" s="41" t="str">
        <f t="shared" si="8"/>
        <v/>
      </c>
      <c r="P149" t="str">
        <f t="shared" si="11"/>
        <v/>
      </c>
      <c r="Q149" t="str">
        <f t="shared" si="9"/>
        <v/>
      </c>
      <c r="S149" t="str">
        <f>IFERROR(IF(Alert[[#This Row],[Name]]&lt;&gt;"",Alert[[#This Row],[Name]],""),"")</f>
        <v/>
      </c>
      <c r="T149" t="str" cm="1">
        <f t="array" ref="T149">IFERROR(_xlfn.IFS(Alert[[#This Row],[Condition]]="&gt;",Alert[[#This Row],[Price]]/Alert[[#This Row],[Threshold]],Alert[[#This Row],[Condition]]="&lt;",Alert[[#This Row],[Threshold]]/Alert[[#This Row],[Price]]-1),"")</f>
        <v/>
      </c>
      <c r="U149" t="str">
        <f t="shared" si="10"/>
        <v/>
      </c>
    </row>
    <row r="150" spans="10:21" x14ac:dyDescent="0.25">
      <c r="J150" s="40" t="str" cm="1">
        <f t="array" ref="J150">IFERROR(_xlfn.IFS(Alert[[#This Row],[Condition]]="&gt;",Alert[[#This Row],[Price]]/Alert[[#This Row],[Threshold]],Alert[[#This Row],[Condition]]="&lt;",(Alert[[#This Row],[Threshold]]/Alert[[#This Row],[Price]])-1),"")</f>
        <v/>
      </c>
      <c r="K150" s="40"/>
      <c r="L150" t="str">
        <f>IFERROR(IF(Alert[[#This Row],[Name]]="","",MIN(L149+1,COUNT($J$2:$J$500),$L$1)),"")</f>
        <v/>
      </c>
      <c r="M150" t="str" cm="1">
        <f t="array" ref="M150">IFERROR(_xlfn.IFS(Alert[[#This Row],[Condition]]="&gt;",Alert[[#This Row],[Price]]/Alert[[#This Row],[Threshold]],Alert[[#This Row],[Condition]]="&lt;",(Alert[[#This Row],[Threshold]]/Alert[[#This Row],[Price]])-1),"")</f>
        <v/>
      </c>
      <c r="N150" s="41" t="str" cm="1">
        <f t="array" ref="N150">IFERROR(_xlfn.IFS(Alert[[#This Row],[Condition]]="&gt;",Alert[[#This Row],[Price]]/Alert[[#This Row],[Threshold]],Alert[[#This Row],[Condition]]="&lt;",1-(Alert[[#This Row],[Threshold]]/Alert[[#This Row],[Price]])),"")</f>
        <v/>
      </c>
      <c r="O150" s="41" t="str">
        <f t="shared" si="8"/>
        <v/>
      </c>
      <c r="P150" t="str">
        <f t="shared" si="11"/>
        <v/>
      </c>
      <c r="Q150" t="str">
        <f t="shared" si="9"/>
        <v/>
      </c>
      <c r="S150" t="str">
        <f>IFERROR(IF(Alert[[#This Row],[Name]]&lt;&gt;"",Alert[[#This Row],[Name]],""),"")</f>
        <v/>
      </c>
      <c r="T150" t="str" cm="1">
        <f t="array" ref="T150">IFERROR(_xlfn.IFS(Alert[[#This Row],[Condition]]="&gt;",Alert[[#This Row],[Price]]/Alert[[#This Row],[Threshold]],Alert[[#This Row],[Condition]]="&lt;",Alert[[#This Row],[Threshold]]/Alert[[#This Row],[Price]]-1),"")</f>
        <v/>
      </c>
      <c r="U150" t="str">
        <f t="shared" si="10"/>
        <v/>
      </c>
    </row>
    <row r="151" spans="10:21" x14ac:dyDescent="0.25">
      <c r="J151" s="40" t="str" cm="1">
        <f t="array" ref="J151">IFERROR(_xlfn.IFS(Alert[[#This Row],[Condition]]="&gt;",Alert[[#This Row],[Price]]/Alert[[#This Row],[Threshold]],Alert[[#This Row],[Condition]]="&lt;",(Alert[[#This Row],[Threshold]]/Alert[[#This Row],[Price]])-1),"")</f>
        <v/>
      </c>
      <c r="K151" s="40"/>
      <c r="L151" t="str">
        <f>IFERROR(IF(Alert[[#This Row],[Name]]="","",MIN(L150+1,COUNT($J$2:$J$500),$L$1)),"")</f>
        <v/>
      </c>
      <c r="M151" t="str" cm="1">
        <f t="array" ref="M151">IFERROR(_xlfn.IFS(Alert[[#This Row],[Condition]]="&gt;",Alert[[#This Row],[Price]]/Alert[[#This Row],[Threshold]],Alert[[#This Row],[Condition]]="&lt;",(Alert[[#This Row],[Threshold]]/Alert[[#This Row],[Price]])-1),"")</f>
        <v/>
      </c>
      <c r="N151" s="41" t="str" cm="1">
        <f t="array" ref="N151">IFERROR(_xlfn.IFS(Alert[[#This Row],[Condition]]="&gt;",Alert[[#This Row],[Price]]/Alert[[#This Row],[Threshold]],Alert[[#This Row],[Condition]]="&lt;",1-(Alert[[#This Row],[Threshold]]/Alert[[#This Row],[Price]])),"")</f>
        <v/>
      </c>
      <c r="O151" s="41" t="str">
        <f t="shared" si="8"/>
        <v/>
      </c>
      <c r="P151" t="str">
        <f t="shared" si="11"/>
        <v/>
      </c>
      <c r="Q151" t="str">
        <f t="shared" si="9"/>
        <v/>
      </c>
      <c r="S151" t="str">
        <f>IFERROR(IF(Alert[[#This Row],[Name]]&lt;&gt;"",Alert[[#This Row],[Name]],""),"")</f>
        <v/>
      </c>
      <c r="T151" t="str" cm="1">
        <f t="array" ref="T151">IFERROR(_xlfn.IFS(Alert[[#This Row],[Condition]]="&gt;",Alert[[#This Row],[Price]]/Alert[[#This Row],[Threshold]],Alert[[#This Row],[Condition]]="&lt;",Alert[[#This Row],[Threshold]]/Alert[[#This Row],[Price]]-1),"")</f>
        <v/>
      </c>
      <c r="U151" t="str">
        <f t="shared" si="10"/>
        <v/>
      </c>
    </row>
    <row r="152" spans="10:21" x14ac:dyDescent="0.25">
      <c r="J152" s="40" t="str" cm="1">
        <f t="array" ref="J152">IFERROR(_xlfn.IFS(Alert[[#This Row],[Condition]]="&gt;",Alert[[#This Row],[Price]]/Alert[[#This Row],[Threshold]],Alert[[#This Row],[Condition]]="&lt;",(Alert[[#This Row],[Threshold]]/Alert[[#This Row],[Price]])-1),"")</f>
        <v/>
      </c>
      <c r="K152" s="40"/>
      <c r="L152" t="str">
        <f>IFERROR(IF(Alert[[#This Row],[Name]]="","",MIN(L151+1,COUNT($J$2:$J$500),$L$1)),"")</f>
        <v/>
      </c>
      <c r="M152" t="str" cm="1">
        <f t="array" ref="M152">IFERROR(_xlfn.IFS(Alert[[#This Row],[Condition]]="&gt;",Alert[[#This Row],[Price]]/Alert[[#This Row],[Threshold]],Alert[[#This Row],[Condition]]="&lt;",(Alert[[#This Row],[Threshold]]/Alert[[#This Row],[Price]])-1),"")</f>
        <v/>
      </c>
      <c r="N152" s="41" t="str" cm="1">
        <f t="array" ref="N152">IFERROR(_xlfn.IFS(Alert[[#This Row],[Condition]]="&gt;",Alert[[#This Row],[Price]]/Alert[[#This Row],[Threshold]],Alert[[#This Row],[Condition]]="&lt;",1-(Alert[[#This Row],[Threshold]]/Alert[[#This Row],[Price]])),"")</f>
        <v/>
      </c>
      <c r="O152" s="41" t="str">
        <f t="shared" si="8"/>
        <v/>
      </c>
      <c r="P152" t="str">
        <f t="shared" si="11"/>
        <v/>
      </c>
      <c r="Q152" t="str">
        <f t="shared" si="9"/>
        <v/>
      </c>
      <c r="S152" t="str">
        <f>IFERROR(IF(Alert[[#This Row],[Name]]&lt;&gt;"",Alert[[#This Row],[Name]],""),"")</f>
        <v/>
      </c>
      <c r="T152" t="str" cm="1">
        <f t="array" ref="T152">IFERROR(_xlfn.IFS(Alert[[#This Row],[Condition]]="&gt;",Alert[[#This Row],[Price]]/Alert[[#This Row],[Threshold]],Alert[[#This Row],[Condition]]="&lt;",Alert[[#This Row],[Threshold]]/Alert[[#This Row],[Price]]-1),"")</f>
        <v/>
      </c>
      <c r="U152" t="str">
        <f t="shared" si="10"/>
        <v/>
      </c>
    </row>
    <row r="153" spans="10:21" x14ac:dyDescent="0.25">
      <c r="J153" s="40" t="str" cm="1">
        <f t="array" ref="J153">IFERROR(_xlfn.IFS(Alert[[#This Row],[Condition]]="&gt;",Alert[[#This Row],[Price]]/Alert[[#This Row],[Threshold]],Alert[[#This Row],[Condition]]="&lt;",(Alert[[#This Row],[Threshold]]/Alert[[#This Row],[Price]])-1),"")</f>
        <v/>
      </c>
      <c r="K153" s="40"/>
      <c r="L153" t="str">
        <f>IFERROR(IF(Alert[[#This Row],[Name]]="","",MIN(L152+1,COUNT($J$2:$J$500),$L$1)),"")</f>
        <v/>
      </c>
      <c r="M153" t="str" cm="1">
        <f t="array" ref="M153">IFERROR(_xlfn.IFS(Alert[[#This Row],[Condition]]="&gt;",Alert[[#This Row],[Price]]/Alert[[#This Row],[Threshold]],Alert[[#This Row],[Condition]]="&lt;",(Alert[[#This Row],[Threshold]]/Alert[[#This Row],[Price]])-1),"")</f>
        <v/>
      </c>
      <c r="N153" s="41" t="str" cm="1">
        <f t="array" ref="N153">IFERROR(_xlfn.IFS(Alert[[#This Row],[Condition]]="&gt;",Alert[[#This Row],[Price]]/Alert[[#This Row],[Threshold]],Alert[[#This Row],[Condition]]="&lt;",1-(Alert[[#This Row],[Threshold]]/Alert[[#This Row],[Price]])),"")</f>
        <v/>
      </c>
      <c r="O153" s="41" t="str">
        <f t="shared" si="8"/>
        <v/>
      </c>
      <c r="P153" t="str">
        <f t="shared" si="11"/>
        <v/>
      </c>
      <c r="Q153" t="str">
        <f t="shared" si="9"/>
        <v/>
      </c>
      <c r="S153" t="str">
        <f>IFERROR(IF(Alert[[#This Row],[Name]]&lt;&gt;"",Alert[[#This Row],[Name]],""),"")</f>
        <v/>
      </c>
      <c r="T153" t="str" cm="1">
        <f t="array" ref="T153">IFERROR(_xlfn.IFS(Alert[[#This Row],[Condition]]="&gt;",Alert[[#This Row],[Price]]/Alert[[#This Row],[Threshold]],Alert[[#This Row],[Condition]]="&lt;",Alert[[#This Row],[Threshold]]/Alert[[#This Row],[Price]]-1),"")</f>
        <v/>
      </c>
      <c r="U153" t="str">
        <f t="shared" si="10"/>
        <v/>
      </c>
    </row>
    <row r="154" spans="10:21" x14ac:dyDescent="0.25">
      <c r="J154" s="40" t="str" cm="1">
        <f t="array" ref="J154">IFERROR(_xlfn.IFS(Alert[[#This Row],[Condition]]="&gt;",Alert[[#This Row],[Price]]/Alert[[#This Row],[Threshold]],Alert[[#This Row],[Condition]]="&lt;",(Alert[[#This Row],[Threshold]]/Alert[[#This Row],[Price]])-1),"")</f>
        <v/>
      </c>
      <c r="K154" s="40"/>
      <c r="L154" t="str">
        <f>IFERROR(IF(Alert[[#This Row],[Name]]="","",MIN(L153+1,COUNT($J$2:$J$500),$L$1)),"")</f>
        <v/>
      </c>
      <c r="M154" t="str" cm="1">
        <f t="array" ref="M154">IFERROR(_xlfn.IFS(Alert[[#This Row],[Condition]]="&gt;",Alert[[#This Row],[Price]]/Alert[[#This Row],[Threshold]],Alert[[#This Row],[Condition]]="&lt;",(Alert[[#This Row],[Threshold]]/Alert[[#This Row],[Price]])-1),"")</f>
        <v/>
      </c>
      <c r="N154" s="41" t="str" cm="1">
        <f t="array" ref="N154">IFERROR(_xlfn.IFS(Alert[[#This Row],[Condition]]="&gt;",Alert[[#This Row],[Price]]/Alert[[#This Row],[Threshold]],Alert[[#This Row],[Condition]]="&lt;",1-(Alert[[#This Row],[Threshold]]/Alert[[#This Row],[Price]])),"")</f>
        <v/>
      </c>
      <c r="O154" s="41" t="str">
        <f t="shared" si="8"/>
        <v/>
      </c>
      <c r="P154" t="str">
        <f t="shared" si="11"/>
        <v/>
      </c>
      <c r="Q154" t="str">
        <f t="shared" si="9"/>
        <v/>
      </c>
      <c r="S154" t="str">
        <f>IFERROR(IF(Alert[[#This Row],[Name]]&lt;&gt;"",Alert[[#This Row],[Name]],""),"")</f>
        <v/>
      </c>
      <c r="T154" t="str" cm="1">
        <f t="array" ref="T154">IFERROR(_xlfn.IFS(Alert[[#This Row],[Condition]]="&gt;",Alert[[#This Row],[Price]]/Alert[[#This Row],[Threshold]],Alert[[#This Row],[Condition]]="&lt;",Alert[[#This Row],[Threshold]]/Alert[[#This Row],[Price]]-1),"")</f>
        <v/>
      </c>
      <c r="U154" t="str">
        <f t="shared" si="10"/>
        <v/>
      </c>
    </row>
    <row r="155" spans="10:21" x14ac:dyDescent="0.25">
      <c r="J155" s="40" t="str" cm="1">
        <f t="array" ref="J155">IFERROR(_xlfn.IFS(Alert[[#This Row],[Condition]]="&gt;",Alert[[#This Row],[Price]]/Alert[[#This Row],[Threshold]],Alert[[#This Row],[Condition]]="&lt;",(Alert[[#This Row],[Threshold]]/Alert[[#This Row],[Price]])-1),"")</f>
        <v/>
      </c>
      <c r="K155" s="40"/>
      <c r="L155" t="str">
        <f>IFERROR(IF(Alert[[#This Row],[Name]]="","",MIN(L154+1,COUNT($J$2:$J$500),$L$1)),"")</f>
        <v/>
      </c>
      <c r="M155" t="str" cm="1">
        <f t="array" ref="M155">IFERROR(_xlfn.IFS(Alert[[#This Row],[Condition]]="&gt;",Alert[[#This Row],[Price]]/Alert[[#This Row],[Threshold]],Alert[[#This Row],[Condition]]="&lt;",(Alert[[#This Row],[Threshold]]/Alert[[#This Row],[Price]])-1),"")</f>
        <v/>
      </c>
      <c r="N155" s="41" t="str" cm="1">
        <f t="array" ref="N155">IFERROR(_xlfn.IFS(Alert[[#This Row],[Condition]]="&gt;",Alert[[#This Row],[Price]]/Alert[[#This Row],[Threshold]],Alert[[#This Row],[Condition]]="&lt;",1-(Alert[[#This Row],[Threshold]]/Alert[[#This Row],[Price]])),"")</f>
        <v/>
      </c>
      <c r="O155" s="41" t="str">
        <f t="shared" si="8"/>
        <v/>
      </c>
      <c r="P155" t="str">
        <f t="shared" si="11"/>
        <v/>
      </c>
      <c r="Q155" t="str">
        <f t="shared" si="9"/>
        <v/>
      </c>
      <c r="S155" t="str">
        <f>IFERROR(IF(Alert[[#This Row],[Name]]&lt;&gt;"",Alert[[#This Row],[Name]],""),"")</f>
        <v/>
      </c>
      <c r="T155" t="str" cm="1">
        <f t="array" ref="T155">IFERROR(_xlfn.IFS(Alert[[#This Row],[Condition]]="&gt;",Alert[[#This Row],[Price]]/Alert[[#This Row],[Threshold]],Alert[[#This Row],[Condition]]="&lt;",Alert[[#This Row],[Threshold]]/Alert[[#This Row],[Price]]-1),"")</f>
        <v/>
      </c>
      <c r="U155" t="str">
        <f t="shared" si="10"/>
        <v/>
      </c>
    </row>
    <row r="156" spans="10:21" x14ac:dyDescent="0.25">
      <c r="J156" s="40" t="str" cm="1">
        <f t="array" ref="J156">IFERROR(_xlfn.IFS(Alert[[#This Row],[Condition]]="&gt;",Alert[[#This Row],[Price]]/Alert[[#This Row],[Threshold]],Alert[[#This Row],[Condition]]="&lt;",(Alert[[#This Row],[Threshold]]/Alert[[#This Row],[Price]])-1),"")</f>
        <v/>
      </c>
      <c r="K156" s="40"/>
      <c r="L156" t="str">
        <f>IFERROR(IF(Alert[[#This Row],[Name]]="","",MIN(L155+1,COUNT($J$2:$J$500),$L$1)),"")</f>
        <v/>
      </c>
      <c r="M156" t="str" cm="1">
        <f t="array" ref="M156">IFERROR(_xlfn.IFS(Alert[[#This Row],[Condition]]="&gt;",Alert[[#This Row],[Price]]/Alert[[#This Row],[Threshold]],Alert[[#This Row],[Condition]]="&lt;",(Alert[[#This Row],[Threshold]]/Alert[[#This Row],[Price]])-1),"")</f>
        <v/>
      </c>
      <c r="N156" s="41" t="str" cm="1">
        <f t="array" ref="N156">IFERROR(_xlfn.IFS(Alert[[#This Row],[Condition]]="&gt;",Alert[[#This Row],[Price]]/Alert[[#This Row],[Threshold]],Alert[[#This Row],[Condition]]="&lt;",1-(Alert[[#This Row],[Threshold]]/Alert[[#This Row],[Price]])),"")</f>
        <v/>
      </c>
      <c r="O156" s="41" t="str">
        <f t="shared" si="8"/>
        <v/>
      </c>
      <c r="P156" t="str">
        <f t="shared" si="11"/>
        <v/>
      </c>
      <c r="Q156" t="str">
        <f t="shared" si="9"/>
        <v/>
      </c>
      <c r="S156" t="str">
        <f>IFERROR(IF(Alert[[#This Row],[Name]]&lt;&gt;"",Alert[[#This Row],[Name]],""),"")</f>
        <v/>
      </c>
      <c r="T156" t="str" cm="1">
        <f t="array" ref="T156">IFERROR(_xlfn.IFS(Alert[[#This Row],[Condition]]="&gt;",Alert[[#This Row],[Price]]/Alert[[#This Row],[Threshold]],Alert[[#This Row],[Condition]]="&lt;",Alert[[#This Row],[Threshold]]/Alert[[#This Row],[Price]]-1),"")</f>
        <v/>
      </c>
      <c r="U156" t="str">
        <f t="shared" si="10"/>
        <v/>
      </c>
    </row>
    <row r="157" spans="10:21" x14ac:dyDescent="0.25">
      <c r="J157" s="40" t="str" cm="1">
        <f t="array" ref="J157">IFERROR(_xlfn.IFS(Alert[[#This Row],[Condition]]="&gt;",Alert[[#This Row],[Price]]/Alert[[#This Row],[Threshold]],Alert[[#This Row],[Condition]]="&lt;",(Alert[[#This Row],[Threshold]]/Alert[[#This Row],[Price]])-1),"")</f>
        <v/>
      </c>
      <c r="K157" s="40"/>
      <c r="L157" t="str">
        <f>IFERROR(IF(Alert[[#This Row],[Name]]="","",MIN(L156+1,COUNT($J$2:$J$500),$L$1)),"")</f>
        <v/>
      </c>
      <c r="M157" t="str" cm="1">
        <f t="array" ref="M157">IFERROR(_xlfn.IFS(Alert[[#This Row],[Condition]]="&gt;",Alert[[#This Row],[Price]]/Alert[[#This Row],[Threshold]],Alert[[#This Row],[Condition]]="&lt;",(Alert[[#This Row],[Threshold]]/Alert[[#This Row],[Price]])-1),"")</f>
        <v/>
      </c>
      <c r="N157" s="41" t="str" cm="1">
        <f t="array" ref="N157">IFERROR(_xlfn.IFS(Alert[[#This Row],[Condition]]="&gt;",Alert[[#This Row],[Price]]/Alert[[#This Row],[Threshold]],Alert[[#This Row],[Condition]]="&lt;",1-(Alert[[#This Row],[Threshold]]/Alert[[#This Row],[Price]])),"")</f>
        <v/>
      </c>
      <c r="O157" s="41" t="str">
        <f t="shared" si="8"/>
        <v/>
      </c>
      <c r="P157" t="str">
        <f t="shared" si="11"/>
        <v/>
      </c>
      <c r="Q157" t="str">
        <f t="shared" si="9"/>
        <v/>
      </c>
      <c r="S157" t="str">
        <f>IFERROR(IF(Alert[[#This Row],[Name]]&lt;&gt;"",Alert[[#This Row],[Name]],""),"")</f>
        <v/>
      </c>
      <c r="T157" t="str" cm="1">
        <f t="array" ref="T157">IFERROR(_xlfn.IFS(Alert[[#This Row],[Condition]]="&gt;",Alert[[#This Row],[Price]]/Alert[[#This Row],[Threshold]],Alert[[#This Row],[Condition]]="&lt;",Alert[[#This Row],[Threshold]]/Alert[[#This Row],[Price]]-1),"")</f>
        <v/>
      </c>
      <c r="U157" t="str">
        <f t="shared" si="10"/>
        <v/>
      </c>
    </row>
    <row r="158" spans="10:21" x14ac:dyDescent="0.25">
      <c r="J158" s="40" t="str" cm="1">
        <f t="array" ref="J158">IFERROR(_xlfn.IFS(Alert[[#This Row],[Condition]]="&gt;",Alert[[#This Row],[Price]]/Alert[[#This Row],[Threshold]],Alert[[#This Row],[Condition]]="&lt;",(Alert[[#This Row],[Threshold]]/Alert[[#This Row],[Price]])-1),"")</f>
        <v/>
      </c>
      <c r="K158" s="40"/>
      <c r="L158" t="str">
        <f>IFERROR(IF(Alert[[#This Row],[Name]]="","",MIN(L157+1,COUNT($J$2:$J$500),$L$1)),"")</f>
        <v/>
      </c>
      <c r="M158" t="str" cm="1">
        <f t="array" ref="M158">IFERROR(_xlfn.IFS(Alert[[#This Row],[Condition]]="&gt;",Alert[[#This Row],[Price]]/Alert[[#This Row],[Threshold]],Alert[[#This Row],[Condition]]="&lt;",(Alert[[#This Row],[Threshold]]/Alert[[#This Row],[Price]])-1),"")</f>
        <v/>
      </c>
      <c r="N158" s="41" t="str" cm="1">
        <f t="array" ref="N158">IFERROR(_xlfn.IFS(Alert[[#This Row],[Condition]]="&gt;",Alert[[#This Row],[Price]]/Alert[[#This Row],[Threshold]],Alert[[#This Row],[Condition]]="&lt;",1-(Alert[[#This Row],[Threshold]]/Alert[[#This Row],[Price]])),"")</f>
        <v/>
      </c>
      <c r="O158" s="41" t="str">
        <f t="shared" si="8"/>
        <v/>
      </c>
      <c r="P158" t="str">
        <f t="shared" si="11"/>
        <v/>
      </c>
      <c r="Q158" t="str">
        <f t="shared" si="9"/>
        <v/>
      </c>
      <c r="S158" t="str">
        <f>IFERROR(IF(Alert[[#This Row],[Name]]&lt;&gt;"",Alert[[#This Row],[Name]],""),"")</f>
        <v/>
      </c>
      <c r="T158" t="str" cm="1">
        <f t="array" ref="T158">IFERROR(_xlfn.IFS(Alert[[#This Row],[Condition]]="&gt;",Alert[[#This Row],[Price]]/Alert[[#This Row],[Threshold]],Alert[[#This Row],[Condition]]="&lt;",Alert[[#This Row],[Threshold]]/Alert[[#This Row],[Price]]-1),"")</f>
        <v/>
      </c>
      <c r="U158" t="str">
        <f t="shared" si="10"/>
        <v/>
      </c>
    </row>
    <row r="159" spans="10:21" x14ac:dyDescent="0.25">
      <c r="J159" s="40" t="str" cm="1">
        <f t="array" ref="J159">IFERROR(_xlfn.IFS(Alert[[#This Row],[Condition]]="&gt;",Alert[[#This Row],[Price]]/Alert[[#This Row],[Threshold]],Alert[[#This Row],[Condition]]="&lt;",(Alert[[#This Row],[Threshold]]/Alert[[#This Row],[Price]])-1),"")</f>
        <v/>
      </c>
      <c r="K159" s="40"/>
      <c r="L159" t="str">
        <f>IFERROR(IF(Alert[[#This Row],[Name]]="","",MIN(L158+1,COUNT($J$2:$J$500),$L$1)),"")</f>
        <v/>
      </c>
      <c r="M159" t="str" cm="1">
        <f t="array" ref="M159">IFERROR(_xlfn.IFS(Alert[[#This Row],[Condition]]="&gt;",Alert[[#This Row],[Price]]/Alert[[#This Row],[Threshold]],Alert[[#This Row],[Condition]]="&lt;",(Alert[[#This Row],[Threshold]]/Alert[[#This Row],[Price]])-1),"")</f>
        <v/>
      </c>
      <c r="N159" s="41" t="str" cm="1">
        <f t="array" ref="N159">IFERROR(_xlfn.IFS(Alert[[#This Row],[Condition]]="&gt;",Alert[[#This Row],[Price]]/Alert[[#This Row],[Threshold]],Alert[[#This Row],[Condition]]="&lt;",1-(Alert[[#This Row],[Threshold]]/Alert[[#This Row],[Price]])),"")</f>
        <v/>
      </c>
      <c r="O159" s="41" t="str">
        <f t="shared" si="8"/>
        <v/>
      </c>
      <c r="P159" t="str">
        <f t="shared" si="11"/>
        <v/>
      </c>
      <c r="Q159" t="str">
        <f t="shared" si="9"/>
        <v/>
      </c>
      <c r="S159" t="str">
        <f>IFERROR(IF(Alert[[#This Row],[Name]]&lt;&gt;"",Alert[[#This Row],[Name]],""),"")</f>
        <v/>
      </c>
      <c r="T159" t="str" cm="1">
        <f t="array" ref="T159">IFERROR(_xlfn.IFS(Alert[[#This Row],[Condition]]="&gt;",Alert[[#This Row],[Price]]/Alert[[#This Row],[Threshold]],Alert[[#This Row],[Condition]]="&lt;",Alert[[#This Row],[Threshold]]/Alert[[#This Row],[Price]]-1),"")</f>
        <v/>
      </c>
      <c r="U159" t="str">
        <f t="shared" si="10"/>
        <v/>
      </c>
    </row>
    <row r="160" spans="10:21" x14ac:dyDescent="0.25">
      <c r="J160" s="40" t="str" cm="1">
        <f t="array" ref="J160">IFERROR(_xlfn.IFS(Alert[[#This Row],[Condition]]="&gt;",Alert[[#This Row],[Price]]/Alert[[#This Row],[Threshold]],Alert[[#This Row],[Condition]]="&lt;",(Alert[[#This Row],[Threshold]]/Alert[[#This Row],[Price]])-1),"")</f>
        <v/>
      </c>
      <c r="K160" s="40"/>
      <c r="L160" t="str">
        <f>IFERROR(IF(Alert[[#This Row],[Name]]="","",MIN(L159+1,COUNT($J$2:$J$500),$L$1)),"")</f>
        <v/>
      </c>
      <c r="M160" t="str" cm="1">
        <f t="array" ref="M160">IFERROR(_xlfn.IFS(Alert[[#This Row],[Condition]]="&gt;",Alert[[#This Row],[Price]]/Alert[[#This Row],[Threshold]],Alert[[#This Row],[Condition]]="&lt;",(Alert[[#This Row],[Threshold]]/Alert[[#This Row],[Price]])-1),"")</f>
        <v/>
      </c>
      <c r="N160" s="41" t="str" cm="1">
        <f t="array" ref="N160">IFERROR(_xlfn.IFS(Alert[[#This Row],[Condition]]="&gt;",Alert[[#This Row],[Price]]/Alert[[#This Row],[Threshold]],Alert[[#This Row],[Condition]]="&lt;",1-(Alert[[#This Row],[Threshold]]/Alert[[#This Row],[Price]])),"")</f>
        <v/>
      </c>
      <c r="O160" s="41" t="str">
        <f t="shared" si="8"/>
        <v/>
      </c>
      <c r="P160" t="str">
        <f t="shared" si="11"/>
        <v/>
      </c>
      <c r="Q160" t="str">
        <f t="shared" si="9"/>
        <v/>
      </c>
      <c r="S160" t="str">
        <f>IFERROR(IF(Alert[[#This Row],[Name]]&lt;&gt;"",Alert[[#This Row],[Name]],""),"")</f>
        <v/>
      </c>
      <c r="T160" t="str" cm="1">
        <f t="array" ref="T160">IFERROR(_xlfn.IFS(Alert[[#This Row],[Condition]]="&gt;",Alert[[#This Row],[Price]]/Alert[[#This Row],[Threshold]],Alert[[#This Row],[Condition]]="&lt;",Alert[[#This Row],[Threshold]]/Alert[[#This Row],[Price]]-1),"")</f>
        <v/>
      </c>
      <c r="U160" t="str">
        <f t="shared" si="10"/>
        <v/>
      </c>
    </row>
    <row r="161" spans="10:21" x14ac:dyDescent="0.25">
      <c r="J161" s="40" t="str" cm="1">
        <f t="array" ref="J161">IFERROR(_xlfn.IFS(Alert[[#This Row],[Condition]]="&gt;",Alert[[#This Row],[Price]]/Alert[[#This Row],[Threshold]],Alert[[#This Row],[Condition]]="&lt;",(Alert[[#This Row],[Threshold]]/Alert[[#This Row],[Price]])-1),"")</f>
        <v/>
      </c>
      <c r="K161" s="40"/>
      <c r="L161" t="str">
        <f>IFERROR(IF(Alert[[#This Row],[Name]]="","",MIN(L160+1,COUNT($J$2:$J$500),$L$1)),"")</f>
        <v/>
      </c>
      <c r="M161" t="str" cm="1">
        <f t="array" ref="M161">IFERROR(_xlfn.IFS(Alert[[#This Row],[Condition]]="&gt;",Alert[[#This Row],[Price]]/Alert[[#This Row],[Threshold]],Alert[[#This Row],[Condition]]="&lt;",(Alert[[#This Row],[Threshold]]/Alert[[#This Row],[Price]])-1),"")</f>
        <v/>
      </c>
      <c r="N161" s="41" t="str" cm="1">
        <f t="array" ref="N161">IFERROR(_xlfn.IFS(Alert[[#This Row],[Condition]]="&gt;",Alert[[#This Row],[Price]]/Alert[[#This Row],[Threshold]],Alert[[#This Row],[Condition]]="&lt;",1-(Alert[[#This Row],[Threshold]]/Alert[[#This Row],[Price]])),"")</f>
        <v/>
      </c>
      <c r="O161" s="41" t="str">
        <f t="shared" si="8"/>
        <v/>
      </c>
      <c r="P161" t="str">
        <f t="shared" si="11"/>
        <v/>
      </c>
      <c r="Q161" t="str">
        <f t="shared" si="9"/>
        <v/>
      </c>
      <c r="S161" t="str">
        <f>IFERROR(IF(Alert[[#This Row],[Name]]&lt;&gt;"",Alert[[#This Row],[Name]],""),"")</f>
        <v/>
      </c>
      <c r="T161" t="str" cm="1">
        <f t="array" ref="T161">IFERROR(_xlfn.IFS(Alert[[#This Row],[Condition]]="&gt;",Alert[[#This Row],[Price]]/Alert[[#This Row],[Threshold]],Alert[[#This Row],[Condition]]="&lt;",Alert[[#This Row],[Threshold]]/Alert[[#This Row],[Price]]-1),"")</f>
        <v/>
      </c>
      <c r="U161" t="str">
        <f t="shared" si="10"/>
        <v/>
      </c>
    </row>
    <row r="162" spans="10:21" x14ac:dyDescent="0.25">
      <c r="J162" s="40" t="str" cm="1">
        <f t="array" ref="J162">IFERROR(_xlfn.IFS(Alert[[#This Row],[Condition]]="&gt;",Alert[[#This Row],[Price]]/Alert[[#This Row],[Threshold]],Alert[[#This Row],[Condition]]="&lt;",(Alert[[#This Row],[Threshold]]/Alert[[#This Row],[Price]])-1),"")</f>
        <v/>
      </c>
      <c r="K162" s="40"/>
      <c r="L162" t="str">
        <f>IFERROR(IF(Alert[[#This Row],[Name]]="","",MIN(L161+1,COUNT($J$2:$J$500),$L$1)),"")</f>
        <v/>
      </c>
      <c r="M162" t="str" cm="1">
        <f t="array" ref="M162">IFERROR(_xlfn.IFS(Alert[[#This Row],[Condition]]="&gt;",Alert[[#This Row],[Price]]/Alert[[#This Row],[Threshold]],Alert[[#This Row],[Condition]]="&lt;",(Alert[[#This Row],[Threshold]]/Alert[[#This Row],[Price]])-1),"")</f>
        <v/>
      </c>
      <c r="N162" s="41" t="str" cm="1">
        <f t="array" ref="N162">IFERROR(_xlfn.IFS(Alert[[#This Row],[Condition]]="&gt;",Alert[[#This Row],[Price]]/Alert[[#This Row],[Threshold]],Alert[[#This Row],[Condition]]="&lt;",1-(Alert[[#This Row],[Threshold]]/Alert[[#This Row],[Price]])),"")</f>
        <v/>
      </c>
      <c r="O162" s="41" t="str">
        <f t="shared" si="8"/>
        <v/>
      </c>
      <c r="P162" t="str">
        <f t="shared" si="11"/>
        <v/>
      </c>
      <c r="Q162" t="str">
        <f t="shared" si="9"/>
        <v/>
      </c>
      <c r="S162" t="str">
        <f>IFERROR(IF(Alert[[#This Row],[Name]]&lt;&gt;"",Alert[[#This Row],[Name]],""),"")</f>
        <v/>
      </c>
      <c r="T162" t="str" cm="1">
        <f t="array" ref="T162">IFERROR(_xlfn.IFS(Alert[[#This Row],[Condition]]="&gt;",Alert[[#This Row],[Price]]/Alert[[#This Row],[Threshold]],Alert[[#This Row],[Condition]]="&lt;",Alert[[#This Row],[Threshold]]/Alert[[#This Row],[Price]]-1),"")</f>
        <v/>
      </c>
      <c r="U162" t="str">
        <f t="shared" si="10"/>
        <v/>
      </c>
    </row>
    <row r="163" spans="10:21" x14ac:dyDescent="0.25">
      <c r="J163" s="40" t="str" cm="1">
        <f t="array" ref="J163">IFERROR(_xlfn.IFS(Alert[[#This Row],[Condition]]="&gt;",Alert[[#This Row],[Price]]/Alert[[#This Row],[Threshold]],Alert[[#This Row],[Condition]]="&lt;",(Alert[[#This Row],[Threshold]]/Alert[[#This Row],[Price]])-1),"")</f>
        <v/>
      </c>
      <c r="K163" s="40"/>
      <c r="L163" t="str">
        <f>IFERROR(IF(Alert[[#This Row],[Name]]="","",MIN(L162+1,COUNT($J$2:$J$500),$L$1)),"")</f>
        <v/>
      </c>
      <c r="M163" t="str" cm="1">
        <f t="array" ref="M163">IFERROR(_xlfn.IFS(Alert[[#This Row],[Condition]]="&gt;",Alert[[#This Row],[Price]]/Alert[[#This Row],[Threshold]],Alert[[#This Row],[Condition]]="&lt;",(Alert[[#This Row],[Threshold]]/Alert[[#This Row],[Price]])-1),"")</f>
        <v/>
      </c>
      <c r="N163" s="41" t="str" cm="1">
        <f t="array" ref="N163">IFERROR(_xlfn.IFS(Alert[[#This Row],[Condition]]="&gt;",Alert[[#This Row],[Price]]/Alert[[#This Row],[Threshold]],Alert[[#This Row],[Condition]]="&lt;",1-(Alert[[#This Row],[Threshold]]/Alert[[#This Row],[Price]])),"")</f>
        <v/>
      </c>
      <c r="O163" s="41" t="str">
        <f t="shared" si="8"/>
        <v/>
      </c>
      <c r="P163" t="str">
        <f t="shared" si="11"/>
        <v/>
      </c>
      <c r="Q163" t="str">
        <f t="shared" si="9"/>
        <v/>
      </c>
      <c r="S163" t="str">
        <f>IFERROR(IF(Alert[[#This Row],[Name]]&lt;&gt;"",Alert[[#This Row],[Name]],""),"")</f>
        <v/>
      </c>
      <c r="T163" t="str" cm="1">
        <f t="array" ref="T163">IFERROR(_xlfn.IFS(Alert[[#This Row],[Condition]]="&gt;",Alert[[#This Row],[Price]]/Alert[[#This Row],[Threshold]],Alert[[#This Row],[Condition]]="&lt;",Alert[[#This Row],[Threshold]]/Alert[[#This Row],[Price]]-1),"")</f>
        <v/>
      </c>
      <c r="U163" t="str">
        <f t="shared" si="10"/>
        <v/>
      </c>
    </row>
    <row r="164" spans="10:21" x14ac:dyDescent="0.25">
      <c r="J164" s="40" t="str" cm="1">
        <f t="array" ref="J164">IFERROR(_xlfn.IFS(Alert[[#This Row],[Condition]]="&gt;",Alert[[#This Row],[Price]]/Alert[[#This Row],[Threshold]],Alert[[#This Row],[Condition]]="&lt;",(Alert[[#This Row],[Threshold]]/Alert[[#This Row],[Price]])-1),"")</f>
        <v/>
      </c>
      <c r="K164" s="40"/>
      <c r="L164" t="str">
        <f>IFERROR(IF(Alert[[#This Row],[Name]]="","",MIN(L163+1,COUNT($J$2:$J$500),$L$1)),"")</f>
        <v/>
      </c>
      <c r="M164" t="str" cm="1">
        <f t="array" ref="M164">IFERROR(_xlfn.IFS(Alert[[#This Row],[Condition]]="&gt;",Alert[[#This Row],[Price]]/Alert[[#This Row],[Threshold]],Alert[[#This Row],[Condition]]="&lt;",(Alert[[#This Row],[Threshold]]/Alert[[#This Row],[Price]])-1),"")</f>
        <v/>
      </c>
      <c r="N164" s="41" t="str" cm="1">
        <f t="array" ref="N164">IFERROR(_xlfn.IFS(Alert[[#This Row],[Condition]]="&gt;",Alert[[#This Row],[Price]]/Alert[[#This Row],[Threshold]],Alert[[#This Row],[Condition]]="&lt;",1-(Alert[[#This Row],[Threshold]]/Alert[[#This Row],[Price]])),"")</f>
        <v/>
      </c>
      <c r="O164" s="41" t="str">
        <f t="shared" si="8"/>
        <v/>
      </c>
      <c r="P164" t="str">
        <f t="shared" si="11"/>
        <v/>
      </c>
      <c r="Q164" t="str">
        <f t="shared" si="9"/>
        <v/>
      </c>
      <c r="S164" t="str">
        <f>IFERROR(IF(Alert[[#This Row],[Name]]&lt;&gt;"",Alert[[#This Row],[Name]],""),"")</f>
        <v/>
      </c>
      <c r="T164" t="str" cm="1">
        <f t="array" ref="T164">IFERROR(_xlfn.IFS(Alert[[#This Row],[Condition]]="&gt;",Alert[[#This Row],[Price]]/Alert[[#This Row],[Threshold]],Alert[[#This Row],[Condition]]="&lt;",Alert[[#This Row],[Threshold]]/Alert[[#This Row],[Price]]-1),"")</f>
        <v/>
      </c>
      <c r="U164" t="str">
        <f t="shared" si="10"/>
        <v/>
      </c>
    </row>
    <row r="165" spans="10:21" x14ac:dyDescent="0.25">
      <c r="J165" s="40" t="str" cm="1">
        <f t="array" ref="J165">IFERROR(_xlfn.IFS(Alert[[#This Row],[Condition]]="&gt;",Alert[[#This Row],[Price]]/Alert[[#This Row],[Threshold]],Alert[[#This Row],[Condition]]="&lt;",(Alert[[#This Row],[Threshold]]/Alert[[#This Row],[Price]])-1),"")</f>
        <v/>
      </c>
      <c r="K165" s="40"/>
      <c r="L165" t="str">
        <f>IFERROR(IF(Alert[[#This Row],[Name]]="","",MIN(L164+1,COUNT($J$2:$J$500),$L$1)),"")</f>
        <v/>
      </c>
      <c r="M165" t="str" cm="1">
        <f t="array" ref="M165">IFERROR(_xlfn.IFS(Alert[[#This Row],[Condition]]="&gt;",Alert[[#This Row],[Price]]/Alert[[#This Row],[Threshold]],Alert[[#This Row],[Condition]]="&lt;",(Alert[[#This Row],[Threshold]]/Alert[[#This Row],[Price]])-1),"")</f>
        <v/>
      </c>
      <c r="N165" s="41" t="str" cm="1">
        <f t="array" ref="N165">IFERROR(_xlfn.IFS(Alert[[#This Row],[Condition]]="&gt;",Alert[[#This Row],[Price]]/Alert[[#This Row],[Threshold]],Alert[[#This Row],[Condition]]="&lt;",1-(Alert[[#This Row],[Threshold]]/Alert[[#This Row],[Price]])),"")</f>
        <v/>
      </c>
      <c r="O165" s="41" t="str">
        <f t="shared" si="8"/>
        <v/>
      </c>
      <c r="P165" t="str">
        <f t="shared" si="11"/>
        <v/>
      </c>
      <c r="Q165" t="str">
        <f t="shared" si="9"/>
        <v/>
      </c>
      <c r="S165" t="str">
        <f>IFERROR(IF(Alert[[#This Row],[Name]]&lt;&gt;"",Alert[[#This Row],[Name]],""),"")</f>
        <v/>
      </c>
      <c r="T165" t="str" cm="1">
        <f t="array" ref="T165">IFERROR(_xlfn.IFS(Alert[[#This Row],[Condition]]="&gt;",Alert[[#This Row],[Price]]/Alert[[#This Row],[Threshold]],Alert[[#This Row],[Condition]]="&lt;",Alert[[#This Row],[Threshold]]/Alert[[#This Row],[Price]]-1),"")</f>
        <v/>
      </c>
      <c r="U165" t="str">
        <f t="shared" si="10"/>
        <v/>
      </c>
    </row>
    <row r="166" spans="10:21" x14ac:dyDescent="0.25">
      <c r="J166" s="40" t="str" cm="1">
        <f t="array" ref="J166">IFERROR(_xlfn.IFS(Alert[[#This Row],[Condition]]="&gt;",Alert[[#This Row],[Price]]/Alert[[#This Row],[Threshold]],Alert[[#This Row],[Condition]]="&lt;",(Alert[[#This Row],[Threshold]]/Alert[[#This Row],[Price]])-1),"")</f>
        <v/>
      </c>
      <c r="K166" s="40"/>
      <c r="L166" t="str">
        <f>IFERROR(IF(Alert[[#This Row],[Name]]="","",MIN(L165+1,COUNT($J$2:$J$500),$L$1)),"")</f>
        <v/>
      </c>
      <c r="M166" t="str" cm="1">
        <f t="array" ref="M166">IFERROR(_xlfn.IFS(Alert[[#This Row],[Condition]]="&gt;",Alert[[#This Row],[Price]]/Alert[[#This Row],[Threshold]],Alert[[#This Row],[Condition]]="&lt;",(Alert[[#This Row],[Threshold]]/Alert[[#This Row],[Price]])-1),"")</f>
        <v/>
      </c>
      <c r="N166" s="41" t="str" cm="1">
        <f t="array" ref="N166">IFERROR(_xlfn.IFS(Alert[[#This Row],[Condition]]="&gt;",Alert[[#This Row],[Price]]/Alert[[#This Row],[Threshold]],Alert[[#This Row],[Condition]]="&lt;",1-(Alert[[#This Row],[Threshold]]/Alert[[#This Row],[Price]])),"")</f>
        <v/>
      </c>
      <c r="O166" s="41" t="str">
        <f t="shared" si="8"/>
        <v/>
      </c>
      <c r="P166" t="str">
        <f t="shared" si="11"/>
        <v/>
      </c>
      <c r="Q166" t="str">
        <f t="shared" si="9"/>
        <v/>
      </c>
      <c r="S166" t="str">
        <f>IFERROR(IF(Alert[[#This Row],[Name]]&lt;&gt;"",Alert[[#This Row],[Name]],""),"")</f>
        <v/>
      </c>
      <c r="T166" t="str" cm="1">
        <f t="array" ref="T166">IFERROR(_xlfn.IFS(Alert[[#This Row],[Condition]]="&gt;",Alert[[#This Row],[Price]]/Alert[[#This Row],[Threshold]],Alert[[#This Row],[Condition]]="&lt;",Alert[[#This Row],[Threshold]]/Alert[[#This Row],[Price]]-1),"")</f>
        <v/>
      </c>
      <c r="U166" t="str">
        <f t="shared" si="10"/>
        <v/>
      </c>
    </row>
    <row r="167" spans="10:21" x14ac:dyDescent="0.25">
      <c r="J167" s="40" t="str" cm="1">
        <f t="array" ref="J167">IFERROR(_xlfn.IFS(Alert[[#This Row],[Condition]]="&gt;",Alert[[#This Row],[Price]]/Alert[[#This Row],[Threshold]],Alert[[#This Row],[Condition]]="&lt;",(Alert[[#This Row],[Threshold]]/Alert[[#This Row],[Price]])-1),"")</f>
        <v/>
      </c>
      <c r="K167" s="40"/>
      <c r="L167" t="str">
        <f>IFERROR(IF(Alert[[#This Row],[Name]]="","",MIN(L166+1,COUNT($J$2:$J$500),$L$1)),"")</f>
        <v/>
      </c>
      <c r="M167" t="str" cm="1">
        <f t="array" ref="M167">IFERROR(_xlfn.IFS(Alert[[#This Row],[Condition]]="&gt;",Alert[[#This Row],[Price]]/Alert[[#This Row],[Threshold]],Alert[[#This Row],[Condition]]="&lt;",(Alert[[#This Row],[Threshold]]/Alert[[#This Row],[Price]])-1),"")</f>
        <v/>
      </c>
      <c r="N167" s="41" t="str" cm="1">
        <f t="array" ref="N167">IFERROR(_xlfn.IFS(Alert[[#This Row],[Condition]]="&gt;",Alert[[#This Row],[Price]]/Alert[[#This Row],[Threshold]],Alert[[#This Row],[Condition]]="&lt;",1-(Alert[[#This Row],[Threshold]]/Alert[[#This Row],[Price]])),"")</f>
        <v/>
      </c>
      <c r="O167" s="41" t="str">
        <f t="shared" si="8"/>
        <v/>
      </c>
      <c r="P167" t="str">
        <f t="shared" si="11"/>
        <v/>
      </c>
      <c r="Q167" t="str">
        <f t="shared" si="9"/>
        <v/>
      </c>
      <c r="S167" t="str">
        <f>IFERROR(IF(Alert[[#This Row],[Name]]&lt;&gt;"",Alert[[#This Row],[Name]],""),"")</f>
        <v/>
      </c>
      <c r="T167" t="str" cm="1">
        <f t="array" ref="T167">IFERROR(_xlfn.IFS(Alert[[#This Row],[Condition]]="&gt;",Alert[[#This Row],[Price]]/Alert[[#This Row],[Threshold]],Alert[[#This Row],[Condition]]="&lt;",Alert[[#This Row],[Threshold]]/Alert[[#This Row],[Price]]-1),"")</f>
        <v/>
      </c>
      <c r="U167" t="str">
        <f t="shared" si="10"/>
        <v/>
      </c>
    </row>
    <row r="168" spans="10:21" x14ac:dyDescent="0.25">
      <c r="J168" s="40" t="str" cm="1">
        <f t="array" ref="J168">IFERROR(_xlfn.IFS(Alert[[#This Row],[Condition]]="&gt;",Alert[[#This Row],[Price]]/Alert[[#This Row],[Threshold]],Alert[[#This Row],[Condition]]="&lt;",(Alert[[#This Row],[Threshold]]/Alert[[#This Row],[Price]])-1),"")</f>
        <v/>
      </c>
      <c r="K168" s="40"/>
      <c r="L168" t="str">
        <f>IFERROR(IF(Alert[[#This Row],[Name]]="","",MIN(L167+1,COUNT($J$2:$J$500),$L$1)),"")</f>
        <v/>
      </c>
      <c r="M168" t="str" cm="1">
        <f t="array" ref="M168">IFERROR(_xlfn.IFS(Alert[[#This Row],[Condition]]="&gt;",Alert[[#This Row],[Price]]/Alert[[#This Row],[Threshold]],Alert[[#This Row],[Condition]]="&lt;",(Alert[[#This Row],[Threshold]]/Alert[[#This Row],[Price]])-1),"")</f>
        <v/>
      </c>
      <c r="N168" s="41" t="str" cm="1">
        <f t="array" ref="N168">IFERROR(_xlfn.IFS(Alert[[#This Row],[Condition]]="&gt;",Alert[[#This Row],[Price]]/Alert[[#This Row],[Threshold]],Alert[[#This Row],[Condition]]="&lt;",1-(Alert[[#This Row],[Threshold]]/Alert[[#This Row],[Price]])),"")</f>
        <v/>
      </c>
      <c r="O168" s="41" t="str">
        <f t="shared" si="8"/>
        <v/>
      </c>
      <c r="P168" t="str">
        <f t="shared" si="11"/>
        <v/>
      </c>
      <c r="Q168" t="str">
        <f t="shared" si="9"/>
        <v/>
      </c>
      <c r="S168" t="str">
        <f>IFERROR(IF(Alert[[#This Row],[Name]]&lt;&gt;"",Alert[[#This Row],[Name]],""),"")</f>
        <v/>
      </c>
      <c r="T168" t="str" cm="1">
        <f t="array" ref="T168">IFERROR(_xlfn.IFS(Alert[[#This Row],[Condition]]="&gt;",Alert[[#This Row],[Price]]/Alert[[#This Row],[Threshold]],Alert[[#This Row],[Condition]]="&lt;",Alert[[#This Row],[Threshold]]/Alert[[#This Row],[Price]]-1),"")</f>
        <v/>
      </c>
      <c r="U168" t="str">
        <f t="shared" si="10"/>
        <v/>
      </c>
    </row>
    <row r="169" spans="10:21" x14ac:dyDescent="0.25">
      <c r="J169" s="40" t="str" cm="1">
        <f t="array" ref="J169">IFERROR(_xlfn.IFS(Alert[[#This Row],[Condition]]="&gt;",Alert[[#This Row],[Price]]/Alert[[#This Row],[Threshold]],Alert[[#This Row],[Condition]]="&lt;",(Alert[[#This Row],[Threshold]]/Alert[[#This Row],[Price]])-1),"")</f>
        <v/>
      </c>
      <c r="K169" s="40"/>
      <c r="L169" t="str">
        <f>IFERROR(IF(Alert[[#This Row],[Name]]="","",MIN(L168+1,COUNT($J$2:$J$500),$L$1)),"")</f>
        <v/>
      </c>
      <c r="M169" t="str" cm="1">
        <f t="array" ref="M169">IFERROR(_xlfn.IFS(Alert[[#This Row],[Condition]]="&gt;",Alert[[#This Row],[Price]]/Alert[[#This Row],[Threshold]],Alert[[#This Row],[Condition]]="&lt;",(Alert[[#This Row],[Threshold]]/Alert[[#This Row],[Price]])-1),"")</f>
        <v/>
      </c>
      <c r="N169" s="41" t="str" cm="1">
        <f t="array" ref="N169">IFERROR(_xlfn.IFS(Alert[[#This Row],[Condition]]="&gt;",Alert[[#This Row],[Price]]/Alert[[#This Row],[Threshold]],Alert[[#This Row],[Condition]]="&lt;",1-(Alert[[#This Row],[Threshold]]/Alert[[#This Row],[Price]])),"")</f>
        <v/>
      </c>
      <c r="O169" s="41" t="str">
        <f t="shared" si="8"/>
        <v/>
      </c>
      <c r="P169" t="str">
        <f t="shared" si="11"/>
        <v/>
      </c>
      <c r="Q169" t="str">
        <f t="shared" si="9"/>
        <v/>
      </c>
      <c r="S169" t="str">
        <f>IFERROR(IF(Alert[[#This Row],[Name]]&lt;&gt;"",Alert[[#This Row],[Name]],""),"")</f>
        <v/>
      </c>
      <c r="T169" t="str" cm="1">
        <f t="array" ref="T169">IFERROR(_xlfn.IFS(Alert[[#This Row],[Condition]]="&gt;",Alert[[#This Row],[Price]]/Alert[[#This Row],[Threshold]],Alert[[#This Row],[Condition]]="&lt;",Alert[[#This Row],[Threshold]]/Alert[[#This Row],[Price]]-1),"")</f>
        <v/>
      </c>
      <c r="U169" t="str">
        <f t="shared" si="10"/>
        <v/>
      </c>
    </row>
    <row r="170" spans="10:21" x14ac:dyDescent="0.25">
      <c r="J170" s="40" t="str" cm="1">
        <f t="array" ref="J170">IFERROR(_xlfn.IFS(Alert[[#This Row],[Condition]]="&gt;",Alert[[#This Row],[Price]]/Alert[[#This Row],[Threshold]],Alert[[#This Row],[Condition]]="&lt;",(Alert[[#This Row],[Threshold]]/Alert[[#This Row],[Price]])-1),"")</f>
        <v/>
      </c>
      <c r="K170" s="40"/>
      <c r="L170" t="str">
        <f>IFERROR(IF(Alert[[#This Row],[Name]]="","",MIN(L169+1,COUNT($J$2:$J$500),$L$1)),"")</f>
        <v/>
      </c>
      <c r="M170" t="str" cm="1">
        <f t="array" ref="M170">IFERROR(_xlfn.IFS(Alert[[#This Row],[Condition]]="&gt;",Alert[[#This Row],[Price]]/Alert[[#This Row],[Threshold]],Alert[[#This Row],[Condition]]="&lt;",(Alert[[#This Row],[Threshold]]/Alert[[#This Row],[Price]])-1),"")</f>
        <v/>
      </c>
      <c r="N170" s="41" t="str" cm="1">
        <f t="array" ref="N170">IFERROR(_xlfn.IFS(Alert[[#This Row],[Condition]]="&gt;",Alert[[#This Row],[Price]]/Alert[[#This Row],[Threshold]],Alert[[#This Row],[Condition]]="&lt;",1-(Alert[[#This Row],[Threshold]]/Alert[[#This Row],[Price]])),"")</f>
        <v/>
      </c>
      <c r="O170" s="41" t="str">
        <f t="shared" si="8"/>
        <v/>
      </c>
      <c r="P170" t="str">
        <f t="shared" si="11"/>
        <v/>
      </c>
      <c r="Q170" t="str">
        <f t="shared" si="9"/>
        <v/>
      </c>
      <c r="S170" t="str">
        <f>IFERROR(IF(Alert[[#This Row],[Name]]&lt;&gt;"",Alert[[#This Row],[Name]],""),"")</f>
        <v/>
      </c>
      <c r="T170" t="str" cm="1">
        <f t="array" ref="T170">IFERROR(_xlfn.IFS(Alert[[#This Row],[Condition]]="&gt;",Alert[[#This Row],[Price]]/Alert[[#This Row],[Threshold]],Alert[[#This Row],[Condition]]="&lt;",Alert[[#This Row],[Threshold]]/Alert[[#This Row],[Price]]-1),"")</f>
        <v/>
      </c>
      <c r="U170" t="str">
        <f t="shared" si="10"/>
        <v/>
      </c>
    </row>
    <row r="171" spans="10:21" x14ac:dyDescent="0.25">
      <c r="J171" s="40" t="str" cm="1">
        <f t="array" ref="J171">IFERROR(_xlfn.IFS(Alert[[#This Row],[Condition]]="&gt;",Alert[[#This Row],[Price]]/Alert[[#This Row],[Threshold]],Alert[[#This Row],[Condition]]="&lt;",(Alert[[#This Row],[Threshold]]/Alert[[#This Row],[Price]])-1),"")</f>
        <v/>
      </c>
      <c r="K171" s="40"/>
      <c r="L171" t="str">
        <f>IFERROR(IF(Alert[[#This Row],[Name]]="","",MIN(L170+1,COUNT($J$2:$J$500),$L$1)),"")</f>
        <v/>
      </c>
      <c r="M171" t="str" cm="1">
        <f t="array" ref="M171">IFERROR(_xlfn.IFS(Alert[[#This Row],[Condition]]="&gt;",Alert[[#This Row],[Price]]/Alert[[#This Row],[Threshold]],Alert[[#This Row],[Condition]]="&lt;",(Alert[[#This Row],[Threshold]]/Alert[[#This Row],[Price]])-1),"")</f>
        <v/>
      </c>
      <c r="N171" s="41" t="str" cm="1">
        <f t="array" ref="N171">IFERROR(_xlfn.IFS(Alert[[#This Row],[Condition]]="&gt;",Alert[[#This Row],[Price]]/Alert[[#This Row],[Threshold]],Alert[[#This Row],[Condition]]="&lt;",1-(Alert[[#This Row],[Threshold]]/Alert[[#This Row],[Price]])),"")</f>
        <v/>
      </c>
      <c r="O171" s="41" t="str">
        <f t="shared" si="8"/>
        <v/>
      </c>
      <c r="P171" t="str">
        <f t="shared" si="11"/>
        <v/>
      </c>
      <c r="Q171" t="str">
        <f t="shared" si="9"/>
        <v/>
      </c>
      <c r="S171" t="str">
        <f>IFERROR(IF(Alert[[#This Row],[Name]]&lt;&gt;"",Alert[[#This Row],[Name]],""),"")</f>
        <v/>
      </c>
      <c r="T171" t="str" cm="1">
        <f t="array" ref="T171">IFERROR(_xlfn.IFS(Alert[[#This Row],[Condition]]="&gt;",Alert[[#This Row],[Price]]/Alert[[#This Row],[Threshold]],Alert[[#This Row],[Condition]]="&lt;",Alert[[#This Row],[Threshold]]/Alert[[#This Row],[Price]]-1),"")</f>
        <v/>
      </c>
      <c r="U171" t="str">
        <f t="shared" si="10"/>
        <v/>
      </c>
    </row>
    <row r="172" spans="10:21" x14ac:dyDescent="0.25">
      <c r="J172" s="40" t="str" cm="1">
        <f t="array" ref="J172">IFERROR(_xlfn.IFS(Alert[[#This Row],[Condition]]="&gt;",Alert[[#This Row],[Price]]/Alert[[#This Row],[Threshold]],Alert[[#This Row],[Condition]]="&lt;",(Alert[[#This Row],[Threshold]]/Alert[[#This Row],[Price]])-1),"")</f>
        <v/>
      </c>
      <c r="K172" s="40"/>
      <c r="L172" t="str">
        <f>IFERROR(IF(Alert[[#This Row],[Name]]="","",MIN(L171+1,COUNT($J$2:$J$500),$L$1)),"")</f>
        <v/>
      </c>
      <c r="M172" t="str" cm="1">
        <f t="array" ref="M172">IFERROR(_xlfn.IFS(Alert[[#This Row],[Condition]]="&gt;",Alert[[#This Row],[Price]]/Alert[[#This Row],[Threshold]],Alert[[#This Row],[Condition]]="&lt;",(Alert[[#This Row],[Threshold]]/Alert[[#This Row],[Price]])-1),"")</f>
        <v/>
      </c>
      <c r="N172" s="41" t="str" cm="1">
        <f t="array" ref="N172">IFERROR(_xlfn.IFS(Alert[[#This Row],[Condition]]="&gt;",Alert[[#This Row],[Price]]/Alert[[#This Row],[Threshold]],Alert[[#This Row],[Condition]]="&lt;",1-(Alert[[#This Row],[Threshold]]/Alert[[#This Row],[Price]])),"")</f>
        <v/>
      </c>
      <c r="O172" s="41" t="str">
        <f t="shared" si="8"/>
        <v/>
      </c>
      <c r="P172" t="str">
        <f t="shared" si="11"/>
        <v/>
      </c>
      <c r="Q172" t="str">
        <f t="shared" si="9"/>
        <v/>
      </c>
      <c r="S172" t="str">
        <f>IFERROR(IF(Alert[[#This Row],[Name]]&lt;&gt;"",Alert[[#This Row],[Name]],""),"")</f>
        <v/>
      </c>
      <c r="T172" t="str" cm="1">
        <f t="array" ref="T172">IFERROR(_xlfn.IFS(Alert[[#This Row],[Condition]]="&gt;",Alert[[#This Row],[Price]]/Alert[[#This Row],[Threshold]],Alert[[#This Row],[Condition]]="&lt;",Alert[[#This Row],[Threshold]]/Alert[[#This Row],[Price]]-1),"")</f>
        <v/>
      </c>
      <c r="U172" t="str">
        <f t="shared" si="10"/>
        <v/>
      </c>
    </row>
    <row r="173" spans="10:21" x14ac:dyDescent="0.25">
      <c r="J173" s="40" t="str" cm="1">
        <f t="array" ref="J173">IFERROR(_xlfn.IFS(Alert[[#This Row],[Condition]]="&gt;",Alert[[#This Row],[Price]]/Alert[[#This Row],[Threshold]],Alert[[#This Row],[Condition]]="&lt;",(Alert[[#This Row],[Threshold]]/Alert[[#This Row],[Price]])-1),"")</f>
        <v/>
      </c>
      <c r="K173" s="40"/>
      <c r="L173" t="str">
        <f>IFERROR(IF(Alert[[#This Row],[Name]]="","",MIN(L172+1,COUNT($J$2:$J$500),$L$1)),"")</f>
        <v/>
      </c>
      <c r="M173" t="str" cm="1">
        <f t="array" ref="M173">IFERROR(_xlfn.IFS(Alert[[#This Row],[Condition]]="&gt;",Alert[[#This Row],[Price]]/Alert[[#This Row],[Threshold]],Alert[[#This Row],[Condition]]="&lt;",(Alert[[#This Row],[Threshold]]/Alert[[#This Row],[Price]])-1),"")</f>
        <v/>
      </c>
      <c r="N173" s="41" t="str" cm="1">
        <f t="array" ref="N173">IFERROR(_xlfn.IFS(Alert[[#This Row],[Condition]]="&gt;",Alert[[#This Row],[Price]]/Alert[[#This Row],[Threshold]],Alert[[#This Row],[Condition]]="&lt;",1-(Alert[[#This Row],[Threshold]]/Alert[[#This Row],[Price]])),"")</f>
        <v/>
      </c>
      <c r="O173" s="41" t="str">
        <f t="shared" si="8"/>
        <v/>
      </c>
      <c r="P173" t="str">
        <f t="shared" si="11"/>
        <v/>
      </c>
      <c r="Q173" t="str">
        <f t="shared" si="9"/>
        <v/>
      </c>
      <c r="S173" t="str">
        <f>IFERROR(IF(Alert[[#This Row],[Name]]&lt;&gt;"",Alert[[#This Row],[Name]],""),"")</f>
        <v/>
      </c>
      <c r="T173" t="str" cm="1">
        <f t="array" ref="T173">IFERROR(_xlfn.IFS(Alert[[#This Row],[Condition]]="&gt;",Alert[[#This Row],[Price]]/Alert[[#This Row],[Threshold]],Alert[[#This Row],[Condition]]="&lt;",Alert[[#This Row],[Threshold]]/Alert[[#This Row],[Price]]-1),"")</f>
        <v/>
      </c>
      <c r="U173" t="str">
        <f t="shared" si="10"/>
        <v/>
      </c>
    </row>
    <row r="174" spans="10:21" x14ac:dyDescent="0.25">
      <c r="J174" s="40" t="str" cm="1">
        <f t="array" ref="J174">IFERROR(_xlfn.IFS(Alert[[#This Row],[Condition]]="&gt;",Alert[[#This Row],[Price]]/Alert[[#This Row],[Threshold]],Alert[[#This Row],[Condition]]="&lt;",(Alert[[#This Row],[Threshold]]/Alert[[#This Row],[Price]])-1),"")</f>
        <v/>
      </c>
      <c r="K174" s="40"/>
      <c r="L174" t="str">
        <f>IFERROR(IF(Alert[[#This Row],[Name]]="","",MIN(L173+1,COUNT($J$2:$J$500),$L$1)),"")</f>
        <v/>
      </c>
      <c r="M174" t="str" cm="1">
        <f t="array" ref="M174">IFERROR(_xlfn.IFS(Alert[[#This Row],[Condition]]="&gt;",Alert[[#This Row],[Price]]/Alert[[#This Row],[Threshold]],Alert[[#This Row],[Condition]]="&lt;",(Alert[[#This Row],[Threshold]]/Alert[[#This Row],[Price]])-1),"")</f>
        <v/>
      </c>
      <c r="N174" s="41" t="str" cm="1">
        <f t="array" ref="N174">IFERROR(_xlfn.IFS(Alert[[#This Row],[Condition]]="&gt;",Alert[[#This Row],[Price]]/Alert[[#This Row],[Threshold]],Alert[[#This Row],[Condition]]="&lt;",1-(Alert[[#This Row],[Threshold]]/Alert[[#This Row],[Price]])),"")</f>
        <v/>
      </c>
      <c r="O174" s="41" t="str">
        <f t="shared" si="8"/>
        <v/>
      </c>
      <c r="P174" t="str">
        <f t="shared" si="11"/>
        <v/>
      </c>
      <c r="Q174" t="str">
        <f t="shared" si="9"/>
        <v/>
      </c>
      <c r="S174" t="str">
        <f>IFERROR(IF(Alert[[#This Row],[Name]]&lt;&gt;"",Alert[[#This Row],[Name]],""),"")</f>
        <v/>
      </c>
      <c r="T174" t="str" cm="1">
        <f t="array" ref="T174">IFERROR(_xlfn.IFS(Alert[[#This Row],[Condition]]="&gt;",Alert[[#This Row],[Price]]/Alert[[#This Row],[Threshold]],Alert[[#This Row],[Condition]]="&lt;",Alert[[#This Row],[Threshold]]/Alert[[#This Row],[Price]]-1),"")</f>
        <v/>
      </c>
      <c r="U174" t="str">
        <f t="shared" si="10"/>
        <v/>
      </c>
    </row>
    <row r="175" spans="10:21" x14ac:dyDescent="0.25">
      <c r="J175" s="40" t="str" cm="1">
        <f t="array" ref="J175">IFERROR(_xlfn.IFS(Alert[[#This Row],[Condition]]="&gt;",Alert[[#This Row],[Price]]/Alert[[#This Row],[Threshold]],Alert[[#This Row],[Condition]]="&lt;",(Alert[[#This Row],[Threshold]]/Alert[[#This Row],[Price]])-1),"")</f>
        <v/>
      </c>
      <c r="K175" s="40"/>
      <c r="L175" t="str">
        <f>IFERROR(IF(Alert[[#This Row],[Name]]="","",MIN(L174+1,COUNT($J$2:$J$500),$L$1)),"")</f>
        <v/>
      </c>
      <c r="M175" t="str" cm="1">
        <f t="array" ref="M175">IFERROR(_xlfn.IFS(Alert[[#This Row],[Condition]]="&gt;",Alert[[#This Row],[Price]]/Alert[[#This Row],[Threshold]],Alert[[#This Row],[Condition]]="&lt;",(Alert[[#This Row],[Threshold]]/Alert[[#This Row],[Price]])-1),"")</f>
        <v/>
      </c>
      <c r="N175" s="41" t="str" cm="1">
        <f t="array" ref="N175">IFERROR(_xlfn.IFS(Alert[[#This Row],[Condition]]="&gt;",Alert[[#This Row],[Price]]/Alert[[#This Row],[Threshold]],Alert[[#This Row],[Condition]]="&lt;",1-(Alert[[#This Row],[Threshold]]/Alert[[#This Row],[Price]])),"")</f>
        <v/>
      </c>
      <c r="O175" s="41" t="str">
        <f t="shared" si="8"/>
        <v/>
      </c>
      <c r="P175" t="str">
        <f t="shared" si="11"/>
        <v/>
      </c>
      <c r="Q175" t="str">
        <f t="shared" si="9"/>
        <v/>
      </c>
      <c r="S175" t="str">
        <f>IFERROR(IF(Alert[[#This Row],[Name]]&lt;&gt;"",Alert[[#This Row],[Name]],""),"")</f>
        <v/>
      </c>
      <c r="T175" t="str" cm="1">
        <f t="array" ref="T175">IFERROR(_xlfn.IFS(Alert[[#This Row],[Condition]]="&gt;",Alert[[#This Row],[Price]]/Alert[[#This Row],[Threshold]],Alert[[#This Row],[Condition]]="&lt;",Alert[[#This Row],[Threshold]]/Alert[[#This Row],[Price]]-1),"")</f>
        <v/>
      </c>
      <c r="U175" t="str">
        <f t="shared" si="10"/>
        <v/>
      </c>
    </row>
    <row r="176" spans="10:21" x14ac:dyDescent="0.25">
      <c r="J176" s="40" t="str" cm="1">
        <f t="array" ref="J176">IFERROR(_xlfn.IFS(Alert[[#This Row],[Condition]]="&gt;",Alert[[#This Row],[Price]]/Alert[[#This Row],[Threshold]],Alert[[#This Row],[Condition]]="&lt;",(Alert[[#This Row],[Threshold]]/Alert[[#This Row],[Price]])-1),"")</f>
        <v/>
      </c>
      <c r="K176" s="40"/>
      <c r="L176" t="str">
        <f>IFERROR(IF(Alert[[#This Row],[Name]]="","",MIN(L175+1,COUNT($J$2:$J$500),$L$1)),"")</f>
        <v/>
      </c>
      <c r="M176" t="str" cm="1">
        <f t="array" ref="M176">IFERROR(_xlfn.IFS(Alert[[#This Row],[Condition]]="&gt;",Alert[[#This Row],[Price]]/Alert[[#This Row],[Threshold]],Alert[[#This Row],[Condition]]="&lt;",(Alert[[#This Row],[Threshold]]/Alert[[#This Row],[Price]])-1),"")</f>
        <v/>
      </c>
      <c r="N176" s="41" t="str" cm="1">
        <f t="array" ref="N176">IFERROR(_xlfn.IFS(Alert[[#This Row],[Condition]]="&gt;",Alert[[#This Row],[Price]]/Alert[[#This Row],[Threshold]],Alert[[#This Row],[Condition]]="&lt;",1-(Alert[[#This Row],[Threshold]]/Alert[[#This Row],[Price]])),"")</f>
        <v/>
      </c>
      <c r="O176" s="41" t="str">
        <f t="shared" si="8"/>
        <v/>
      </c>
      <c r="P176" t="str">
        <f t="shared" si="11"/>
        <v/>
      </c>
      <c r="Q176" t="str">
        <f t="shared" si="9"/>
        <v/>
      </c>
      <c r="S176" t="str">
        <f>IFERROR(IF(Alert[[#This Row],[Name]]&lt;&gt;"",Alert[[#This Row],[Name]],""),"")</f>
        <v/>
      </c>
      <c r="T176" t="str" cm="1">
        <f t="array" ref="T176">IFERROR(_xlfn.IFS(Alert[[#This Row],[Condition]]="&gt;",Alert[[#This Row],[Price]]/Alert[[#This Row],[Threshold]],Alert[[#This Row],[Condition]]="&lt;",Alert[[#This Row],[Threshold]]/Alert[[#This Row],[Price]]-1),"")</f>
        <v/>
      </c>
      <c r="U176" t="str">
        <f t="shared" si="10"/>
        <v/>
      </c>
    </row>
    <row r="177" spans="10:21" x14ac:dyDescent="0.25">
      <c r="J177" s="40" t="str" cm="1">
        <f t="array" ref="J177">IFERROR(_xlfn.IFS(Alert[[#This Row],[Condition]]="&gt;",Alert[[#This Row],[Price]]/Alert[[#This Row],[Threshold]],Alert[[#This Row],[Condition]]="&lt;",(Alert[[#This Row],[Threshold]]/Alert[[#This Row],[Price]])-1),"")</f>
        <v/>
      </c>
      <c r="K177" s="40"/>
      <c r="L177" t="str">
        <f>IFERROR(IF(Alert[[#This Row],[Name]]="","",MIN(L176+1,COUNT($J$2:$J$500),$L$1)),"")</f>
        <v/>
      </c>
      <c r="M177" t="str" cm="1">
        <f t="array" ref="M177">IFERROR(_xlfn.IFS(Alert[[#This Row],[Condition]]="&gt;",Alert[[#This Row],[Price]]/Alert[[#This Row],[Threshold]],Alert[[#This Row],[Condition]]="&lt;",(Alert[[#This Row],[Threshold]]/Alert[[#This Row],[Price]])-1),"")</f>
        <v/>
      </c>
      <c r="N177" s="41" t="str" cm="1">
        <f t="array" ref="N177">IFERROR(_xlfn.IFS(Alert[[#This Row],[Condition]]="&gt;",Alert[[#This Row],[Price]]/Alert[[#This Row],[Threshold]],Alert[[#This Row],[Condition]]="&lt;",1-(Alert[[#This Row],[Threshold]]/Alert[[#This Row],[Price]])),"")</f>
        <v/>
      </c>
      <c r="O177" s="41" t="str">
        <f t="shared" si="8"/>
        <v/>
      </c>
      <c r="P177" t="str">
        <f t="shared" si="11"/>
        <v/>
      </c>
      <c r="Q177" t="str">
        <f t="shared" si="9"/>
        <v/>
      </c>
      <c r="S177" t="str">
        <f>IFERROR(IF(Alert[[#This Row],[Name]]&lt;&gt;"",Alert[[#This Row],[Name]],""),"")</f>
        <v/>
      </c>
      <c r="T177" t="str" cm="1">
        <f t="array" ref="T177">IFERROR(_xlfn.IFS(Alert[[#This Row],[Condition]]="&gt;",Alert[[#This Row],[Price]]/Alert[[#This Row],[Threshold]],Alert[[#This Row],[Condition]]="&lt;",Alert[[#This Row],[Threshold]]/Alert[[#This Row],[Price]]-1),"")</f>
        <v/>
      </c>
      <c r="U177" t="str">
        <f t="shared" si="10"/>
        <v/>
      </c>
    </row>
    <row r="178" spans="10:21" x14ac:dyDescent="0.25">
      <c r="J178" s="40" t="str" cm="1">
        <f t="array" ref="J178">IFERROR(_xlfn.IFS(Alert[[#This Row],[Condition]]="&gt;",Alert[[#This Row],[Price]]/Alert[[#This Row],[Threshold]],Alert[[#This Row],[Condition]]="&lt;",(Alert[[#This Row],[Threshold]]/Alert[[#This Row],[Price]])-1),"")</f>
        <v/>
      </c>
      <c r="K178" s="40"/>
      <c r="L178" t="str">
        <f>IFERROR(IF(Alert[[#This Row],[Name]]="","",MIN(L177+1,COUNT($J$2:$J$500),$L$1)),"")</f>
        <v/>
      </c>
      <c r="M178" t="str" cm="1">
        <f t="array" ref="M178">IFERROR(_xlfn.IFS(Alert[[#This Row],[Condition]]="&gt;",Alert[[#This Row],[Price]]/Alert[[#This Row],[Threshold]],Alert[[#This Row],[Condition]]="&lt;",(Alert[[#This Row],[Threshold]]/Alert[[#This Row],[Price]])-1),"")</f>
        <v/>
      </c>
      <c r="N178" s="41" t="str" cm="1">
        <f t="array" ref="N178">IFERROR(_xlfn.IFS(Alert[[#This Row],[Condition]]="&gt;",Alert[[#This Row],[Price]]/Alert[[#This Row],[Threshold]],Alert[[#This Row],[Condition]]="&lt;",1-(Alert[[#This Row],[Threshold]]/Alert[[#This Row],[Price]])),"")</f>
        <v/>
      </c>
      <c r="O178" s="41" t="str">
        <f t="shared" si="8"/>
        <v/>
      </c>
      <c r="P178" t="str">
        <f t="shared" si="11"/>
        <v/>
      </c>
      <c r="Q178" t="str">
        <f t="shared" si="9"/>
        <v/>
      </c>
      <c r="S178" t="str">
        <f>IFERROR(IF(Alert[[#This Row],[Name]]&lt;&gt;"",Alert[[#This Row],[Name]],""),"")</f>
        <v/>
      </c>
      <c r="T178" t="str" cm="1">
        <f t="array" ref="T178">IFERROR(_xlfn.IFS(Alert[[#This Row],[Condition]]="&gt;",Alert[[#This Row],[Price]]/Alert[[#This Row],[Threshold]],Alert[[#This Row],[Condition]]="&lt;",Alert[[#This Row],[Threshold]]/Alert[[#This Row],[Price]]-1),"")</f>
        <v/>
      </c>
      <c r="U178" t="str">
        <f t="shared" si="10"/>
        <v/>
      </c>
    </row>
    <row r="179" spans="10:21" x14ac:dyDescent="0.25">
      <c r="J179" s="40" t="str" cm="1">
        <f t="array" ref="J179">IFERROR(_xlfn.IFS(Alert[[#This Row],[Condition]]="&gt;",Alert[[#This Row],[Price]]/Alert[[#This Row],[Threshold]],Alert[[#This Row],[Condition]]="&lt;",(Alert[[#This Row],[Threshold]]/Alert[[#This Row],[Price]])-1),"")</f>
        <v/>
      </c>
      <c r="K179" s="40"/>
      <c r="L179" t="str">
        <f>IFERROR(IF(Alert[[#This Row],[Name]]="","",MIN(L178+1,COUNT($J$2:$J$500),$L$1)),"")</f>
        <v/>
      </c>
      <c r="M179" t="str" cm="1">
        <f t="array" ref="M179">IFERROR(_xlfn.IFS(Alert[[#This Row],[Condition]]="&gt;",Alert[[#This Row],[Price]]/Alert[[#This Row],[Threshold]],Alert[[#This Row],[Condition]]="&lt;",(Alert[[#This Row],[Threshold]]/Alert[[#This Row],[Price]])-1),"")</f>
        <v/>
      </c>
      <c r="N179" s="41" t="str" cm="1">
        <f t="array" ref="N179">IFERROR(_xlfn.IFS(Alert[[#This Row],[Condition]]="&gt;",Alert[[#This Row],[Price]]/Alert[[#This Row],[Threshold]],Alert[[#This Row],[Condition]]="&lt;",1-(Alert[[#This Row],[Threshold]]/Alert[[#This Row],[Price]])),"")</f>
        <v/>
      </c>
      <c r="O179" s="41" t="str">
        <f t="shared" si="8"/>
        <v/>
      </c>
      <c r="P179" t="str">
        <f t="shared" si="11"/>
        <v/>
      </c>
      <c r="Q179" t="str">
        <f t="shared" si="9"/>
        <v/>
      </c>
      <c r="S179" t="str">
        <f>IFERROR(IF(Alert[[#This Row],[Name]]&lt;&gt;"",Alert[[#This Row],[Name]],""),"")</f>
        <v/>
      </c>
      <c r="T179" t="str" cm="1">
        <f t="array" ref="T179">IFERROR(_xlfn.IFS(Alert[[#This Row],[Condition]]="&gt;",Alert[[#This Row],[Price]]/Alert[[#This Row],[Threshold]],Alert[[#This Row],[Condition]]="&lt;",Alert[[#This Row],[Threshold]]/Alert[[#This Row],[Price]]-1),"")</f>
        <v/>
      </c>
      <c r="U179" t="str">
        <f t="shared" si="10"/>
        <v/>
      </c>
    </row>
    <row r="180" spans="10:21" x14ac:dyDescent="0.25">
      <c r="J180" s="40" t="str" cm="1">
        <f t="array" ref="J180">IFERROR(_xlfn.IFS(Alert[[#This Row],[Condition]]="&gt;",Alert[[#This Row],[Price]]/Alert[[#This Row],[Threshold]],Alert[[#This Row],[Condition]]="&lt;",(Alert[[#This Row],[Threshold]]/Alert[[#This Row],[Price]])-1),"")</f>
        <v/>
      </c>
      <c r="K180" s="40"/>
      <c r="L180" t="str">
        <f>IFERROR(IF(Alert[[#This Row],[Name]]="","",MIN(L179+1,COUNT($J$2:$J$500),$L$1)),"")</f>
        <v/>
      </c>
      <c r="M180" t="str" cm="1">
        <f t="array" ref="M180">IFERROR(_xlfn.IFS(Alert[[#This Row],[Condition]]="&gt;",Alert[[#This Row],[Price]]/Alert[[#This Row],[Threshold]],Alert[[#This Row],[Condition]]="&lt;",(Alert[[#This Row],[Threshold]]/Alert[[#This Row],[Price]])-1),"")</f>
        <v/>
      </c>
      <c r="N180" s="41" t="str" cm="1">
        <f t="array" ref="N180">IFERROR(_xlfn.IFS(Alert[[#This Row],[Condition]]="&gt;",Alert[[#This Row],[Price]]/Alert[[#This Row],[Threshold]],Alert[[#This Row],[Condition]]="&lt;",1-(Alert[[#This Row],[Threshold]]/Alert[[#This Row],[Price]])),"")</f>
        <v/>
      </c>
      <c r="O180" s="41" t="str">
        <f t="shared" si="8"/>
        <v/>
      </c>
      <c r="P180" t="str">
        <f t="shared" si="11"/>
        <v/>
      </c>
      <c r="Q180" t="str">
        <f t="shared" si="9"/>
        <v/>
      </c>
      <c r="S180" t="str">
        <f>IFERROR(IF(Alert[[#This Row],[Name]]&lt;&gt;"",Alert[[#This Row],[Name]],""),"")</f>
        <v/>
      </c>
      <c r="T180" t="str" cm="1">
        <f t="array" ref="T180">IFERROR(_xlfn.IFS(Alert[[#This Row],[Condition]]="&gt;",Alert[[#This Row],[Price]]/Alert[[#This Row],[Threshold]],Alert[[#This Row],[Condition]]="&lt;",Alert[[#This Row],[Threshold]]/Alert[[#This Row],[Price]]-1),"")</f>
        <v/>
      </c>
      <c r="U180" t="str">
        <f t="shared" si="10"/>
        <v/>
      </c>
    </row>
    <row r="181" spans="10:21" x14ac:dyDescent="0.25">
      <c r="J181" s="40" t="str" cm="1">
        <f t="array" ref="J181">IFERROR(_xlfn.IFS(Alert[[#This Row],[Condition]]="&gt;",Alert[[#This Row],[Price]]/Alert[[#This Row],[Threshold]],Alert[[#This Row],[Condition]]="&lt;",(Alert[[#This Row],[Threshold]]/Alert[[#This Row],[Price]])-1),"")</f>
        <v/>
      </c>
      <c r="K181" s="40"/>
      <c r="L181" t="str">
        <f>IFERROR(IF(Alert[[#This Row],[Name]]="","",MIN(L180+1,COUNT($J$2:$J$500),$L$1)),"")</f>
        <v/>
      </c>
      <c r="M181" t="str" cm="1">
        <f t="array" ref="M181">IFERROR(_xlfn.IFS(Alert[[#This Row],[Condition]]="&gt;",Alert[[#This Row],[Price]]/Alert[[#This Row],[Threshold]],Alert[[#This Row],[Condition]]="&lt;",(Alert[[#This Row],[Threshold]]/Alert[[#This Row],[Price]])-1),"")</f>
        <v/>
      </c>
      <c r="N181" s="41" t="str" cm="1">
        <f t="array" ref="N181">IFERROR(_xlfn.IFS(Alert[[#This Row],[Condition]]="&gt;",Alert[[#This Row],[Price]]/Alert[[#This Row],[Threshold]],Alert[[#This Row],[Condition]]="&lt;",1-(Alert[[#This Row],[Threshold]]/Alert[[#This Row],[Price]])),"")</f>
        <v/>
      </c>
      <c r="O181" s="41" t="str">
        <f t="shared" si="8"/>
        <v/>
      </c>
      <c r="P181" t="str">
        <f t="shared" si="11"/>
        <v/>
      </c>
      <c r="Q181" t="str">
        <f t="shared" si="9"/>
        <v/>
      </c>
      <c r="S181" t="str">
        <f>IFERROR(IF(Alert[[#This Row],[Name]]&lt;&gt;"",Alert[[#This Row],[Name]],""),"")</f>
        <v/>
      </c>
      <c r="T181" t="str" cm="1">
        <f t="array" ref="T181">IFERROR(_xlfn.IFS(Alert[[#This Row],[Condition]]="&gt;",Alert[[#This Row],[Price]]/Alert[[#This Row],[Threshold]],Alert[[#This Row],[Condition]]="&lt;",Alert[[#This Row],[Threshold]]/Alert[[#This Row],[Price]]-1),"")</f>
        <v/>
      </c>
      <c r="U181" t="str">
        <f t="shared" si="10"/>
        <v/>
      </c>
    </row>
    <row r="182" spans="10:21" x14ac:dyDescent="0.25">
      <c r="J182" s="40" t="str" cm="1">
        <f t="array" ref="J182">IFERROR(_xlfn.IFS(Alert[[#This Row],[Condition]]="&gt;",Alert[[#This Row],[Price]]/Alert[[#This Row],[Threshold]],Alert[[#This Row],[Condition]]="&lt;",(Alert[[#This Row],[Threshold]]/Alert[[#This Row],[Price]])-1),"")</f>
        <v/>
      </c>
      <c r="K182" s="40"/>
      <c r="L182" t="str">
        <f>IFERROR(IF(Alert[[#This Row],[Name]]="","",MIN(L181+1,COUNT($J$2:$J$500),$L$1)),"")</f>
        <v/>
      </c>
      <c r="M182" t="str" cm="1">
        <f t="array" ref="M182">IFERROR(_xlfn.IFS(Alert[[#This Row],[Condition]]="&gt;",Alert[[#This Row],[Price]]/Alert[[#This Row],[Threshold]],Alert[[#This Row],[Condition]]="&lt;",(Alert[[#This Row],[Threshold]]/Alert[[#This Row],[Price]])-1),"")</f>
        <v/>
      </c>
      <c r="N182" s="41" t="str" cm="1">
        <f t="array" ref="N182">IFERROR(_xlfn.IFS(Alert[[#This Row],[Condition]]="&gt;",Alert[[#This Row],[Price]]/Alert[[#This Row],[Threshold]],Alert[[#This Row],[Condition]]="&lt;",1-(Alert[[#This Row],[Threshold]]/Alert[[#This Row],[Price]])),"")</f>
        <v/>
      </c>
      <c r="O182" s="41" t="str">
        <f t="shared" si="8"/>
        <v/>
      </c>
      <c r="P182" t="str">
        <f t="shared" si="11"/>
        <v/>
      </c>
      <c r="Q182" t="str">
        <f t="shared" si="9"/>
        <v/>
      </c>
      <c r="S182" t="str">
        <f>IFERROR(IF(Alert[[#This Row],[Name]]&lt;&gt;"",Alert[[#This Row],[Name]],""),"")</f>
        <v/>
      </c>
      <c r="T182" t="str" cm="1">
        <f t="array" ref="T182">IFERROR(_xlfn.IFS(Alert[[#This Row],[Condition]]="&gt;",Alert[[#This Row],[Price]]/Alert[[#This Row],[Threshold]],Alert[[#This Row],[Condition]]="&lt;",Alert[[#This Row],[Threshold]]/Alert[[#This Row],[Price]]-1),"")</f>
        <v/>
      </c>
      <c r="U182" t="str">
        <f t="shared" si="10"/>
        <v/>
      </c>
    </row>
    <row r="183" spans="10:21" x14ac:dyDescent="0.25">
      <c r="J183" s="40" t="str" cm="1">
        <f t="array" ref="J183">IFERROR(_xlfn.IFS(Alert[[#This Row],[Condition]]="&gt;",Alert[[#This Row],[Price]]/Alert[[#This Row],[Threshold]],Alert[[#This Row],[Condition]]="&lt;",(Alert[[#This Row],[Threshold]]/Alert[[#This Row],[Price]])-1),"")</f>
        <v/>
      </c>
      <c r="K183" s="40"/>
      <c r="L183" t="str">
        <f>IFERROR(IF(Alert[[#This Row],[Name]]="","",MIN(L182+1,COUNT($J$2:$J$500),$L$1)),"")</f>
        <v/>
      </c>
      <c r="M183" t="str" cm="1">
        <f t="array" ref="M183">IFERROR(_xlfn.IFS(Alert[[#This Row],[Condition]]="&gt;",Alert[[#This Row],[Price]]/Alert[[#This Row],[Threshold]],Alert[[#This Row],[Condition]]="&lt;",(Alert[[#This Row],[Threshold]]/Alert[[#This Row],[Price]])-1),"")</f>
        <v/>
      </c>
      <c r="N183" s="41" t="str" cm="1">
        <f t="array" ref="N183">IFERROR(_xlfn.IFS(Alert[[#This Row],[Condition]]="&gt;",Alert[[#This Row],[Price]]/Alert[[#This Row],[Threshold]],Alert[[#This Row],[Condition]]="&lt;",1-(Alert[[#This Row],[Threshold]]/Alert[[#This Row],[Price]])),"")</f>
        <v/>
      </c>
      <c r="O183" s="41" t="str">
        <f t="shared" si="8"/>
        <v/>
      </c>
      <c r="P183" t="str">
        <f t="shared" si="11"/>
        <v/>
      </c>
      <c r="Q183" t="str">
        <f t="shared" si="9"/>
        <v/>
      </c>
      <c r="S183" t="str">
        <f>IFERROR(IF(Alert[[#This Row],[Name]]&lt;&gt;"",Alert[[#This Row],[Name]],""),"")</f>
        <v/>
      </c>
      <c r="T183" t="str" cm="1">
        <f t="array" ref="T183">IFERROR(_xlfn.IFS(Alert[[#This Row],[Condition]]="&gt;",Alert[[#This Row],[Price]]/Alert[[#This Row],[Threshold]],Alert[[#This Row],[Condition]]="&lt;",Alert[[#This Row],[Threshold]]/Alert[[#This Row],[Price]]-1),"")</f>
        <v/>
      </c>
      <c r="U183" t="str">
        <f t="shared" si="10"/>
        <v/>
      </c>
    </row>
    <row r="184" spans="10:21" x14ac:dyDescent="0.25">
      <c r="J184" s="40" t="str" cm="1">
        <f t="array" ref="J184">IFERROR(_xlfn.IFS(Alert[[#This Row],[Condition]]="&gt;",Alert[[#This Row],[Price]]/Alert[[#This Row],[Threshold]],Alert[[#This Row],[Condition]]="&lt;",(Alert[[#This Row],[Threshold]]/Alert[[#This Row],[Price]])-1),"")</f>
        <v/>
      </c>
      <c r="K184" s="40"/>
      <c r="L184" t="str">
        <f>IFERROR(IF(Alert[[#This Row],[Name]]="","",MIN(L183+1,COUNT($J$2:$J$500),$L$1)),"")</f>
        <v/>
      </c>
      <c r="M184" t="str" cm="1">
        <f t="array" ref="M184">IFERROR(_xlfn.IFS(Alert[[#This Row],[Condition]]="&gt;",Alert[[#This Row],[Price]]/Alert[[#This Row],[Threshold]],Alert[[#This Row],[Condition]]="&lt;",(Alert[[#This Row],[Threshold]]/Alert[[#This Row],[Price]])-1),"")</f>
        <v/>
      </c>
      <c r="N184" s="41" t="str" cm="1">
        <f t="array" ref="N184">IFERROR(_xlfn.IFS(Alert[[#This Row],[Condition]]="&gt;",Alert[[#This Row],[Price]]/Alert[[#This Row],[Threshold]],Alert[[#This Row],[Condition]]="&lt;",1-(Alert[[#This Row],[Threshold]]/Alert[[#This Row],[Price]])),"")</f>
        <v/>
      </c>
      <c r="O184" s="41" t="str">
        <f t="shared" si="8"/>
        <v/>
      </c>
      <c r="P184" t="str">
        <f t="shared" si="11"/>
        <v/>
      </c>
      <c r="Q184" t="str">
        <f t="shared" si="9"/>
        <v/>
      </c>
      <c r="S184" t="str">
        <f>IFERROR(IF(Alert[[#This Row],[Name]]&lt;&gt;"",Alert[[#This Row],[Name]],""),"")</f>
        <v/>
      </c>
      <c r="T184" t="str" cm="1">
        <f t="array" ref="T184">IFERROR(_xlfn.IFS(Alert[[#This Row],[Condition]]="&gt;",Alert[[#This Row],[Price]]/Alert[[#This Row],[Threshold]],Alert[[#This Row],[Condition]]="&lt;",Alert[[#This Row],[Threshold]]/Alert[[#This Row],[Price]]-1),"")</f>
        <v/>
      </c>
      <c r="U184" t="str">
        <f t="shared" si="10"/>
        <v/>
      </c>
    </row>
    <row r="185" spans="10:21" x14ac:dyDescent="0.25">
      <c r="J185" s="40" t="str" cm="1">
        <f t="array" ref="J185">IFERROR(_xlfn.IFS(Alert[[#This Row],[Condition]]="&gt;",Alert[[#This Row],[Price]]/Alert[[#This Row],[Threshold]],Alert[[#This Row],[Condition]]="&lt;",(Alert[[#This Row],[Threshold]]/Alert[[#This Row],[Price]])-1),"")</f>
        <v/>
      </c>
      <c r="K185" s="40"/>
      <c r="L185" t="str">
        <f>IFERROR(IF(Alert[[#This Row],[Name]]="","",MIN(L184+1,COUNT($J$2:$J$500),$L$1)),"")</f>
        <v/>
      </c>
      <c r="M185" t="str" cm="1">
        <f t="array" ref="M185">IFERROR(_xlfn.IFS(Alert[[#This Row],[Condition]]="&gt;",Alert[[#This Row],[Price]]/Alert[[#This Row],[Threshold]],Alert[[#This Row],[Condition]]="&lt;",(Alert[[#This Row],[Threshold]]/Alert[[#This Row],[Price]])-1),"")</f>
        <v/>
      </c>
      <c r="N185" s="41" t="str" cm="1">
        <f t="array" ref="N185">IFERROR(_xlfn.IFS(Alert[[#This Row],[Condition]]="&gt;",Alert[[#This Row],[Price]]/Alert[[#This Row],[Threshold]],Alert[[#This Row],[Condition]]="&lt;",1-(Alert[[#This Row],[Threshold]]/Alert[[#This Row],[Price]])),"")</f>
        <v/>
      </c>
      <c r="O185" s="41" t="str">
        <f t="shared" si="8"/>
        <v/>
      </c>
      <c r="P185" t="str">
        <f t="shared" si="11"/>
        <v/>
      </c>
      <c r="Q185" t="str">
        <f t="shared" si="9"/>
        <v/>
      </c>
      <c r="S185" t="str">
        <f>IFERROR(IF(Alert[[#This Row],[Name]]&lt;&gt;"",Alert[[#This Row],[Name]],""),"")</f>
        <v/>
      </c>
      <c r="T185" t="str" cm="1">
        <f t="array" ref="T185">IFERROR(_xlfn.IFS(Alert[[#This Row],[Condition]]="&gt;",Alert[[#This Row],[Price]]/Alert[[#This Row],[Threshold]],Alert[[#This Row],[Condition]]="&lt;",Alert[[#This Row],[Threshold]]/Alert[[#This Row],[Price]]-1),"")</f>
        <v/>
      </c>
      <c r="U185" t="str">
        <f t="shared" si="10"/>
        <v/>
      </c>
    </row>
    <row r="186" spans="10:21" x14ac:dyDescent="0.25">
      <c r="J186" s="40" t="str" cm="1">
        <f t="array" ref="J186">IFERROR(_xlfn.IFS(Alert[[#This Row],[Condition]]="&gt;",Alert[[#This Row],[Price]]/Alert[[#This Row],[Threshold]],Alert[[#This Row],[Condition]]="&lt;",(Alert[[#This Row],[Threshold]]/Alert[[#This Row],[Price]])-1),"")</f>
        <v/>
      </c>
      <c r="K186" s="40"/>
      <c r="L186" t="str">
        <f>IFERROR(IF(Alert[[#This Row],[Name]]="","",MIN(L185+1,COUNT($J$2:$J$500),$L$1)),"")</f>
        <v/>
      </c>
      <c r="M186" t="str" cm="1">
        <f t="array" ref="M186">IFERROR(_xlfn.IFS(Alert[[#This Row],[Condition]]="&gt;",Alert[[#This Row],[Price]]/Alert[[#This Row],[Threshold]],Alert[[#This Row],[Condition]]="&lt;",(Alert[[#This Row],[Threshold]]/Alert[[#This Row],[Price]])-1),"")</f>
        <v/>
      </c>
      <c r="N186" s="41" t="str" cm="1">
        <f t="array" ref="N186">IFERROR(_xlfn.IFS(Alert[[#This Row],[Condition]]="&gt;",Alert[[#This Row],[Price]]/Alert[[#This Row],[Threshold]],Alert[[#This Row],[Condition]]="&lt;",1-(Alert[[#This Row],[Threshold]]/Alert[[#This Row],[Price]])),"")</f>
        <v/>
      </c>
      <c r="O186" s="41" t="str">
        <f t="shared" si="8"/>
        <v/>
      </c>
      <c r="P186" t="str">
        <f t="shared" si="11"/>
        <v/>
      </c>
      <c r="Q186" t="str">
        <f t="shared" si="9"/>
        <v/>
      </c>
      <c r="S186" t="str">
        <f>IFERROR(IF(Alert[[#This Row],[Name]]&lt;&gt;"",Alert[[#This Row],[Name]],""),"")</f>
        <v/>
      </c>
      <c r="T186" t="str" cm="1">
        <f t="array" ref="T186">IFERROR(_xlfn.IFS(Alert[[#This Row],[Condition]]="&gt;",Alert[[#This Row],[Price]]/Alert[[#This Row],[Threshold]],Alert[[#This Row],[Condition]]="&lt;",Alert[[#This Row],[Threshold]]/Alert[[#This Row],[Price]]-1),"")</f>
        <v/>
      </c>
      <c r="U186" t="str">
        <f t="shared" si="10"/>
        <v/>
      </c>
    </row>
    <row r="187" spans="10:21" x14ac:dyDescent="0.25">
      <c r="J187" s="40" t="str" cm="1">
        <f t="array" ref="J187">IFERROR(_xlfn.IFS(Alert[[#This Row],[Condition]]="&gt;",Alert[[#This Row],[Price]]/Alert[[#This Row],[Threshold]],Alert[[#This Row],[Condition]]="&lt;",(Alert[[#This Row],[Threshold]]/Alert[[#This Row],[Price]])-1),"")</f>
        <v/>
      </c>
      <c r="K187" s="40"/>
      <c r="L187" t="str">
        <f>IFERROR(IF(Alert[[#This Row],[Name]]="","",MIN(L186+1,COUNT($J$2:$J$500),$L$1)),"")</f>
        <v/>
      </c>
      <c r="M187" t="str" cm="1">
        <f t="array" ref="M187">IFERROR(_xlfn.IFS(Alert[[#This Row],[Condition]]="&gt;",Alert[[#This Row],[Price]]/Alert[[#This Row],[Threshold]],Alert[[#This Row],[Condition]]="&lt;",(Alert[[#This Row],[Threshold]]/Alert[[#This Row],[Price]])-1),"")</f>
        <v/>
      </c>
      <c r="N187" s="41" t="str" cm="1">
        <f t="array" ref="N187">IFERROR(_xlfn.IFS(Alert[[#This Row],[Condition]]="&gt;",Alert[[#This Row],[Price]]/Alert[[#This Row],[Threshold]],Alert[[#This Row],[Condition]]="&lt;",1-(Alert[[#This Row],[Threshold]]/Alert[[#This Row],[Price]])),"")</f>
        <v/>
      </c>
      <c r="O187" s="41" t="str">
        <f t="shared" si="8"/>
        <v/>
      </c>
      <c r="P187" t="str">
        <f t="shared" si="11"/>
        <v/>
      </c>
      <c r="Q187" t="str">
        <f t="shared" si="9"/>
        <v/>
      </c>
      <c r="S187" t="str">
        <f>IFERROR(IF(Alert[[#This Row],[Name]]&lt;&gt;"",Alert[[#This Row],[Name]],""),"")</f>
        <v/>
      </c>
      <c r="T187" t="str" cm="1">
        <f t="array" ref="T187">IFERROR(_xlfn.IFS(Alert[[#This Row],[Condition]]="&gt;",Alert[[#This Row],[Price]]/Alert[[#This Row],[Threshold]],Alert[[#This Row],[Condition]]="&lt;",Alert[[#This Row],[Threshold]]/Alert[[#This Row],[Price]]-1),"")</f>
        <v/>
      </c>
      <c r="U187" t="str">
        <f t="shared" si="10"/>
        <v/>
      </c>
    </row>
    <row r="188" spans="10:21" x14ac:dyDescent="0.25">
      <c r="J188" s="40" t="str" cm="1">
        <f t="array" ref="J188">IFERROR(_xlfn.IFS(Alert[[#This Row],[Condition]]="&gt;",Alert[[#This Row],[Price]]/Alert[[#This Row],[Threshold]],Alert[[#This Row],[Condition]]="&lt;",(Alert[[#This Row],[Threshold]]/Alert[[#This Row],[Price]])-1),"")</f>
        <v/>
      </c>
      <c r="K188" s="40"/>
      <c r="L188" t="str">
        <f>IFERROR(IF(Alert[[#This Row],[Name]]="","",MIN(L187+1,COUNT($J$2:$J$500),$L$1)),"")</f>
        <v/>
      </c>
      <c r="M188" t="str" cm="1">
        <f t="array" ref="M188">IFERROR(_xlfn.IFS(Alert[[#This Row],[Condition]]="&gt;",Alert[[#This Row],[Price]]/Alert[[#This Row],[Threshold]],Alert[[#This Row],[Condition]]="&lt;",(Alert[[#This Row],[Threshold]]/Alert[[#This Row],[Price]])-1),"")</f>
        <v/>
      </c>
      <c r="N188" s="41" t="str" cm="1">
        <f t="array" ref="N188">IFERROR(_xlfn.IFS(Alert[[#This Row],[Condition]]="&gt;",Alert[[#This Row],[Price]]/Alert[[#This Row],[Threshold]],Alert[[#This Row],[Condition]]="&lt;",1-(Alert[[#This Row],[Threshold]]/Alert[[#This Row],[Price]])),"")</f>
        <v/>
      </c>
      <c r="O188" s="41" t="str">
        <f t="shared" si="8"/>
        <v/>
      </c>
      <c r="P188" t="str">
        <f t="shared" si="11"/>
        <v/>
      </c>
      <c r="Q188" t="str">
        <f t="shared" si="9"/>
        <v/>
      </c>
      <c r="S188" t="str">
        <f>IFERROR(IF(Alert[[#This Row],[Name]]&lt;&gt;"",Alert[[#This Row],[Name]],""),"")</f>
        <v/>
      </c>
      <c r="T188" t="str" cm="1">
        <f t="array" ref="T188">IFERROR(_xlfn.IFS(Alert[[#This Row],[Condition]]="&gt;",Alert[[#This Row],[Price]]/Alert[[#This Row],[Threshold]],Alert[[#This Row],[Condition]]="&lt;",Alert[[#This Row],[Threshold]]/Alert[[#This Row],[Price]]-1),"")</f>
        <v/>
      </c>
      <c r="U188" t="str">
        <f t="shared" si="10"/>
        <v/>
      </c>
    </row>
    <row r="189" spans="10:21" x14ac:dyDescent="0.25">
      <c r="J189" s="40" t="str" cm="1">
        <f t="array" ref="J189">IFERROR(_xlfn.IFS(Alert[[#This Row],[Condition]]="&gt;",Alert[[#This Row],[Price]]/Alert[[#This Row],[Threshold]],Alert[[#This Row],[Condition]]="&lt;",(Alert[[#This Row],[Threshold]]/Alert[[#This Row],[Price]])-1),"")</f>
        <v/>
      </c>
      <c r="K189" s="40"/>
      <c r="L189" t="str">
        <f>IFERROR(IF(Alert[[#This Row],[Name]]="","",MIN(L188+1,COUNT($J$2:$J$500),$L$1)),"")</f>
        <v/>
      </c>
      <c r="M189" t="str" cm="1">
        <f t="array" ref="M189">IFERROR(_xlfn.IFS(Alert[[#This Row],[Condition]]="&gt;",Alert[[#This Row],[Price]]/Alert[[#This Row],[Threshold]],Alert[[#This Row],[Condition]]="&lt;",(Alert[[#This Row],[Threshold]]/Alert[[#This Row],[Price]])-1),"")</f>
        <v/>
      </c>
      <c r="N189" s="41" t="str" cm="1">
        <f t="array" ref="N189">IFERROR(_xlfn.IFS(Alert[[#This Row],[Condition]]="&gt;",Alert[[#This Row],[Price]]/Alert[[#This Row],[Threshold]],Alert[[#This Row],[Condition]]="&lt;",1-(Alert[[#This Row],[Threshold]]/Alert[[#This Row],[Price]])),"")</f>
        <v/>
      </c>
      <c r="O189" s="41" t="str">
        <f t="shared" si="8"/>
        <v/>
      </c>
      <c r="P189" t="str">
        <f t="shared" si="11"/>
        <v/>
      </c>
      <c r="Q189" t="str">
        <f t="shared" si="9"/>
        <v/>
      </c>
      <c r="S189" t="str">
        <f>IFERROR(IF(Alert[[#This Row],[Name]]&lt;&gt;"",Alert[[#This Row],[Name]],""),"")</f>
        <v/>
      </c>
      <c r="T189" t="str" cm="1">
        <f t="array" ref="T189">IFERROR(_xlfn.IFS(Alert[[#This Row],[Condition]]="&gt;",Alert[[#This Row],[Price]]/Alert[[#This Row],[Threshold]],Alert[[#This Row],[Condition]]="&lt;",Alert[[#This Row],[Threshold]]/Alert[[#This Row],[Price]]-1),"")</f>
        <v/>
      </c>
      <c r="U189" t="str">
        <f t="shared" si="10"/>
        <v/>
      </c>
    </row>
    <row r="190" spans="10:21" x14ac:dyDescent="0.25">
      <c r="J190" s="40" t="str" cm="1">
        <f t="array" ref="J190">IFERROR(_xlfn.IFS(Alert[[#This Row],[Condition]]="&gt;",Alert[[#This Row],[Price]]/Alert[[#This Row],[Threshold]],Alert[[#This Row],[Condition]]="&lt;",(Alert[[#This Row],[Threshold]]/Alert[[#This Row],[Price]])-1),"")</f>
        <v/>
      </c>
      <c r="K190" s="40"/>
      <c r="L190" t="str">
        <f>IFERROR(IF(Alert[[#This Row],[Name]]="","",MIN(L189+1,COUNT($J$2:$J$500),$L$1)),"")</f>
        <v/>
      </c>
      <c r="M190" t="str" cm="1">
        <f t="array" ref="M190">IFERROR(_xlfn.IFS(Alert[[#This Row],[Condition]]="&gt;",Alert[[#This Row],[Price]]/Alert[[#This Row],[Threshold]],Alert[[#This Row],[Condition]]="&lt;",(Alert[[#This Row],[Threshold]]/Alert[[#This Row],[Price]])-1),"")</f>
        <v/>
      </c>
      <c r="N190" s="41" t="str" cm="1">
        <f t="array" ref="N190">IFERROR(_xlfn.IFS(Alert[[#This Row],[Condition]]="&gt;",Alert[[#This Row],[Price]]/Alert[[#This Row],[Threshold]],Alert[[#This Row],[Condition]]="&lt;",1-(Alert[[#This Row],[Threshold]]/Alert[[#This Row],[Price]])),"")</f>
        <v/>
      </c>
      <c r="O190" s="41" t="str">
        <f t="shared" si="8"/>
        <v/>
      </c>
      <c r="P190" t="str">
        <f t="shared" si="11"/>
        <v/>
      </c>
      <c r="Q190" t="str">
        <f t="shared" si="9"/>
        <v/>
      </c>
      <c r="S190" t="str">
        <f>IFERROR(IF(Alert[[#This Row],[Name]]&lt;&gt;"",Alert[[#This Row],[Name]],""),"")</f>
        <v/>
      </c>
      <c r="T190" t="str" cm="1">
        <f t="array" ref="T190">IFERROR(_xlfn.IFS(Alert[[#This Row],[Condition]]="&gt;",Alert[[#This Row],[Price]]/Alert[[#This Row],[Threshold]],Alert[[#This Row],[Condition]]="&lt;",Alert[[#This Row],[Threshold]]/Alert[[#This Row],[Price]]-1),"")</f>
        <v/>
      </c>
      <c r="U190" t="str">
        <f t="shared" si="10"/>
        <v/>
      </c>
    </row>
    <row r="191" spans="10:21" x14ac:dyDescent="0.25">
      <c r="J191" s="40" t="str" cm="1">
        <f t="array" ref="J191">IFERROR(_xlfn.IFS(Alert[[#This Row],[Condition]]="&gt;",Alert[[#This Row],[Price]]/Alert[[#This Row],[Threshold]],Alert[[#This Row],[Condition]]="&lt;",(Alert[[#This Row],[Threshold]]/Alert[[#This Row],[Price]])-1),"")</f>
        <v/>
      </c>
      <c r="K191" s="40"/>
      <c r="L191" t="str">
        <f>IFERROR(IF(Alert[[#This Row],[Name]]="","",MIN(L190+1,COUNT($J$2:$J$500),$L$1)),"")</f>
        <v/>
      </c>
      <c r="M191" t="str" cm="1">
        <f t="array" ref="M191">IFERROR(_xlfn.IFS(Alert[[#This Row],[Condition]]="&gt;",Alert[[#This Row],[Price]]/Alert[[#This Row],[Threshold]],Alert[[#This Row],[Condition]]="&lt;",(Alert[[#This Row],[Threshold]]/Alert[[#This Row],[Price]])-1),"")</f>
        <v/>
      </c>
      <c r="N191" s="41" t="str" cm="1">
        <f t="array" ref="N191">IFERROR(_xlfn.IFS(Alert[[#This Row],[Condition]]="&gt;",Alert[[#This Row],[Price]]/Alert[[#This Row],[Threshold]],Alert[[#This Row],[Condition]]="&lt;",1-(Alert[[#This Row],[Threshold]]/Alert[[#This Row],[Price]])),"")</f>
        <v/>
      </c>
      <c r="O191" s="41" t="str">
        <f t="shared" si="8"/>
        <v/>
      </c>
      <c r="P191" t="str">
        <f t="shared" si="11"/>
        <v/>
      </c>
      <c r="Q191" t="str">
        <f t="shared" si="9"/>
        <v/>
      </c>
      <c r="S191" t="str">
        <f>IFERROR(IF(Alert[[#This Row],[Name]]&lt;&gt;"",Alert[[#This Row],[Name]],""),"")</f>
        <v/>
      </c>
      <c r="T191" t="str" cm="1">
        <f t="array" ref="T191">IFERROR(_xlfn.IFS(Alert[[#This Row],[Condition]]="&gt;",Alert[[#This Row],[Price]]/Alert[[#This Row],[Threshold]],Alert[[#This Row],[Condition]]="&lt;",Alert[[#This Row],[Threshold]]/Alert[[#This Row],[Price]]-1),"")</f>
        <v/>
      </c>
      <c r="U191" t="str">
        <f t="shared" si="10"/>
        <v/>
      </c>
    </row>
    <row r="192" spans="10:21" x14ac:dyDescent="0.25">
      <c r="J192" s="40" t="str" cm="1">
        <f t="array" ref="J192">IFERROR(_xlfn.IFS(Alert[[#This Row],[Condition]]="&gt;",Alert[[#This Row],[Price]]/Alert[[#This Row],[Threshold]],Alert[[#This Row],[Condition]]="&lt;",(Alert[[#This Row],[Threshold]]/Alert[[#This Row],[Price]])-1),"")</f>
        <v/>
      </c>
      <c r="K192" s="40"/>
      <c r="L192" t="str">
        <f>IFERROR(IF(Alert[[#This Row],[Name]]="","",MIN(L191+1,COUNT($J$2:$J$500),$L$1)),"")</f>
        <v/>
      </c>
      <c r="M192" t="str" cm="1">
        <f t="array" ref="M192">IFERROR(_xlfn.IFS(Alert[[#This Row],[Condition]]="&gt;",Alert[[#This Row],[Price]]/Alert[[#This Row],[Threshold]],Alert[[#This Row],[Condition]]="&lt;",(Alert[[#This Row],[Threshold]]/Alert[[#This Row],[Price]])-1),"")</f>
        <v/>
      </c>
      <c r="N192" s="41" t="str" cm="1">
        <f t="array" ref="N192">IFERROR(_xlfn.IFS(Alert[[#This Row],[Condition]]="&gt;",Alert[[#This Row],[Price]]/Alert[[#This Row],[Threshold]],Alert[[#This Row],[Condition]]="&lt;",1-(Alert[[#This Row],[Threshold]]/Alert[[#This Row],[Price]])),"")</f>
        <v/>
      </c>
      <c r="O192" s="41" t="str">
        <f t="shared" si="8"/>
        <v/>
      </c>
      <c r="P192" t="str">
        <f t="shared" si="11"/>
        <v/>
      </c>
      <c r="Q192" t="str">
        <f t="shared" si="9"/>
        <v/>
      </c>
      <c r="S192" t="str">
        <f>IFERROR(IF(Alert[[#This Row],[Name]]&lt;&gt;"",Alert[[#This Row],[Name]],""),"")</f>
        <v/>
      </c>
      <c r="T192" t="str" cm="1">
        <f t="array" ref="T192">IFERROR(_xlfn.IFS(Alert[[#This Row],[Condition]]="&gt;",Alert[[#This Row],[Price]]/Alert[[#This Row],[Threshold]],Alert[[#This Row],[Condition]]="&lt;",Alert[[#This Row],[Threshold]]/Alert[[#This Row],[Price]]-1),"")</f>
        <v/>
      </c>
      <c r="U192" t="str">
        <f t="shared" si="10"/>
        <v/>
      </c>
    </row>
    <row r="193" spans="10:21" x14ac:dyDescent="0.25">
      <c r="J193" s="40" t="str" cm="1">
        <f t="array" ref="J193">IFERROR(_xlfn.IFS(Alert[[#This Row],[Condition]]="&gt;",Alert[[#This Row],[Price]]/Alert[[#This Row],[Threshold]],Alert[[#This Row],[Condition]]="&lt;",(Alert[[#This Row],[Threshold]]/Alert[[#This Row],[Price]])-1),"")</f>
        <v/>
      </c>
      <c r="K193" s="40"/>
      <c r="L193" t="str">
        <f>IFERROR(IF(Alert[[#This Row],[Name]]="","",MIN(L192+1,COUNT($J$2:$J$500),$L$1)),"")</f>
        <v/>
      </c>
      <c r="M193" t="str" cm="1">
        <f t="array" ref="M193">IFERROR(_xlfn.IFS(Alert[[#This Row],[Condition]]="&gt;",Alert[[#This Row],[Price]]/Alert[[#This Row],[Threshold]],Alert[[#This Row],[Condition]]="&lt;",(Alert[[#This Row],[Threshold]]/Alert[[#This Row],[Price]])-1),"")</f>
        <v/>
      </c>
      <c r="N193" s="41" t="str" cm="1">
        <f t="array" ref="N193">IFERROR(_xlfn.IFS(Alert[[#This Row],[Condition]]="&gt;",Alert[[#This Row],[Price]]/Alert[[#This Row],[Threshold]],Alert[[#This Row],[Condition]]="&lt;",1-(Alert[[#This Row],[Threshold]]/Alert[[#This Row],[Price]])),"")</f>
        <v/>
      </c>
      <c r="O193" s="41" t="str">
        <f t="shared" si="8"/>
        <v/>
      </c>
      <c r="P193" t="str">
        <f t="shared" si="11"/>
        <v/>
      </c>
      <c r="Q193" t="str">
        <f t="shared" si="9"/>
        <v/>
      </c>
      <c r="S193" t="str">
        <f>IFERROR(IF(Alert[[#This Row],[Name]]&lt;&gt;"",Alert[[#This Row],[Name]],""),"")</f>
        <v/>
      </c>
      <c r="T193" t="str" cm="1">
        <f t="array" ref="T193">IFERROR(_xlfn.IFS(Alert[[#This Row],[Condition]]="&gt;",Alert[[#This Row],[Price]]/Alert[[#This Row],[Threshold]],Alert[[#This Row],[Condition]]="&lt;",Alert[[#This Row],[Threshold]]/Alert[[#This Row],[Price]]-1),"")</f>
        <v/>
      </c>
      <c r="U193" t="str">
        <f t="shared" si="10"/>
        <v/>
      </c>
    </row>
    <row r="194" spans="10:21" x14ac:dyDescent="0.25">
      <c r="J194" s="40" t="str" cm="1">
        <f t="array" ref="J194">IFERROR(_xlfn.IFS(Alert[[#This Row],[Condition]]="&gt;",Alert[[#This Row],[Price]]/Alert[[#This Row],[Threshold]],Alert[[#This Row],[Condition]]="&lt;",(Alert[[#This Row],[Threshold]]/Alert[[#This Row],[Price]])-1),"")</f>
        <v/>
      </c>
      <c r="K194" s="40"/>
      <c r="L194" t="str">
        <f>IFERROR(IF(Alert[[#This Row],[Name]]="","",MIN(L193+1,COUNT($J$2:$J$500),$L$1)),"")</f>
        <v/>
      </c>
      <c r="M194" t="str" cm="1">
        <f t="array" ref="M194">IFERROR(_xlfn.IFS(Alert[[#This Row],[Condition]]="&gt;",Alert[[#This Row],[Price]]/Alert[[#This Row],[Threshold]],Alert[[#This Row],[Condition]]="&lt;",(Alert[[#This Row],[Threshold]]/Alert[[#This Row],[Price]])-1),"")</f>
        <v/>
      </c>
      <c r="N194" s="41" t="str" cm="1">
        <f t="array" ref="N194">IFERROR(_xlfn.IFS(Alert[[#This Row],[Condition]]="&gt;",Alert[[#This Row],[Price]]/Alert[[#This Row],[Threshold]],Alert[[#This Row],[Condition]]="&lt;",1-(Alert[[#This Row],[Threshold]]/Alert[[#This Row],[Price]])),"")</f>
        <v/>
      </c>
      <c r="O194" s="41" t="str">
        <f t="shared" si="8"/>
        <v/>
      </c>
      <c r="P194" t="str">
        <f t="shared" si="11"/>
        <v/>
      </c>
      <c r="Q194" t="str">
        <f t="shared" si="9"/>
        <v/>
      </c>
      <c r="S194" t="str">
        <f>IFERROR(IF(Alert[[#This Row],[Name]]&lt;&gt;"",Alert[[#This Row],[Name]],""),"")</f>
        <v/>
      </c>
      <c r="T194" t="str" cm="1">
        <f t="array" ref="T194">IFERROR(_xlfn.IFS(Alert[[#This Row],[Condition]]="&gt;",Alert[[#This Row],[Price]]/Alert[[#This Row],[Threshold]],Alert[[#This Row],[Condition]]="&lt;",Alert[[#This Row],[Threshold]]/Alert[[#This Row],[Price]]-1),"")</f>
        <v/>
      </c>
      <c r="U194" t="str">
        <f t="shared" si="10"/>
        <v/>
      </c>
    </row>
    <row r="195" spans="10:21" x14ac:dyDescent="0.25">
      <c r="J195" s="40" t="str" cm="1">
        <f t="array" ref="J195">IFERROR(_xlfn.IFS(Alert[[#This Row],[Condition]]="&gt;",Alert[[#This Row],[Price]]/Alert[[#This Row],[Threshold]],Alert[[#This Row],[Condition]]="&lt;",(Alert[[#This Row],[Threshold]]/Alert[[#This Row],[Price]])-1),"")</f>
        <v/>
      </c>
      <c r="K195" s="40"/>
      <c r="L195" t="str">
        <f>IFERROR(IF(Alert[[#This Row],[Name]]="","",MIN(L194+1,COUNT($J$2:$J$500),$L$1)),"")</f>
        <v/>
      </c>
      <c r="M195" t="str" cm="1">
        <f t="array" ref="M195">IFERROR(_xlfn.IFS(Alert[[#This Row],[Condition]]="&gt;",Alert[[#This Row],[Price]]/Alert[[#This Row],[Threshold]],Alert[[#This Row],[Condition]]="&lt;",(Alert[[#This Row],[Threshold]]/Alert[[#This Row],[Price]])-1),"")</f>
        <v/>
      </c>
      <c r="N195" s="41" t="str" cm="1">
        <f t="array" ref="N195">IFERROR(_xlfn.IFS(Alert[[#This Row],[Condition]]="&gt;",Alert[[#This Row],[Price]]/Alert[[#This Row],[Threshold]],Alert[[#This Row],[Condition]]="&lt;",1-(Alert[[#This Row],[Threshold]]/Alert[[#This Row],[Price]])),"")</f>
        <v/>
      </c>
      <c r="O195" s="41" t="str">
        <f t="shared" ref="O195:O250" si="12">IF(L195="","",LARGE($J$2:$J$500,L195))</f>
        <v/>
      </c>
      <c r="P195" t="str">
        <f t="shared" si="11"/>
        <v/>
      </c>
      <c r="Q195" t="str">
        <f t="shared" ref="Q195:Q250" si="13">_xlfn.SINGLE(IF(O195="","",_xlfn.XLOOKUP(O195,J:J,A:A,"ERROR",0)))</f>
        <v/>
      </c>
      <c r="S195" t="str">
        <f>IFERROR(IF(Alert[[#This Row],[Name]]&lt;&gt;"",Alert[[#This Row],[Name]],""),"")</f>
        <v/>
      </c>
      <c r="T195" t="str" cm="1">
        <f t="array" ref="T195">IFERROR(_xlfn.IFS(Alert[[#This Row],[Condition]]="&gt;",Alert[[#This Row],[Price]]/Alert[[#This Row],[Threshold]],Alert[[#This Row],[Condition]]="&lt;",Alert[[#This Row],[Threshold]]/Alert[[#This Row],[Price]]-1),"")</f>
        <v/>
      </c>
      <c r="U195" t="str">
        <f t="shared" ref="T195:U258" si="14">IFERROR(1-T195,"")</f>
        <v/>
      </c>
    </row>
    <row r="196" spans="10:21" x14ac:dyDescent="0.25">
      <c r="J196" s="40" t="str" cm="1">
        <f t="array" ref="J196">IFERROR(_xlfn.IFS(Alert[[#This Row],[Condition]]="&gt;",Alert[[#This Row],[Price]]/Alert[[#This Row],[Threshold]],Alert[[#This Row],[Condition]]="&lt;",(Alert[[#This Row],[Threshold]]/Alert[[#This Row],[Price]])-1),"")</f>
        <v/>
      </c>
      <c r="K196" s="40"/>
      <c r="L196" t="str">
        <f>IFERROR(IF(Alert[[#This Row],[Name]]="","",MIN(L195+1,COUNT($J$2:$J$500),$L$1)),"")</f>
        <v/>
      </c>
      <c r="M196" t="str" cm="1">
        <f t="array" ref="M196">IFERROR(_xlfn.IFS(Alert[[#This Row],[Condition]]="&gt;",Alert[[#This Row],[Price]]/Alert[[#This Row],[Threshold]],Alert[[#This Row],[Condition]]="&lt;",(Alert[[#This Row],[Threshold]]/Alert[[#This Row],[Price]])-1),"")</f>
        <v/>
      </c>
      <c r="N196" s="41" t="str" cm="1">
        <f t="array" ref="N196">IFERROR(_xlfn.IFS(Alert[[#This Row],[Condition]]="&gt;",Alert[[#This Row],[Price]]/Alert[[#This Row],[Threshold]],Alert[[#This Row],[Condition]]="&lt;",1-(Alert[[#This Row],[Threshold]]/Alert[[#This Row],[Price]])),"")</f>
        <v/>
      </c>
      <c r="O196" s="41" t="str">
        <f t="shared" si="12"/>
        <v/>
      </c>
      <c r="P196" t="str">
        <f t="shared" ref="P196:P250" si="15">IF(O196="","",1-O196)</f>
        <v/>
      </c>
      <c r="Q196" t="str">
        <f t="shared" si="13"/>
        <v/>
      </c>
      <c r="S196" t="str">
        <f>IFERROR(IF(Alert[[#This Row],[Name]]&lt;&gt;"",Alert[[#This Row],[Name]],""),"")</f>
        <v/>
      </c>
      <c r="T196" t="str" cm="1">
        <f t="array" ref="T196">IFERROR(_xlfn.IFS(Alert[[#This Row],[Condition]]="&gt;",Alert[[#This Row],[Price]]/Alert[[#This Row],[Threshold]],Alert[[#This Row],[Condition]]="&lt;",Alert[[#This Row],[Threshold]]/Alert[[#This Row],[Price]]-1),"")</f>
        <v/>
      </c>
      <c r="U196" t="str">
        <f t="shared" si="14"/>
        <v/>
      </c>
    </row>
    <row r="197" spans="10:21" x14ac:dyDescent="0.25">
      <c r="J197" s="40" t="str" cm="1">
        <f t="array" ref="J197">IFERROR(_xlfn.IFS(Alert[[#This Row],[Condition]]="&gt;",Alert[[#This Row],[Price]]/Alert[[#This Row],[Threshold]],Alert[[#This Row],[Condition]]="&lt;",(Alert[[#This Row],[Threshold]]/Alert[[#This Row],[Price]])-1),"")</f>
        <v/>
      </c>
      <c r="K197" s="40"/>
      <c r="L197" t="str">
        <f>IFERROR(IF(Alert[[#This Row],[Name]]="","",MIN(L196+1,COUNT($J$2:$J$500),$L$1)),"")</f>
        <v/>
      </c>
      <c r="M197" t="str" cm="1">
        <f t="array" ref="M197">IFERROR(_xlfn.IFS(Alert[[#This Row],[Condition]]="&gt;",Alert[[#This Row],[Price]]/Alert[[#This Row],[Threshold]],Alert[[#This Row],[Condition]]="&lt;",(Alert[[#This Row],[Threshold]]/Alert[[#This Row],[Price]])-1),"")</f>
        <v/>
      </c>
      <c r="N197" s="41" t="str" cm="1">
        <f t="array" ref="N197">IFERROR(_xlfn.IFS(Alert[[#This Row],[Condition]]="&gt;",Alert[[#This Row],[Price]]/Alert[[#This Row],[Threshold]],Alert[[#This Row],[Condition]]="&lt;",1-(Alert[[#This Row],[Threshold]]/Alert[[#This Row],[Price]])),"")</f>
        <v/>
      </c>
      <c r="O197" s="41" t="str">
        <f t="shared" si="12"/>
        <v/>
      </c>
      <c r="P197" t="str">
        <f t="shared" si="15"/>
        <v/>
      </c>
      <c r="Q197" t="str">
        <f t="shared" si="13"/>
        <v/>
      </c>
      <c r="S197" t="str">
        <f>IFERROR(IF(Alert[[#This Row],[Name]]&lt;&gt;"",Alert[[#This Row],[Name]],""),"")</f>
        <v/>
      </c>
      <c r="T197" t="str" cm="1">
        <f t="array" ref="T197">IFERROR(_xlfn.IFS(Alert[[#This Row],[Condition]]="&gt;",Alert[[#This Row],[Price]]/Alert[[#This Row],[Threshold]],Alert[[#This Row],[Condition]]="&lt;",Alert[[#This Row],[Threshold]]/Alert[[#This Row],[Price]]-1),"")</f>
        <v/>
      </c>
      <c r="U197" t="str">
        <f t="shared" si="14"/>
        <v/>
      </c>
    </row>
    <row r="198" spans="10:21" x14ac:dyDescent="0.25">
      <c r="J198" s="40" t="str" cm="1">
        <f t="array" ref="J198">IFERROR(_xlfn.IFS(Alert[[#This Row],[Condition]]="&gt;",Alert[[#This Row],[Price]]/Alert[[#This Row],[Threshold]],Alert[[#This Row],[Condition]]="&lt;",(Alert[[#This Row],[Threshold]]/Alert[[#This Row],[Price]])-1),"")</f>
        <v/>
      </c>
      <c r="K198" s="40"/>
      <c r="L198" t="str">
        <f>IFERROR(IF(Alert[[#This Row],[Name]]="","",MIN(L197+1,COUNT($J$2:$J$500),$L$1)),"")</f>
        <v/>
      </c>
      <c r="M198" t="str" cm="1">
        <f t="array" ref="M198">IFERROR(_xlfn.IFS(Alert[[#This Row],[Condition]]="&gt;",Alert[[#This Row],[Price]]/Alert[[#This Row],[Threshold]],Alert[[#This Row],[Condition]]="&lt;",(Alert[[#This Row],[Threshold]]/Alert[[#This Row],[Price]])-1),"")</f>
        <v/>
      </c>
      <c r="N198" s="41" t="str" cm="1">
        <f t="array" ref="N198">IFERROR(_xlfn.IFS(Alert[[#This Row],[Condition]]="&gt;",Alert[[#This Row],[Price]]/Alert[[#This Row],[Threshold]],Alert[[#This Row],[Condition]]="&lt;",1-(Alert[[#This Row],[Threshold]]/Alert[[#This Row],[Price]])),"")</f>
        <v/>
      </c>
      <c r="O198" s="41" t="str">
        <f t="shared" si="12"/>
        <v/>
      </c>
      <c r="P198" t="str">
        <f t="shared" si="15"/>
        <v/>
      </c>
      <c r="Q198" t="str">
        <f t="shared" si="13"/>
        <v/>
      </c>
      <c r="S198" t="str">
        <f>IFERROR(IF(Alert[[#This Row],[Name]]&lt;&gt;"",Alert[[#This Row],[Name]],""),"")</f>
        <v/>
      </c>
      <c r="T198" t="str" cm="1">
        <f t="array" ref="T198">IFERROR(_xlfn.IFS(Alert[[#This Row],[Condition]]="&gt;",Alert[[#This Row],[Price]]/Alert[[#This Row],[Threshold]],Alert[[#This Row],[Condition]]="&lt;",Alert[[#This Row],[Threshold]]/Alert[[#This Row],[Price]]-1),"")</f>
        <v/>
      </c>
      <c r="U198" t="str">
        <f t="shared" si="14"/>
        <v/>
      </c>
    </row>
    <row r="199" spans="10:21" x14ac:dyDescent="0.25">
      <c r="J199" s="40" t="str" cm="1">
        <f t="array" ref="J199">IFERROR(_xlfn.IFS(Alert[[#This Row],[Condition]]="&gt;",Alert[[#This Row],[Price]]/Alert[[#This Row],[Threshold]],Alert[[#This Row],[Condition]]="&lt;",(Alert[[#This Row],[Threshold]]/Alert[[#This Row],[Price]])-1),"")</f>
        <v/>
      </c>
      <c r="K199" s="40"/>
      <c r="L199" t="str">
        <f>IFERROR(IF(Alert[[#This Row],[Name]]="","",MIN(L198+1,COUNT($J$2:$J$500),$L$1)),"")</f>
        <v/>
      </c>
      <c r="M199" t="str" cm="1">
        <f t="array" ref="M199">IFERROR(_xlfn.IFS(Alert[[#This Row],[Condition]]="&gt;",Alert[[#This Row],[Price]]/Alert[[#This Row],[Threshold]],Alert[[#This Row],[Condition]]="&lt;",(Alert[[#This Row],[Threshold]]/Alert[[#This Row],[Price]])-1),"")</f>
        <v/>
      </c>
      <c r="N199" s="41" t="str" cm="1">
        <f t="array" ref="N199">IFERROR(_xlfn.IFS(Alert[[#This Row],[Condition]]="&gt;",Alert[[#This Row],[Price]]/Alert[[#This Row],[Threshold]],Alert[[#This Row],[Condition]]="&lt;",1-(Alert[[#This Row],[Threshold]]/Alert[[#This Row],[Price]])),"")</f>
        <v/>
      </c>
      <c r="O199" s="41" t="str">
        <f t="shared" si="12"/>
        <v/>
      </c>
      <c r="P199" t="str">
        <f t="shared" si="15"/>
        <v/>
      </c>
      <c r="Q199" t="str">
        <f t="shared" si="13"/>
        <v/>
      </c>
      <c r="S199" t="str">
        <f>IFERROR(IF(Alert[[#This Row],[Name]]&lt;&gt;"",Alert[[#This Row],[Name]],""),"")</f>
        <v/>
      </c>
      <c r="T199" t="str" cm="1">
        <f t="array" ref="T199">IFERROR(_xlfn.IFS(Alert[[#This Row],[Condition]]="&gt;",Alert[[#This Row],[Price]]/Alert[[#This Row],[Threshold]],Alert[[#This Row],[Condition]]="&lt;",Alert[[#This Row],[Threshold]]/Alert[[#This Row],[Price]]-1),"")</f>
        <v/>
      </c>
      <c r="U199" t="str">
        <f t="shared" si="14"/>
        <v/>
      </c>
    </row>
    <row r="200" spans="10:21" x14ac:dyDescent="0.25">
      <c r="J200" s="40" t="str" cm="1">
        <f t="array" ref="J200">IFERROR(_xlfn.IFS(Alert[[#This Row],[Condition]]="&gt;",Alert[[#This Row],[Price]]/Alert[[#This Row],[Threshold]],Alert[[#This Row],[Condition]]="&lt;",(Alert[[#This Row],[Threshold]]/Alert[[#This Row],[Price]])-1),"")</f>
        <v/>
      </c>
      <c r="K200" s="40"/>
      <c r="L200" t="str">
        <f>IFERROR(IF(Alert[[#This Row],[Name]]="","",MIN(L199+1,COUNT($J$2:$J$500),$L$1)),"")</f>
        <v/>
      </c>
      <c r="M200" t="str" cm="1">
        <f t="array" ref="M200">IFERROR(_xlfn.IFS(Alert[[#This Row],[Condition]]="&gt;",Alert[[#This Row],[Price]]/Alert[[#This Row],[Threshold]],Alert[[#This Row],[Condition]]="&lt;",(Alert[[#This Row],[Threshold]]/Alert[[#This Row],[Price]])-1),"")</f>
        <v/>
      </c>
      <c r="N200" s="41" t="str" cm="1">
        <f t="array" ref="N200">IFERROR(_xlfn.IFS(Alert[[#This Row],[Condition]]="&gt;",Alert[[#This Row],[Price]]/Alert[[#This Row],[Threshold]],Alert[[#This Row],[Condition]]="&lt;",1-(Alert[[#This Row],[Threshold]]/Alert[[#This Row],[Price]])),"")</f>
        <v/>
      </c>
      <c r="O200" s="41" t="str">
        <f t="shared" si="12"/>
        <v/>
      </c>
      <c r="P200" t="str">
        <f t="shared" si="15"/>
        <v/>
      </c>
      <c r="Q200" t="str">
        <f t="shared" si="13"/>
        <v/>
      </c>
      <c r="S200" t="str">
        <f>IFERROR(IF(Alert[[#This Row],[Name]]&lt;&gt;"",Alert[[#This Row],[Name]],""),"")</f>
        <v/>
      </c>
      <c r="T200" t="str" cm="1">
        <f t="array" ref="T200">IFERROR(_xlfn.IFS(Alert[[#This Row],[Condition]]="&gt;",Alert[[#This Row],[Price]]/Alert[[#This Row],[Threshold]],Alert[[#This Row],[Condition]]="&lt;",Alert[[#This Row],[Threshold]]/Alert[[#This Row],[Price]]-1),"")</f>
        <v/>
      </c>
      <c r="U200" t="str">
        <f t="shared" si="14"/>
        <v/>
      </c>
    </row>
    <row r="201" spans="10:21" x14ac:dyDescent="0.25">
      <c r="J201" s="40" t="str" cm="1">
        <f t="array" ref="J201">IFERROR(_xlfn.IFS(Alert[[#This Row],[Condition]]="&gt;",Alert[[#This Row],[Price]]/Alert[[#This Row],[Threshold]],Alert[[#This Row],[Condition]]="&lt;",(Alert[[#This Row],[Threshold]]/Alert[[#This Row],[Price]])-1),"")</f>
        <v/>
      </c>
      <c r="K201" s="40"/>
      <c r="L201" t="str">
        <f>IFERROR(IF(Alert[[#This Row],[Name]]="","",MIN(L200+1,COUNT($J$2:$J$500),$L$1)),"")</f>
        <v/>
      </c>
      <c r="M201" t="str" cm="1">
        <f t="array" ref="M201">IFERROR(_xlfn.IFS(Alert[[#This Row],[Condition]]="&gt;",Alert[[#This Row],[Price]]/Alert[[#This Row],[Threshold]],Alert[[#This Row],[Condition]]="&lt;",(Alert[[#This Row],[Threshold]]/Alert[[#This Row],[Price]])-1),"")</f>
        <v/>
      </c>
      <c r="N201" s="41" t="str" cm="1">
        <f t="array" ref="N201">IFERROR(_xlfn.IFS(Alert[[#This Row],[Condition]]="&gt;",Alert[[#This Row],[Price]]/Alert[[#This Row],[Threshold]],Alert[[#This Row],[Condition]]="&lt;",1-(Alert[[#This Row],[Threshold]]/Alert[[#This Row],[Price]])),"")</f>
        <v/>
      </c>
      <c r="O201" s="41" t="str">
        <f t="shared" si="12"/>
        <v/>
      </c>
      <c r="P201" t="str">
        <f t="shared" si="15"/>
        <v/>
      </c>
      <c r="Q201" t="str">
        <f t="shared" si="13"/>
        <v/>
      </c>
      <c r="S201" t="str">
        <f>IFERROR(IF(Alert[[#This Row],[Name]]&lt;&gt;"",Alert[[#This Row],[Name]],""),"")</f>
        <v/>
      </c>
      <c r="T201" t="str" cm="1">
        <f t="array" ref="T201">IFERROR(_xlfn.IFS(Alert[[#This Row],[Condition]]="&gt;",Alert[[#This Row],[Price]]/Alert[[#This Row],[Threshold]],Alert[[#This Row],[Condition]]="&lt;",Alert[[#This Row],[Threshold]]/Alert[[#This Row],[Price]]-1),"")</f>
        <v/>
      </c>
      <c r="U201" t="str">
        <f t="shared" si="14"/>
        <v/>
      </c>
    </row>
    <row r="202" spans="10:21" x14ac:dyDescent="0.25">
      <c r="J202" s="40" t="str" cm="1">
        <f t="array" ref="J202">IFERROR(_xlfn.IFS(Alert[[#This Row],[Condition]]="&gt;",Alert[[#This Row],[Price]]/Alert[[#This Row],[Threshold]],Alert[[#This Row],[Condition]]="&lt;",(Alert[[#This Row],[Threshold]]/Alert[[#This Row],[Price]])-1),"")</f>
        <v/>
      </c>
      <c r="K202" s="40"/>
      <c r="L202" t="str">
        <f>IFERROR(IF(Alert[[#This Row],[Name]]="","",MIN(L201+1,COUNT($J$2:$J$500),$L$1)),"")</f>
        <v/>
      </c>
      <c r="M202" t="str" cm="1">
        <f t="array" ref="M202">IFERROR(_xlfn.IFS(Alert[[#This Row],[Condition]]="&gt;",Alert[[#This Row],[Price]]/Alert[[#This Row],[Threshold]],Alert[[#This Row],[Condition]]="&lt;",(Alert[[#This Row],[Threshold]]/Alert[[#This Row],[Price]])-1),"")</f>
        <v/>
      </c>
      <c r="N202" s="41" t="str" cm="1">
        <f t="array" ref="N202">IFERROR(_xlfn.IFS(Alert[[#This Row],[Condition]]="&gt;",Alert[[#This Row],[Price]]/Alert[[#This Row],[Threshold]],Alert[[#This Row],[Condition]]="&lt;",1-(Alert[[#This Row],[Threshold]]/Alert[[#This Row],[Price]])),"")</f>
        <v/>
      </c>
      <c r="O202" s="41" t="str">
        <f t="shared" si="12"/>
        <v/>
      </c>
      <c r="P202" t="str">
        <f t="shared" si="15"/>
        <v/>
      </c>
      <c r="Q202" t="str">
        <f t="shared" si="13"/>
        <v/>
      </c>
      <c r="S202" t="str">
        <f>IFERROR(IF(Alert[[#This Row],[Name]]&lt;&gt;"",Alert[[#This Row],[Name]],""),"")</f>
        <v/>
      </c>
      <c r="T202" t="str" cm="1">
        <f t="array" ref="T202">IFERROR(_xlfn.IFS(Alert[[#This Row],[Condition]]="&gt;",Alert[[#This Row],[Price]]/Alert[[#This Row],[Threshold]],Alert[[#This Row],[Condition]]="&lt;",Alert[[#This Row],[Threshold]]/Alert[[#This Row],[Price]]-1),"")</f>
        <v/>
      </c>
      <c r="U202" t="str">
        <f t="shared" si="14"/>
        <v/>
      </c>
    </row>
    <row r="203" spans="10:21" x14ac:dyDescent="0.25">
      <c r="J203" s="40" t="str" cm="1">
        <f t="array" ref="J203">IFERROR(_xlfn.IFS(Alert[[#This Row],[Condition]]="&gt;",Alert[[#This Row],[Price]]/Alert[[#This Row],[Threshold]],Alert[[#This Row],[Condition]]="&lt;",(Alert[[#This Row],[Threshold]]/Alert[[#This Row],[Price]])-1),"")</f>
        <v/>
      </c>
      <c r="K203" s="40"/>
      <c r="L203" t="str">
        <f>IFERROR(IF(Alert[[#This Row],[Name]]="","",MIN(L202+1,COUNT($J$2:$J$500),$L$1)),"")</f>
        <v/>
      </c>
      <c r="M203" t="str" cm="1">
        <f t="array" ref="M203">IFERROR(_xlfn.IFS(Alert[[#This Row],[Condition]]="&gt;",Alert[[#This Row],[Price]]/Alert[[#This Row],[Threshold]],Alert[[#This Row],[Condition]]="&lt;",(Alert[[#This Row],[Threshold]]/Alert[[#This Row],[Price]])-1),"")</f>
        <v/>
      </c>
      <c r="N203" s="41" t="str" cm="1">
        <f t="array" ref="N203">IFERROR(_xlfn.IFS(Alert[[#This Row],[Condition]]="&gt;",Alert[[#This Row],[Price]]/Alert[[#This Row],[Threshold]],Alert[[#This Row],[Condition]]="&lt;",1-(Alert[[#This Row],[Threshold]]/Alert[[#This Row],[Price]])),"")</f>
        <v/>
      </c>
      <c r="O203" s="41" t="str">
        <f t="shared" si="12"/>
        <v/>
      </c>
      <c r="P203" t="str">
        <f t="shared" si="15"/>
        <v/>
      </c>
      <c r="Q203" t="str">
        <f t="shared" si="13"/>
        <v/>
      </c>
      <c r="S203" t="str">
        <f>IFERROR(IF(Alert[[#This Row],[Name]]&lt;&gt;"",Alert[[#This Row],[Name]],""),"")</f>
        <v/>
      </c>
      <c r="T203" t="str" cm="1">
        <f t="array" ref="T203">IFERROR(_xlfn.IFS(Alert[[#This Row],[Condition]]="&gt;",Alert[[#This Row],[Price]]/Alert[[#This Row],[Threshold]],Alert[[#This Row],[Condition]]="&lt;",Alert[[#This Row],[Threshold]]/Alert[[#This Row],[Price]]-1),"")</f>
        <v/>
      </c>
      <c r="U203" t="str">
        <f t="shared" si="14"/>
        <v/>
      </c>
    </row>
    <row r="204" spans="10:21" x14ac:dyDescent="0.25">
      <c r="J204" s="40" t="str" cm="1">
        <f t="array" ref="J204">IFERROR(_xlfn.IFS(Alert[[#This Row],[Condition]]="&gt;",Alert[[#This Row],[Price]]/Alert[[#This Row],[Threshold]],Alert[[#This Row],[Condition]]="&lt;",(Alert[[#This Row],[Threshold]]/Alert[[#This Row],[Price]])-1),"")</f>
        <v/>
      </c>
      <c r="K204" s="40"/>
      <c r="L204" t="str">
        <f>IFERROR(IF(Alert[[#This Row],[Name]]="","",MIN(L203+1,COUNT($J$2:$J$500),$L$1)),"")</f>
        <v/>
      </c>
      <c r="M204" t="str" cm="1">
        <f t="array" ref="M204">IFERROR(_xlfn.IFS(Alert[[#This Row],[Condition]]="&gt;",Alert[[#This Row],[Price]]/Alert[[#This Row],[Threshold]],Alert[[#This Row],[Condition]]="&lt;",(Alert[[#This Row],[Threshold]]/Alert[[#This Row],[Price]])-1),"")</f>
        <v/>
      </c>
      <c r="N204" s="41" t="str" cm="1">
        <f t="array" ref="N204">IFERROR(_xlfn.IFS(Alert[[#This Row],[Condition]]="&gt;",Alert[[#This Row],[Price]]/Alert[[#This Row],[Threshold]],Alert[[#This Row],[Condition]]="&lt;",1-(Alert[[#This Row],[Threshold]]/Alert[[#This Row],[Price]])),"")</f>
        <v/>
      </c>
      <c r="O204" s="41" t="str">
        <f t="shared" si="12"/>
        <v/>
      </c>
      <c r="P204" t="str">
        <f t="shared" si="15"/>
        <v/>
      </c>
      <c r="Q204" t="str">
        <f t="shared" si="13"/>
        <v/>
      </c>
      <c r="S204" t="str">
        <f>IFERROR(IF(Alert[[#This Row],[Name]]&lt;&gt;"",Alert[[#This Row],[Name]],""),"")</f>
        <v/>
      </c>
      <c r="T204" t="str" cm="1">
        <f t="array" ref="T204">IFERROR(_xlfn.IFS(Alert[[#This Row],[Condition]]="&gt;",Alert[[#This Row],[Price]]/Alert[[#This Row],[Threshold]],Alert[[#This Row],[Condition]]="&lt;",Alert[[#This Row],[Threshold]]/Alert[[#This Row],[Price]]-1),"")</f>
        <v/>
      </c>
      <c r="U204" t="str">
        <f t="shared" si="14"/>
        <v/>
      </c>
    </row>
    <row r="205" spans="10:21" x14ac:dyDescent="0.25">
      <c r="J205" s="40" t="str" cm="1">
        <f t="array" ref="J205">IFERROR(_xlfn.IFS(Alert[[#This Row],[Condition]]="&gt;",Alert[[#This Row],[Price]]/Alert[[#This Row],[Threshold]],Alert[[#This Row],[Condition]]="&lt;",(Alert[[#This Row],[Threshold]]/Alert[[#This Row],[Price]])-1),"")</f>
        <v/>
      </c>
      <c r="K205" s="40"/>
      <c r="L205" t="str">
        <f>IFERROR(IF(Alert[[#This Row],[Name]]="","",MIN(L204+1,COUNT($J$2:$J$500),$L$1)),"")</f>
        <v/>
      </c>
      <c r="M205" t="str" cm="1">
        <f t="array" ref="M205">IFERROR(_xlfn.IFS(Alert[[#This Row],[Condition]]="&gt;",Alert[[#This Row],[Price]]/Alert[[#This Row],[Threshold]],Alert[[#This Row],[Condition]]="&lt;",(Alert[[#This Row],[Threshold]]/Alert[[#This Row],[Price]])-1),"")</f>
        <v/>
      </c>
      <c r="N205" s="41" t="str" cm="1">
        <f t="array" ref="N205">IFERROR(_xlfn.IFS(Alert[[#This Row],[Condition]]="&gt;",Alert[[#This Row],[Price]]/Alert[[#This Row],[Threshold]],Alert[[#This Row],[Condition]]="&lt;",1-(Alert[[#This Row],[Threshold]]/Alert[[#This Row],[Price]])),"")</f>
        <v/>
      </c>
      <c r="O205" s="41" t="str">
        <f t="shared" si="12"/>
        <v/>
      </c>
      <c r="P205" t="str">
        <f t="shared" si="15"/>
        <v/>
      </c>
      <c r="Q205" t="str">
        <f t="shared" si="13"/>
        <v/>
      </c>
      <c r="S205" t="str">
        <f>IFERROR(IF(Alert[[#This Row],[Name]]&lt;&gt;"",Alert[[#This Row],[Name]],""),"")</f>
        <v/>
      </c>
      <c r="T205" t="str" cm="1">
        <f t="array" ref="T205">IFERROR(_xlfn.IFS(Alert[[#This Row],[Condition]]="&gt;",Alert[[#This Row],[Price]]/Alert[[#This Row],[Threshold]],Alert[[#This Row],[Condition]]="&lt;",Alert[[#This Row],[Threshold]]/Alert[[#This Row],[Price]]-1),"")</f>
        <v/>
      </c>
      <c r="U205" t="str">
        <f t="shared" si="14"/>
        <v/>
      </c>
    </row>
    <row r="206" spans="10:21" x14ac:dyDescent="0.25">
      <c r="J206" s="40" t="str" cm="1">
        <f t="array" ref="J206">IFERROR(_xlfn.IFS(Alert[[#This Row],[Condition]]="&gt;",Alert[[#This Row],[Price]]/Alert[[#This Row],[Threshold]],Alert[[#This Row],[Condition]]="&lt;",(Alert[[#This Row],[Threshold]]/Alert[[#This Row],[Price]])-1),"")</f>
        <v/>
      </c>
      <c r="K206" s="40"/>
      <c r="L206" t="str">
        <f>IFERROR(IF(Alert[[#This Row],[Name]]="","",MIN(L205+1,COUNT($J$2:$J$500),$L$1)),"")</f>
        <v/>
      </c>
      <c r="M206" t="str" cm="1">
        <f t="array" ref="M206">IFERROR(_xlfn.IFS(Alert[[#This Row],[Condition]]="&gt;",Alert[[#This Row],[Price]]/Alert[[#This Row],[Threshold]],Alert[[#This Row],[Condition]]="&lt;",(Alert[[#This Row],[Threshold]]/Alert[[#This Row],[Price]])-1),"")</f>
        <v/>
      </c>
      <c r="N206" s="41" t="str" cm="1">
        <f t="array" ref="N206">IFERROR(_xlfn.IFS(Alert[[#This Row],[Condition]]="&gt;",Alert[[#This Row],[Price]]/Alert[[#This Row],[Threshold]],Alert[[#This Row],[Condition]]="&lt;",1-(Alert[[#This Row],[Threshold]]/Alert[[#This Row],[Price]])),"")</f>
        <v/>
      </c>
      <c r="O206" s="41" t="str">
        <f t="shared" si="12"/>
        <v/>
      </c>
      <c r="P206" t="str">
        <f t="shared" si="15"/>
        <v/>
      </c>
      <c r="Q206" t="str">
        <f t="shared" si="13"/>
        <v/>
      </c>
      <c r="S206" t="str">
        <f>IFERROR(IF(Alert[[#This Row],[Name]]&lt;&gt;"",Alert[[#This Row],[Name]],""),"")</f>
        <v/>
      </c>
      <c r="T206" t="str" cm="1">
        <f t="array" ref="T206">IFERROR(_xlfn.IFS(Alert[[#This Row],[Condition]]="&gt;",Alert[[#This Row],[Price]]/Alert[[#This Row],[Threshold]],Alert[[#This Row],[Condition]]="&lt;",Alert[[#This Row],[Threshold]]/Alert[[#This Row],[Price]]-1),"")</f>
        <v/>
      </c>
      <c r="U206" t="str">
        <f t="shared" si="14"/>
        <v/>
      </c>
    </row>
    <row r="207" spans="10:21" x14ac:dyDescent="0.25">
      <c r="J207" s="40" t="str" cm="1">
        <f t="array" ref="J207">IFERROR(_xlfn.IFS(Alert[[#This Row],[Condition]]="&gt;",Alert[[#This Row],[Price]]/Alert[[#This Row],[Threshold]],Alert[[#This Row],[Condition]]="&lt;",(Alert[[#This Row],[Threshold]]/Alert[[#This Row],[Price]])-1),"")</f>
        <v/>
      </c>
      <c r="K207" s="40"/>
      <c r="L207" t="str">
        <f>IFERROR(IF(Alert[[#This Row],[Name]]="","",MIN(L206+1,COUNT($J$2:$J$500),$L$1)),"")</f>
        <v/>
      </c>
      <c r="M207" t="str" cm="1">
        <f t="array" ref="M207">IFERROR(_xlfn.IFS(Alert[[#This Row],[Condition]]="&gt;",Alert[[#This Row],[Price]]/Alert[[#This Row],[Threshold]],Alert[[#This Row],[Condition]]="&lt;",(Alert[[#This Row],[Threshold]]/Alert[[#This Row],[Price]])-1),"")</f>
        <v/>
      </c>
      <c r="N207" s="41" t="str" cm="1">
        <f t="array" ref="N207">IFERROR(_xlfn.IFS(Alert[[#This Row],[Condition]]="&gt;",Alert[[#This Row],[Price]]/Alert[[#This Row],[Threshold]],Alert[[#This Row],[Condition]]="&lt;",1-(Alert[[#This Row],[Threshold]]/Alert[[#This Row],[Price]])),"")</f>
        <v/>
      </c>
      <c r="O207" s="41" t="str">
        <f t="shared" si="12"/>
        <v/>
      </c>
      <c r="P207" t="str">
        <f t="shared" si="15"/>
        <v/>
      </c>
      <c r="Q207" t="str">
        <f t="shared" si="13"/>
        <v/>
      </c>
      <c r="S207" t="str">
        <f>IFERROR(IF(Alert[[#This Row],[Name]]&lt;&gt;"",Alert[[#This Row],[Name]],""),"")</f>
        <v/>
      </c>
      <c r="T207" t="str" cm="1">
        <f t="array" ref="T207">IFERROR(_xlfn.IFS(Alert[[#This Row],[Condition]]="&gt;",Alert[[#This Row],[Price]]/Alert[[#This Row],[Threshold]],Alert[[#This Row],[Condition]]="&lt;",Alert[[#This Row],[Threshold]]/Alert[[#This Row],[Price]]-1),"")</f>
        <v/>
      </c>
      <c r="U207" t="str">
        <f t="shared" si="14"/>
        <v/>
      </c>
    </row>
    <row r="208" spans="10:21" x14ac:dyDescent="0.25">
      <c r="J208" s="40" t="str" cm="1">
        <f t="array" ref="J208">IFERROR(_xlfn.IFS(Alert[[#This Row],[Condition]]="&gt;",Alert[[#This Row],[Price]]/Alert[[#This Row],[Threshold]],Alert[[#This Row],[Condition]]="&lt;",(Alert[[#This Row],[Threshold]]/Alert[[#This Row],[Price]])-1),"")</f>
        <v/>
      </c>
      <c r="K208" s="40"/>
      <c r="L208" t="str">
        <f>IFERROR(IF(Alert[[#This Row],[Name]]="","",MIN(L207+1,COUNT($J$2:$J$500),$L$1)),"")</f>
        <v/>
      </c>
      <c r="M208" t="str" cm="1">
        <f t="array" ref="M208">IFERROR(_xlfn.IFS(Alert[[#This Row],[Condition]]="&gt;",Alert[[#This Row],[Price]]/Alert[[#This Row],[Threshold]],Alert[[#This Row],[Condition]]="&lt;",(Alert[[#This Row],[Threshold]]/Alert[[#This Row],[Price]])-1),"")</f>
        <v/>
      </c>
      <c r="N208" s="41" t="str" cm="1">
        <f t="array" ref="N208">IFERROR(_xlfn.IFS(Alert[[#This Row],[Condition]]="&gt;",Alert[[#This Row],[Price]]/Alert[[#This Row],[Threshold]],Alert[[#This Row],[Condition]]="&lt;",1-(Alert[[#This Row],[Threshold]]/Alert[[#This Row],[Price]])),"")</f>
        <v/>
      </c>
      <c r="O208" s="41" t="str">
        <f t="shared" si="12"/>
        <v/>
      </c>
      <c r="P208" t="str">
        <f t="shared" si="15"/>
        <v/>
      </c>
      <c r="Q208" t="str">
        <f t="shared" si="13"/>
        <v/>
      </c>
      <c r="S208" t="str">
        <f>IFERROR(IF(Alert[[#This Row],[Name]]&lt;&gt;"",Alert[[#This Row],[Name]],""),"")</f>
        <v/>
      </c>
      <c r="T208" t="str" cm="1">
        <f t="array" ref="T208">IFERROR(_xlfn.IFS(Alert[[#This Row],[Condition]]="&gt;",Alert[[#This Row],[Price]]/Alert[[#This Row],[Threshold]],Alert[[#This Row],[Condition]]="&lt;",Alert[[#This Row],[Threshold]]/Alert[[#This Row],[Price]]-1),"")</f>
        <v/>
      </c>
      <c r="U208" t="str">
        <f t="shared" si="14"/>
        <v/>
      </c>
    </row>
    <row r="209" spans="10:21" x14ac:dyDescent="0.25">
      <c r="J209" s="40" t="str" cm="1">
        <f t="array" ref="J209">IFERROR(_xlfn.IFS(Alert[[#This Row],[Condition]]="&gt;",Alert[[#This Row],[Price]]/Alert[[#This Row],[Threshold]],Alert[[#This Row],[Condition]]="&lt;",(Alert[[#This Row],[Threshold]]/Alert[[#This Row],[Price]])-1),"")</f>
        <v/>
      </c>
      <c r="K209" s="40"/>
      <c r="L209" t="str">
        <f>IFERROR(IF(Alert[[#This Row],[Name]]="","",MIN(L208+1,COUNT($J$2:$J$500),$L$1)),"")</f>
        <v/>
      </c>
      <c r="M209" t="str" cm="1">
        <f t="array" ref="M209">IFERROR(_xlfn.IFS(Alert[[#This Row],[Condition]]="&gt;",Alert[[#This Row],[Price]]/Alert[[#This Row],[Threshold]],Alert[[#This Row],[Condition]]="&lt;",(Alert[[#This Row],[Threshold]]/Alert[[#This Row],[Price]])-1),"")</f>
        <v/>
      </c>
      <c r="N209" s="41" t="str" cm="1">
        <f t="array" ref="N209">IFERROR(_xlfn.IFS(Alert[[#This Row],[Condition]]="&gt;",Alert[[#This Row],[Price]]/Alert[[#This Row],[Threshold]],Alert[[#This Row],[Condition]]="&lt;",1-(Alert[[#This Row],[Threshold]]/Alert[[#This Row],[Price]])),"")</f>
        <v/>
      </c>
      <c r="O209" s="41" t="str">
        <f t="shared" si="12"/>
        <v/>
      </c>
      <c r="P209" t="str">
        <f t="shared" si="15"/>
        <v/>
      </c>
      <c r="Q209" t="str">
        <f t="shared" si="13"/>
        <v/>
      </c>
      <c r="S209" t="str">
        <f>IFERROR(IF(Alert[[#This Row],[Name]]&lt;&gt;"",Alert[[#This Row],[Name]],""),"")</f>
        <v/>
      </c>
      <c r="T209" t="str" cm="1">
        <f t="array" ref="T209">IFERROR(_xlfn.IFS(Alert[[#This Row],[Condition]]="&gt;",Alert[[#This Row],[Price]]/Alert[[#This Row],[Threshold]],Alert[[#This Row],[Condition]]="&lt;",Alert[[#This Row],[Threshold]]/Alert[[#This Row],[Price]]-1),"")</f>
        <v/>
      </c>
      <c r="U209" t="str">
        <f t="shared" si="14"/>
        <v/>
      </c>
    </row>
    <row r="210" spans="10:21" x14ac:dyDescent="0.25">
      <c r="J210" s="40" t="str" cm="1">
        <f t="array" ref="J210">IFERROR(_xlfn.IFS(Alert[[#This Row],[Condition]]="&gt;",Alert[[#This Row],[Price]]/Alert[[#This Row],[Threshold]],Alert[[#This Row],[Condition]]="&lt;",(Alert[[#This Row],[Threshold]]/Alert[[#This Row],[Price]])-1),"")</f>
        <v/>
      </c>
      <c r="K210" s="40"/>
      <c r="L210" t="str">
        <f>IFERROR(IF(Alert[[#This Row],[Name]]="","",MIN(L209+1,COUNT($J$2:$J$500),$L$1)),"")</f>
        <v/>
      </c>
      <c r="M210" t="str" cm="1">
        <f t="array" ref="M210">IFERROR(_xlfn.IFS(Alert[[#This Row],[Condition]]="&gt;",Alert[[#This Row],[Price]]/Alert[[#This Row],[Threshold]],Alert[[#This Row],[Condition]]="&lt;",(Alert[[#This Row],[Threshold]]/Alert[[#This Row],[Price]])-1),"")</f>
        <v/>
      </c>
      <c r="N210" s="41" t="str" cm="1">
        <f t="array" ref="N210">IFERROR(_xlfn.IFS(Alert[[#This Row],[Condition]]="&gt;",Alert[[#This Row],[Price]]/Alert[[#This Row],[Threshold]],Alert[[#This Row],[Condition]]="&lt;",1-(Alert[[#This Row],[Threshold]]/Alert[[#This Row],[Price]])),"")</f>
        <v/>
      </c>
      <c r="O210" s="41" t="str">
        <f t="shared" si="12"/>
        <v/>
      </c>
      <c r="P210" t="str">
        <f t="shared" si="15"/>
        <v/>
      </c>
      <c r="Q210" t="str">
        <f t="shared" si="13"/>
        <v/>
      </c>
      <c r="S210" t="str">
        <f>IFERROR(IF(Alert[[#This Row],[Name]]&lt;&gt;"",Alert[[#This Row],[Name]],""),"")</f>
        <v/>
      </c>
      <c r="T210" t="str" cm="1">
        <f t="array" ref="T210">IFERROR(_xlfn.IFS(Alert[[#This Row],[Condition]]="&gt;",Alert[[#This Row],[Price]]/Alert[[#This Row],[Threshold]],Alert[[#This Row],[Condition]]="&lt;",Alert[[#This Row],[Threshold]]/Alert[[#This Row],[Price]]-1),"")</f>
        <v/>
      </c>
      <c r="U210" t="str">
        <f t="shared" si="14"/>
        <v/>
      </c>
    </row>
    <row r="211" spans="10:21" x14ac:dyDescent="0.25">
      <c r="J211" s="40" t="str" cm="1">
        <f t="array" ref="J211">IFERROR(_xlfn.IFS(Alert[[#This Row],[Condition]]="&gt;",Alert[[#This Row],[Price]]/Alert[[#This Row],[Threshold]],Alert[[#This Row],[Condition]]="&lt;",(Alert[[#This Row],[Threshold]]/Alert[[#This Row],[Price]])-1),"")</f>
        <v/>
      </c>
      <c r="K211" s="40"/>
      <c r="L211" t="str">
        <f>IFERROR(IF(Alert[[#This Row],[Name]]="","",MIN(L210+1,COUNT($J$2:$J$500),$L$1)),"")</f>
        <v/>
      </c>
      <c r="M211" t="str" cm="1">
        <f t="array" ref="M211">IFERROR(_xlfn.IFS(Alert[[#This Row],[Condition]]="&gt;",Alert[[#This Row],[Price]]/Alert[[#This Row],[Threshold]],Alert[[#This Row],[Condition]]="&lt;",(Alert[[#This Row],[Threshold]]/Alert[[#This Row],[Price]])-1),"")</f>
        <v/>
      </c>
      <c r="N211" s="41" t="str" cm="1">
        <f t="array" ref="N211">IFERROR(_xlfn.IFS(Alert[[#This Row],[Condition]]="&gt;",Alert[[#This Row],[Price]]/Alert[[#This Row],[Threshold]],Alert[[#This Row],[Condition]]="&lt;",1-(Alert[[#This Row],[Threshold]]/Alert[[#This Row],[Price]])),"")</f>
        <v/>
      </c>
      <c r="O211" s="41" t="str">
        <f t="shared" si="12"/>
        <v/>
      </c>
      <c r="P211" t="str">
        <f t="shared" si="15"/>
        <v/>
      </c>
      <c r="Q211" t="str">
        <f t="shared" si="13"/>
        <v/>
      </c>
      <c r="S211" t="str">
        <f>IFERROR(IF(Alert[[#This Row],[Name]]&lt;&gt;"",Alert[[#This Row],[Name]],""),"")</f>
        <v/>
      </c>
      <c r="T211" t="str" cm="1">
        <f t="array" ref="T211">IFERROR(_xlfn.IFS(Alert[[#This Row],[Condition]]="&gt;",Alert[[#This Row],[Price]]/Alert[[#This Row],[Threshold]],Alert[[#This Row],[Condition]]="&lt;",Alert[[#This Row],[Threshold]]/Alert[[#This Row],[Price]]-1),"")</f>
        <v/>
      </c>
      <c r="U211" t="str">
        <f t="shared" si="14"/>
        <v/>
      </c>
    </row>
    <row r="212" spans="10:21" x14ac:dyDescent="0.25">
      <c r="J212" s="40" t="str" cm="1">
        <f t="array" ref="J212">IFERROR(_xlfn.IFS(Alert[[#This Row],[Condition]]="&gt;",Alert[[#This Row],[Price]]/Alert[[#This Row],[Threshold]],Alert[[#This Row],[Condition]]="&lt;",(Alert[[#This Row],[Threshold]]/Alert[[#This Row],[Price]])-1),"")</f>
        <v/>
      </c>
      <c r="K212" s="40"/>
      <c r="L212" t="str">
        <f>IFERROR(IF(Alert[[#This Row],[Name]]="","",MIN(L211+1,COUNT($J$2:$J$500),$L$1)),"")</f>
        <v/>
      </c>
      <c r="M212" t="str" cm="1">
        <f t="array" ref="M212">IFERROR(_xlfn.IFS(Alert[[#This Row],[Condition]]="&gt;",Alert[[#This Row],[Price]]/Alert[[#This Row],[Threshold]],Alert[[#This Row],[Condition]]="&lt;",(Alert[[#This Row],[Threshold]]/Alert[[#This Row],[Price]])-1),"")</f>
        <v/>
      </c>
      <c r="N212" s="41" t="str" cm="1">
        <f t="array" ref="N212">IFERROR(_xlfn.IFS(Alert[[#This Row],[Condition]]="&gt;",Alert[[#This Row],[Price]]/Alert[[#This Row],[Threshold]],Alert[[#This Row],[Condition]]="&lt;",1-(Alert[[#This Row],[Threshold]]/Alert[[#This Row],[Price]])),"")</f>
        <v/>
      </c>
      <c r="O212" s="41" t="str">
        <f t="shared" si="12"/>
        <v/>
      </c>
      <c r="P212" t="str">
        <f t="shared" si="15"/>
        <v/>
      </c>
      <c r="Q212" t="str">
        <f t="shared" si="13"/>
        <v/>
      </c>
      <c r="S212" t="str">
        <f>IFERROR(IF(Alert[[#This Row],[Name]]&lt;&gt;"",Alert[[#This Row],[Name]],""),"")</f>
        <v/>
      </c>
      <c r="T212" t="str" cm="1">
        <f t="array" ref="T212">IFERROR(_xlfn.IFS(Alert[[#This Row],[Condition]]="&gt;",Alert[[#This Row],[Price]]/Alert[[#This Row],[Threshold]],Alert[[#This Row],[Condition]]="&lt;",Alert[[#This Row],[Threshold]]/Alert[[#This Row],[Price]]-1),"")</f>
        <v/>
      </c>
      <c r="U212" t="str">
        <f t="shared" si="14"/>
        <v/>
      </c>
    </row>
    <row r="213" spans="10:21" x14ac:dyDescent="0.25">
      <c r="J213" s="40" t="str" cm="1">
        <f t="array" ref="J213">IFERROR(_xlfn.IFS(Alert[[#This Row],[Condition]]="&gt;",Alert[[#This Row],[Price]]/Alert[[#This Row],[Threshold]],Alert[[#This Row],[Condition]]="&lt;",(Alert[[#This Row],[Threshold]]/Alert[[#This Row],[Price]])-1),"")</f>
        <v/>
      </c>
      <c r="K213" s="40"/>
      <c r="L213" t="str">
        <f>IFERROR(IF(Alert[[#This Row],[Name]]="","",MIN(L212+1,COUNT($J$2:$J$500),$L$1)),"")</f>
        <v/>
      </c>
      <c r="M213" t="str" cm="1">
        <f t="array" ref="M213">IFERROR(_xlfn.IFS(Alert[[#This Row],[Condition]]="&gt;",Alert[[#This Row],[Price]]/Alert[[#This Row],[Threshold]],Alert[[#This Row],[Condition]]="&lt;",(Alert[[#This Row],[Threshold]]/Alert[[#This Row],[Price]])-1),"")</f>
        <v/>
      </c>
      <c r="N213" s="41" t="str" cm="1">
        <f t="array" ref="N213">IFERROR(_xlfn.IFS(Alert[[#This Row],[Condition]]="&gt;",Alert[[#This Row],[Price]]/Alert[[#This Row],[Threshold]],Alert[[#This Row],[Condition]]="&lt;",1-(Alert[[#This Row],[Threshold]]/Alert[[#This Row],[Price]])),"")</f>
        <v/>
      </c>
      <c r="O213" s="41" t="str">
        <f t="shared" si="12"/>
        <v/>
      </c>
      <c r="P213" t="str">
        <f t="shared" si="15"/>
        <v/>
      </c>
      <c r="Q213" t="str">
        <f t="shared" si="13"/>
        <v/>
      </c>
      <c r="S213" t="str">
        <f>IFERROR(IF(Alert[[#This Row],[Name]]&lt;&gt;"",Alert[[#This Row],[Name]],""),"")</f>
        <v/>
      </c>
      <c r="T213" t="str" cm="1">
        <f t="array" ref="T213">IFERROR(_xlfn.IFS(Alert[[#This Row],[Condition]]="&gt;",Alert[[#This Row],[Price]]/Alert[[#This Row],[Threshold]],Alert[[#This Row],[Condition]]="&lt;",Alert[[#This Row],[Threshold]]/Alert[[#This Row],[Price]]-1),"")</f>
        <v/>
      </c>
      <c r="U213" t="str">
        <f t="shared" si="14"/>
        <v/>
      </c>
    </row>
    <row r="214" spans="10:21" x14ac:dyDescent="0.25">
      <c r="J214" s="40" t="str" cm="1">
        <f t="array" ref="J214">IFERROR(_xlfn.IFS(Alert[[#This Row],[Condition]]="&gt;",Alert[[#This Row],[Price]]/Alert[[#This Row],[Threshold]],Alert[[#This Row],[Condition]]="&lt;",(Alert[[#This Row],[Threshold]]/Alert[[#This Row],[Price]])-1),"")</f>
        <v/>
      </c>
      <c r="K214" s="40"/>
      <c r="L214" t="str">
        <f>IFERROR(IF(Alert[[#This Row],[Name]]="","",MIN(L213+1,COUNT($J$2:$J$500),$L$1)),"")</f>
        <v/>
      </c>
      <c r="M214" t="str" cm="1">
        <f t="array" ref="M214">IFERROR(_xlfn.IFS(Alert[[#This Row],[Condition]]="&gt;",Alert[[#This Row],[Price]]/Alert[[#This Row],[Threshold]],Alert[[#This Row],[Condition]]="&lt;",(Alert[[#This Row],[Threshold]]/Alert[[#This Row],[Price]])-1),"")</f>
        <v/>
      </c>
      <c r="N214" s="41" t="str" cm="1">
        <f t="array" ref="N214">IFERROR(_xlfn.IFS(Alert[[#This Row],[Condition]]="&gt;",Alert[[#This Row],[Price]]/Alert[[#This Row],[Threshold]],Alert[[#This Row],[Condition]]="&lt;",1-(Alert[[#This Row],[Threshold]]/Alert[[#This Row],[Price]])),"")</f>
        <v/>
      </c>
      <c r="O214" s="41" t="str">
        <f t="shared" si="12"/>
        <v/>
      </c>
      <c r="P214" t="str">
        <f t="shared" si="15"/>
        <v/>
      </c>
      <c r="Q214" t="str">
        <f t="shared" si="13"/>
        <v/>
      </c>
      <c r="S214" t="str">
        <f>IFERROR(IF(Alert[[#This Row],[Name]]&lt;&gt;"",Alert[[#This Row],[Name]],""),"")</f>
        <v/>
      </c>
      <c r="T214" t="str" cm="1">
        <f t="array" ref="T214">IFERROR(_xlfn.IFS(Alert[[#This Row],[Condition]]="&gt;",Alert[[#This Row],[Price]]/Alert[[#This Row],[Threshold]],Alert[[#This Row],[Condition]]="&lt;",Alert[[#This Row],[Threshold]]/Alert[[#This Row],[Price]]-1),"")</f>
        <v/>
      </c>
      <c r="U214" t="str">
        <f t="shared" si="14"/>
        <v/>
      </c>
    </row>
    <row r="215" spans="10:21" x14ac:dyDescent="0.25">
      <c r="J215" s="40" t="str" cm="1">
        <f t="array" ref="J215">IFERROR(_xlfn.IFS(Alert[[#This Row],[Condition]]="&gt;",Alert[[#This Row],[Price]]/Alert[[#This Row],[Threshold]],Alert[[#This Row],[Condition]]="&lt;",(Alert[[#This Row],[Threshold]]/Alert[[#This Row],[Price]])-1),"")</f>
        <v/>
      </c>
      <c r="K215" s="40"/>
      <c r="L215" t="str">
        <f>IFERROR(IF(Alert[[#This Row],[Name]]="","",MIN(L214+1,COUNT($J$2:$J$500),$L$1)),"")</f>
        <v/>
      </c>
      <c r="M215" t="str" cm="1">
        <f t="array" ref="M215">IFERROR(_xlfn.IFS(Alert[[#This Row],[Condition]]="&gt;",Alert[[#This Row],[Price]]/Alert[[#This Row],[Threshold]],Alert[[#This Row],[Condition]]="&lt;",(Alert[[#This Row],[Threshold]]/Alert[[#This Row],[Price]])-1),"")</f>
        <v/>
      </c>
      <c r="N215" s="41" t="str" cm="1">
        <f t="array" ref="N215">IFERROR(_xlfn.IFS(Alert[[#This Row],[Condition]]="&gt;",Alert[[#This Row],[Price]]/Alert[[#This Row],[Threshold]],Alert[[#This Row],[Condition]]="&lt;",1-(Alert[[#This Row],[Threshold]]/Alert[[#This Row],[Price]])),"")</f>
        <v/>
      </c>
      <c r="O215" s="41" t="str">
        <f t="shared" si="12"/>
        <v/>
      </c>
      <c r="P215" t="str">
        <f t="shared" si="15"/>
        <v/>
      </c>
      <c r="Q215" t="str">
        <f t="shared" si="13"/>
        <v/>
      </c>
      <c r="S215" t="str">
        <f>IFERROR(IF(Alert[[#This Row],[Name]]&lt;&gt;"",Alert[[#This Row],[Name]],""),"")</f>
        <v/>
      </c>
      <c r="T215" t="str" cm="1">
        <f t="array" ref="T215">IFERROR(_xlfn.IFS(Alert[[#This Row],[Condition]]="&gt;",Alert[[#This Row],[Price]]/Alert[[#This Row],[Threshold]],Alert[[#This Row],[Condition]]="&lt;",Alert[[#This Row],[Threshold]]/Alert[[#This Row],[Price]]-1),"")</f>
        <v/>
      </c>
      <c r="U215" t="str">
        <f t="shared" si="14"/>
        <v/>
      </c>
    </row>
    <row r="216" spans="10:21" x14ac:dyDescent="0.25">
      <c r="J216" s="40" t="str" cm="1">
        <f t="array" ref="J216">IFERROR(_xlfn.IFS(Alert[[#This Row],[Condition]]="&gt;",Alert[[#This Row],[Price]]/Alert[[#This Row],[Threshold]],Alert[[#This Row],[Condition]]="&lt;",(Alert[[#This Row],[Threshold]]/Alert[[#This Row],[Price]])-1),"")</f>
        <v/>
      </c>
      <c r="K216" s="40"/>
      <c r="L216" t="str">
        <f>IFERROR(IF(Alert[[#This Row],[Name]]="","",MIN(L215+1,COUNT($J$2:$J$500),$L$1)),"")</f>
        <v/>
      </c>
      <c r="M216" t="str" cm="1">
        <f t="array" ref="M216">IFERROR(_xlfn.IFS(Alert[[#This Row],[Condition]]="&gt;",Alert[[#This Row],[Price]]/Alert[[#This Row],[Threshold]],Alert[[#This Row],[Condition]]="&lt;",(Alert[[#This Row],[Threshold]]/Alert[[#This Row],[Price]])-1),"")</f>
        <v/>
      </c>
      <c r="N216" s="41" t="str" cm="1">
        <f t="array" ref="N216">IFERROR(_xlfn.IFS(Alert[[#This Row],[Condition]]="&gt;",Alert[[#This Row],[Price]]/Alert[[#This Row],[Threshold]],Alert[[#This Row],[Condition]]="&lt;",1-(Alert[[#This Row],[Threshold]]/Alert[[#This Row],[Price]])),"")</f>
        <v/>
      </c>
      <c r="O216" s="41" t="str">
        <f t="shared" si="12"/>
        <v/>
      </c>
      <c r="P216" t="str">
        <f t="shared" si="15"/>
        <v/>
      </c>
      <c r="Q216" t="str">
        <f t="shared" si="13"/>
        <v/>
      </c>
      <c r="S216" t="str">
        <f>IFERROR(IF(Alert[[#This Row],[Name]]&lt;&gt;"",Alert[[#This Row],[Name]],""),"")</f>
        <v/>
      </c>
      <c r="T216" t="str" cm="1">
        <f t="array" ref="T216">IFERROR(_xlfn.IFS(Alert[[#This Row],[Condition]]="&gt;",Alert[[#This Row],[Price]]/Alert[[#This Row],[Threshold]],Alert[[#This Row],[Condition]]="&lt;",Alert[[#This Row],[Threshold]]/Alert[[#This Row],[Price]]-1),"")</f>
        <v/>
      </c>
      <c r="U216" t="str">
        <f t="shared" si="14"/>
        <v/>
      </c>
    </row>
    <row r="217" spans="10:21" x14ac:dyDescent="0.25">
      <c r="J217" s="40" t="str" cm="1">
        <f t="array" ref="J217">IFERROR(_xlfn.IFS(Alert[[#This Row],[Condition]]="&gt;",Alert[[#This Row],[Price]]/Alert[[#This Row],[Threshold]],Alert[[#This Row],[Condition]]="&lt;",(Alert[[#This Row],[Threshold]]/Alert[[#This Row],[Price]])-1),"")</f>
        <v/>
      </c>
      <c r="K217" s="40"/>
      <c r="L217" t="str">
        <f>IFERROR(IF(Alert[[#This Row],[Name]]="","",MIN(L216+1,COUNT($J$2:$J$500),$L$1)),"")</f>
        <v/>
      </c>
      <c r="M217" t="str" cm="1">
        <f t="array" ref="M217">IFERROR(_xlfn.IFS(Alert[[#This Row],[Condition]]="&gt;",Alert[[#This Row],[Price]]/Alert[[#This Row],[Threshold]],Alert[[#This Row],[Condition]]="&lt;",(Alert[[#This Row],[Threshold]]/Alert[[#This Row],[Price]])-1),"")</f>
        <v/>
      </c>
      <c r="N217" s="41" t="str" cm="1">
        <f t="array" ref="N217">IFERROR(_xlfn.IFS(Alert[[#This Row],[Condition]]="&gt;",Alert[[#This Row],[Price]]/Alert[[#This Row],[Threshold]],Alert[[#This Row],[Condition]]="&lt;",1-(Alert[[#This Row],[Threshold]]/Alert[[#This Row],[Price]])),"")</f>
        <v/>
      </c>
      <c r="O217" s="41" t="str">
        <f t="shared" si="12"/>
        <v/>
      </c>
      <c r="P217" t="str">
        <f t="shared" si="15"/>
        <v/>
      </c>
      <c r="Q217" t="str">
        <f t="shared" si="13"/>
        <v/>
      </c>
      <c r="S217" t="str">
        <f>IFERROR(IF(Alert[[#This Row],[Name]]&lt;&gt;"",Alert[[#This Row],[Name]],""),"")</f>
        <v/>
      </c>
      <c r="T217" t="str" cm="1">
        <f t="array" ref="T217">IFERROR(_xlfn.IFS(Alert[[#This Row],[Condition]]="&gt;",Alert[[#This Row],[Price]]/Alert[[#This Row],[Threshold]],Alert[[#This Row],[Condition]]="&lt;",Alert[[#This Row],[Threshold]]/Alert[[#This Row],[Price]]-1),"")</f>
        <v/>
      </c>
      <c r="U217" t="str">
        <f t="shared" si="14"/>
        <v/>
      </c>
    </row>
    <row r="218" spans="10:21" x14ac:dyDescent="0.25">
      <c r="J218" s="40" t="str" cm="1">
        <f t="array" ref="J218">IFERROR(_xlfn.IFS(Alert[[#This Row],[Condition]]="&gt;",Alert[[#This Row],[Price]]/Alert[[#This Row],[Threshold]],Alert[[#This Row],[Condition]]="&lt;",(Alert[[#This Row],[Threshold]]/Alert[[#This Row],[Price]])-1),"")</f>
        <v/>
      </c>
      <c r="K218" s="40"/>
      <c r="L218" t="str">
        <f>IFERROR(IF(Alert[[#This Row],[Name]]="","",MIN(L217+1,COUNT($J$2:$J$500),$L$1)),"")</f>
        <v/>
      </c>
      <c r="M218" t="str" cm="1">
        <f t="array" ref="M218">IFERROR(_xlfn.IFS(Alert[[#This Row],[Condition]]="&gt;",Alert[[#This Row],[Price]]/Alert[[#This Row],[Threshold]],Alert[[#This Row],[Condition]]="&lt;",(Alert[[#This Row],[Threshold]]/Alert[[#This Row],[Price]])-1),"")</f>
        <v/>
      </c>
      <c r="N218" s="41" t="str" cm="1">
        <f t="array" ref="N218">IFERROR(_xlfn.IFS(Alert[[#This Row],[Condition]]="&gt;",Alert[[#This Row],[Price]]/Alert[[#This Row],[Threshold]],Alert[[#This Row],[Condition]]="&lt;",1-(Alert[[#This Row],[Threshold]]/Alert[[#This Row],[Price]])),"")</f>
        <v/>
      </c>
      <c r="O218" s="41" t="str">
        <f t="shared" si="12"/>
        <v/>
      </c>
      <c r="P218" t="str">
        <f t="shared" si="15"/>
        <v/>
      </c>
      <c r="Q218" t="str">
        <f t="shared" si="13"/>
        <v/>
      </c>
      <c r="S218" t="str">
        <f>IFERROR(IF(Alert[[#This Row],[Name]]&lt;&gt;"",Alert[[#This Row],[Name]],""),"")</f>
        <v/>
      </c>
      <c r="T218" t="str" cm="1">
        <f t="array" ref="T218">IFERROR(_xlfn.IFS(Alert[[#This Row],[Condition]]="&gt;",Alert[[#This Row],[Price]]/Alert[[#This Row],[Threshold]],Alert[[#This Row],[Condition]]="&lt;",Alert[[#This Row],[Threshold]]/Alert[[#This Row],[Price]]-1),"")</f>
        <v/>
      </c>
      <c r="U218" t="str">
        <f t="shared" si="14"/>
        <v/>
      </c>
    </row>
    <row r="219" spans="10:21" x14ac:dyDescent="0.25">
      <c r="J219" s="40" t="str" cm="1">
        <f t="array" ref="J219">IFERROR(_xlfn.IFS(Alert[[#This Row],[Condition]]="&gt;",Alert[[#This Row],[Price]]/Alert[[#This Row],[Threshold]],Alert[[#This Row],[Condition]]="&lt;",(Alert[[#This Row],[Threshold]]/Alert[[#This Row],[Price]])-1),"")</f>
        <v/>
      </c>
      <c r="K219" s="40"/>
      <c r="L219" t="str">
        <f>IFERROR(IF(Alert[[#This Row],[Name]]="","",MIN(L218+1,COUNT($J$2:$J$500),$L$1)),"")</f>
        <v/>
      </c>
      <c r="M219" t="str" cm="1">
        <f t="array" ref="M219">IFERROR(_xlfn.IFS(Alert[[#This Row],[Condition]]="&gt;",Alert[[#This Row],[Price]]/Alert[[#This Row],[Threshold]],Alert[[#This Row],[Condition]]="&lt;",(Alert[[#This Row],[Threshold]]/Alert[[#This Row],[Price]])-1),"")</f>
        <v/>
      </c>
      <c r="N219" s="41" t="str" cm="1">
        <f t="array" ref="N219">IFERROR(_xlfn.IFS(Alert[[#This Row],[Condition]]="&gt;",Alert[[#This Row],[Price]]/Alert[[#This Row],[Threshold]],Alert[[#This Row],[Condition]]="&lt;",1-(Alert[[#This Row],[Threshold]]/Alert[[#This Row],[Price]])),"")</f>
        <v/>
      </c>
      <c r="O219" s="41" t="str">
        <f t="shared" si="12"/>
        <v/>
      </c>
      <c r="P219" t="str">
        <f t="shared" si="15"/>
        <v/>
      </c>
      <c r="Q219" t="str">
        <f t="shared" si="13"/>
        <v/>
      </c>
      <c r="S219" t="str">
        <f>IFERROR(IF(Alert[[#This Row],[Name]]&lt;&gt;"",Alert[[#This Row],[Name]],""),"")</f>
        <v/>
      </c>
      <c r="T219" t="str" cm="1">
        <f t="array" ref="T219">IFERROR(_xlfn.IFS(Alert[[#This Row],[Condition]]="&gt;",Alert[[#This Row],[Price]]/Alert[[#This Row],[Threshold]],Alert[[#This Row],[Condition]]="&lt;",Alert[[#This Row],[Threshold]]/Alert[[#This Row],[Price]]-1),"")</f>
        <v/>
      </c>
      <c r="U219" t="str">
        <f t="shared" si="14"/>
        <v/>
      </c>
    </row>
    <row r="220" spans="10:21" x14ac:dyDescent="0.25">
      <c r="J220" s="40" t="str" cm="1">
        <f t="array" ref="J220">IFERROR(_xlfn.IFS(Alert[[#This Row],[Condition]]="&gt;",Alert[[#This Row],[Price]]/Alert[[#This Row],[Threshold]],Alert[[#This Row],[Condition]]="&lt;",(Alert[[#This Row],[Threshold]]/Alert[[#This Row],[Price]])-1),"")</f>
        <v/>
      </c>
      <c r="K220" s="40"/>
      <c r="L220" t="str">
        <f>IFERROR(IF(Alert[[#This Row],[Name]]="","",MIN(L219+1,COUNT($J$2:$J$500),$L$1)),"")</f>
        <v/>
      </c>
      <c r="M220" t="str" cm="1">
        <f t="array" ref="M220">IFERROR(_xlfn.IFS(Alert[[#This Row],[Condition]]="&gt;",Alert[[#This Row],[Price]]/Alert[[#This Row],[Threshold]],Alert[[#This Row],[Condition]]="&lt;",(Alert[[#This Row],[Threshold]]/Alert[[#This Row],[Price]])-1),"")</f>
        <v/>
      </c>
      <c r="N220" s="41" t="str" cm="1">
        <f t="array" ref="N220">IFERROR(_xlfn.IFS(Alert[[#This Row],[Condition]]="&gt;",Alert[[#This Row],[Price]]/Alert[[#This Row],[Threshold]],Alert[[#This Row],[Condition]]="&lt;",1-(Alert[[#This Row],[Threshold]]/Alert[[#This Row],[Price]])),"")</f>
        <v/>
      </c>
      <c r="O220" s="41" t="str">
        <f t="shared" si="12"/>
        <v/>
      </c>
      <c r="P220" t="str">
        <f t="shared" si="15"/>
        <v/>
      </c>
      <c r="Q220" t="str">
        <f t="shared" si="13"/>
        <v/>
      </c>
      <c r="S220" t="str">
        <f>IFERROR(IF(Alert[[#This Row],[Name]]&lt;&gt;"",Alert[[#This Row],[Name]],""),"")</f>
        <v/>
      </c>
      <c r="T220" t="str" cm="1">
        <f t="array" ref="T220">IFERROR(_xlfn.IFS(Alert[[#This Row],[Condition]]="&gt;",Alert[[#This Row],[Price]]/Alert[[#This Row],[Threshold]],Alert[[#This Row],[Condition]]="&lt;",Alert[[#This Row],[Threshold]]/Alert[[#This Row],[Price]]-1),"")</f>
        <v/>
      </c>
      <c r="U220" t="str">
        <f t="shared" si="14"/>
        <v/>
      </c>
    </row>
    <row r="221" spans="10:21" x14ac:dyDescent="0.25">
      <c r="J221" s="40" t="str" cm="1">
        <f t="array" ref="J221">IFERROR(_xlfn.IFS(Alert[[#This Row],[Condition]]="&gt;",Alert[[#This Row],[Price]]/Alert[[#This Row],[Threshold]],Alert[[#This Row],[Condition]]="&lt;",(Alert[[#This Row],[Threshold]]/Alert[[#This Row],[Price]])-1),"")</f>
        <v/>
      </c>
      <c r="K221" s="40"/>
      <c r="L221" t="str">
        <f>IFERROR(IF(Alert[[#This Row],[Name]]="","",MIN(L220+1,COUNT($J$2:$J$500),$L$1)),"")</f>
        <v/>
      </c>
      <c r="M221" t="str" cm="1">
        <f t="array" ref="M221">IFERROR(_xlfn.IFS(Alert[[#This Row],[Condition]]="&gt;",Alert[[#This Row],[Price]]/Alert[[#This Row],[Threshold]],Alert[[#This Row],[Condition]]="&lt;",(Alert[[#This Row],[Threshold]]/Alert[[#This Row],[Price]])-1),"")</f>
        <v/>
      </c>
      <c r="N221" s="41" t="str" cm="1">
        <f t="array" ref="N221">IFERROR(_xlfn.IFS(Alert[[#This Row],[Condition]]="&gt;",Alert[[#This Row],[Price]]/Alert[[#This Row],[Threshold]],Alert[[#This Row],[Condition]]="&lt;",1-(Alert[[#This Row],[Threshold]]/Alert[[#This Row],[Price]])),"")</f>
        <v/>
      </c>
      <c r="O221" s="41" t="str">
        <f t="shared" si="12"/>
        <v/>
      </c>
      <c r="P221" t="str">
        <f t="shared" si="15"/>
        <v/>
      </c>
      <c r="Q221" t="str">
        <f t="shared" si="13"/>
        <v/>
      </c>
      <c r="S221" t="str">
        <f>IFERROR(IF(Alert[[#This Row],[Name]]&lt;&gt;"",Alert[[#This Row],[Name]],""),"")</f>
        <v/>
      </c>
      <c r="T221" t="str" cm="1">
        <f t="array" ref="T221">IFERROR(_xlfn.IFS(Alert[[#This Row],[Condition]]="&gt;",Alert[[#This Row],[Price]]/Alert[[#This Row],[Threshold]],Alert[[#This Row],[Condition]]="&lt;",Alert[[#This Row],[Threshold]]/Alert[[#This Row],[Price]]-1),"")</f>
        <v/>
      </c>
      <c r="U221" t="str">
        <f t="shared" si="14"/>
        <v/>
      </c>
    </row>
    <row r="222" spans="10:21" x14ac:dyDescent="0.25">
      <c r="J222" s="40" t="str" cm="1">
        <f t="array" ref="J222">IFERROR(_xlfn.IFS(Alert[[#This Row],[Condition]]="&gt;",Alert[[#This Row],[Price]]/Alert[[#This Row],[Threshold]],Alert[[#This Row],[Condition]]="&lt;",(Alert[[#This Row],[Threshold]]/Alert[[#This Row],[Price]])-1),"")</f>
        <v/>
      </c>
      <c r="K222" s="40"/>
      <c r="L222" t="str">
        <f>IFERROR(IF(Alert[[#This Row],[Name]]="","",MIN(L221+1,COUNT($J$2:$J$500),$L$1)),"")</f>
        <v/>
      </c>
      <c r="M222" t="str" cm="1">
        <f t="array" ref="M222">IFERROR(_xlfn.IFS(Alert[[#This Row],[Condition]]="&gt;",Alert[[#This Row],[Price]]/Alert[[#This Row],[Threshold]],Alert[[#This Row],[Condition]]="&lt;",(Alert[[#This Row],[Threshold]]/Alert[[#This Row],[Price]])-1),"")</f>
        <v/>
      </c>
      <c r="N222" s="41" t="str" cm="1">
        <f t="array" ref="N222">IFERROR(_xlfn.IFS(Alert[[#This Row],[Condition]]="&gt;",Alert[[#This Row],[Price]]/Alert[[#This Row],[Threshold]],Alert[[#This Row],[Condition]]="&lt;",1-(Alert[[#This Row],[Threshold]]/Alert[[#This Row],[Price]])),"")</f>
        <v/>
      </c>
      <c r="O222" s="41" t="str">
        <f t="shared" si="12"/>
        <v/>
      </c>
      <c r="P222" t="str">
        <f t="shared" si="15"/>
        <v/>
      </c>
      <c r="Q222" t="str">
        <f t="shared" si="13"/>
        <v/>
      </c>
      <c r="S222" t="str">
        <f>IFERROR(IF(Alert[[#This Row],[Name]]&lt;&gt;"",Alert[[#This Row],[Name]],""),"")</f>
        <v/>
      </c>
      <c r="T222" t="str" cm="1">
        <f t="array" ref="T222">IFERROR(_xlfn.IFS(Alert[[#This Row],[Condition]]="&gt;",Alert[[#This Row],[Price]]/Alert[[#This Row],[Threshold]],Alert[[#This Row],[Condition]]="&lt;",Alert[[#This Row],[Threshold]]/Alert[[#This Row],[Price]]-1),"")</f>
        <v/>
      </c>
      <c r="U222" t="str">
        <f t="shared" si="14"/>
        <v/>
      </c>
    </row>
    <row r="223" spans="10:21" x14ac:dyDescent="0.25">
      <c r="J223" s="40" t="str" cm="1">
        <f t="array" ref="J223">IFERROR(_xlfn.IFS(Alert[[#This Row],[Condition]]="&gt;",Alert[[#This Row],[Price]]/Alert[[#This Row],[Threshold]],Alert[[#This Row],[Condition]]="&lt;",(Alert[[#This Row],[Threshold]]/Alert[[#This Row],[Price]])-1),"")</f>
        <v/>
      </c>
      <c r="K223" s="40"/>
      <c r="L223" t="str">
        <f>IFERROR(IF(Alert[[#This Row],[Name]]="","",MIN(L222+1,COUNT($J$2:$J$500),$L$1)),"")</f>
        <v/>
      </c>
      <c r="M223" t="str" cm="1">
        <f t="array" ref="M223">IFERROR(_xlfn.IFS(Alert[[#This Row],[Condition]]="&gt;",Alert[[#This Row],[Price]]/Alert[[#This Row],[Threshold]],Alert[[#This Row],[Condition]]="&lt;",(Alert[[#This Row],[Threshold]]/Alert[[#This Row],[Price]])-1),"")</f>
        <v/>
      </c>
      <c r="N223" s="41" t="str" cm="1">
        <f t="array" ref="N223">IFERROR(_xlfn.IFS(Alert[[#This Row],[Condition]]="&gt;",Alert[[#This Row],[Price]]/Alert[[#This Row],[Threshold]],Alert[[#This Row],[Condition]]="&lt;",1-(Alert[[#This Row],[Threshold]]/Alert[[#This Row],[Price]])),"")</f>
        <v/>
      </c>
      <c r="O223" s="41" t="str">
        <f t="shared" si="12"/>
        <v/>
      </c>
      <c r="P223" t="str">
        <f t="shared" si="15"/>
        <v/>
      </c>
      <c r="Q223" t="str">
        <f t="shared" si="13"/>
        <v/>
      </c>
      <c r="S223" t="str">
        <f>IFERROR(IF(Alert[[#This Row],[Name]]&lt;&gt;"",Alert[[#This Row],[Name]],""),"")</f>
        <v/>
      </c>
      <c r="T223" t="str" cm="1">
        <f t="array" ref="T223">IFERROR(_xlfn.IFS(Alert[[#This Row],[Condition]]="&gt;",Alert[[#This Row],[Price]]/Alert[[#This Row],[Threshold]],Alert[[#This Row],[Condition]]="&lt;",Alert[[#This Row],[Threshold]]/Alert[[#This Row],[Price]]-1),"")</f>
        <v/>
      </c>
      <c r="U223" t="str">
        <f t="shared" si="14"/>
        <v/>
      </c>
    </row>
    <row r="224" spans="10:21" x14ac:dyDescent="0.25">
      <c r="J224" s="40" t="str" cm="1">
        <f t="array" ref="J224">IFERROR(_xlfn.IFS(Alert[[#This Row],[Condition]]="&gt;",Alert[[#This Row],[Price]]/Alert[[#This Row],[Threshold]],Alert[[#This Row],[Condition]]="&lt;",(Alert[[#This Row],[Threshold]]/Alert[[#This Row],[Price]])-1),"")</f>
        <v/>
      </c>
      <c r="K224" s="40"/>
      <c r="L224" t="str">
        <f>IFERROR(IF(Alert[[#This Row],[Name]]="","",MIN(L223+1,COUNT($J$2:$J$500),$L$1)),"")</f>
        <v/>
      </c>
      <c r="M224" t="str" cm="1">
        <f t="array" ref="M224">IFERROR(_xlfn.IFS(Alert[[#This Row],[Condition]]="&gt;",Alert[[#This Row],[Price]]/Alert[[#This Row],[Threshold]],Alert[[#This Row],[Condition]]="&lt;",(Alert[[#This Row],[Threshold]]/Alert[[#This Row],[Price]])-1),"")</f>
        <v/>
      </c>
      <c r="N224" s="41" t="str" cm="1">
        <f t="array" ref="N224">IFERROR(_xlfn.IFS(Alert[[#This Row],[Condition]]="&gt;",Alert[[#This Row],[Price]]/Alert[[#This Row],[Threshold]],Alert[[#This Row],[Condition]]="&lt;",1-(Alert[[#This Row],[Threshold]]/Alert[[#This Row],[Price]])),"")</f>
        <v/>
      </c>
      <c r="O224" s="41" t="str">
        <f t="shared" si="12"/>
        <v/>
      </c>
      <c r="P224" t="str">
        <f t="shared" si="15"/>
        <v/>
      </c>
      <c r="Q224" t="str">
        <f t="shared" si="13"/>
        <v/>
      </c>
      <c r="S224" t="str">
        <f>IFERROR(IF(Alert[[#This Row],[Name]]&lt;&gt;"",Alert[[#This Row],[Name]],""),"")</f>
        <v/>
      </c>
      <c r="T224" t="str" cm="1">
        <f t="array" ref="T224">IFERROR(_xlfn.IFS(Alert[[#This Row],[Condition]]="&gt;",Alert[[#This Row],[Price]]/Alert[[#This Row],[Threshold]],Alert[[#This Row],[Condition]]="&lt;",Alert[[#This Row],[Threshold]]/Alert[[#This Row],[Price]]-1),"")</f>
        <v/>
      </c>
      <c r="U224" t="str">
        <f t="shared" si="14"/>
        <v/>
      </c>
    </row>
    <row r="225" spans="10:21" x14ac:dyDescent="0.25">
      <c r="J225" s="40" t="str" cm="1">
        <f t="array" ref="J225">IFERROR(_xlfn.IFS(Alert[[#This Row],[Condition]]="&gt;",Alert[[#This Row],[Price]]/Alert[[#This Row],[Threshold]],Alert[[#This Row],[Condition]]="&lt;",(Alert[[#This Row],[Threshold]]/Alert[[#This Row],[Price]])-1),"")</f>
        <v/>
      </c>
      <c r="K225" s="40"/>
      <c r="L225" t="str">
        <f>IFERROR(IF(Alert[[#This Row],[Name]]="","",MIN(L224+1,COUNT($J$2:$J$500),$L$1)),"")</f>
        <v/>
      </c>
      <c r="M225" t="str" cm="1">
        <f t="array" ref="M225">IFERROR(_xlfn.IFS(Alert[[#This Row],[Condition]]="&gt;",Alert[[#This Row],[Price]]/Alert[[#This Row],[Threshold]],Alert[[#This Row],[Condition]]="&lt;",(Alert[[#This Row],[Threshold]]/Alert[[#This Row],[Price]])-1),"")</f>
        <v/>
      </c>
      <c r="N225" s="41" t="str" cm="1">
        <f t="array" ref="N225">IFERROR(_xlfn.IFS(Alert[[#This Row],[Condition]]="&gt;",Alert[[#This Row],[Price]]/Alert[[#This Row],[Threshold]],Alert[[#This Row],[Condition]]="&lt;",1-(Alert[[#This Row],[Threshold]]/Alert[[#This Row],[Price]])),"")</f>
        <v/>
      </c>
      <c r="O225" s="41" t="str">
        <f t="shared" si="12"/>
        <v/>
      </c>
      <c r="P225" t="str">
        <f t="shared" si="15"/>
        <v/>
      </c>
      <c r="Q225" t="str">
        <f t="shared" si="13"/>
        <v/>
      </c>
      <c r="S225" t="str">
        <f>IFERROR(IF(Alert[[#This Row],[Name]]&lt;&gt;"",Alert[[#This Row],[Name]],""),"")</f>
        <v/>
      </c>
      <c r="T225" t="str" cm="1">
        <f t="array" ref="T225">IFERROR(_xlfn.IFS(Alert[[#This Row],[Condition]]="&gt;",Alert[[#This Row],[Price]]/Alert[[#This Row],[Threshold]],Alert[[#This Row],[Condition]]="&lt;",Alert[[#This Row],[Threshold]]/Alert[[#This Row],[Price]]-1),"")</f>
        <v/>
      </c>
      <c r="U225" t="str">
        <f t="shared" si="14"/>
        <v/>
      </c>
    </row>
    <row r="226" spans="10:21" x14ac:dyDescent="0.25">
      <c r="J226" s="40" t="str" cm="1">
        <f t="array" ref="J226">IFERROR(_xlfn.IFS(Alert[[#This Row],[Condition]]="&gt;",Alert[[#This Row],[Price]]/Alert[[#This Row],[Threshold]],Alert[[#This Row],[Condition]]="&lt;",(Alert[[#This Row],[Threshold]]/Alert[[#This Row],[Price]])-1),"")</f>
        <v/>
      </c>
      <c r="K226" s="40"/>
      <c r="L226" t="str">
        <f>IFERROR(IF(Alert[[#This Row],[Name]]="","",MIN(L225+1,COUNT($J$2:$J$500),$L$1)),"")</f>
        <v/>
      </c>
      <c r="M226" t="str" cm="1">
        <f t="array" ref="M226">IFERROR(_xlfn.IFS(Alert[[#This Row],[Condition]]="&gt;",Alert[[#This Row],[Price]]/Alert[[#This Row],[Threshold]],Alert[[#This Row],[Condition]]="&lt;",(Alert[[#This Row],[Threshold]]/Alert[[#This Row],[Price]])-1),"")</f>
        <v/>
      </c>
      <c r="N226" s="41" t="str" cm="1">
        <f t="array" ref="N226">IFERROR(_xlfn.IFS(Alert[[#This Row],[Condition]]="&gt;",Alert[[#This Row],[Price]]/Alert[[#This Row],[Threshold]],Alert[[#This Row],[Condition]]="&lt;",1-(Alert[[#This Row],[Threshold]]/Alert[[#This Row],[Price]])),"")</f>
        <v/>
      </c>
      <c r="O226" s="41" t="str">
        <f t="shared" si="12"/>
        <v/>
      </c>
      <c r="P226" t="str">
        <f t="shared" si="15"/>
        <v/>
      </c>
      <c r="Q226" t="str">
        <f t="shared" si="13"/>
        <v/>
      </c>
      <c r="S226" t="str">
        <f>IFERROR(IF(Alert[[#This Row],[Name]]&lt;&gt;"",Alert[[#This Row],[Name]],""),"")</f>
        <v/>
      </c>
      <c r="T226" t="str" cm="1">
        <f t="array" ref="T226">IFERROR(_xlfn.IFS(Alert[[#This Row],[Condition]]="&gt;",Alert[[#This Row],[Price]]/Alert[[#This Row],[Threshold]],Alert[[#This Row],[Condition]]="&lt;",Alert[[#This Row],[Threshold]]/Alert[[#This Row],[Price]]-1),"")</f>
        <v/>
      </c>
      <c r="U226" t="str">
        <f t="shared" si="14"/>
        <v/>
      </c>
    </row>
    <row r="227" spans="10:21" x14ac:dyDescent="0.25">
      <c r="J227" s="40" t="str" cm="1">
        <f t="array" ref="J227">IFERROR(_xlfn.IFS(Alert[[#This Row],[Condition]]="&gt;",Alert[[#This Row],[Price]]/Alert[[#This Row],[Threshold]],Alert[[#This Row],[Condition]]="&lt;",(Alert[[#This Row],[Threshold]]/Alert[[#This Row],[Price]])-1),"")</f>
        <v/>
      </c>
      <c r="K227" s="40"/>
      <c r="L227" t="str">
        <f>IFERROR(IF(Alert[[#This Row],[Name]]="","",MIN(L226+1,COUNT($J$2:$J$500),$L$1)),"")</f>
        <v/>
      </c>
      <c r="M227" t="str" cm="1">
        <f t="array" ref="M227">IFERROR(_xlfn.IFS(Alert[[#This Row],[Condition]]="&gt;",Alert[[#This Row],[Price]]/Alert[[#This Row],[Threshold]],Alert[[#This Row],[Condition]]="&lt;",(Alert[[#This Row],[Threshold]]/Alert[[#This Row],[Price]])-1),"")</f>
        <v/>
      </c>
      <c r="N227" s="41" t="str" cm="1">
        <f t="array" ref="N227">IFERROR(_xlfn.IFS(Alert[[#This Row],[Condition]]="&gt;",Alert[[#This Row],[Price]]/Alert[[#This Row],[Threshold]],Alert[[#This Row],[Condition]]="&lt;",1-(Alert[[#This Row],[Threshold]]/Alert[[#This Row],[Price]])),"")</f>
        <v/>
      </c>
      <c r="O227" s="41" t="str">
        <f t="shared" si="12"/>
        <v/>
      </c>
      <c r="P227" t="str">
        <f t="shared" si="15"/>
        <v/>
      </c>
      <c r="Q227" t="str">
        <f t="shared" si="13"/>
        <v/>
      </c>
      <c r="S227" t="str">
        <f>IFERROR(IF(Alert[[#This Row],[Name]]&lt;&gt;"",Alert[[#This Row],[Name]],""),"")</f>
        <v/>
      </c>
      <c r="T227" t="str" cm="1">
        <f t="array" ref="T227">IFERROR(_xlfn.IFS(Alert[[#This Row],[Condition]]="&gt;",Alert[[#This Row],[Price]]/Alert[[#This Row],[Threshold]],Alert[[#This Row],[Condition]]="&lt;",Alert[[#This Row],[Threshold]]/Alert[[#This Row],[Price]]-1),"")</f>
        <v/>
      </c>
      <c r="U227" t="str">
        <f t="shared" si="14"/>
        <v/>
      </c>
    </row>
    <row r="228" spans="10:21" x14ac:dyDescent="0.25">
      <c r="J228" s="40" t="str" cm="1">
        <f t="array" ref="J228">IFERROR(_xlfn.IFS(Alert[[#This Row],[Condition]]="&gt;",Alert[[#This Row],[Price]]/Alert[[#This Row],[Threshold]],Alert[[#This Row],[Condition]]="&lt;",(Alert[[#This Row],[Threshold]]/Alert[[#This Row],[Price]])-1),"")</f>
        <v/>
      </c>
      <c r="K228" s="40"/>
      <c r="L228" t="str">
        <f>IFERROR(IF(Alert[[#This Row],[Name]]="","",MIN(L227+1,COUNT($J$2:$J$500),$L$1)),"")</f>
        <v/>
      </c>
      <c r="M228" t="str" cm="1">
        <f t="array" ref="M228">IFERROR(_xlfn.IFS(Alert[[#This Row],[Condition]]="&gt;",Alert[[#This Row],[Price]]/Alert[[#This Row],[Threshold]],Alert[[#This Row],[Condition]]="&lt;",(Alert[[#This Row],[Threshold]]/Alert[[#This Row],[Price]])-1),"")</f>
        <v/>
      </c>
      <c r="N228" s="41" t="str" cm="1">
        <f t="array" ref="N228">IFERROR(_xlfn.IFS(Alert[[#This Row],[Condition]]="&gt;",Alert[[#This Row],[Price]]/Alert[[#This Row],[Threshold]],Alert[[#This Row],[Condition]]="&lt;",1-(Alert[[#This Row],[Threshold]]/Alert[[#This Row],[Price]])),"")</f>
        <v/>
      </c>
      <c r="O228" s="41" t="str">
        <f t="shared" si="12"/>
        <v/>
      </c>
      <c r="P228" t="str">
        <f t="shared" si="15"/>
        <v/>
      </c>
      <c r="Q228" t="str">
        <f t="shared" si="13"/>
        <v/>
      </c>
      <c r="S228" t="str">
        <f>IFERROR(IF(Alert[[#This Row],[Name]]&lt;&gt;"",Alert[[#This Row],[Name]],""),"")</f>
        <v/>
      </c>
      <c r="T228" t="str" cm="1">
        <f t="array" ref="T228">IFERROR(_xlfn.IFS(Alert[[#This Row],[Condition]]="&gt;",Alert[[#This Row],[Price]]/Alert[[#This Row],[Threshold]],Alert[[#This Row],[Condition]]="&lt;",Alert[[#This Row],[Threshold]]/Alert[[#This Row],[Price]]-1),"")</f>
        <v/>
      </c>
      <c r="U228" t="str">
        <f t="shared" si="14"/>
        <v/>
      </c>
    </row>
    <row r="229" spans="10:21" x14ac:dyDescent="0.25">
      <c r="J229" s="40" t="str" cm="1">
        <f t="array" ref="J229">IFERROR(_xlfn.IFS(Alert[[#This Row],[Condition]]="&gt;",Alert[[#This Row],[Price]]/Alert[[#This Row],[Threshold]],Alert[[#This Row],[Condition]]="&lt;",(Alert[[#This Row],[Threshold]]/Alert[[#This Row],[Price]])-1),"")</f>
        <v/>
      </c>
      <c r="K229" s="40"/>
      <c r="L229" t="str">
        <f>IFERROR(IF(Alert[[#This Row],[Name]]="","",MIN(L228+1,COUNT($J$2:$J$500),$L$1)),"")</f>
        <v/>
      </c>
      <c r="M229" t="str" cm="1">
        <f t="array" ref="M229">IFERROR(_xlfn.IFS(Alert[[#This Row],[Condition]]="&gt;",Alert[[#This Row],[Price]]/Alert[[#This Row],[Threshold]],Alert[[#This Row],[Condition]]="&lt;",(Alert[[#This Row],[Threshold]]/Alert[[#This Row],[Price]])-1),"")</f>
        <v/>
      </c>
      <c r="N229" s="41" t="str" cm="1">
        <f t="array" ref="N229">IFERROR(_xlfn.IFS(Alert[[#This Row],[Condition]]="&gt;",Alert[[#This Row],[Price]]/Alert[[#This Row],[Threshold]],Alert[[#This Row],[Condition]]="&lt;",1-(Alert[[#This Row],[Threshold]]/Alert[[#This Row],[Price]])),"")</f>
        <v/>
      </c>
      <c r="O229" s="41" t="str">
        <f t="shared" si="12"/>
        <v/>
      </c>
      <c r="P229" t="str">
        <f t="shared" si="15"/>
        <v/>
      </c>
      <c r="Q229" t="str">
        <f t="shared" si="13"/>
        <v/>
      </c>
      <c r="S229" t="str">
        <f>IFERROR(IF(Alert[[#This Row],[Name]]&lt;&gt;"",Alert[[#This Row],[Name]],""),"")</f>
        <v/>
      </c>
      <c r="T229" t="str" cm="1">
        <f t="array" ref="T229">IFERROR(_xlfn.IFS(Alert[[#This Row],[Condition]]="&gt;",Alert[[#This Row],[Price]]/Alert[[#This Row],[Threshold]],Alert[[#This Row],[Condition]]="&lt;",Alert[[#This Row],[Threshold]]/Alert[[#This Row],[Price]]-1),"")</f>
        <v/>
      </c>
      <c r="U229" t="str">
        <f t="shared" si="14"/>
        <v/>
      </c>
    </row>
    <row r="230" spans="10:21" x14ac:dyDescent="0.25">
      <c r="J230" s="40" t="str" cm="1">
        <f t="array" ref="J230">IFERROR(_xlfn.IFS(Alert[[#This Row],[Condition]]="&gt;",Alert[[#This Row],[Price]]/Alert[[#This Row],[Threshold]],Alert[[#This Row],[Condition]]="&lt;",(Alert[[#This Row],[Threshold]]/Alert[[#This Row],[Price]])-1),"")</f>
        <v/>
      </c>
      <c r="K230" s="40"/>
      <c r="L230" t="str">
        <f>IFERROR(IF(Alert[[#This Row],[Name]]="","",MIN(L229+1,COUNT($J$2:$J$500),$L$1)),"")</f>
        <v/>
      </c>
      <c r="M230" t="str" cm="1">
        <f t="array" ref="M230">IFERROR(_xlfn.IFS(Alert[[#This Row],[Condition]]="&gt;",Alert[[#This Row],[Price]]/Alert[[#This Row],[Threshold]],Alert[[#This Row],[Condition]]="&lt;",(Alert[[#This Row],[Threshold]]/Alert[[#This Row],[Price]])-1),"")</f>
        <v/>
      </c>
      <c r="N230" s="41" t="str" cm="1">
        <f t="array" ref="N230">IFERROR(_xlfn.IFS(Alert[[#This Row],[Condition]]="&gt;",Alert[[#This Row],[Price]]/Alert[[#This Row],[Threshold]],Alert[[#This Row],[Condition]]="&lt;",1-(Alert[[#This Row],[Threshold]]/Alert[[#This Row],[Price]])),"")</f>
        <v/>
      </c>
      <c r="O230" s="41" t="str">
        <f t="shared" si="12"/>
        <v/>
      </c>
      <c r="P230" t="str">
        <f t="shared" si="15"/>
        <v/>
      </c>
      <c r="Q230" t="str">
        <f t="shared" si="13"/>
        <v/>
      </c>
      <c r="S230" t="str">
        <f>IFERROR(IF(Alert[[#This Row],[Name]]&lt;&gt;"",Alert[[#This Row],[Name]],""),"")</f>
        <v/>
      </c>
      <c r="T230" t="str" cm="1">
        <f t="array" ref="T230">IFERROR(_xlfn.IFS(Alert[[#This Row],[Condition]]="&gt;",Alert[[#This Row],[Price]]/Alert[[#This Row],[Threshold]],Alert[[#This Row],[Condition]]="&lt;",Alert[[#This Row],[Threshold]]/Alert[[#This Row],[Price]]-1),"")</f>
        <v/>
      </c>
      <c r="U230" t="str">
        <f t="shared" si="14"/>
        <v/>
      </c>
    </row>
    <row r="231" spans="10:21" x14ac:dyDescent="0.25">
      <c r="J231" s="40" t="str" cm="1">
        <f t="array" ref="J231">IFERROR(_xlfn.IFS(Alert[[#This Row],[Condition]]="&gt;",Alert[[#This Row],[Price]]/Alert[[#This Row],[Threshold]],Alert[[#This Row],[Condition]]="&lt;",(Alert[[#This Row],[Threshold]]/Alert[[#This Row],[Price]])-1),"")</f>
        <v/>
      </c>
      <c r="K231" s="40"/>
      <c r="L231" t="str">
        <f>IFERROR(IF(Alert[[#This Row],[Name]]="","",MIN(L230+1,COUNT($J$2:$J$500),$L$1)),"")</f>
        <v/>
      </c>
      <c r="M231" t="str" cm="1">
        <f t="array" ref="M231">IFERROR(_xlfn.IFS(Alert[[#This Row],[Condition]]="&gt;",Alert[[#This Row],[Price]]/Alert[[#This Row],[Threshold]],Alert[[#This Row],[Condition]]="&lt;",(Alert[[#This Row],[Threshold]]/Alert[[#This Row],[Price]])-1),"")</f>
        <v/>
      </c>
      <c r="N231" s="41" t="str" cm="1">
        <f t="array" ref="N231">IFERROR(_xlfn.IFS(Alert[[#This Row],[Condition]]="&gt;",Alert[[#This Row],[Price]]/Alert[[#This Row],[Threshold]],Alert[[#This Row],[Condition]]="&lt;",1-(Alert[[#This Row],[Threshold]]/Alert[[#This Row],[Price]])),"")</f>
        <v/>
      </c>
      <c r="O231" s="41" t="str">
        <f t="shared" si="12"/>
        <v/>
      </c>
      <c r="P231" t="str">
        <f t="shared" si="15"/>
        <v/>
      </c>
      <c r="Q231" t="str">
        <f t="shared" si="13"/>
        <v/>
      </c>
      <c r="S231" t="str">
        <f>IFERROR(IF(Alert[[#This Row],[Name]]&lt;&gt;"",Alert[[#This Row],[Name]],""),"")</f>
        <v/>
      </c>
      <c r="T231" t="str" cm="1">
        <f t="array" ref="T231">IFERROR(_xlfn.IFS(Alert[[#This Row],[Condition]]="&gt;",Alert[[#This Row],[Price]]/Alert[[#This Row],[Threshold]],Alert[[#This Row],[Condition]]="&lt;",Alert[[#This Row],[Threshold]]/Alert[[#This Row],[Price]]-1),"")</f>
        <v/>
      </c>
      <c r="U231" t="str">
        <f t="shared" si="14"/>
        <v/>
      </c>
    </row>
    <row r="232" spans="10:21" x14ac:dyDescent="0.25">
      <c r="J232" s="40" t="str" cm="1">
        <f t="array" ref="J232">IFERROR(_xlfn.IFS(Alert[[#This Row],[Condition]]="&gt;",Alert[[#This Row],[Price]]/Alert[[#This Row],[Threshold]],Alert[[#This Row],[Condition]]="&lt;",(Alert[[#This Row],[Threshold]]/Alert[[#This Row],[Price]])-1),"")</f>
        <v/>
      </c>
      <c r="K232" s="40"/>
      <c r="L232" t="str">
        <f>IFERROR(IF(Alert[[#This Row],[Name]]="","",MIN(L231+1,COUNT($J$2:$J$500),$L$1)),"")</f>
        <v/>
      </c>
      <c r="M232" t="str" cm="1">
        <f t="array" ref="M232">IFERROR(_xlfn.IFS(Alert[[#This Row],[Condition]]="&gt;",Alert[[#This Row],[Price]]/Alert[[#This Row],[Threshold]],Alert[[#This Row],[Condition]]="&lt;",(Alert[[#This Row],[Threshold]]/Alert[[#This Row],[Price]])-1),"")</f>
        <v/>
      </c>
      <c r="N232" s="41" t="str" cm="1">
        <f t="array" ref="N232">IFERROR(_xlfn.IFS(Alert[[#This Row],[Condition]]="&gt;",Alert[[#This Row],[Price]]/Alert[[#This Row],[Threshold]],Alert[[#This Row],[Condition]]="&lt;",1-(Alert[[#This Row],[Threshold]]/Alert[[#This Row],[Price]])),"")</f>
        <v/>
      </c>
      <c r="O232" s="41" t="str">
        <f t="shared" si="12"/>
        <v/>
      </c>
      <c r="P232" t="str">
        <f t="shared" si="15"/>
        <v/>
      </c>
      <c r="Q232" t="str">
        <f t="shared" si="13"/>
        <v/>
      </c>
      <c r="S232" t="str">
        <f>IFERROR(IF(Alert[[#This Row],[Name]]&lt;&gt;"",Alert[[#This Row],[Name]],""),"")</f>
        <v/>
      </c>
      <c r="T232" t="str" cm="1">
        <f t="array" ref="T232">IFERROR(_xlfn.IFS(Alert[[#This Row],[Condition]]="&gt;",Alert[[#This Row],[Price]]/Alert[[#This Row],[Threshold]],Alert[[#This Row],[Condition]]="&lt;",Alert[[#This Row],[Threshold]]/Alert[[#This Row],[Price]]-1),"")</f>
        <v/>
      </c>
      <c r="U232" t="str">
        <f t="shared" si="14"/>
        <v/>
      </c>
    </row>
    <row r="233" spans="10:21" x14ac:dyDescent="0.25">
      <c r="J233" s="40" t="str" cm="1">
        <f t="array" ref="J233">IFERROR(_xlfn.IFS(Alert[[#This Row],[Condition]]="&gt;",Alert[[#This Row],[Price]]/Alert[[#This Row],[Threshold]],Alert[[#This Row],[Condition]]="&lt;",(Alert[[#This Row],[Threshold]]/Alert[[#This Row],[Price]])-1),"")</f>
        <v/>
      </c>
      <c r="K233" s="40"/>
      <c r="L233" t="str">
        <f>IFERROR(IF(Alert[[#This Row],[Name]]="","",MIN(L232+1,COUNT($J$2:$J$500),$L$1)),"")</f>
        <v/>
      </c>
      <c r="M233" t="str" cm="1">
        <f t="array" ref="M233">IFERROR(_xlfn.IFS(Alert[[#This Row],[Condition]]="&gt;",Alert[[#This Row],[Price]]/Alert[[#This Row],[Threshold]],Alert[[#This Row],[Condition]]="&lt;",(Alert[[#This Row],[Threshold]]/Alert[[#This Row],[Price]])-1),"")</f>
        <v/>
      </c>
      <c r="N233" s="41" t="str" cm="1">
        <f t="array" ref="N233">IFERROR(_xlfn.IFS(Alert[[#This Row],[Condition]]="&gt;",Alert[[#This Row],[Price]]/Alert[[#This Row],[Threshold]],Alert[[#This Row],[Condition]]="&lt;",1-(Alert[[#This Row],[Threshold]]/Alert[[#This Row],[Price]])),"")</f>
        <v/>
      </c>
      <c r="O233" s="41" t="str">
        <f t="shared" si="12"/>
        <v/>
      </c>
      <c r="P233" t="str">
        <f t="shared" si="15"/>
        <v/>
      </c>
      <c r="Q233" t="str">
        <f t="shared" si="13"/>
        <v/>
      </c>
      <c r="S233" t="str">
        <f>IFERROR(IF(Alert[[#This Row],[Name]]&lt;&gt;"",Alert[[#This Row],[Name]],""),"")</f>
        <v/>
      </c>
      <c r="T233" t="str" cm="1">
        <f t="array" ref="T233">IFERROR(_xlfn.IFS(Alert[[#This Row],[Condition]]="&gt;",Alert[[#This Row],[Price]]/Alert[[#This Row],[Threshold]],Alert[[#This Row],[Condition]]="&lt;",Alert[[#This Row],[Threshold]]/Alert[[#This Row],[Price]]-1),"")</f>
        <v/>
      </c>
      <c r="U233" t="str">
        <f t="shared" si="14"/>
        <v/>
      </c>
    </row>
    <row r="234" spans="10:21" x14ac:dyDescent="0.25">
      <c r="J234" s="40" t="str" cm="1">
        <f t="array" ref="J234">IFERROR(_xlfn.IFS(Alert[[#This Row],[Condition]]="&gt;",Alert[[#This Row],[Price]]/Alert[[#This Row],[Threshold]],Alert[[#This Row],[Condition]]="&lt;",(Alert[[#This Row],[Threshold]]/Alert[[#This Row],[Price]])-1),"")</f>
        <v/>
      </c>
      <c r="K234" s="40"/>
      <c r="L234" t="str">
        <f>IFERROR(IF(Alert[[#This Row],[Name]]="","",MIN(L233+1,COUNT($J$2:$J$500),$L$1)),"")</f>
        <v/>
      </c>
      <c r="M234" t="str" cm="1">
        <f t="array" ref="M234">IFERROR(_xlfn.IFS(Alert[[#This Row],[Condition]]="&gt;",Alert[[#This Row],[Price]]/Alert[[#This Row],[Threshold]],Alert[[#This Row],[Condition]]="&lt;",(Alert[[#This Row],[Threshold]]/Alert[[#This Row],[Price]])-1),"")</f>
        <v/>
      </c>
      <c r="N234" s="41" t="str" cm="1">
        <f t="array" ref="N234">IFERROR(_xlfn.IFS(Alert[[#This Row],[Condition]]="&gt;",Alert[[#This Row],[Price]]/Alert[[#This Row],[Threshold]],Alert[[#This Row],[Condition]]="&lt;",1-(Alert[[#This Row],[Threshold]]/Alert[[#This Row],[Price]])),"")</f>
        <v/>
      </c>
      <c r="O234" s="41" t="str">
        <f t="shared" si="12"/>
        <v/>
      </c>
      <c r="P234" t="str">
        <f t="shared" si="15"/>
        <v/>
      </c>
      <c r="Q234" t="str">
        <f t="shared" si="13"/>
        <v/>
      </c>
      <c r="S234" t="str">
        <f>IFERROR(IF(Alert[[#This Row],[Name]]&lt;&gt;"",Alert[[#This Row],[Name]],""),"")</f>
        <v/>
      </c>
      <c r="T234" t="str" cm="1">
        <f t="array" ref="T234">IFERROR(_xlfn.IFS(Alert[[#This Row],[Condition]]="&gt;",Alert[[#This Row],[Price]]/Alert[[#This Row],[Threshold]],Alert[[#This Row],[Condition]]="&lt;",Alert[[#This Row],[Threshold]]/Alert[[#This Row],[Price]]-1),"")</f>
        <v/>
      </c>
      <c r="U234" t="str">
        <f t="shared" si="14"/>
        <v/>
      </c>
    </row>
    <row r="235" spans="10:21" x14ac:dyDescent="0.25">
      <c r="J235" s="40" t="str" cm="1">
        <f t="array" ref="J235">IFERROR(_xlfn.IFS(Alert[[#This Row],[Condition]]="&gt;",Alert[[#This Row],[Price]]/Alert[[#This Row],[Threshold]],Alert[[#This Row],[Condition]]="&lt;",(Alert[[#This Row],[Threshold]]/Alert[[#This Row],[Price]])-1),"")</f>
        <v/>
      </c>
      <c r="K235" s="40"/>
      <c r="L235" t="str">
        <f>IFERROR(IF(Alert[[#This Row],[Name]]="","",MIN(L234+1,COUNT($J$2:$J$500),$L$1)),"")</f>
        <v/>
      </c>
      <c r="M235" t="str" cm="1">
        <f t="array" ref="M235">IFERROR(_xlfn.IFS(Alert[[#This Row],[Condition]]="&gt;",Alert[[#This Row],[Price]]/Alert[[#This Row],[Threshold]],Alert[[#This Row],[Condition]]="&lt;",(Alert[[#This Row],[Threshold]]/Alert[[#This Row],[Price]])-1),"")</f>
        <v/>
      </c>
      <c r="N235" s="41" t="str" cm="1">
        <f t="array" ref="N235">IFERROR(_xlfn.IFS(Alert[[#This Row],[Condition]]="&gt;",Alert[[#This Row],[Price]]/Alert[[#This Row],[Threshold]],Alert[[#This Row],[Condition]]="&lt;",1-(Alert[[#This Row],[Threshold]]/Alert[[#This Row],[Price]])),"")</f>
        <v/>
      </c>
      <c r="O235" s="41" t="str">
        <f t="shared" si="12"/>
        <v/>
      </c>
      <c r="P235" t="str">
        <f t="shared" si="15"/>
        <v/>
      </c>
      <c r="Q235" t="str">
        <f t="shared" si="13"/>
        <v/>
      </c>
      <c r="S235" t="str">
        <f>IFERROR(IF(Alert[[#This Row],[Name]]&lt;&gt;"",Alert[[#This Row],[Name]],""),"")</f>
        <v/>
      </c>
      <c r="T235" t="str" cm="1">
        <f t="array" ref="T235">IFERROR(_xlfn.IFS(Alert[[#This Row],[Condition]]="&gt;",Alert[[#This Row],[Price]]/Alert[[#This Row],[Threshold]],Alert[[#This Row],[Condition]]="&lt;",Alert[[#This Row],[Threshold]]/Alert[[#This Row],[Price]]-1),"")</f>
        <v/>
      </c>
      <c r="U235" t="str">
        <f t="shared" si="14"/>
        <v/>
      </c>
    </row>
    <row r="236" spans="10:21" x14ac:dyDescent="0.25">
      <c r="J236" s="40" t="str" cm="1">
        <f t="array" ref="J236">IFERROR(_xlfn.IFS(Alert[[#This Row],[Condition]]="&gt;",Alert[[#This Row],[Price]]/Alert[[#This Row],[Threshold]],Alert[[#This Row],[Condition]]="&lt;",(Alert[[#This Row],[Threshold]]/Alert[[#This Row],[Price]])-1),"")</f>
        <v/>
      </c>
      <c r="K236" s="40"/>
      <c r="L236" t="str">
        <f>IFERROR(IF(Alert[[#This Row],[Name]]="","",MIN(L235+1,COUNT($J$2:$J$500),$L$1)),"")</f>
        <v/>
      </c>
      <c r="M236" t="str" cm="1">
        <f t="array" ref="M236">IFERROR(_xlfn.IFS(Alert[[#This Row],[Condition]]="&gt;",Alert[[#This Row],[Price]]/Alert[[#This Row],[Threshold]],Alert[[#This Row],[Condition]]="&lt;",(Alert[[#This Row],[Threshold]]/Alert[[#This Row],[Price]])-1),"")</f>
        <v/>
      </c>
      <c r="N236" s="41" t="str" cm="1">
        <f t="array" ref="N236">IFERROR(_xlfn.IFS(Alert[[#This Row],[Condition]]="&gt;",Alert[[#This Row],[Price]]/Alert[[#This Row],[Threshold]],Alert[[#This Row],[Condition]]="&lt;",1-(Alert[[#This Row],[Threshold]]/Alert[[#This Row],[Price]])),"")</f>
        <v/>
      </c>
      <c r="O236" s="41" t="str">
        <f t="shared" si="12"/>
        <v/>
      </c>
      <c r="P236" t="str">
        <f t="shared" si="15"/>
        <v/>
      </c>
      <c r="Q236" t="str">
        <f t="shared" si="13"/>
        <v/>
      </c>
      <c r="S236" t="str">
        <f>IFERROR(IF(Alert[[#This Row],[Name]]&lt;&gt;"",Alert[[#This Row],[Name]],""),"")</f>
        <v/>
      </c>
      <c r="T236" t="str" cm="1">
        <f t="array" ref="T236">IFERROR(_xlfn.IFS(Alert[[#This Row],[Condition]]="&gt;",Alert[[#This Row],[Price]]/Alert[[#This Row],[Threshold]],Alert[[#This Row],[Condition]]="&lt;",Alert[[#This Row],[Threshold]]/Alert[[#This Row],[Price]]-1),"")</f>
        <v/>
      </c>
      <c r="U236" t="str">
        <f t="shared" si="14"/>
        <v/>
      </c>
    </row>
    <row r="237" spans="10:21" x14ac:dyDescent="0.25">
      <c r="J237" s="40" t="str" cm="1">
        <f t="array" ref="J237">IFERROR(_xlfn.IFS(Alert[[#This Row],[Condition]]="&gt;",Alert[[#This Row],[Price]]/Alert[[#This Row],[Threshold]],Alert[[#This Row],[Condition]]="&lt;",(Alert[[#This Row],[Threshold]]/Alert[[#This Row],[Price]])-1),"")</f>
        <v/>
      </c>
      <c r="K237" s="40"/>
      <c r="L237" t="str">
        <f>IFERROR(IF(Alert[[#This Row],[Name]]="","",MIN(L236+1,COUNT($J$2:$J$500),$L$1)),"")</f>
        <v/>
      </c>
      <c r="M237" t="str" cm="1">
        <f t="array" ref="M237">IFERROR(_xlfn.IFS(Alert[[#This Row],[Condition]]="&gt;",Alert[[#This Row],[Price]]/Alert[[#This Row],[Threshold]],Alert[[#This Row],[Condition]]="&lt;",(Alert[[#This Row],[Threshold]]/Alert[[#This Row],[Price]])-1),"")</f>
        <v/>
      </c>
      <c r="N237" s="41" t="str" cm="1">
        <f t="array" ref="N237">IFERROR(_xlfn.IFS(Alert[[#This Row],[Condition]]="&gt;",Alert[[#This Row],[Price]]/Alert[[#This Row],[Threshold]],Alert[[#This Row],[Condition]]="&lt;",1-(Alert[[#This Row],[Threshold]]/Alert[[#This Row],[Price]])),"")</f>
        <v/>
      </c>
      <c r="O237" s="41" t="str">
        <f t="shared" si="12"/>
        <v/>
      </c>
      <c r="P237" t="str">
        <f t="shared" si="15"/>
        <v/>
      </c>
      <c r="Q237" t="str">
        <f t="shared" si="13"/>
        <v/>
      </c>
      <c r="S237" t="str">
        <f>IFERROR(IF(Alert[[#This Row],[Name]]&lt;&gt;"",Alert[[#This Row],[Name]],""),"")</f>
        <v/>
      </c>
      <c r="T237" t="str" cm="1">
        <f t="array" ref="T237">IFERROR(_xlfn.IFS(Alert[[#This Row],[Condition]]="&gt;",Alert[[#This Row],[Price]]/Alert[[#This Row],[Threshold]],Alert[[#This Row],[Condition]]="&lt;",Alert[[#This Row],[Threshold]]/Alert[[#This Row],[Price]]-1),"")</f>
        <v/>
      </c>
      <c r="U237" t="str">
        <f t="shared" si="14"/>
        <v/>
      </c>
    </row>
    <row r="238" spans="10:21" x14ac:dyDescent="0.25">
      <c r="J238" s="40" t="str" cm="1">
        <f t="array" ref="J238">IFERROR(_xlfn.IFS(Alert[[#This Row],[Condition]]="&gt;",Alert[[#This Row],[Price]]/Alert[[#This Row],[Threshold]],Alert[[#This Row],[Condition]]="&lt;",(Alert[[#This Row],[Threshold]]/Alert[[#This Row],[Price]])-1),"")</f>
        <v/>
      </c>
      <c r="K238" s="40"/>
      <c r="L238" t="str">
        <f>IFERROR(IF(Alert[[#This Row],[Name]]="","",MIN(L237+1,COUNT($J$2:$J$500),$L$1)),"")</f>
        <v/>
      </c>
      <c r="M238" t="str" cm="1">
        <f t="array" ref="M238">IFERROR(_xlfn.IFS(Alert[[#This Row],[Condition]]="&gt;",Alert[[#This Row],[Price]]/Alert[[#This Row],[Threshold]],Alert[[#This Row],[Condition]]="&lt;",(Alert[[#This Row],[Threshold]]/Alert[[#This Row],[Price]])-1),"")</f>
        <v/>
      </c>
      <c r="N238" s="41" t="str" cm="1">
        <f t="array" ref="N238">IFERROR(_xlfn.IFS(Alert[[#This Row],[Condition]]="&gt;",Alert[[#This Row],[Price]]/Alert[[#This Row],[Threshold]],Alert[[#This Row],[Condition]]="&lt;",1-(Alert[[#This Row],[Threshold]]/Alert[[#This Row],[Price]])),"")</f>
        <v/>
      </c>
      <c r="O238" s="41" t="str">
        <f t="shared" si="12"/>
        <v/>
      </c>
      <c r="P238" t="str">
        <f t="shared" si="15"/>
        <v/>
      </c>
      <c r="Q238" t="str">
        <f t="shared" si="13"/>
        <v/>
      </c>
      <c r="S238" t="str">
        <f>IFERROR(IF(Alert[[#This Row],[Name]]&lt;&gt;"",Alert[[#This Row],[Name]],""),"")</f>
        <v/>
      </c>
      <c r="T238" t="str" cm="1">
        <f t="array" ref="T238">IFERROR(_xlfn.IFS(Alert[[#This Row],[Condition]]="&gt;",Alert[[#This Row],[Price]]/Alert[[#This Row],[Threshold]],Alert[[#This Row],[Condition]]="&lt;",Alert[[#This Row],[Threshold]]/Alert[[#This Row],[Price]]-1),"")</f>
        <v/>
      </c>
      <c r="U238" t="str">
        <f t="shared" si="14"/>
        <v/>
      </c>
    </row>
    <row r="239" spans="10:21" x14ac:dyDescent="0.25">
      <c r="J239" s="40" t="str" cm="1">
        <f t="array" ref="J239">IFERROR(_xlfn.IFS(Alert[[#This Row],[Condition]]="&gt;",Alert[[#This Row],[Price]]/Alert[[#This Row],[Threshold]],Alert[[#This Row],[Condition]]="&lt;",(Alert[[#This Row],[Threshold]]/Alert[[#This Row],[Price]])-1),"")</f>
        <v/>
      </c>
      <c r="K239" s="40"/>
      <c r="L239" t="str">
        <f>IFERROR(IF(Alert[[#This Row],[Name]]="","",MIN(L238+1,COUNT($J$2:$J$500),$L$1)),"")</f>
        <v/>
      </c>
      <c r="M239" t="str" cm="1">
        <f t="array" ref="M239">IFERROR(_xlfn.IFS(Alert[[#This Row],[Condition]]="&gt;",Alert[[#This Row],[Price]]/Alert[[#This Row],[Threshold]],Alert[[#This Row],[Condition]]="&lt;",(Alert[[#This Row],[Threshold]]/Alert[[#This Row],[Price]])-1),"")</f>
        <v/>
      </c>
      <c r="N239" s="41" t="str" cm="1">
        <f t="array" ref="N239">IFERROR(_xlfn.IFS(Alert[[#This Row],[Condition]]="&gt;",Alert[[#This Row],[Price]]/Alert[[#This Row],[Threshold]],Alert[[#This Row],[Condition]]="&lt;",1-(Alert[[#This Row],[Threshold]]/Alert[[#This Row],[Price]])),"")</f>
        <v/>
      </c>
      <c r="O239" s="41" t="str">
        <f t="shared" si="12"/>
        <v/>
      </c>
      <c r="P239" t="str">
        <f t="shared" si="15"/>
        <v/>
      </c>
      <c r="Q239" t="str">
        <f t="shared" si="13"/>
        <v/>
      </c>
      <c r="S239" t="str">
        <f>IFERROR(IF(Alert[[#This Row],[Name]]&lt;&gt;"",Alert[[#This Row],[Name]],""),"")</f>
        <v/>
      </c>
      <c r="T239" t="str" cm="1">
        <f t="array" ref="T239">IFERROR(_xlfn.IFS(Alert[[#This Row],[Condition]]="&gt;",Alert[[#This Row],[Price]]/Alert[[#This Row],[Threshold]],Alert[[#This Row],[Condition]]="&lt;",Alert[[#This Row],[Threshold]]/Alert[[#This Row],[Price]]-1),"")</f>
        <v/>
      </c>
      <c r="U239" t="str">
        <f t="shared" si="14"/>
        <v/>
      </c>
    </row>
    <row r="240" spans="10:21" x14ac:dyDescent="0.25">
      <c r="J240" s="40" t="str" cm="1">
        <f t="array" ref="J240">IFERROR(_xlfn.IFS(Alert[[#This Row],[Condition]]="&gt;",Alert[[#This Row],[Price]]/Alert[[#This Row],[Threshold]],Alert[[#This Row],[Condition]]="&lt;",(Alert[[#This Row],[Threshold]]/Alert[[#This Row],[Price]])-1),"")</f>
        <v/>
      </c>
      <c r="K240" s="40"/>
      <c r="L240" t="str">
        <f>IFERROR(IF(Alert[[#This Row],[Name]]="","",MIN(L239+1,COUNT($J$2:$J$500),$L$1)),"")</f>
        <v/>
      </c>
      <c r="M240" t="str" cm="1">
        <f t="array" ref="M240">IFERROR(_xlfn.IFS(Alert[[#This Row],[Condition]]="&gt;",Alert[[#This Row],[Price]]/Alert[[#This Row],[Threshold]],Alert[[#This Row],[Condition]]="&lt;",(Alert[[#This Row],[Threshold]]/Alert[[#This Row],[Price]])-1),"")</f>
        <v/>
      </c>
      <c r="N240" s="41" t="str" cm="1">
        <f t="array" ref="N240">IFERROR(_xlfn.IFS(Alert[[#This Row],[Condition]]="&gt;",Alert[[#This Row],[Price]]/Alert[[#This Row],[Threshold]],Alert[[#This Row],[Condition]]="&lt;",1-(Alert[[#This Row],[Threshold]]/Alert[[#This Row],[Price]])),"")</f>
        <v/>
      </c>
      <c r="O240" s="41" t="str">
        <f t="shared" si="12"/>
        <v/>
      </c>
      <c r="P240" t="str">
        <f t="shared" si="15"/>
        <v/>
      </c>
      <c r="Q240" t="str">
        <f t="shared" si="13"/>
        <v/>
      </c>
      <c r="S240" t="str">
        <f>IFERROR(IF(Alert[[#This Row],[Name]]&lt;&gt;"",Alert[[#This Row],[Name]],""),"")</f>
        <v/>
      </c>
      <c r="T240" t="str" cm="1">
        <f t="array" ref="T240">IFERROR(_xlfn.IFS(Alert[[#This Row],[Condition]]="&gt;",Alert[[#This Row],[Price]]/Alert[[#This Row],[Threshold]],Alert[[#This Row],[Condition]]="&lt;",Alert[[#This Row],[Threshold]]/Alert[[#This Row],[Price]]-1),"")</f>
        <v/>
      </c>
      <c r="U240" t="str">
        <f t="shared" si="14"/>
        <v/>
      </c>
    </row>
    <row r="241" spans="10:21" x14ac:dyDescent="0.25">
      <c r="J241" s="40" t="str" cm="1">
        <f t="array" ref="J241">IFERROR(_xlfn.IFS(Alert[[#This Row],[Condition]]="&gt;",Alert[[#This Row],[Price]]/Alert[[#This Row],[Threshold]],Alert[[#This Row],[Condition]]="&lt;",(Alert[[#This Row],[Threshold]]/Alert[[#This Row],[Price]])-1),"")</f>
        <v/>
      </c>
      <c r="K241" s="40"/>
      <c r="L241" t="str">
        <f>IFERROR(IF(Alert[[#This Row],[Name]]="","",MIN(L240+1,COUNT($J$2:$J$500),$L$1)),"")</f>
        <v/>
      </c>
      <c r="M241" t="str" cm="1">
        <f t="array" ref="M241">IFERROR(_xlfn.IFS(Alert[[#This Row],[Condition]]="&gt;",Alert[[#This Row],[Price]]/Alert[[#This Row],[Threshold]],Alert[[#This Row],[Condition]]="&lt;",(Alert[[#This Row],[Threshold]]/Alert[[#This Row],[Price]])-1),"")</f>
        <v/>
      </c>
      <c r="N241" s="41" t="str" cm="1">
        <f t="array" ref="N241">IFERROR(_xlfn.IFS(Alert[[#This Row],[Condition]]="&gt;",Alert[[#This Row],[Price]]/Alert[[#This Row],[Threshold]],Alert[[#This Row],[Condition]]="&lt;",1-(Alert[[#This Row],[Threshold]]/Alert[[#This Row],[Price]])),"")</f>
        <v/>
      </c>
      <c r="O241" s="41" t="str">
        <f t="shared" si="12"/>
        <v/>
      </c>
      <c r="P241" t="str">
        <f t="shared" si="15"/>
        <v/>
      </c>
      <c r="Q241" t="str">
        <f t="shared" si="13"/>
        <v/>
      </c>
      <c r="S241" t="str">
        <f>IFERROR(IF(Alert[[#This Row],[Name]]&lt;&gt;"",Alert[[#This Row],[Name]],""),"")</f>
        <v/>
      </c>
      <c r="T241" t="str" cm="1">
        <f t="array" ref="T241">IFERROR(_xlfn.IFS(Alert[[#This Row],[Condition]]="&gt;",Alert[[#This Row],[Price]]/Alert[[#This Row],[Threshold]],Alert[[#This Row],[Condition]]="&lt;",Alert[[#This Row],[Threshold]]/Alert[[#This Row],[Price]]-1),"")</f>
        <v/>
      </c>
      <c r="U241" t="str">
        <f t="shared" si="14"/>
        <v/>
      </c>
    </row>
    <row r="242" spans="10:21" x14ac:dyDescent="0.25">
      <c r="J242" s="40" t="str" cm="1">
        <f t="array" ref="J242">IFERROR(_xlfn.IFS(Alert[[#This Row],[Condition]]="&gt;",Alert[[#This Row],[Price]]/Alert[[#This Row],[Threshold]],Alert[[#This Row],[Condition]]="&lt;",(Alert[[#This Row],[Threshold]]/Alert[[#This Row],[Price]])-1),"")</f>
        <v/>
      </c>
      <c r="K242" s="40"/>
      <c r="L242" t="str">
        <f>IFERROR(IF(Alert[[#This Row],[Name]]="","",MIN(L241+1,COUNT($J$2:$J$500),$L$1)),"")</f>
        <v/>
      </c>
      <c r="M242" t="str" cm="1">
        <f t="array" ref="M242">IFERROR(_xlfn.IFS(Alert[[#This Row],[Condition]]="&gt;",Alert[[#This Row],[Price]]/Alert[[#This Row],[Threshold]],Alert[[#This Row],[Condition]]="&lt;",(Alert[[#This Row],[Threshold]]/Alert[[#This Row],[Price]])-1),"")</f>
        <v/>
      </c>
      <c r="N242" s="41" t="str" cm="1">
        <f t="array" ref="N242">IFERROR(_xlfn.IFS(Alert[[#This Row],[Condition]]="&gt;",Alert[[#This Row],[Price]]/Alert[[#This Row],[Threshold]],Alert[[#This Row],[Condition]]="&lt;",1-(Alert[[#This Row],[Threshold]]/Alert[[#This Row],[Price]])),"")</f>
        <v/>
      </c>
      <c r="O242" s="41" t="str">
        <f t="shared" si="12"/>
        <v/>
      </c>
      <c r="P242" t="str">
        <f t="shared" si="15"/>
        <v/>
      </c>
      <c r="Q242" t="str">
        <f t="shared" si="13"/>
        <v/>
      </c>
      <c r="S242" t="str">
        <f>IFERROR(IF(Alert[[#This Row],[Name]]&lt;&gt;"",Alert[[#This Row],[Name]],""),"")</f>
        <v/>
      </c>
      <c r="T242" t="str" cm="1">
        <f t="array" ref="T242">IFERROR(_xlfn.IFS(Alert[[#This Row],[Condition]]="&gt;",Alert[[#This Row],[Price]]/Alert[[#This Row],[Threshold]],Alert[[#This Row],[Condition]]="&lt;",Alert[[#This Row],[Threshold]]/Alert[[#This Row],[Price]]-1),"")</f>
        <v/>
      </c>
      <c r="U242" t="str">
        <f t="shared" si="14"/>
        <v/>
      </c>
    </row>
    <row r="243" spans="10:21" x14ac:dyDescent="0.25">
      <c r="J243" s="40" t="str" cm="1">
        <f t="array" ref="J243">IFERROR(_xlfn.IFS(Alert[[#This Row],[Condition]]="&gt;",Alert[[#This Row],[Price]]/Alert[[#This Row],[Threshold]],Alert[[#This Row],[Condition]]="&lt;",(Alert[[#This Row],[Threshold]]/Alert[[#This Row],[Price]])-1),"")</f>
        <v/>
      </c>
      <c r="K243" s="40"/>
      <c r="L243" t="str">
        <f>IFERROR(IF(Alert[[#This Row],[Name]]="","",MIN(L242+1,COUNT($J$2:$J$500),$L$1)),"")</f>
        <v/>
      </c>
      <c r="M243" t="str" cm="1">
        <f t="array" ref="M243">IFERROR(_xlfn.IFS(Alert[[#This Row],[Condition]]="&gt;",Alert[[#This Row],[Price]]/Alert[[#This Row],[Threshold]],Alert[[#This Row],[Condition]]="&lt;",(Alert[[#This Row],[Threshold]]/Alert[[#This Row],[Price]])-1),"")</f>
        <v/>
      </c>
      <c r="N243" s="41" t="str" cm="1">
        <f t="array" ref="N243">IFERROR(_xlfn.IFS(Alert[[#This Row],[Condition]]="&gt;",Alert[[#This Row],[Price]]/Alert[[#This Row],[Threshold]],Alert[[#This Row],[Condition]]="&lt;",1-(Alert[[#This Row],[Threshold]]/Alert[[#This Row],[Price]])),"")</f>
        <v/>
      </c>
      <c r="O243" s="41" t="str">
        <f t="shared" si="12"/>
        <v/>
      </c>
      <c r="P243" t="str">
        <f t="shared" si="15"/>
        <v/>
      </c>
      <c r="Q243" t="str">
        <f t="shared" si="13"/>
        <v/>
      </c>
      <c r="S243" t="str">
        <f>IFERROR(IF(Alert[[#This Row],[Name]]&lt;&gt;"",Alert[[#This Row],[Name]],""),"")</f>
        <v/>
      </c>
      <c r="T243" t="str" cm="1">
        <f t="array" ref="T243">IFERROR(_xlfn.IFS(Alert[[#This Row],[Condition]]="&gt;",Alert[[#This Row],[Price]]/Alert[[#This Row],[Threshold]],Alert[[#This Row],[Condition]]="&lt;",Alert[[#This Row],[Threshold]]/Alert[[#This Row],[Price]]-1),"")</f>
        <v/>
      </c>
      <c r="U243" t="str">
        <f t="shared" si="14"/>
        <v/>
      </c>
    </row>
    <row r="244" spans="10:21" x14ac:dyDescent="0.25">
      <c r="J244" s="40" t="str" cm="1">
        <f t="array" ref="J244">IFERROR(_xlfn.IFS(Alert[[#This Row],[Condition]]="&gt;",Alert[[#This Row],[Price]]/Alert[[#This Row],[Threshold]],Alert[[#This Row],[Condition]]="&lt;",(Alert[[#This Row],[Threshold]]/Alert[[#This Row],[Price]])-1),"")</f>
        <v/>
      </c>
      <c r="K244" s="40"/>
      <c r="L244" t="str">
        <f>IFERROR(IF(Alert[[#This Row],[Name]]="","",MIN(L243+1,COUNT($J$2:$J$500),$L$1)),"")</f>
        <v/>
      </c>
      <c r="M244" t="str" cm="1">
        <f t="array" ref="M244">IFERROR(_xlfn.IFS(Alert[[#This Row],[Condition]]="&gt;",Alert[[#This Row],[Price]]/Alert[[#This Row],[Threshold]],Alert[[#This Row],[Condition]]="&lt;",(Alert[[#This Row],[Threshold]]/Alert[[#This Row],[Price]])-1),"")</f>
        <v/>
      </c>
      <c r="N244" s="41" t="str" cm="1">
        <f t="array" ref="N244">IFERROR(_xlfn.IFS(Alert[[#This Row],[Condition]]="&gt;",Alert[[#This Row],[Price]]/Alert[[#This Row],[Threshold]],Alert[[#This Row],[Condition]]="&lt;",1-(Alert[[#This Row],[Threshold]]/Alert[[#This Row],[Price]])),"")</f>
        <v/>
      </c>
      <c r="O244" s="41" t="str">
        <f t="shared" si="12"/>
        <v/>
      </c>
      <c r="P244" t="str">
        <f t="shared" si="15"/>
        <v/>
      </c>
      <c r="Q244" t="str">
        <f t="shared" si="13"/>
        <v/>
      </c>
      <c r="S244" t="str">
        <f>IFERROR(IF(Alert[[#This Row],[Name]]&lt;&gt;"",Alert[[#This Row],[Name]],""),"")</f>
        <v/>
      </c>
      <c r="T244" t="str" cm="1">
        <f t="array" ref="T244">IFERROR(_xlfn.IFS(Alert[[#This Row],[Condition]]="&gt;",Alert[[#This Row],[Price]]/Alert[[#This Row],[Threshold]],Alert[[#This Row],[Condition]]="&lt;",Alert[[#This Row],[Threshold]]/Alert[[#This Row],[Price]]-1),"")</f>
        <v/>
      </c>
      <c r="U244" t="str">
        <f t="shared" si="14"/>
        <v/>
      </c>
    </row>
    <row r="245" spans="10:21" x14ac:dyDescent="0.25">
      <c r="J245" s="40" t="str" cm="1">
        <f t="array" ref="J245">IFERROR(_xlfn.IFS(Alert[[#This Row],[Condition]]="&gt;",Alert[[#This Row],[Price]]/Alert[[#This Row],[Threshold]],Alert[[#This Row],[Condition]]="&lt;",(Alert[[#This Row],[Threshold]]/Alert[[#This Row],[Price]])-1),"")</f>
        <v/>
      </c>
      <c r="K245" s="40"/>
      <c r="L245" t="str">
        <f>IFERROR(IF(Alert[[#This Row],[Name]]="","",MIN(L244+1,COUNT($J$2:$J$500),$L$1)),"")</f>
        <v/>
      </c>
      <c r="M245" t="str" cm="1">
        <f t="array" ref="M245">IFERROR(_xlfn.IFS(Alert[[#This Row],[Condition]]="&gt;",Alert[[#This Row],[Price]]/Alert[[#This Row],[Threshold]],Alert[[#This Row],[Condition]]="&lt;",(Alert[[#This Row],[Threshold]]/Alert[[#This Row],[Price]])-1),"")</f>
        <v/>
      </c>
      <c r="N245" s="41" t="str" cm="1">
        <f t="array" ref="N245">IFERROR(_xlfn.IFS(Alert[[#This Row],[Condition]]="&gt;",Alert[[#This Row],[Price]]/Alert[[#This Row],[Threshold]],Alert[[#This Row],[Condition]]="&lt;",1-(Alert[[#This Row],[Threshold]]/Alert[[#This Row],[Price]])),"")</f>
        <v/>
      </c>
      <c r="O245" s="41" t="str">
        <f t="shared" si="12"/>
        <v/>
      </c>
      <c r="P245" t="str">
        <f t="shared" si="15"/>
        <v/>
      </c>
      <c r="Q245" t="str">
        <f t="shared" si="13"/>
        <v/>
      </c>
      <c r="S245" t="str">
        <f>IFERROR(IF(Alert[[#This Row],[Name]]&lt;&gt;"",Alert[[#This Row],[Name]],""),"")</f>
        <v/>
      </c>
      <c r="T245" t="str" cm="1">
        <f t="array" ref="T245">IFERROR(_xlfn.IFS(Alert[[#This Row],[Condition]]="&gt;",Alert[[#This Row],[Price]]/Alert[[#This Row],[Threshold]],Alert[[#This Row],[Condition]]="&lt;",Alert[[#This Row],[Threshold]]/Alert[[#This Row],[Price]]-1),"")</f>
        <v/>
      </c>
      <c r="U245" t="str">
        <f t="shared" si="14"/>
        <v/>
      </c>
    </row>
    <row r="246" spans="10:21" x14ac:dyDescent="0.25">
      <c r="J246" s="40" t="str" cm="1">
        <f t="array" ref="J246">IFERROR(_xlfn.IFS(Alert[[#This Row],[Condition]]="&gt;",Alert[[#This Row],[Price]]/Alert[[#This Row],[Threshold]],Alert[[#This Row],[Condition]]="&lt;",(Alert[[#This Row],[Threshold]]/Alert[[#This Row],[Price]])-1),"")</f>
        <v/>
      </c>
      <c r="K246" s="40"/>
      <c r="L246" t="str">
        <f>IFERROR(IF(Alert[[#This Row],[Name]]="","",MIN(L245+1,COUNT($J$2:$J$500),$L$1)),"")</f>
        <v/>
      </c>
      <c r="M246" t="str" cm="1">
        <f t="array" ref="M246">IFERROR(_xlfn.IFS(Alert[[#This Row],[Condition]]="&gt;",Alert[[#This Row],[Price]]/Alert[[#This Row],[Threshold]],Alert[[#This Row],[Condition]]="&lt;",(Alert[[#This Row],[Threshold]]/Alert[[#This Row],[Price]])-1),"")</f>
        <v/>
      </c>
      <c r="N246" s="41" t="str" cm="1">
        <f t="array" ref="N246">IFERROR(_xlfn.IFS(Alert[[#This Row],[Condition]]="&gt;",Alert[[#This Row],[Price]]/Alert[[#This Row],[Threshold]],Alert[[#This Row],[Condition]]="&lt;",1-(Alert[[#This Row],[Threshold]]/Alert[[#This Row],[Price]])),"")</f>
        <v/>
      </c>
      <c r="O246" s="41" t="str">
        <f t="shared" si="12"/>
        <v/>
      </c>
      <c r="P246" t="str">
        <f t="shared" si="15"/>
        <v/>
      </c>
      <c r="Q246" t="str">
        <f t="shared" si="13"/>
        <v/>
      </c>
      <c r="S246" t="str">
        <f>IFERROR(IF(Alert[[#This Row],[Name]]&lt;&gt;"",Alert[[#This Row],[Name]],""),"")</f>
        <v/>
      </c>
      <c r="T246" t="str" cm="1">
        <f t="array" ref="T246">IFERROR(_xlfn.IFS(Alert[[#This Row],[Condition]]="&gt;",Alert[[#This Row],[Price]]/Alert[[#This Row],[Threshold]],Alert[[#This Row],[Condition]]="&lt;",Alert[[#This Row],[Threshold]]/Alert[[#This Row],[Price]]-1),"")</f>
        <v/>
      </c>
      <c r="U246" t="str">
        <f t="shared" si="14"/>
        <v/>
      </c>
    </row>
    <row r="247" spans="10:21" x14ac:dyDescent="0.25">
      <c r="J247" s="40" t="str" cm="1">
        <f t="array" ref="J247">IFERROR(_xlfn.IFS(Alert[[#This Row],[Condition]]="&gt;",Alert[[#This Row],[Price]]/Alert[[#This Row],[Threshold]],Alert[[#This Row],[Condition]]="&lt;",(Alert[[#This Row],[Threshold]]/Alert[[#This Row],[Price]])-1),"")</f>
        <v/>
      </c>
      <c r="K247" s="40"/>
      <c r="L247" t="str">
        <f>IFERROR(IF(Alert[[#This Row],[Name]]="","",MIN(L246+1,COUNT($J$2:$J$500),$L$1)),"")</f>
        <v/>
      </c>
      <c r="M247" t="str" cm="1">
        <f t="array" ref="M247">IFERROR(_xlfn.IFS(Alert[[#This Row],[Condition]]="&gt;",Alert[[#This Row],[Price]]/Alert[[#This Row],[Threshold]],Alert[[#This Row],[Condition]]="&lt;",(Alert[[#This Row],[Threshold]]/Alert[[#This Row],[Price]])-1),"")</f>
        <v/>
      </c>
      <c r="N247" s="41" t="str" cm="1">
        <f t="array" ref="N247">IFERROR(_xlfn.IFS(Alert[[#This Row],[Condition]]="&gt;",Alert[[#This Row],[Price]]/Alert[[#This Row],[Threshold]],Alert[[#This Row],[Condition]]="&lt;",1-(Alert[[#This Row],[Threshold]]/Alert[[#This Row],[Price]])),"")</f>
        <v/>
      </c>
      <c r="O247" s="41" t="str">
        <f t="shared" si="12"/>
        <v/>
      </c>
      <c r="P247" t="str">
        <f t="shared" si="15"/>
        <v/>
      </c>
      <c r="Q247" t="str">
        <f t="shared" si="13"/>
        <v/>
      </c>
      <c r="S247" t="str">
        <f>IFERROR(IF(Alert[[#This Row],[Name]]&lt;&gt;"",Alert[[#This Row],[Name]],""),"")</f>
        <v/>
      </c>
      <c r="T247" t="str" cm="1">
        <f t="array" ref="T247">IFERROR(_xlfn.IFS(Alert[[#This Row],[Condition]]="&gt;",Alert[[#This Row],[Price]]/Alert[[#This Row],[Threshold]],Alert[[#This Row],[Condition]]="&lt;",Alert[[#This Row],[Threshold]]/Alert[[#This Row],[Price]]-1),"")</f>
        <v/>
      </c>
      <c r="U247" t="str">
        <f t="shared" si="14"/>
        <v/>
      </c>
    </row>
    <row r="248" spans="10:21" x14ac:dyDescent="0.25">
      <c r="J248" s="40" t="str" cm="1">
        <f t="array" ref="J248">IFERROR(_xlfn.IFS(Alert[[#This Row],[Condition]]="&gt;",Alert[[#This Row],[Price]]/Alert[[#This Row],[Threshold]],Alert[[#This Row],[Condition]]="&lt;",(Alert[[#This Row],[Threshold]]/Alert[[#This Row],[Price]])-1),"")</f>
        <v/>
      </c>
      <c r="K248" s="40"/>
      <c r="L248" t="str">
        <f>IFERROR(IF(Alert[[#This Row],[Name]]="","",MIN(L247+1,COUNT($J$2:$J$500),$L$1)),"")</f>
        <v/>
      </c>
      <c r="M248" t="str" cm="1">
        <f t="array" ref="M248">IFERROR(_xlfn.IFS(Alert[[#This Row],[Condition]]="&gt;",Alert[[#This Row],[Price]]/Alert[[#This Row],[Threshold]],Alert[[#This Row],[Condition]]="&lt;",(Alert[[#This Row],[Threshold]]/Alert[[#This Row],[Price]])-1),"")</f>
        <v/>
      </c>
      <c r="N248" s="41" t="str" cm="1">
        <f t="array" ref="N248">IFERROR(_xlfn.IFS(Alert[[#This Row],[Condition]]="&gt;",Alert[[#This Row],[Price]]/Alert[[#This Row],[Threshold]],Alert[[#This Row],[Condition]]="&lt;",1-(Alert[[#This Row],[Threshold]]/Alert[[#This Row],[Price]])),"")</f>
        <v/>
      </c>
      <c r="O248" s="41" t="str">
        <f t="shared" si="12"/>
        <v/>
      </c>
      <c r="P248" t="str">
        <f t="shared" si="15"/>
        <v/>
      </c>
      <c r="Q248" t="str">
        <f t="shared" si="13"/>
        <v/>
      </c>
      <c r="S248" t="str">
        <f>IFERROR(IF(Alert[[#This Row],[Name]]&lt;&gt;"",Alert[[#This Row],[Name]],""),"")</f>
        <v/>
      </c>
      <c r="T248" t="str" cm="1">
        <f t="array" ref="T248">IFERROR(_xlfn.IFS(Alert[[#This Row],[Condition]]="&gt;",Alert[[#This Row],[Price]]/Alert[[#This Row],[Threshold]],Alert[[#This Row],[Condition]]="&lt;",Alert[[#This Row],[Threshold]]/Alert[[#This Row],[Price]]-1),"")</f>
        <v/>
      </c>
      <c r="U248" t="str">
        <f t="shared" si="14"/>
        <v/>
      </c>
    </row>
    <row r="249" spans="10:21" x14ac:dyDescent="0.25">
      <c r="J249" s="40" t="str" cm="1">
        <f t="array" ref="J249">IFERROR(_xlfn.IFS(Alert[[#This Row],[Condition]]="&gt;",Alert[[#This Row],[Price]]/Alert[[#This Row],[Threshold]],Alert[[#This Row],[Condition]]="&lt;",(Alert[[#This Row],[Threshold]]/Alert[[#This Row],[Price]])-1),"")</f>
        <v/>
      </c>
      <c r="K249" s="40"/>
      <c r="L249" t="str">
        <f>IFERROR(IF(Alert[[#This Row],[Name]]="","",MIN(L248+1,COUNT($J$2:$J$500),$L$1)),"")</f>
        <v/>
      </c>
      <c r="M249" t="str" cm="1">
        <f t="array" ref="M249">IFERROR(_xlfn.IFS(Alert[[#This Row],[Condition]]="&gt;",Alert[[#This Row],[Price]]/Alert[[#This Row],[Threshold]],Alert[[#This Row],[Condition]]="&lt;",(Alert[[#This Row],[Threshold]]/Alert[[#This Row],[Price]])-1),"")</f>
        <v/>
      </c>
      <c r="N249" s="41" t="str" cm="1">
        <f t="array" ref="N249">IFERROR(_xlfn.IFS(Alert[[#This Row],[Condition]]="&gt;",Alert[[#This Row],[Price]]/Alert[[#This Row],[Threshold]],Alert[[#This Row],[Condition]]="&lt;",1-(Alert[[#This Row],[Threshold]]/Alert[[#This Row],[Price]])),"")</f>
        <v/>
      </c>
      <c r="O249" s="41" t="str">
        <f t="shared" si="12"/>
        <v/>
      </c>
      <c r="P249" t="str">
        <f t="shared" si="15"/>
        <v/>
      </c>
      <c r="Q249" t="str">
        <f t="shared" si="13"/>
        <v/>
      </c>
      <c r="S249" t="str">
        <f>IFERROR(IF(Alert[[#This Row],[Name]]&lt;&gt;"",Alert[[#This Row],[Name]],""),"")</f>
        <v/>
      </c>
      <c r="T249" t="str" cm="1">
        <f t="array" ref="T249">IFERROR(_xlfn.IFS(Alert[[#This Row],[Condition]]="&gt;",Alert[[#This Row],[Price]]/Alert[[#This Row],[Threshold]],Alert[[#This Row],[Condition]]="&lt;",Alert[[#This Row],[Threshold]]/Alert[[#This Row],[Price]]-1),"")</f>
        <v/>
      </c>
      <c r="U249" t="str">
        <f t="shared" si="14"/>
        <v/>
      </c>
    </row>
    <row r="250" spans="10:21" x14ac:dyDescent="0.25">
      <c r="J250" s="40" t="str" cm="1">
        <f t="array" ref="J250">IFERROR(_xlfn.IFS(Alert[[#This Row],[Condition]]="&gt;",Alert[[#This Row],[Price]]/Alert[[#This Row],[Threshold]],Alert[[#This Row],[Condition]]="&lt;",(Alert[[#This Row],[Threshold]]/Alert[[#This Row],[Price]])-1),"")</f>
        <v/>
      </c>
      <c r="K250" s="40"/>
      <c r="L250" t="str">
        <f>IFERROR(IF(Alert[[#This Row],[Name]]="","",MIN(L249+1,COUNT($J$2:$J$500),$L$1)),"")</f>
        <v/>
      </c>
      <c r="M250" t="str" cm="1">
        <f t="array" ref="M250">IFERROR(_xlfn.IFS(Alert[[#This Row],[Condition]]="&gt;",Alert[[#This Row],[Price]]/Alert[[#This Row],[Threshold]],Alert[[#This Row],[Condition]]="&lt;",(Alert[[#This Row],[Threshold]]/Alert[[#This Row],[Price]])-1),"")</f>
        <v/>
      </c>
      <c r="N250" s="41" t="str" cm="1">
        <f t="array" ref="N250">IFERROR(_xlfn.IFS(Alert[[#This Row],[Condition]]="&gt;",Alert[[#This Row],[Price]]/Alert[[#This Row],[Threshold]],Alert[[#This Row],[Condition]]="&lt;",1-(Alert[[#This Row],[Threshold]]/Alert[[#This Row],[Price]])),"")</f>
        <v/>
      </c>
      <c r="O250" s="41" t="str">
        <f t="shared" si="12"/>
        <v/>
      </c>
      <c r="P250" t="str">
        <f t="shared" si="15"/>
        <v/>
      </c>
      <c r="Q250" t="str">
        <f t="shared" si="13"/>
        <v/>
      </c>
      <c r="S250" t="str">
        <f>IFERROR(IF(Alert[[#This Row],[Name]]&lt;&gt;"",Alert[[#This Row],[Name]],""),"")</f>
        <v/>
      </c>
      <c r="T250" t="str" cm="1">
        <f t="array" ref="T250">IFERROR(_xlfn.IFS(Alert[[#This Row],[Condition]]="&gt;",Alert[[#This Row],[Price]]/Alert[[#This Row],[Threshold]],Alert[[#This Row],[Condition]]="&lt;",Alert[[#This Row],[Threshold]]/Alert[[#This Row],[Price]]-1),"")</f>
        <v/>
      </c>
      <c r="U250" t="str">
        <f t="shared" si="14"/>
        <v/>
      </c>
    </row>
    <row r="251" spans="10:21" x14ac:dyDescent="0.25">
      <c r="R251" t="str">
        <f>IFERROR(IF(Alert[[#This Row],[Name]]&lt;&gt;"",Alert[[#This Row],[Name]],""),"")</f>
        <v/>
      </c>
      <c r="S251" t="str" cm="1">
        <f t="array" ref="S251">IFERROR(_xlfn.IFS(Alert[[#This Row],[Condition]]="&gt;",Alert[[#This Row],[Price]]/Alert[[#This Row],[Threshold]],Alert[[#This Row],[Condition]]="&lt;",Alert[[#This Row],[Threshold]]/Alert[[#This Row],[Price]]-1),"")</f>
        <v/>
      </c>
      <c r="T251" t="str">
        <f t="shared" si="14"/>
        <v/>
      </c>
    </row>
    <row r="252" spans="10:21" x14ac:dyDescent="0.25">
      <c r="R252" t="str">
        <f>IFERROR(IF(Alert[[#This Row],[Name]]&lt;&gt;"",Alert[[#This Row],[Name]],""),"")</f>
        <v/>
      </c>
      <c r="S252" t="str" cm="1">
        <f t="array" ref="S252">IFERROR(_xlfn.IFS(Alert[[#This Row],[Condition]]="&gt;",Alert[[#This Row],[Price]]/Alert[[#This Row],[Threshold]],Alert[[#This Row],[Condition]]="&lt;",Alert[[#This Row],[Threshold]]/Alert[[#This Row],[Price]]-1),"")</f>
        <v/>
      </c>
      <c r="T252" t="str">
        <f t="shared" si="14"/>
        <v/>
      </c>
    </row>
    <row r="253" spans="10:21" x14ac:dyDescent="0.25">
      <c r="R253" t="str">
        <f>IFERROR(IF(Alert[[#This Row],[Name]]&lt;&gt;"",Alert[[#This Row],[Name]],""),"")</f>
        <v/>
      </c>
      <c r="S253" t="str" cm="1">
        <f t="array" ref="S253">IFERROR(_xlfn.IFS(Alert[[#This Row],[Condition]]="&gt;",Alert[[#This Row],[Price]]/Alert[[#This Row],[Threshold]],Alert[[#This Row],[Condition]]="&lt;",Alert[[#This Row],[Threshold]]/Alert[[#This Row],[Price]]-1),"")</f>
        <v/>
      </c>
      <c r="T253" t="str">
        <f t="shared" si="14"/>
        <v/>
      </c>
    </row>
    <row r="254" spans="10:21" x14ac:dyDescent="0.25">
      <c r="R254" t="str">
        <f>IFERROR(IF(Alert[[#This Row],[Name]]&lt;&gt;"",Alert[[#This Row],[Name]],""),"")</f>
        <v/>
      </c>
      <c r="S254" t="str" cm="1">
        <f t="array" ref="S254">IFERROR(_xlfn.IFS(Alert[[#This Row],[Condition]]="&gt;",Alert[[#This Row],[Price]]/Alert[[#This Row],[Threshold]],Alert[[#This Row],[Condition]]="&lt;",Alert[[#This Row],[Threshold]]/Alert[[#This Row],[Price]]-1),"")</f>
        <v/>
      </c>
      <c r="T254" t="str">
        <f t="shared" si="14"/>
        <v/>
      </c>
    </row>
    <row r="255" spans="10:21" x14ac:dyDescent="0.25">
      <c r="R255" t="str">
        <f>IFERROR(IF(Alert[[#This Row],[Name]]&lt;&gt;"",Alert[[#This Row],[Name]],""),"")</f>
        <v/>
      </c>
      <c r="S255" t="str" cm="1">
        <f t="array" ref="S255">IFERROR(_xlfn.IFS(Alert[[#This Row],[Condition]]="&gt;",Alert[[#This Row],[Price]]/Alert[[#This Row],[Threshold]],Alert[[#This Row],[Condition]]="&lt;",Alert[[#This Row],[Threshold]]/Alert[[#This Row],[Price]]-1),"")</f>
        <v/>
      </c>
      <c r="T255" t="str">
        <f t="shared" si="14"/>
        <v/>
      </c>
    </row>
    <row r="256" spans="10:21" x14ac:dyDescent="0.25">
      <c r="R256" t="str">
        <f>IFERROR(IF(Alert[[#This Row],[Name]]&lt;&gt;"",Alert[[#This Row],[Name]],""),"")</f>
        <v/>
      </c>
      <c r="S256" t="str" cm="1">
        <f t="array" ref="S256">IFERROR(_xlfn.IFS(Alert[[#This Row],[Condition]]="&gt;",Alert[[#This Row],[Price]]/Alert[[#This Row],[Threshold]],Alert[[#This Row],[Condition]]="&lt;",Alert[[#This Row],[Threshold]]/Alert[[#This Row],[Price]]-1),"")</f>
        <v/>
      </c>
      <c r="T256" t="str">
        <f t="shared" si="14"/>
        <v/>
      </c>
    </row>
    <row r="257" spans="18:20" x14ac:dyDescent="0.25">
      <c r="R257" t="str">
        <f>IFERROR(IF(Alert[[#This Row],[Name]]&lt;&gt;"",Alert[[#This Row],[Name]],""),"")</f>
        <v/>
      </c>
      <c r="S257" t="str" cm="1">
        <f t="array" ref="S257">IFERROR(_xlfn.IFS(Alert[[#This Row],[Condition]]="&gt;",Alert[[#This Row],[Price]]/Alert[[#This Row],[Threshold]],Alert[[#This Row],[Condition]]="&lt;",Alert[[#This Row],[Threshold]]/Alert[[#This Row],[Price]]-1),"")</f>
        <v/>
      </c>
      <c r="T257" t="str">
        <f t="shared" si="14"/>
        <v/>
      </c>
    </row>
    <row r="258" spans="18:20" x14ac:dyDescent="0.25">
      <c r="R258" t="str">
        <f>IFERROR(IF(Alert[[#This Row],[Name]]&lt;&gt;"",Alert[[#This Row],[Name]],""),"")</f>
        <v/>
      </c>
      <c r="S258" t="str" cm="1">
        <f t="array" ref="S258">IFERROR(_xlfn.IFS(Alert[[#This Row],[Condition]]="&gt;",Alert[[#This Row],[Price]]/Alert[[#This Row],[Threshold]],Alert[[#This Row],[Condition]]="&lt;",Alert[[#This Row],[Threshold]]/Alert[[#This Row],[Price]]-1),"")</f>
        <v/>
      </c>
      <c r="T258" t="str">
        <f t="shared" si="14"/>
        <v/>
      </c>
    </row>
    <row r="259" spans="18:20" x14ac:dyDescent="0.25">
      <c r="R259" t="str">
        <f>IFERROR(IF(Alert[[#This Row],[Name]]&lt;&gt;"",Alert[[#This Row],[Name]],""),"")</f>
        <v/>
      </c>
      <c r="S259" t="str" cm="1">
        <f t="array" ref="S259">IFERROR(_xlfn.IFS(Alert[[#This Row],[Condition]]="&gt;",Alert[[#This Row],[Price]]/Alert[[#This Row],[Threshold]],Alert[[#This Row],[Condition]]="&lt;",Alert[[#This Row],[Threshold]]/Alert[[#This Row],[Price]]-1),"")</f>
        <v/>
      </c>
      <c r="T259" t="str">
        <f t="shared" ref="T259:T322" si="16">IFERROR(1-S259,"")</f>
        <v/>
      </c>
    </row>
    <row r="260" spans="18:20" x14ac:dyDescent="0.25">
      <c r="R260" t="str">
        <f>IFERROR(IF(Alert[[#This Row],[Name]]&lt;&gt;"",Alert[[#This Row],[Name]],""),"")</f>
        <v/>
      </c>
      <c r="S260" t="str" cm="1">
        <f t="array" ref="S260">IFERROR(_xlfn.IFS(Alert[[#This Row],[Condition]]="&gt;",Alert[[#This Row],[Price]]/Alert[[#This Row],[Threshold]],Alert[[#This Row],[Condition]]="&lt;",Alert[[#This Row],[Threshold]]/Alert[[#This Row],[Price]]-1),"")</f>
        <v/>
      </c>
      <c r="T260" t="str">
        <f t="shared" si="16"/>
        <v/>
      </c>
    </row>
    <row r="261" spans="18:20" x14ac:dyDescent="0.25">
      <c r="R261" t="str">
        <f>IFERROR(IF(Alert[[#This Row],[Name]]&lt;&gt;"",Alert[[#This Row],[Name]],""),"")</f>
        <v/>
      </c>
      <c r="S261" t="str" cm="1">
        <f t="array" ref="S261">IFERROR(_xlfn.IFS(Alert[[#This Row],[Condition]]="&gt;",Alert[[#This Row],[Price]]/Alert[[#This Row],[Threshold]],Alert[[#This Row],[Condition]]="&lt;",Alert[[#This Row],[Threshold]]/Alert[[#This Row],[Price]]-1),"")</f>
        <v/>
      </c>
      <c r="T261" t="str">
        <f t="shared" si="16"/>
        <v/>
      </c>
    </row>
    <row r="262" spans="18:20" x14ac:dyDescent="0.25">
      <c r="R262" t="str">
        <f>IFERROR(IF(Alert[[#This Row],[Name]]&lt;&gt;"",Alert[[#This Row],[Name]],""),"")</f>
        <v/>
      </c>
      <c r="S262" t="str" cm="1">
        <f t="array" ref="S262">IFERROR(_xlfn.IFS(Alert[[#This Row],[Condition]]="&gt;",Alert[[#This Row],[Price]]/Alert[[#This Row],[Threshold]],Alert[[#This Row],[Condition]]="&lt;",Alert[[#This Row],[Threshold]]/Alert[[#This Row],[Price]]-1),"")</f>
        <v/>
      </c>
      <c r="T262" t="str">
        <f t="shared" si="16"/>
        <v/>
      </c>
    </row>
    <row r="263" spans="18:20" x14ac:dyDescent="0.25">
      <c r="R263" t="str">
        <f>IFERROR(IF(Alert[[#This Row],[Name]]&lt;&gt;"",Alert[[#This Row],[Name]],""),"")</f>
        <v/>
      </c>
      <c r="S263" t="str" cm="1">
        <f t="array" ref="S263">IFERROR(_xlfn.IFS(Alert[[#This Row],[Condition]]="&gt;",Alert[[#This Row],[Price]]/Alert[[#This Row],[Threshold]],Alert[[#This Row],[Condition]]="&lt;",Alert[[#This Row],[Threshold]]/Alert[[#This Row],[Price]]-1),"")</f>
        <v/>
      </c>
      <c r="T263" t="str">
        <f t="shared" si="16"/>
        <v/>
      </c>
    </row>
    <row r="264" spans="18:20" x14ac:dyDescent="0.25">
      <c r="R264" t="str">
        <f>IFERROR(IF(Alert[[#This Row],[Name]]&lt;&gt;"",Alert[[#This Row],[Name]],""),"")</f>
        <v/>
      </c>
      <c r="S264" t="str" cm="1">
        <f t="array" ref="S264">IFERROR(_xlfn.IFS(Alert[[#This Row],[Condition]]="&gt;",Alert[[#This Row],[Price]]/Alert[[#This Row],[Threshold]],Alert[[#This Row],[Condition]]="&lt;",Alert[[#This Row],[Threshold]]/Alert[[#This Row],[Price]]-1),"")</f>
        <v/>
      </c>
      <c r="T264" t="str">
        <f t="shared" si="16"/>
        <v/>
      </c>
    </row>
    <row r="265" spans="18:20" x14ac:dyDescent="0.25">
      <c r="R265" t="str">
        <f>IFERROR(IF(Alert[[#This Row],[Name]]&lt;&gt;"",Alert[[#This Row],[Name]],""),"")</f>
        <v/>
      </c>
      <c r="S265" t="str" cm="1">
        <f t="array" ref="S265">IFERROR(_xlfn.IFS(Alert[[#This Row],[Condition]]="&gt;",Alert[[#This Row],[Price]]/Alert[[#This Row],[Threshold]],Alert[[#This Row],[Condition]]="&lt;",Alert[[#This Row],[Threshold]]/Alert[[#This Row],[Price]]-1),"")</f>
        <v/>
      </c>
      <c r="T265" t="str">
        <f t="shared" si="16"/>
        <v/>
      </c>
    </row>
    <row r="266" spans="18:20" x14ac:dyDescent="0.25">
      <c r="R266" t="str">
        <f>IFERROR(IF(Alert[[#This Row],[Name]]&lt;&gt;"",Alert[[#This Row],[Name]],""),"")</f>
        <v/>
      </c>
      <c r="S266" t="str" cm="1">
        <f t="array" ref="S266">IFERROR(_xlfn.IFS(Alert[[#This Row],[Condition]]="&gt;",Alert[[#This Row],[Price]]/Alert[[#This Row],[Threshold]],Alert[[#This Row],[Condition]]="&lt;",Alert[[#This Row],[Threshold]]/Alert[[#This Row],[Price]]-1),"")</f>
        <v/>
      </c>
      <c r="T266" t="str">
        <f t="shared" si="16"/>
        <v/>
      </c>
    </row>
    <row r="267" spans="18:20" x14ac:dyDescent="0.25">
      <c r="R267" t="str">
        <f>IFERROR(IF(Alert[[#This Row],[Name]]&lt;&gt;"",Alert[[#This Row],[Name]],""),"")</f>
        <v/>
      </c>
      <c r="S267" t="str" cm="1">
        <f t="array" ref="S267">IFERROR(_xlfn.IFS(Alert[[#This Row],[Condition]]="&gt;",Alert[[#This Row],[Price]]/Alert[[#This Row],[Threshold]],Alert[[#This Row],[Condition]]="&lt;",Alert[[#This Row],[Threshold]]/Alert[[#This Row],[Price]]-1),"")</f>
        <v/>
      </c>
      <c r="T267" t="str">
        <f t="shared" si="16"/>
        <v/>
      </c>
    </row>
    <row r="268" spans="18:20" x14ac:dyDescent="0.25">
      <c r="R268" t="str">
        <f>IFERROR(IF(Alert[[#This Row],[Name]]&lt;&gt;"",Alert[[#This Row],[Name]],""),"")</f>
        <v/>
      </c>
      <c r="S268" t="str" cm="1">
        <f t="array" ref="S268">IFERROR(_xlfn.IFS(Alert[[#This Row],[Condition]]="&gt;",Alert[[#This Row],[Price]]/Alert[[#This Row],[Threshold]],Alert[[#This Row],[Condition]]="&lt;",Alert[[#This Row],[Threshold]]/Alert[[#This Row],[Price]]-1),"")</f>
        <v/>
      </c>
      <c r="T268" t="str">
        <f t="shared" si="16"/>
        <v/>
      </c>
    </row>
    <row r="269" spans="18:20" x14ac:dyDescent="0.25">
      <c r="R269" t="str">
        <f>IFERROR(IF(Alert[[#This Row],[Name]]&lt;&gt;"",Alert[[#This Row],[Name]],""),"")</f>
        <v/>
      </c>
      <c r="S269" t="str" cm="1">
        <f t="array" ref="S269">IFERROR(_xlfn.IFS(Alert[[#This Row],[Condition]]="&gt;",Alert[[#This Row],[Price]]/Alert[[#This Row],[Threshold]],Alert[[#This Row],[Condition]]="&lt;",Alert[[#This Row],[Threshold]]/Alert[[#This Row],[Price]]-1),"")</f>
        <v/>
      </c>
      <c r="T269" t="str">
        <f t="shared" si="16"/>
        <v/>
      </c>
    </row>
    <row r="270" spans="18:20" x14ac:dyDescent="0.25">
      <c r="R270" t="str">
        <f>IFERROR(IF(Alert[[#This Row],[Name]]&lt;&gt;"",Alert[[#This Row],[Name]],""),"")</f>
        <v/>
      </c>
      <c r="S270" t="str" cm="1">
        <f t="array" ref="S270">IFERROR(_xlfn.IFS(Alert[[#This Row],[Condition]]="&gt;",Alert[[#This Row],[Price]]/Alert[[#This Row],[Threshold]],Alert[[#This Row],[Condition]]="&lt;",Alert[[#This Row],[Threshold]]/Alert[[#This Row],[Price]]-1),"")</f>
        <v/>
      </c>
      <c r="T270" t="str">
        <f t="shared" si="16"/>
        <v/>
      </c>
    </row>
    <row r="271" spans="18:20" x14ac:dyDescent="0.25">
      <c r="R271" t="str">
        <f>IFERROR(IF(Alert[[#This Row],[Name]]&lt;&gt;"",Alert[[#This Row],[Name]],""),"")</f>
        <v/>
      </c>
      <c r="S271" t="str" cm="1">
        <f t="array" ref="S271">IFERROR(_xlfn.IFS(Alert[[#This Row],[Condition]]="&gt;",Alert[[#This Row],[Price]]/Alert[[#This Row],[Threshold]],Alert[[#This Row],[Condition]]="&lt;",Alert[[#This Row],[Threshold]]/Alert[[#This Row],[Price]]-1),"")</f>
        <v/>
      </c>
      <c r="T271" t="str">
        <f t="shared" si="16"/>
        <v/>
      </c>
    </row>
    <row r="272" spans="18:20" x14ac:dyDescent="0.25">
      <c r="R272" t="str">
        <f>IFERROR(IF(Alert[[#This Row],[Name]]&lt;&gt;"",Alert[[#This Row],[Name]],""),"")</f>
        <v/>
      </c>
      <c r="S272" t="str" cm="1">
        <f t="array" ref="S272">IFERROR(_xlfn.IFS(Alert[[#This Row],[Condition]]="&gt;",Alert[[#This Row],[Price]]/Alert[[#This Row],[Threshold]],Alert[[#This Row],[Condition]]="&lt;",Alert[[#This Row],[Threshold]]/Alert[[#This Row],[Price]]-1),"")</f>
        <v/>
      </c>
      <c r="T272" t="str">
        <f t="shared" si="16"/>
        <v/>
      </c>
    </row>
    <row r="273" spans="18:20" x14ac:dyDescent="0.25">
      <c r="R273" t="str">
        <f>IFERROR(IF(Alert[[#This Row],[Name]]&lt;&gt;"",Alert[[#This Row],[Name]],""),"")</f>
        <v/>
      </c>
      <c r="S273" t="str" cm="1">
        <f t="array" ref="S273">IFERROR(_xlfn.IFS(Alert[[#This Row],[Condition]]="&gt;",Alert[[#This Row],[Price]]/Alert[[#This Row],[Threshold]],Alert[[#This Row],[Condition]]="&lt;",Alert[[#This Row],[Threshold]]/Alert[[#This Row],[Price]]-1),"")</f>
        <v/>
      </c>
      <c r="T273" t="str">
        <f t="shared" si="16"/>
        <v/>
      </c>
    </row>
    <row r="274" spans="18:20" x14ac:dyDescent="0.25">
      <c r="R274" t="str">
        <f>IFERROR(IF(Alert[[#This Row],[Name]]&lt;&gt;"",Alert[[#This Row],[Name]],""),"")</f>
        <v/>
      </c>
      <c r="S274" t="str" cm="1">
        <f t="array" ref="S274">IFERROR(_xlfn.IFS(Alert[[#This Row],[Condition]]="&gt;",Alert[[#This Row],[Price]]/Alert[[#This Row],[Threshold]],Alert[[#This Row],[Condition]]="&lt;",Alert[[#This Row],[Threshold]]/Alert[[#This Row],[Price]]-1),"")</f>
        <v/>
      </c>
      <c r="T274" t="str">
        <f t="shared" si="16"/>
        <v/>
      </c>
    </row>
    <row r="275" spans="18:20" x14ac:dyDescent="0.25">
      <c r="R275" t="str">
        <f>IFERROR(IF(Alert[[#This Row],[Name]]&lt;&gt;"",Alert[[#This Row],[Name]],""),"")</f>
        <v/>
      </c>
      <c r="S275" t="str" cm="1">
        <f t="array" ref="S275">IFERROR(_xlfn.IFS(Alert[[#This Row],[Condition]]="&gt;",Alert[[#This Row],[Price]]/Alert[[#This Row],[Threshold]],Alert[[#This Row],[Condition]]="&lt;",Alert[[#This Row],[Threshold]]/Alert[[#This Row],[Price]]-1),"")</f>
        <v/>
      </c>
      <c r="T275" t="str">
        <f t="shared" si="16"/>
        <v/>
      </c>
    </row>
    <row r="276" spans="18:20" x14ac:dyDescent="0.25">
      <c r="R276" t="str">
        <f>IFERROR(IF(Alert[[#This Row],[Name]]&lt;&gt;"",Alert[[#This Row],[Name]],""),"")</f>
        <v/>
      </c>
      <c r="S276" t="str" cm="1">
        <f t="array" ref="S276">IFERROR(_xlfn.IFS(Alert[[#This Row],[Condition]]="&gt;",Alert[[#This Row],[Price]]/Alert[[#This Row],[Threshold]],Alert[[#This Row],[Condition]]="&lt;",Alert[[#This Row],[Threshold]]/Alert[[#This Row],[Price]]-1),"")</f>
        <v/>
      </c>
      <c r="T276" t="str">
        <f t="shared" si="16"/>
        <v/>
      </c>
    </row>
    <row r="277" spans="18:20" x14ac:dyDescent="0.25">
      <c r="R277" t="str">
        <f>IFERROR(IF(Alert[[#This Row],[Name]]&lt;&gt;"",Alert[[#This Row],[Name]],""),"")</f>
        <v/>
      </c>
      <c r="S277" t="str" cm="1">
        <f t="array" ref="S277">IFERROR(_xlfn.IFS(Alert[[#This Row],[Condition]]="&gt;",Alert[[#This Row],[Price]]/Alert[[#This Row],[Threshold]],Alert[[#This Row],[Condition]]="&lt;",Alert[[#This Row],[Threshold]]/Alert[[#This Row],[Price]]-1),"")</f>
        <v/>
      </c>
      <c r="T277" t="str">
        <f t="shared" si="16"/>
        <v/>
      </c>
    </row>
    <row r="278" spans="18:20" x14ac:dyDescent="0.25">
      <c r="R278" t="str">
        <f>IFERROR(IF(Alert[[#This Row],[Name]]&lt;&gt;"",Alert[[#This Row],[Name]],""),"")</f>
        <v/>
      </c>
      <c r="S278" t="str" cm="1">
        <f t="array" ref="S278">IFERROR(_xlfn.IFS(Alert[[#This Row],[Condition]]="&gt;",Alert[[#This Row],[Price]]/Alert[[#This Row],[Threshold]],Alert[[#This Row],[Condition]]="&lt;",Alert[[#This Row],[Threshold]]/Alert[[#This Row],[Price]]-1),"")</f>
        <v/>
      </c>
      <c r="T278" t="str">
        <f t="shared" si="16"/>
        <v/>
      </c>
    </row>
    <row r="279" spans="18:20" x14ac:dyDescent="0.25">
      <c r="R279" t="str">
        <f>IFERROR(IF(Alert[[#This Row],[Name]]&lt;&gt;"",Alert[[#This Row],[Name]],""),"")</f>
        <v/>
      </c>
      <c r="S279" t="str" cm="1">
        <f t="array" ref="S279">IFERROR(_xlfn.IFS(Alert[[#This Row],[Condition]]="&gt;",Alert[[#This Row],[Price]]/Alert[[#This Row],[Threshold]],Alert[[#This Row],[Condition]]="&lt;",Alert[[#This Row],[Threshold]]/Alert[[#This Row],[Price]]-1),"")</f>
        <v/>
      </c>
      <c r="T279" t="str">
        <f t="shared" si="16"/>
        <v/>
      </c>
    </row>
    <row r="280" spans="18:20" x14ac:dyDescent="0.25">
      <c r="R280" t="str">
        <f>IFERROR(IF(Alert[[#This Row],[Name]]&lt;&gt;"",Alert[[#This Row],[Name]],""),"")</f>
        <v/>
      </c>
      <c r="S280" t="str" cm="1">
        <f t="array" ref="S280">IFERROR(_xlfn.IFS(Alert[[#This Row],[Condition]]="&gt;",Alert[[#This Row],[Price]]/Alert[[#This Row],[Threshold]],Alert[[#This Row],[Condition]]="&lt;",Alert[[#This Row],[Threshold]]/Alert[[#This Row],[Price]]-1),"")</f>
        <v/>
      </c>
      <c r="T280" t="str">
        <f t="shared" si="16"/>
        <v/>
      </c>
    </row>
    <row r="281" spans="18:20" x14ac:dyDescent="0.25">
      <c r="R281" t="str">
        <f>IFERROR(IF(Alert[[#This Row],[Name]]&lt;&gt;"",Alert[[#This Row],[Name]],""),"")</f>
        <v/>
      </c>
      <c r="S281" t="str" cm="1">
        <f t="array" ref="S281">IFERROR(_xlfn.IFS(Alert[[#This Row],[Condition]]="&gt;",Alert[[#This Row],[Price]]/Alert[[#This Row],[Threshold]],Alert[[#This Row],[Condition]]="&lt;",Alert[[#This Row],[Threshold]]/Alert[[#This Row],[Price]]-1),"")</f>
        <v/>
      </c>
      <c r="T281" t="str">
        <f t="shared" si="16"/>
        <v/>
      </c>
    </row>
    <row r="282" spans="18:20" x14ac:dyDescent="0.25">
      <c r="R282" t="str">
        <f>IFERROR(IF(Alert[[#This Row],[Name]]&lt;&gt;"",Alert[[#This Row],[Name]],""),"")</f>
        <v/>
      </c>
      <c r="S282" t="str" cm="1">
        <f t="array" ref="S282">IFERROR(_xlfn.IFS(Alert[[#This Row],[Condition]]="&gt;",Alert[[#This Row],[Price]]/Alert[[#This Row],[Threshold]],Alert[[#This Row],[Condition]]="&lt;",Alert[[#This Row],[Threshold]]/Alert[[#This Row],[Price]]-1),"")</f>
        <v/>
      </c>
      <c r="T282" t="str">
        <f t="shared" si="16"/>
        <v/>
      </c>
    </row>
    <row r="283" spans="18:20" x14ac:dyDescent="0.25">
      <c r="R283" t="str">
        <f>IFERROR(IF(Alert[[#This Row],[Name]]&lt;&gt;"",Alert[[#This Row],[Name]],""),"")</f>
        <v/>
      </c>
      <c r="S283" t="str" cm="1">
        <f t="array" ref="S283">IFERROR(_xlfn.IFS(Alert[[#This Row],[Condition]]="&gt;",Alert[[#This Row],[Price]]/Alert[[#This Row],[Threshold]],Alert[[#This Row],[Condition]]="&lt;",Alert[[#This Row],[Threshold]]/Alert[[#This Row],[Price]]-1),"")</f>
        <v/>
      </c>
      <c r="T283" t="str">
        <f t="shared" si="16"/>
        <v/>
      </c>
    </row>
    <row r="284" spans="18:20" x14ac:dyDescent="0.25">
      <c r="R284" t="str">
        <f>IFERROR(IF(Alert[[#This Row],[Name]]&lt;&gt;"",Alert[[#This Row],[Name]],""),"")</f>
        <v/>
      </c>
      <c r="S284" t="str" cm="1">
        <f t="array" ref="S284">IFERROR(_xlfn.IFS(Alert[[#This Row],[Condition]]="&gt;",Alert[[#This Row],[Price]]/Alert[[#This Row],[Threshold]],Alert[[#This Row],[Condition]]="&lt;",Alert[[#This Row],[Threshold]]/Alert[[#This Row],[Price]]-1),"")</f>
        <v/>
      </c>
      <c r="T284" t="str">
        <f t="shared" si="16"/>
        <v/>
      </c>
    </row>
    <row r="285" spans="18:20" x14ac:dyDescent="0.25">
      <c r="R285" t="str">
        <f>IFERROR(IF(Alert[[#This Row],[Name]]&lt;&gt;"",Alert[[#This Row],[Name]],""),"")</f>
        <v/>
      </c>
      <c r="S285" t="str" cm="1">
        <f t="array" ref="S285">IFERROR(_xlfn.IFS(Alert[[#This Row],[Condition]]="&gt;",Alert[[#This Row],[Price]]/Alert[[#This Row],[Threshold]],Alert[[#This Row],[Condition]]="&lt;",Alert[[#This Row],[Threshold]]/Alert[[#This Row],[Price]]-1),"")</f>
        <v/>
      </c>
      <c r="T285" t="str">
        <f t="shared" si="16"/>
        <v/>
      </c>
    </row>
    <row r="286" spans="18:20" x14ac:dyDescent="0.25">
      <c r="R286" t="str">
        <f>IFERROR(IF(Alert[[#This Row],[Name]]&lt;&gt;"",Alert[[#This Row],[Name]],""),"")</f>
        <v/>
      </c>
      <c r="S286" t="str" cm="1">
        <f t="array" ref="S286">IFERROR(_xlfn.IFS(Alert[[#This Row],[Condition]]="&gt;",Alert[[#This Row],[Price]]/Alert[[#This Row],[Threshold]],Alert[[#This Row],[Condition]]="&lt;",Alert[[#This Row],[Threshold]]/Alert[[#This Row],[Price]]-1),"")</f>
        <v/>
      </c>
      <c r="T286" t="str">
        <f t="shared" si="16"/>
        <v/>
      </c>
    </row>
    <row r="287" spans="18:20" x14ac:dyDescent="0.25">
      <c r="R287" t="str">
        <f>IFERROR(IF(Alert[[#This Row],[Name]]&lt;&gt;"",Alert[[#This Row],[Name]],""),"")</f>
        <v/>
      </c>
      <c r="S287" t="str" cm="1">
        <f t="array" ref="S287">IFERROR(_xlfn.IFS(Alert[[#This Row],[Condition]]="&gt;",Alert[[#This Row],[Price]]/Alert[[#This Row],[Threshold]],Alert[[#This Row],[Condition]]="&lt;",Alert[[#This Row],[Threshold]]/Alert[[#This Row],[Price]]-1),"")</f>
        <v/>
      </c>
      <c r="T287" t="str">
        <f t="shared" si="16"/>
        <v/>
      </c>
    </row>
    <row r="288" spans="18:20" x14ac:dyDescent="0.25">
      <c r="R288" t="str">
        <f>IFERROR(IF(Alert[[#This Row],[Name]]&lt;&gt;"",Alert[[#This Row],[Name]],""),"")</f>
        <v/>
      </c>
      <c r="S288" t="str" cm="1">
        <f t="array" ref="S288">IFERROR(_xlfn.IFS(Alert[[#This Row],[Condition]]="&gt;",Alert[[#This Row],[Price]]/Alert[[#This Row],[Threshold]],Alert[[#This Row],[Condition]]="&lt;",Alert[[#This Row],[Threshold]]/Alert[[#This Row],[Price]]-1),"")</f>
        <v/>
      </c>
      <c r="T288" t="str">
        <f t="shared" si="16"/>
        <v/>
      </c>
    </row>
    <row r="289" spans="18:20" x14ac:dyDescent="0.25">
      <c r="R289" t="str">
        <f>IFERROR(IF(Alert[[#This Row],[Name]]&lt;&gt;"",Alert[[#This Row],[Name]],""),"")</f>
        <v/>
      </c>
      <c r="S289" t="str" cm="1">
        <f t="array" ref="S289">IFERROR(_xlfn.IFS(Alert[[#This Row],[Condition]]="&gt;",Alert[[#This Row],[Price]]/Alert[[#This Row],[Threshold]],Alert[[#This Row],[Condition]]="&lt;",Alert[[#This Row],[Threshold]]/Alert[[#This Row],[Price]]-1),"")</f>
        <v/>
      </c>
      <c r="T289" t="str">
        <f t="shared" si="16"/>
        <v/>
      </c>
    </row>
    <row r="290" spans="18:20" x14ac:dyDescent="0.25">
      <c r="R290" t="str">
        <f>IFERROR(IF(Alert[[#This Row],[Name]]&lt;&gt;"",Alert[[#This Row],[Name]],""),"")</f>
        <v/>
      </c>
      <c r="S290" t="str" cm="1">
        <f t="array" ref="S290">IFERROR(_xlfn.IFS(Alert[[#This Row],[Condition]]="&gt;",Alert[[#This Row],[Price]]/Alert[[#This Row],[Threshold]],Alert[[#This Row],[Condition]]="&lt;",Alert[[#This Row],[Threshold]]/Alert[[#This Row],[Price]]-1),"")</f>
        <v/>
      </c>
      <c r="T290" t="str">
        <f t="shared" si="16"/>
        <v/>
      </c>
    </row>
    <row r="291" spans="18:20" x14ac:dyDescent="0.25">
      <c r="R291" t="str">
        <f>IFERROR(IF(Alert[[#This Row],[Name]]&lt;&gt;"",Alert[[#This Row],[Name]],""),"")</f>
        <v/>
      </c>
      <c r="S291" t="str" cm="1">
        <f t="array" ref="S291">IFERROR(_xlfn.IFS(Alert[[#This Row],[Condition]]="&gt;",Alert[[#This Row],[Price]]/Alert[[#This Row],[Threshold]],Alert[[#This Row],[Condition]]="&lt;",Alert[[#This Row],[Threshold]]/Alert[[#This Row],[Price]]-1),"")</f>
        <v/>
      </c>
      <c r="T291" t="str">
        <f t="shared" si="16"/>
        <v/>
      </c>
    </row>
    <row r="292" spans="18:20" x14ac:dyDescent="0.25">
      <c r="R292" t="str">
        <f>IFERROR(IF(Alert[[#This Row],[Name]]&lt;&gt;"",Alert[[#This Row],[Name]],""),"")</f>
        <v/>
      </c>
      <c r="S292" t="str" cm="1">
        <f t="array" ref="S292">IFERROR(_xlfn.IFS(Alert[[#This Row],[Condition]]="&gt;",Alert[[#This Row],[Price]]/Alert[[#This Row],[Threshold]],Alert[[#This Row],[Condition]]="&lt;",Alert[[#This Row],[Threshold]]/Alert[[#This Row],[Price]]-1),"")</f>
        <v/>
      </c>
      <c r="T292" t="str">
        <f t="shared" si="16"/>
        <v/>
      </c>
    </row>
    <row r="293" spans="18:20" x14ac:dyDescent="0.25">
      <c r="R293" t="str">
        <f>IFERROR(IF(Alert[[#This Row],[Name]]&lt;&gt;"",Alert[[#This Row],[Name]],""),"")</f>
        <v/>
      </c>
      <c r="S293" t="str" cm="1">
        <f t="array" ref="S293">IFERROR(_xlfn.IFS(Alert[[#This Row],[Condition]]="&gt;",Alert[[#This Row],[Price]]/Alert[[#This Row],[Threshold]],Alert[[#This Row],[Condition]]="&lt;",Alert[[#This Row],[Threshold]]/Alert[[#This Row],[Price]]-1),"")</f>
        <v/>
      </c>
      <c r="T293" t="str">
        <f t="shared" si="16"/>
        <v/>
      </c>
    </row>
    <row r="294" spans="18:20" x14ac:dyDescent="0.25">
      <c r="R294" t="str">
        <f>IFERROR(IF(Alert[[#This Row],[Name]]&lt;&gt;"",Alert[[#This Row],[Name]],""),"")</f>
        <v/>
      </c>
      <c r="S294" t="str" cm="1">
        <f t="array" ref="S294">IFERROR(_xlfn.IFS(Alert[[#This Row],[Condition]]="&gt;",Alert[[#This Row],[Price]]/Alert[[#This Row],[Threshold]],Alert[[#This Row],[Condition]]="&lt;",Alert[[#This Row],[Threshold]]/Alert[[#This Row],[Price]]-1),"")</f>
        <v/>
      </c>
      <c r="T294" t="str">
        <f t="shared" si="16"/>
        <v/>
      </c>
    </row>
    <row r="295" spans="18:20" x14ac:dyDescent="0.25">
      <c r="R295" t="str">
        <f>IFERROR(IF(Alert[[#This Row],[Name]]&lt;&gt;"",Alert[[#This Row],[Name]],""),"")</f>
        <v/>
      </c>
      <c r="S295" t="str" cm="1">
        <f t="array" ref="S295">IFERROR(_xlfn.IFS(Alert[[#This Row],[Condition]]="&gt;",Alert[[#This Row],[Price]]/Alert[[#This Row],[Threshold]],Alert[[#This Row],[Condition]]="&lt;",Alert[[#This Row],[Threshold]]/Alert[[#This Row],[Price]]-1),"")</f>
        <v/>
      </c>
      <c r="T295" t="str">
        <f t="shared" si="16"/>
        <v/>
      </c>
    </row>
    <row r="296" spans="18:20" x14ac:dyDescent="0.25">
      <c r="R296" t="str">
        <f>IFERROR(IF(Alert[[#This Row],[Name]]&lt;&gt;"",Alert[[#This Row],[Name]],""),"")</f>
        <v/>
      </c>
      <c r="S296" t="str" cm="1">
        <f t="array" ref="S296">IFERROR(_xlfn.IFS(Alert[[#This Row],[Condition]]="&gt;",Alert[[#This Row],[Price]]/Alert[[#This Row],[Threshold]],Alert[[#This Row],[Condition]]="&lt;",Alert[[#This Row],[Threshold]]/Alert[[#This Row],[Price]]-1),"")</f>
        <v/>
      </c>
      <c r="T296" t="str">
        <f t="shared" si="16"/>
        <v/>
      </c>
    </row>
    <row r="297" spans="18:20" x14ac:dyDescent="0.25">
      <c r="R297" t="str">
        <f>IFERROR(IF(Alert[[#This Row],[Name]]&lt;&gt;"",Alert[[#This Row],[Name]],""),"")</f>
        <v/>
      </c>
      <c r="S297" t="str" cm="1">
        <f t="array" ref="S297">IFERROR(_xlfn.IFS(Alert[[#This Row],[Condition]]="&gt;",Alert[[#This Row],[Price]]/Alert[[#This Row],[Threshold]],Alert[[#This Row],[Condition]]="&lt;",Alert[[#This Row],[Threshold]]/Alert[[#This Row],[Price]]-1),"")</f>
        <v/>
      </c>
      <c r="T297" t="str">
        <f t="shared" si="16"/>
        <v/>
      </c>
    </row>
    <row r="298" spans="18:20" x14ac:dyDescent="0.25">
      <c r="R298" t="str">
        <f>IFERROR(IF(Alert[[#This Row],[Name]]&lt;&gt;"",Alert[[#This Row],[Name]],""),"")</f>
        <v/>
      </c>
      <c r="S298" t="str" cm="1">
        <f t="array" ref="S298">IFERROR(_xlfn.IFS(Alert[[#This Row],[Condition]]="&gt;",Alert[[#This Row],[Price]]/Alert[[#This Row],[Threshold]],Alert[[#This Row],[Condition]]="&lt;",Alert[[#This Row],[Threshold]]/Alert[[#This Row],[Price]]-1),"")</f>
        <v/>
      </c>
      <c r="T298" t="str">
        <f t="shared" si="16"/>
        <v/>
      </c>
    </row>
    <row r="299" spans="18:20" x14ac:dyDescent="0.25">
      <c r="R299" t="str">
        <f>IFERROR(IF(Alert[[#This Row],[Name]]&lt;&gt;"",Alert[[#This Row],[Name]],""),"")</f>
        <v/>
      </c>
      <c r="S299" t="str" cm="1">
        <f t="array" ref="S299">IFERROR(_xlfn.IFS(Alert[[#This Row],[Condition]]="&gt;",Alert[[#This Row],[Price]]/Alert[[#This Row],[Threshold]],Alert[[#This Row],[Condition]]="&lt;",Alert[[#This Row],[Threshold]]/Alert[[#This Row],[Price]]-1),"")</f>
        <v/>
      </c>
      <c r="T299" t="str">
        <f t="shared" si="16"/>
        <v/>
      </c>
    </row>
    <row r="300" spans="18:20" x14ac:dyDescent="0.25">
      <c r="R300" t="str">
        <f>IFERROR(IF(Alert[[#This Row],[Name]]&lt;&gt;"",Alert[[#This Row],[Name]],""),"")</f>
        <v/>
      </c>
      <c r="S300" t="str" cm="1">
        <f t="array" ref="S300">IFERROR(_xlfn.IFS(Alert[[#This Row],[Condition]]="&gt;",Alert[[#This Row],[Price]]/Alert[[#This Row],[Threshold]],Alert[[#This Row],[Condition]]="&lt;",Alert[[#This Row],[Threshold]]/Alert[[#This Row],[Price]]-1),"")</f>
        <v/>
      </c>
      <c r="T300" t="str">
        <f t="shared" si="16"/>
        <v/>
      </c>
    </row>
    <row r="301" spans="18:20" x14ac:dyDescent="0.25">
      <c r="R301" t="str">
        <f>IFERROR(IF(Alert[[#This Row],[Name]]&lt;&gt;"",Alert[[#This Row],[Name]],""),"")</f>
        <v/>
      </c>
      <c r="S301" t="str" cm="1">
        <f t="array" ref="S301">IFERROR(_xlfn.IFS(Alert[[#This Row],[Condition]]="&gt;",Alert[[#This Row],[Price]]/Alert[[#This Row],[Threshold]],Alert[[#This Row],[Condition]]="&lt;",Alert[[#This Row],[Threshold]]/Alert[[#This Row],[Price]]-1),"")</f>
        <v/>
      </c>
      <c r="T301" t="str">
        <f t="shared" si="16"/>
        <v/>
      </c>
    </row>
    <row r="302" spans="18:20" x14ac:dyDescent="0.25">
      <c r="R302" t="str">
        <f>IFERROR(IF(Alert[[#This Row],[Name]]&lt;&gt;"",Alert[[#This Row],[Name]],""),"")</f>
        <v/>
      </c>
      <c r="S302" t="str" cm="1">
        <f t="array" ref="S302">IFERROR(_xlfn.IFS(Alert[[#This Row],[Condition]]="&gt;",Alert[[#This Row],[Price]]/Alert[[#This Row],[Threshold]],Alert[[#This Row],[Condition]]="&lt;",Alert[[#This Row],[Threshold]]/Alert[[#This Row],[Price]]-1),"")</f>
        <v/>
      </c>
      <c r="T302" t="str">
        <f t="shared" si="16"/>
        <v/>
      </c>
    </row>
    <row r="303" spans="18:20" x14ac:dyDescent="0.25">
      <c r="R303" t="str">
        <f>IFERROR(IF(Alert[[#This Row],[Name]]&lt;&gt;"",Alert[[#This Row],[Name]],""),"")</f>
        <v/>
      </c>
      <c r="S303" t="str" cm="1">
        <f t="array" ref="S303">IFERROR(_xlfn.IFS(Alert[[#This Row],[Condition]]="&gt;",Alert[[#This Row],[Price]]/Alert[[#This Row],[Threshold]],Alert[[#This Row],[Condition]]="&lt;",Alert[[#This Row],[Threshold]]/Alert[[#This Row],[Price]]-1),"")</f>
        <v/>
      </c>
      <c r="T303" t="str">
        <f t="shared" si="16"/>
        <v/>
      </c>
    </row>
    <row r="304" spans="18:20" x14ac:dyDescent="0.25">
      <c r="R304" t="str">
        <f>IFERROR(IF(Alert[[#This Row],[Name]]&lt;&gt;"",Alert[[#This Row],[Name]],""),"")</f>
        <v/>
      </c>
      <c r="S304" t="str" cm="1">
        <f t="array" ref="S304">IFERROR(_xlfn.IFS(Alert[[#This Row],[Condition]]="&gt;",Alert[[#This Row],[Price]]/Alert[[#This Row],[Threshold]],Alert[[#This Row],[Condition]]="&lt;",Alert[[#This Row],[Threshold]]/Alert[[#This Row],[Price]]-1),"")</f>
        <v/>
      </c>
      <c r="T304" t="str">
        <f t="shared" si="16"/>
        <v/>
      </c>
    </row>
    <row r="305" spans="18:20" x14ac:dyDescent="0.25">
      <c r="R305" t="str">
        <f>IFERROR(IF(Alert[[#This Row],[Name]]&lt;&gt;"",Alert[[#This Row],[Name]],""),"")</f>
        <v/>
      </c>
      <c r="S305" t="str" cm="1">
        <f t="array" ref="S305">IFERROR(_xlfn.IFS(Alert[[#This Row],[Condition]]="&gt;",Alert[[#This Row],[Price]]/Alert[[#This Row],[Threshold]],Alert[[#This Row],[Condition]]="&lt;",Alert[[#This Row],[Threshold]]/Alert[[#This Row],[Price]]-1),"")</f>
        <v/>
      </c>
      <c r="T305" t="str">
        <f t="shared" si="16"/>
        <v/>
      </c>
    </row>
    <row r="306" spans="18:20" x14ac:dyDescent="0.25">
      <c r="R306" t="str">
        <f>IFERROR(IF(Alert[[#This Row],[Name]]&lt;&gt;"",Alert[[#This Row],[Name]],""),"")</f>
        <v/>
      </c>
      <c r="S306" t="str" cm="1">
        <f t="array" ref="S306">IFERROR(_xlfn.IFS(Alert[[#This Row],[Condition]]="&gt;",Alert[[#This Row],[Price]]/Alert[[#This Row],[Threshold]],Alert[[#This Row],[Condition]]="&lt;",Alert[[#This Row],[Threshold]]/Alert[[#This Row],[Price]]-1),"")</f>
        <v/>
      </c>
      <c r="T306" t="str">
        <f t="shared" si="16"/>
        <v/>
      </c>
    </row>
    <row r="307" spans="18:20" x14ac:dyDescent="0.25">
      <c r="R307" t="str">
        <f>IFERROR(IF(Alert[[#This Row],[Name]]&lt;&gt;"",Alert[[#This Row],[Name]],""),"")</f>
        <v/>
      </c>
      <c r="S307" t="str" cm="1">
        <f t="array" ref="S307">IFERROR(_xlfn.IFS(Alert[[#This Row],[Condition]]="&gt;",Alert[[#This Row],[Price]]/Alert[[#This Row],[Threshold]],Alert[[#This Row],[Condition]]="&lt;",Alert[[#This Row],[Threshold]]/Alert[[#This Row],[Price]]-1),"")</f>
        <v/>
      </c>
      <c r="T307" t="str">
        <f t="shared" si="16"/>
        <v/>
      </c>
    </row>
    <row r="308" spans="18:20" x14ac:dyDescent="0.25">
      <c r="R308" t="str">
        <f>IFERROR(IF(Alert[[#This Row],[Name]]&lt;&gt;"",Alert[[#This Row],[Name]],""),"")</f>
        <v/>
      </c>
      <c r="S308" t="str" cm="1">
        <f t="array" ref="S308">IFERROR(_xlfn.IFS(Alert[[#This Row],[Condition]]="&gt;",Alert[[#This Row],[Price]]/Alert[[#This Row],[Threshold]],Alert[[#This Row],[Condition]]="&lt;",Alert[[#This Row],[Threshold]]/Alert[[#This Row],[Price]]-1),"")</f>
        <v/>
      </c>
      <c r="T308" t="str">
        <f t="shared" si="16"/>
        <v/>
      </c>
    </row>
    <row r="309" spans="18:20" x14ac:dyDescent="0.25">
      <c r="R309" t="str">
        <f>IFERROR(IF(Alert[[#This Row],[Name]]&lt;&gt;"",Alert[[#This Row],[Name]],""),"")</f>
        <v/>
      </c>
      <c r="S309" t="str" cm="1">
        <f t="array" ref="S309">IFERROR(_xlfn.IFS(Alert[[#This Row],[Condition]]="&gt;",Alert[[#This Row],[Price]]/Alert[[#This Row],[Threshold]],Alert[[#This Row],[Condition]]="&lt;",Alert[[#This Row],[Threshold]]/Alert[[#This Row],[Price]]-1),"")</f>
        <v/>
      </c>
      <c r="T309" t="str">
        <f t="shared" si="16"/>
        <v/>
      </c>
    </row>
    <row r="310" spans="18:20" x14ac:dyDescent="0.25">
      <c r="R310" t="str">
        <f>IFERROR(IF(Alert[[#This Row],[Name]]&lt;&gt;"",Alert[[#This Row],[Name]],""),"")</f>
        <v/>
      </c>
      <c r="S310" t="str" cm="1">
        <f t="array" ref="S310">IFERROR(_xlfn.IFS(Alert[[#This Row],[Condition]]="&gt;",Alert[[#This Row],[Price]]/Alert[[#This Row],[Threshold]],Alert[[#This Row],[Condition]]="&lt;",Alert[[#This Row],[Threshold]]/Alert[[#This Row],[Price]]-1),"")</f>
        <v/>
      </c>
      <c r="T310" t="str">
        <f t="shared" si="16"/>
        <v/>
      </c>
    </row>
    <row r="311" spans="18:20" x14ac:dyDescent="0.25">
      <c r="R311" t="str">
        <f>IFERROR(IF(Alert[[#This Row],[Name]]&lt;&gt;"",Alert[[#This Row],[Name]],""),"")</f>
        <v/>
      </c>
      <c r="S311" t="str" cm="1">
        <f t="array" ref="S311">IFERROR(_xlfn.IFS(Alert[[#This Row],[Condition]]="&gt;",Alert[[#This Row],[Price]]/Alert[[#This Row],[Threshold]],Alert[[#This Row],[Condition]]="&lt;",Alert[[#This Row],[Threshold]]/Alert[[#This Row],[Price]]-1),"")</f>
        <v/>
      </c>
      <c r="T311" t="str">
        <f t="shared" si="16"/>
        <v/>
      </c>
    </row>
    <row r="312" spans="18:20" x14ac:dyDescent="0.25">
      <c r="R312" t="str">
        <f>IFERROR(IF(Alert[[#This Row],[Name]]&lt;&gt;"",Alert[[#This Row],[Name]],""),"")</f>
        <v/>
      </c>
      <c r="S312" t="str" cm="1">
        <f t="array" ref="S312">IFERROR(_xlfn.IFS(Alert[[#This Row],[Condition]]="&gt;",Alert[[#This Row],[Price]]/Alert[[#This Row],[Threshold]],Alert[[#This Row],[Condition]]="&lt;",Alert[[#This Row],[Threshold]]/Alert[[#This Row],[Price]]-1),"")</f>
        <v/>
      </c>
      <c r="T312" t="str">
        <f t="shared" si="16"/>
        <v/>
      </c>
    </row>
    <row r="313" spans="18:20" x14ac:dyDescent="0.25">
      <c r="R313" t="str">
        <f>IFERROR(IF(Alert[[#This Row],[Name]]&lt;&gt;"",Alert[[#This Row],[Name]],""),"")</f>
        <v/>
      </c>
      <c r="S313" t="str" cm="1">
        <f t="array" ref="S313">IFERROR(_xlfn.IFS(Alert[[#This Row],[Condition]]="&gt;",Alert[[#This Row],[Price]]/Alert[[#This Row],[Threshold]],Alert[[#This Row],[Condition]]="&lt;",Alert[[#This Row],[Threshold]]/Alert[[#This Row],[Price]]-1),"")</f>
        <v/>
      </c>
      <c r="T313" t="str">
        <f t="shared" si="16"/>
        <v/>
      </c>
    </row>
    <row r="314" spans="18:20" x14ac:dyDescent="0.25">
      <c r="R314" t="str">
        <f>IFERROR(IF(Alert[[#This Row],[Name]]&lt;&gt;"",Alert[[#This Row],[Name]],""),"")</f>
        <v/>
      </c>
      <c r="S314" t="str" cm="1">
        <f t="array" ref="S314">IFERROR(_xlfn.IFS(Alert[[#This Row],[Condition]]="&gt;",Alert[[#This Row],[Price]]/Alert[[#This Row],[Threshold]],Alert[[#This Row],[Condition]]="&lt;",Alert[[#This Row],[Threshold]]/Alert[[#This Row],[Price]]-1),"")</f>
        <v/>
      </c>
      <c r="T314" t="str">
        <f t="shared" si="16"/>
        <v/>
      </c>
    </row>
    <row r="315" spans="18:20" x14ac:dyDescent="0.25">
      <c r="R315" t="str">
        <f>IFERROR(IF(Alert[[#This Row],[Name]]&lt;&gt;"",Alert[[#This Row],[Name]],""),"")</f>
        <v/>
      </c>
      <c r="S315" t="str" cm="1">
        <f t="array" ref="S315">IFERROR(_xlfn.IFS(Alert[[#This Row],[Condition]]="&gt;",Alert[[#This Row],[Price]]/Alert[[#This Row],[Threshold]],Alert[[#This Row],[Condition]]="&lt;",Alert[[#This Row],[Threshold]]/Alert[[#This Row],[Price]]-1),"")</f>
        <v/>
      </c>
      <c r="T315" t="str">
        <f t="shared" si="16"/>
        <v/>
      </c>
    </row>
    <row r="316" spans="18:20" x14ac:dyDescent="0.25">
      <c r="R316" t="str">
        <f>IFERROR(IF(Alert[[#This Row],[Name]]&lt;&gt;"",Alert[[#This Row],[Name]],""),"")</f>
        <v/>
      </c>
      <c r="S316" t="str" cm="1">
        <f t="array" ref="S316">IFERROR(_xlfn.IFS(Alert[[#This Row],[Condition]]="&gt;",Alert[[#This Row],[Price]]/Alert[[#This Row],[Threshold]],Alert[[#This Row],[Condition]]="&lt;",Alert[[#This Row],[Threshold]]/Alert[[#This Row],[Price]]-1),"")</f>
        <v/>
      </c>
      <c r="T316" t="str">
        <f t="shared" si="16"/>
        <v/>
      </c>
    </row>
    <row r="317" spans="18:20" x14ac:dyDescent="0.25">
      <c r="R317" t="str">
        <f>IFERROR(IF(Alert[[#This Row],[Name]]&lt;&gt;"",Alert[[#This Row],[Name]],""),"")</f>
        <v/>
      </c>
      <c r="S317" t="str" cm="1">
        <f t="array" ref="S317">IFERROR(_xlfn.IFS(Alert[[#This Row],[Condition]]="&gt;",Alert[[#This Row],[Price]]/Alert[[#This Row],[Threshold]],Alert[[#This Row],[Condition]]="&lt;",Alert[[#This Row],[Threshold]]/Alert[[#This Row],[Price]]-1),"")</f>
        <v/>
      </c>
      <c r="T317" t="str">
        <f t="shared" si="16"/>
        <v/>
      </c>
    </row>
    <row r="318" spans="18:20" x14ac:dyDescent="0.25">
      <c r="R318" t="str">
        <f>IFERROR(IF(Alert[[#This Row],[Name]]&lt;&gt;"",Alert[[#This Row],[Name]],""),"")</f>
        <v/>
      </c>
      <c r="S318" t="str" cm="1">
        <f t="array" ref="S318">IFERROR(_xlfn.IFS(Alert[[#This Row],[Condition]]="&gt;",Alert[[#This Row],[Price]]/Alert[[#This Row],[Threshold]],Alert[[#This Row],[Condition]]="&lt;",Alert[[#This Row],[Threshold]]/Alert[[#This Row],[Price]]-1),"")</f>
        <v/>
      </c>
      <c r="T318" t="str">
        <f t="shared" si="16"/>
        <v/>
      </c>
    </row>
    <row r="319" spans="18:20" x14ac:dyDescent="0.25">
      <c r="R319" t="str">
        <f>IFERROR(IF(Alert[[#This Row],[Name]]&lt;&gt;"",Alert[[#This Row],[Name]],""),"")</f>
        <v/>
      </c>
      <c r="S319" t="str" cm="1">
        <f t="array" ref="S319">IFERROR(_xlfn.IFS(Alert[[#This Row],[Condition]]="&gt;",Alert[[#This Row],[Price]]/Alert[[#This Row],[Threshold]],Alert[[#This Row],[Condition]]="&lt;",Alert[[#This Row],[Threshold]]/Alert[[#This Row],[Price]]-1),"")</f>
        <v/>
      </c>
      <c r="T319" t="str">
        <f t="shared" si="16"/>
        <v/>
      </c>
    </row>
    <row r="320" spans="18:20" x14ac:dyDescent="0.25">
      <c r="R320" t="str">
        <f>IFERROR(IF(Alert[[#This Row],[Name]]&lt;&gt;"",Alert[[#This Row],[Name]],""),"")</f>
        <v/>
      </c>
      <c r="S320" t="str" cm="1">
        <f t="array" ref="S320">IFERROR(_xlfn.IFS(Alert[[#This Row],[Condition]]="&gt;",Alert[[#This Row],[Price]]/Alert[[#This Row],[Threshold]],Alert[[#This Row],[Condition]]="&lt;",Alert[[#This Row],[Threshold]]/Alert[[#This Row],[Price]]-1),"")</f>
        <v/>
      </c>
      <c r="T320" t="str">
        <f t="shared" si="16"/>
        <v/>
      </c>
    </row>
    <row r="321" spans="18:20" x14ac:dyDescent="0.25">
      <c r="R321" t="str">
        <f>IFERROR(IF(Alert[[#This Row],[Name]]&lt;&gt;"",Alert[[#This Row],[Name]],""),"")</f>
        <v/>
      </c>
      <c r="S321" t="str" cm="1">
        <f t="array" ref="S321">IFERROR(_xlfn.IFS(Alert[[#This Row],[Condition]]="&gt;",Alert[[#This Row],[Price]]/Alert[[#This Row],[Threshold]],Alert[[#This Row],[Condition]]="&lt;",Alert[[#This Row],[Threshold]]/Alert[[#This Row],[Price]]-1),"")</f>
        <v/>
      </c>
      <c r="T321" t="str">
        <f t="shared" si="16"/>
        <v/>
      </c>
    </row>
    <row r="322" spans="18:20" x14ac:dyDescent="0.25">
      <c r="R322" t="str">
        <f>IFERROR(IF(Alert[[#This Row],[Name]]&lt;&gt;"",Alert[[#This Row],[Name]],""),"")</f>
        <v/>
      </c>
      <c r="S322" t="str" cm="1">
        <f t="array" ref="S322">IFERROR(_xlfn.IFS(Alert[[#This Row],[Condition]]="&gt;",Alert[[#This Row],[Price]]/Alert[[#This Row],[Threshold]],Alert[[#This Row],[Condition]]="&lt;",Alert[[#This Row],[Threshold]]/Alert[[#This Row],[Price]]-1),"")</f>
        <v/>
      </c>
      <c r="T322" t="str">
        <f t="shared" si="16"/>
        <v/>
      </c>
    </row>
    <row r="323" spans="18:20" x14ac:dyDescent="0.25">
      <c r="R323" t="str">
        <f>IFERROR(IF(Alert[[#This Row],[Name]]&lt;&gt;"",Alert[[#This Row],[Name]],""),"")</f>
        <v/>
      </c>
      <c r="S323" t="str" cm="1">
        <f t="array" ref="S323">IFERROR(_xlfn.IFS(Alert[[#This Row],[Condition]]="&gt;",Alert[[#This Row],[Price]]/Alert[[#This Row],[Threshold]],Alert[[#This Row],[Condition]]="&lt;",Alert[[#This Row],[Threshold]]/Alert[[#This Row],[Price]]-1),"")</f>
        <v/>
      </c>
      <c r="T323" t="str">
        <f t="shared" ref="T323:T386" si="17">IFERROR(1-S323,"")</f>
        <v/>
      </c>
    </row>
    <row r="324" spans="18:20" x14ac:dyDescent="0.25">
      <c r="R324" t="str">
        <f>IFERROR(IF(Alert[[#This Row],[Name]]&lt;&gt;"",Alert[[#This Row],[Name]],""),"")</f>
        <v/>
      </c>
      <c r="S324" t="str" cm="1">
        <f t="array" ref="S324">IFERROR(_xlfn.IFS(Alert[[#This Row],[Condition]]="&gt;",Alert[[#This Row],[Price]]/Alert[[#This Row],[Threshold]],Alert[[#This Row],[Condition]]="&lt;",Alert[[#This Row],[Threshold]]/Alert[[#This Row],[Price]]-1),"")</f>
        <v/>
      </c>
      <c r="T324" t="str">
        <f t="shared" si="17"/>
        <v/>
      </c>
    </row>
    <row r="325" spans="18:20" x14ac:dyDescent="0.25">
      <c r="R325" t="str">
        <f>IFERROR(IF(Alert[[#This Row],[Name]]&lt;&gt;"",Alert[[#This Row],[Name]],""),"")</f>
        <v/>
      </c>
      <c r="S325" t="str" cm="1">
        <f t="array" ref="S325">IFERROR(_xlfn.IFS(Alert[[#This Row],[Condition]]="&gt;",Alert[[#This Row],[Price]]/Alert[[#This Row],[Threshold]],Alert[[#This Row],[Condition]]="&lt;",Alert[[#This Row],[Threshold]]/Alert[[#This Row],[Price]]-1),"")</f>
        <v/>
      </c>
      <c r="T325" t="str">
        <f t="shared" si="17"/>
        <v/>
      </c>
    </row>
    <row r="326" spans="18:20" x14ac:dyDescent="0.25">
      <c r="R326" t="str">
        <f>IFERROR(IF(Alert[[#This Row],[Name]]&lt;&gt;"",Alert[[#This Row],[Name]],""),"")</f>
        <v/>
      </c>
      <c r="S326" t="str" cm="1">
        <f t="array" ref="S326">IFERROR(_xlfn.IFS(Alert[[#This Row],[Condition]]="&gt;",Alert[[#This Row],[Price]]/Alert[[#This Row],[Threshold]],Alert[[#This Row],[Condition]]="&lt;",Alert[[#This Row],[Threshold]]/Alert[[#This Row],[Price]]-1),"")</f>
        <v/>
      </c>
      <c r="T326" t="str">
        <f t="shared" si="17"/>
        <v/>
      </c>
    </row>
    <row r="327" spans="18:20" x14ac:dyDescent="0.25">
      <c r="R327" t="str">
        <f>IFERROR(IF(Alert[[#This Row],[Name]]&lt;&gt;"",Alert[[#This Row],[Name]],""),"")</f>
        <v/>
      </c>
      <c r="S327" t="str" cm="1">
        <f t="array" ref="S327">IFERROR(_xlfn.IFS(Alert[[#This Row],[Condition]]="&gt;",Alert[[#This Row],[Price]]/Alert[[#This Row],[Threshold]],Alert[[#This Row],[Condition]]="&lt;",Alert[[#This Row],[Threshold]]/Alert[[#This Row],[Price]]-1),"")</f>
        <v/>
      </c>
      <c r="T327" t="str">
        <f t="shared" si="17"/>
        <v/>
      </c>
    </row>
    <row r="328" spans="18:20" x14ac:dyDescent="0.25">
      <c r="R328" t="str">
        <f>IFERROR(IF(Alert[[#This Row],[Name]]&lt;&gt;"",Alert[[#This Row],[Name]],""),"")</f>
        <v/>
      </c>
      <c r="S328" t="str" cm="1">
        <f t="array" ref="S328">IFERROR(_xlfn.IFS(Alert[[#This Row],[Condition]]="&gt;",Alert[[#This Row],[Price]]/Alert[[#This Row],[Threshold]],Alert[[#This Row],[Condition]]="&lt;",Alert[[#This Row],[Threshold]]/Alert[[#This Row],[Price]]-1),"")</f>
        <v/>
      </c>
      <c r="T328" t="str">
        <f t="shared" si="17"/>
        <v/>
      </c>
    </row>
    <row r="329" spans="18:20" x14ac:dyDescent="0.25">
      <c r="R329" t="str">
        <f>IFERROR(IF(Alert[[#This Row],[Name]]&lt;&gt;"",Alert[[#This Row],[Name]],""),"")</f>
        <v/>
      </c>
      <c r="S329" t="str" cm="1">
        <f t="array" ref="S329">IFERROR(_xlfn.IFS(Alert[[#This Row],[Condition]]="&gt;",Alert[[#This Row],[Price]]/Alert[[#This Row],[Threshold]],Alert[[#This Row],[Condition]]="&lt;",Alert[[#This Row],[Threshold]]/Alert[[#This Row],[Price]]-1),"")</f>
        <v/>
      </c>
      <c r="T329" t="str">
        <f t="shared" si="17"/>
        <v/>
      </c>
    </row>
    <row r="330" spans="18:20" x14ac:dyDescent="0.25">
      <c r="R330" t="str">
        <f>IFERROR(IF(Alert[[#This Row],[Name]]&lt;&gt;"",Alert[[#This Row],[Name]],""),"")</f>
        <v/>
      </c>
      <c r="S330" t="str" cm="1">
        <f t="array" ref="S330">IFERROR(_xlfn.IFS(Alert[[#This Row],[Condition]]="&gt;",Alert[[#This Row],[Price]]/Alert[[#This Row],[Threshold]],Alert[[#This Row],[Condition]]="&lt;",Alert[[#This Row],[Threshold]]/Alert[[#This Row],[Price]]-1),"")</f>
        <v/>
      </c>
      <c r="T330" t="str">
        <f t="shared" si="17"/>
        <v/>
      </c>
    </row>
    <row r="331" spans="18:20" x14ac:dyDescent="0.25">
      <c r="R331" t="str">
        <f>IFERROR(IF(Alert[[#This Row],[Name]]&lt;&gt;"",Alert[[#This Row],[Name]],""),"")</f>
        <v/>
      </c>
      <c r="S331" t="str" cm="1">
        <f t="array" ref="S331">IFERROR(_xlfn.IFS(Alert[[#This Row],[Condition]]="&gt;",Alert[[#This Row],[Price]]/Alert[[#This Row],[Threshold]],Alert[[#This Row],[Condition]]="&lt;",Alert[[#This Row],[Threshold]]/Alert[[#This Row],[Price]]-1),"")</f>
        <v/>
      </c>
      <c r="T331" t="str">
        <f t="shared" si="17"/>
        <v/>
      </c>
    </row>
    <row r="332" spans="18:20" x14ac:dyDescent="0.25">
      <c r="R332" t="str">
        <f>IFERROR(IF(Alert[[#This Row],[Name]]&lt;&gt;"",Alert[[#This Row],[Name]],""),"")</f>
        <v/>
      </c>
      <c r="S332" t="str" cm="1">
        <f t="array" ref="S332">IFERROR(_xlfn.IFS(Alert[[#This Row],[Condition]]="&gt;",Alert[[#This Row],[Price]]/Alert[[#This Row],[Threshold]],Alert[[#This Row],[Condition]]="&lt;",Alert[[#This Row],[Threshold]]/Alert[[#This Row],[Price]]-1),"")</f>
        <v/>
      </c>
      <c r="T332" t="str">
        <f t="shared" si="17"/>
        <v/>
      </c>
    </row>
    <row r="333" spans="18:20" x14ac:dyDescent="0.25">
      <c r="R333" t="str">
        <f>IFERROR(IF(Alert[[#This Row],[Name]]&lt;&gt;"",Alert[[#This Row],[Name]],""),"")</f>
        <v/>
      </c>
      <c r="S333" t="str" cm="1">
        <f t="array" ref="S333">IFERROR(_xlfn.IFS(Alert[[#This Row],[Condition]]="&gt;",Alert[[#This Row],[Price]]/Alert[[#This Row],[Threshold]],Alert[[#This Row],[Condition]]="&lt;",Alert[[#This Row],[Threshold]]/Alert[[#This Row],[Price]]-1),"")</f>
        <v/>
      </c>
      <c r="T333" t="str">
        <f t="shared" si="17"/>
        <v/>
      </c>
    </row>
    <row r="334" spans="18:20" x14ac:dyDescent="0.25">
      <c r="R334" t="str">
        <f>IFERROR(IF(Alert[[#This Row],[Name]]&lt;&gt;"",Alert[[#This Row],[Name]],""),"")</f>
        <v/>
      </c>
      <c r="S334" t="str" cm="1">
        <f t="array" ref="S334">IFERROR(_xlfn.IFS(Alert[[#This Row],[Condition]]="&gt;",Alert[[#This Row],[Price]]/Alert[[#This Row],[Threshold]],Alert[[#This Row],[Condition]]="&lt;",Alert[[#This Row],[Threshold]]/Alert[[#This Row],[Price]]-1),"")</f>
        <v/>
      </c>
      <c r="T334" t="str">
        <f t="shared" si="17"/>
        <v/>
      </c>
    </row>
    <row r="335" spans="18:20" x14ac:dyDescent="0.25">
      <c r="R335" t="str">
        <f>IFERROR(IF(Alert[[#This Row],[Name]]&lt;&gt;"",Alert[[#This Row],[Name]],""),"")</f>
        <v/>
      </c>
      <c r="S335" t="str" cm="1">
        <f t="array" ref="S335">IFERROR(_xlfn.IFS(Alert[[#This Row],[Condition]]="&gt;",Alert[[#This Row],[Price]]/Alert[[#This Row],[Threshold]],Alert[[#This Row],[Condition]]="&lt;",Alert[[#This Row],[Threshold]]/Alert[[#This Row],[Price]]-1),"")</f>
        <v/>
      </c>
      <c r="T335" t="str">
        <f t="shared" si="17"/>
        <v/>
      </c>
    </row>
    <row r="336" spans="18:20" x14ac:dyDescent="0.25">
      <c r="R336" t="str">
        <f>IFERROR(IF(Alert[[#This Row],[Name]]&lt;&gt;"",Alert[[#This Row],[Name]],""),"")</f>
        <v/>
      </c>
      <c r="S336" t="str" cm="1">
        <f t="array" ref="S336">IFERROR(_xlfn.IFS(Alert[[#This Row],[Condition]]="&gt;",Alert[[#This Row],[Price]]/Alert[[#This Row],[Threshold]],Alert[[#This Row],[Condition]]="&lt;",Alert[[#This Row],[Threshold]]/Alert[[#This Row],[Price]]-1),"")</f>
        <v/>
      </c>
      <c r="T336" t="str">
        <f t="shared" si="17"/>
        <v/>
      </c>
    </row>
    <row r="337" spans="18:20" x14ac:dyDescent="0.25">
      <c r="R337" t="str">
        <f>IFERROR(IF(Alert[[#This Row],[Name]]&lt;&gt;"",Alert[[#This Row],[Name]],""),"")</f>
        <v/>
      </c>
      <c r="S337" t="str" cm="1">
        <f t="array" ref="S337">IFERROR(_xlfn.IFS(Alert[[#This Row],[Condition]]="&gt;",Alert[[#This Row],[Price]]/Alert[[#This Row],[Threshold]],Alert[[#This Row],[Condition]]="&lt;",Alert[[#This Row],[Threshold]]/Alert[[#This Row],[Price]]-1),"")</f>
        <v/>
      </c>
      <c r="T337" t="str">
        <f t="shared" si="17"/>
        <v/>
      </c>
    </row>
    <row r="338" spans="18:20" x14ac:dyDescent="0.25">
      <c r="R338" t="str">
        <f>IFERROR(IF(Alert[[#This Row],[Name]]&lt;&gt;"",Alert[[#This Row],[Name]],""),"")</f>
        <v/>
      </c>
      <c r="S338" t="str" cm="1">
        <f t="array" ref="S338">IFERROR(_xlfn.IFS(Alert[[#This Row],[Condition]]="&gt;",Alert[[#This Row],[Price]]/Alert[[#This Row],[Threshold]],Alert[[#This Row],[Condition]]="&lt;",Alert[[#This Row],[Threshold]]/Alert[[#This Row],[Price]]-1),"")</f>
        <v/>
      </c>
      <c r="T338" t="str">
        <f t="shared" si="17"/>
        <v/>
      </c>
    </row>
    <row r="339" spans="18:20" x14ac:dyDescent="0.25">
      <c r="R339" t="str">
        <f>IFERROR(IF(Alert[[#This Row],[Name]]&lt;&gt;"",Alert[[#This Row],[Name]],""),"")</f>
        <v/>
      </c>
      <c r="S339" t="str" cm="1">
        <f t="array" ref="S339">IFERROR(_xlfn.IFS(Alert[[#This Row],[Condition]]="&gt;",Alert[[#This Row],[Price]]/Alert[[#This Row],[Threshold]],Alert[[#This Row],[Condition]]="&lt;",Alert[[#This Row],[Threshold]]/Alert[[#This Row],[Price]]-1),"")</f>
        <v/>
      </c>
      <c r="T339" t="str">
        <f t="shared" si="17"/>
        <v/>
      </c>
    </row>
    <row r="340" spans="18:20" x14ac:dyDescent="0.25">
      <c r="R340" t="str">
        <f>IFERROR(IF(Alert[[#This Row],[Name]]&lt;&gt;"",Alert[[#This Row],[Name]],""),"")</f>
        <v/>
      </c>
      <c r="S340" t="str" cm="1">
        <f t="array" ref="S340">IFERROR(_xlfn.IFS(Alert[[#This Row],[Condition]]="&gt;",Alert[[#This Row],[Price]]/Alert[[#This Row],[Threshold]],Alert[[#This Row],[Condition]]="&lt;",Alert[[#This Row],[Threshold]]/Alert[[#This Row],[Price]]-1),"")</f>
        <v/>
      </c>
      <c r="T340" t="str">
        <f t="shared" si="17"/>
        <v/>
      </c>
    </row>
    <row r="341" spans="18:20" x14ac:dyDescent="0.25">
      <c r="R341" t="str">
        <f>IFERROR(IF(Alert[[#This Row],[Name]]&lt;&gt;"",Alert[[#This Row],[Name]],""),"")</f>
        <v/>
      </c>
      <c r="S341" t="str" cm="1">
        <f t="array" ref="S341">IFERROR(_xlfn.IFS(Alert[[#This Row],[Condition]]="&gt;",Alert[[#This Row],[Price]]/Alert[[#This Row],[Threshold]],Alert[[#This Row],[Condition]]="&lt;",Alert[[#This Row],[Threshold]]/Alert[[#This Row],[Price]]-1),"")</f>
        <v/>
      </c>
      <c r="T341" t="str">
        <f t="shared" si="17"/>
        <v/>
      </c>
    </row>
    <row r="342" spans="18:20" x14ac:dyDescent="0.25">
      <c r="R342" t="str">
        <f>IFERROR(IF(Alert[[#This Row],[Name]]&lt;&gt;"",Alert[[#This Row],[Name]],""),"")</f>
        <v/>
      </c>
      <c r="S342" t="str" cm="1">
        <f t="array" ref="S342">IFERROR(_xlfn.IFS(Alert[[#This Row],[Condition]]="&gt;",Alert[[#This Row],[Price]]/Alert[[#This Row],[Threshold]],Alert[[#This Row],[Condition]]="&lt;",Alert[[#This Row],[Threshold]]/Alert[[#This Row],[Price]]-1),"")</f>
        <v/>
      </c>
      <c r="T342" t="str">
        <f t="shared" si="17"/>
        <v/>
      </c>
    </row>
    <row r="343" spans="18:20" x14ac:dyDescent="0.25">
      <c r="R343" t="str">
        <f>IFERROR(IF(Alert[[#This Row],[Name]]&lt;&gt;"",Alert[[#This Row],[Name]],""),"")</f>
        <v/>
      </c>
      <c r="S343" t="str" cm="1">
        <f t="array" ref="S343">IFERROR(_xlfn.IFS(Alert[[#This Row],[Condition]]="&gt;",Alert[[#This Row],[Price]]/Alert[[#This Row],[Threshold]],Alert[[#This Row],[Condition]]="&lt;",Alert[[#This Row],[Threshold]]/Alert[[#This Row],[Price]]-1),"")</f>
        <v/>
      </c>
      <c r="T343" t="str">
        <f t="shared" si="17"/>
        <v/>
      </c>
    </row>
    <row r="344" spans="18:20" x14ac:dyDescent="0.25">
      <c r="R344" t="str">
        <f>IFERROR(IF(Alert[[#This Row],[Name]]&lt;&gt;"",Alert[[#This Row],[Name]],""),"")</f>
        <v/>
      </c>
      <c r="S344" t="str" cm="1">
        <f t="array" ref="S344">IFERROR(_xlfn.IFS(Alert[[#This Row],[Condition]]="&gt;",Alert[[#This Row],[Price]]/Alert[[#This Row],[Threshold]],Alert[[#This Row],[Condition]]="&lt;",Alert[[#This Row],[Threshold]]/Alert[[#This Row],[Price]]-1),"")</f>
        <v/>
      </c>
      <c r="T344" t="str">
        <f t="shared" si="17"/>
        <v/>
      </c>
    </row>
    <row r="345" spans="18:20" x14ac:dyDescent="0.25">
      <c r="R345" t="str">
        <f>IFERROR(IF(Alert[[#This Row],[Name]]&lt;&gt;"",Alert[[#This Row],[Name]],""),"")</f>
        <v/>
      </c>
      <c r="S345" t="str" cm="1">
        <f t="array" ref="S345">IFERROR(_xlfn.IFS(Alert[[#This Row],[Condition]]="&gt;",Alert[[#This Row],[Price]]/Alert[[#This Row],[Threshold]],Alert[[#This Row],[Condition]]="&lt;",Alert[[#This Row],[Threshold]]/Alert[[#This Row],[Price]]-1),"")</f>
        <v/>
      </c>
      <c r="T345" t="str">
        <f t="shared" si="17"/>
        <v/>
      </c>
    </row>
    <row r="346" spans="18:20" x14ac:dyDescent="0.25">
      <c r="R346" t="str">
        <f>IFERROR(IF(Alert[[#This Row],[Name]]&lt;&gt;"",Alert[[#This Row],[Name]],""),"")</f>
        <v/>
      </c>
      <c r="S346" t="str" cm="1">
        <f t="array" ref="S346">IFERROR(_xlfn.IFS(Alert[[#This Row],[Condition]]="&gt;",Alert[[#This Row],[Price]]/Alert[[#This Row],[Threshold]],Alert[[#This Row],[Condition]]="&lt;",Alert[[#This Row],[Threshold]]/Alert[[#This Row],[Price]]-1),"")</f>
        <v/>
      </c>
      <c r="T346" t="str">
        <f t="shared" si="17"/>
        <v/>
      </c>
    </row>
    <row r="347" spans="18:20" x14ac:dyDescent="0.25">
      <c r="R347" t="str">
        <f>IFERROR(IF(Alert[[#This Row],[Name]]&lt;&gt;"",Alert[[#This Row],[Name]],""),"")</f>
        <v/>
      </c>
      <c r="S347" t="str" cm="1">
        <f t="array" ref="S347">IFERROR(_xlfn.IFS(Alert[[#This Row],[Condition]]="&gt;",Alert[[#This Row],[Price]]/Alert[[#This Row],[Threshold]],Alert[[#This Row],[Condition]]="&lt;",Alert[[#This Row],[Threshold]]/Alert[[#This Row],[Price]]-1),"")</f>
        <v/>
      </c>
      <c r="T347" t="str">
        <f t="shared" si="17"/>
        <v/>
      </c>
    </row>
    <row r="348" spans="18:20" x14ac:dyDescent="0.25">
      <c r="R348" t="str">
        <f>IFERROR(IF(Alert[[#This Row],[Name]]&lt;&gt;"",Alert[[#This Row],[Name]],""),"")</f>
        <v/>
      </c>
      <c r="S348" t="str" cm="1">
        <f t="array" ref="S348">IFERROR(_xlfn.IFS(Alert[[#This Row],[Condition]]="&gt;",Alert[[#This Row],[Price]]/Alert[[#This Row],[Threshold]],Alert[[#This Row],[Condition]]="&lt;",Alert[[#This Row],[Threshold]]/Alert[[#This Row],[Price]]-1),"")</f>
        <v/>
      </c>
      <c r="T348" t="str">
        <f t="shared" si="17"/>
        <v/>
      </c>
    </row>
    <row r="349" spans="18:20" x14ac:dyDescent="0.25">
      <c r="R349" t="str">
        <f>IFERROR(IF(Alert[[#This Row],[Name]]&lt;&gt;"",Alert[[#This Row],[Name]],""),"")</f>
        <v/>
      </c>
      <c r="S349" t="str" cm="1">
        <f t="array" ref="S349">IFERROR(_xlfn.IFS(Alert[[#This Row],[Condition]]="&gt;",Alert[[#This Row],[Price]]/Alert[[#This Row],[Threshold]],Alert[[#This Row],[Condition]]="&lt;",Alert[[#This Row],[Threshold]]/Alert[[#This Row],[Price]]-1),"")</f>
        <v/>
      </c>
      <c r="T349" t="str">
        <f t="shared" si="17"/>
        <v/>
      </c>
    </row>
    <row r="350" spans="18:20" x14ac:dyDescent="0.25">
      <c r="R350" t="str">
        <f>IFERROR(IF(Alert[[#This Row],[Name]]&lt;&gt;"",Alert[[#This Row],[Name]],""),"")</f>
        <v/>
      </c>
      <c r="S350" t="str" cm="1">
        <f t="array" ref="S350">IFERROR(_xlfn.IFS(Alert[[#This Row],[Condition]]="&gt;",Alert[[#This Row],[Price]]/Alert[[#This Row],[Threshold]],Alert[[#This Row],[Condition]]="&lt;",Alert[[#This Row],[Threshold]]/Alert[[#This Row],[Price]]-1),"")</f>
        <v/>
      </c>
      <c r="T350" t="str">
        <f t="shared" si="17"/>
        <v/>
      </c>
    </row>
    <row r="351" spans="18:20" x14ac:dyDescent="0.25">
      <c r="R351" t="str">
        <f>IFERROR(IF(Alert[[#This Row],[Name]]&lt;&gt;"",Alert[[#This Row],[Name]],""),"")</f>
        <v/>
      </c>
      <c r="S351" t="str" cm="1">
        <f t="array" ref="S351">IFERROR(_xlfn.IFS(Alert[[#This Row],[Condition]]="&gt;",Alert[[#This Row],[Price]]/Alert[[#This Row],[Threshold]],Alert[[#This Row],[Condition]]="&lt;",Alert[[#This Row],[Threshold]]/Alert[[#This Row],[Price]]-1),"")</f>
        <v/>
      </c>
      <c r="T351" t="str">
        <f t="shared" si="17"/>
        <v/>
      </c>
    </row>
    <row r="352" spans="18:20" x14ac:dyDescent="0.25">
      <c r="R352" t="str">
        <f>IFERROR(IF(Alert[[#This Row],[Name]]&lt;&gt;"",Alert[[#This Row],[Name]],""),"")</f>
        <v/>
      </c>
      <c r="S352" t="str" cm="1">
        <f t="array" ref="S352">IFERROR(_xlfn.IFS(Alert[[#This Row],[Condition]]="&gt;",Alert[[#This Row],[Price]]/Alert[[#This Row],[Threshold]],Alert[[#This Row],[Condition]]="&lt;",Alert[[#This Row],[Threshold]]/Alert[[#This Row],[Price]]-1),"")</f>
        <v/>
      </c>
      <c r="T352" t="str">
        <f t="shared" si="17"/>
        <v/>
      </c>
    </row>
    <row r="353" spans="18:20" x14ac:dyDescent="0.25">
      <c r="R353" t="str">
        <f>IFERROR(IF(Alert[[#This Row],[Name]]&lt;&gt;"",Alert[[#This Row],[Name]],""),"")</f>
        <v/>
      </c>
      <c r="S353" t="str" cm="1">
        <f t="array" ref="S353">IFERROR(_xlfn.IFS(Alert[[#This Row],[Condition]]="&gt;",Alert[[#This Row],[Price]]/Alert[[#This Row],[Threshold]],Alert[[#This Row],[Condition]]="&lt;",Alert[[#This Row],[Threshold]]/Alert[[#This Row],[Price]]-1),"")</f>
        <v/>
      </c>
      <c r="T353" t="str">
        <f t="shared" si="17"/>
        <v/>
      </c>
    </row>
    <row r="354" spans="18:20" x14ac:dyDescent="0.25">
      <c r="R354" t="str">
        <f>IFERROR(IF(Alert[[#This Row],[Name]]&lt;&gt;"",Alert[[#This Row],[Name]],""),"")</f>
        <v/>
      </c>
      <c r="S354" t="str" cm="1">
        <f t="array" ref="S354">IFERROR(_xlfn.IFS(Alert[[#This Row],[Condition]]="&gt;",Alert[[#This Row],[Price]]/Alert[[#This Row],[Threshold]],Alert[[#This Row],[Condition]]="&lt;",Alert[[#This Row],[Threshold]]/Alert[[#This Row],[Price]]-1),"")</f>
        <v/>
      </c>
      <c r="T354" t="str">
        <f t="shared" si="17"/>
        <v/>
      </c>
    </row>
    <row r="355" spans="18:20" x14ac:dyDescent="0.25">
      <c r="R355" t="str">
        <f>IFERROR(IF(Alert[[#This Row],[Name]]&lt;&gt;"",Alert[[#This Row],[Name]],""),"")</f>
        <v/>
      </c>
      <c r="S355" t="str" cm="1">
        <f t="array" ref="S355">IFERROR(_xlfn.IFS(Alert[[#This Row],[Condition]]="&gt;",Alert[[#This Row],[Price]]/Alert[[#This Row],[Threshold]],Alert[[#This Row],[Condition]]="&lt;",Alert[[#This Row],[Threshold]]/Alert[[#This Row],[Price]]-1),"")</f>
        <v/>
      </c>
      <c r="T355" t="str">
        <f t="shared" si="17"/>
        <v/>
      </c>
    </row>
    <row r="356" spans="18:20" x14ac:dyDescent="0.25">
      <c r="R356" t="str">
        <f>IFERROR(IF(Alert[[#This Row],[Name]]&lt;&gt;"",Alert[[#This Row],[Name]],""),"")</f>
        <v/>
      </c>
      <c r="S356" t="str" cm="1">
        <f t="array" ref="S356">IFERROR(_xlfn.IFS(Alert[[#This Row],[Condition]]="&gt;",Alert[[#This Row],[Price]]/Alert[[#This Row],[Threshold]],Alert[[#This Row],[Condition]]="&lt;",Alert[[#This Row],[Threshold]]/Alert[[#This Row],[Price]]-1),"")</f>
        <v/>
      </c>
      <c r="T356" t="str">
        <f t="shared" si="17"/>
        <v/>
      </c>
    </row>
    <row r="357" spans="18:20" x14ac:dyDescent="0.25">
      <c r="R357" t="str">
        <f>IFERROR(IF(Alert[[#This Row],[Name]]&lt;&gt;"",Alert[[#This Row],[Name]],""),"")</f>
        <v/>
      </c>
      <c r="S357" t="str" cm="1">
        <f t="array" ref="S357">IFERROR(_xlfn.IFS(Alert[[#This Row],[Condition]]="&gt;",Alert[[#This Row],[Price]]/Alert[[#This Row],[Threshold]],Alert[[#This Row],[Condition]]="&lt;",Alert[[#This Row],[Threshold]]/Alert[[#This Row],[Price]]-1),"")</f>
        <v/>
      </c>
      <c r="T357" t="str">
        <f t="shared" si="17"/>
        <v/>
      </c>
    </row>
    <row r="358" spans="18:20" x14ac:dyDescent="0.25">
      <c r="R358" t="str">
        <f>IFERROR(IF(Alert[[#This Row],[Name]]&lt;&gt;"",Alert[[#This Row],[Name]],""),"")</f>
        <v/>
      </c>
      <c r="S358" t="str" cm="1">
        <f t="array" ref="S358">IFERROR(_xlfn.IFS(Alert[[#This Row],[Condition]]="&gt;",Alert[[#This Row],[Price]]/Alert[[#This Row],[Threshold]],Alert[[#This Row],[Condition]]="&lt;",Alert[[#This Row],[Threshold]]/Alert[[#This Row],[Price]]-1),"")</f>
        <v/>
      </c>
      <c r="T358" t="str">
        <f t="shared" si="17"/>
        <v/>
      </c>
    </row>
    <row r="359" spans="18:20" x14ac:dyDescent="0.25">
      <c r="R359" t="str">
        <f>IFERROR(IF(Alert[[#This Row],[Name]]&lt;&gt;"",Alert[[#This Row],[Name]],""),"")</f>
        <v/>
      </c>
      <c r="S359" t="str" cm="1">
        <f t="array" ref="S359">IFERROR(_xlfn.IFS(Alert[[#This Row],[Condition]]="&gt;",Alert[[#This Row],[Price]]/Alert[[#This Row],[Threshold]],Alert[[#This Row],[Condition]]="&lt;",Alert[[#This Row],[Threshold]]/Alert[[#This Row],[Price]]-1),"")</f>
        <v/>
      </c>
      <c r="T359" t="str">
        <f t="shared" si="17"/>
        <v/>
      </c>
    </row>
    <row r="360" spans="18:20" x14ac:dyDescent="0.25">
      <c r="R360" t="str">
        <f>IFERROR(IF(Alert[[#This Row],[Name]]&lt;&gt;"",Alert[[#This Row],[Name]],""),"")</f>
        <v/>
      </c>
      <c r="S360" t="str" cm="1">
        <f t="array" ref="S360">IFERROR(_xlfn.IFS(Alert[[#This Row],[Condition]]="&gt;",Alert[[#This Row],[Price]]/Alert[[#This Row],[Threshold]],Alert[[#This Row],[Condition]]="&lt;",Alert[[#This Row],[Threshold]]/Alert[[#This Row],[Price]]-1),"")</f>
        <v/>
      </c>
      <c r="T360" t="str">
        <f t="shared" si="17"/>
        <v/>
      </c>
    </row>
    <row r="361" spans="18:20" x14ac:dyDescent="0.25">
      <c r="R361" t="str">
        <f>IFERROR(IF(Alert[[#This Row],[Name]]&lt;&gt;"",Alert[[#This Row],[Name]],""),"")</f>
        <v/>
      </c>
      <c r="S361" t="str" cm="1">
        <f t="array" ref="S361">IFERROR(_xlfn.IFS(Alert[[#This Row],[Condition]]="&gt;",Alert[[#This Row],[Price]]/Alert[[#This Row],[Threshold]],Alert[[#This Row],[Condition]]="&lt;",Alert[[#This Row],[Threshold]]/Alert[[#This Row],[Price]]-1),"")</f>
        <v/>
      </c>
      <c r="T361" t="str">
        <f t="shared" si="17"/>
        <v/>
      </c>
    </row>
    <row r="362" spans="18:20" x14ac:dyDescent="0.25">
      <c r="R362" t="str">
        <f>IFERROR(IF(Alert[[#This Row],[Name]]&lt;&gt;"",Alert[[#This Row],[Name]],""),"")</f>
        <v/>
      </c>
      <c r="S362" t="str" cm="1">
        <f t="array" ref="S362">IFERROR(_xlfn.IFS(Alert[[#This Row],[Condition]]="&gt;",Alert[[#This Row],[Price]]/Alert[[#This Row],[Threshold]],Alert[[#This Row],[Condition]]="&lt;",Alert[[#This Row],[Threshold]]/Alert[[#This Row],[Price]]-1),"")</f>
        <v/>
      </c>
      <c r="T362" t="str">
        <f t="shared" si="17"/>
        <v/>
      </c>
    </row>
    <row r="363" spans="18:20" x14ac:dyDescent="0.25">
      <c r="R363" t="str">
        <f>IFERROR(IF(Alert[[#This Row],[Name]]&lt;&gt;"",Alert[[#This Row],[Name]],""),"")</f>
        <v/>
      </c>
      <c r="S363" t="str" cm="1">
        <f t="array" ref="S363">IFERROR(_xlfn.IFS(Alert[[#This Row],[Condition]]="&gt;",Alert[[#This Row],[Price]]/Alert[[#This Row],[Threshold]],Alert[[#This Row],[Condition]]="&lt;",Alert[[#This Row],[Threshold]]/Alert[[#This Row],[Price]]-1),"")</f>
        <v/>
      </c>
      <c r="T363" t="str">
        <f t="shared" si="17"/>
        <v/>
      </c>
    </row>
    <row r="364" spans="18:20" x14ac:dyDescent="0.25">
      <c r="R364" t="str">
        <f>IFERROR(IF(Alert[[#This Row],[Name]]&lt;&gt;"",Alert[[#This Row],[Name]],""),"")</f>
        <v/>
      </c>
      <c r="S364" t="str" cm="1">
        <f t="array" ref="S364">IFERROR(_xlfn.IFS(Alert[[#This Row],[Condition]]="&gt;",Alert[[#This Row],[Price]]/Alert[[#This Row],[Threshold]],Alert[[#This Row],[Condition]]="&lt;",Alert[[#This Row],[Threshold]]/Alert[[#This Row],[Price]]-1),"")</f>
        <v/>
      </c>
      <c r="T364" t="str">
        <f t="shared" si="17"/>
        <v/>
      </c>
    </row>
    <row r="365" spans="18:20" x14ac:dyDescent="0.25">
      <c r="R365" t="str">
        <f>IFERROR(IF(Alert[[#This Row],[Name]]&lt;&gt;"",Alert[[#This Row],[Name]],""),"")</f>
        <v/>
      </c>
      <c r="S365" t="str" cm="1">
        <f t="array" ref="S365">IFERROR(_xlfn.IFS(Alert[[#This Row],[Condition]]="&gt;",Alert[[#This Row],[Price]]/Alert[[#This Row],[Threshold]],Alert[[#This Row],[Condition]]="&lt;",Alert[[#This Row],[Threshold]]/Alert[[#This Row],[Price]]-1),"")</f>
        <v/>
      </c>
      <c r="T365" t="str">
        <f t="shared" si="17"/>
        <v/>
      </c>
    </row>
    <row r="366" spans="18:20" x14ac:dyDescent="0.25">
      <c r="R366" t="str">
        <f>IFERROR(IF(Alert[[#This Row],[Name]]&lt;&gt;"",Alert[[#This Row],[Name]],""),"")</f>
        <v/>
      </c>
      <c r="S366" t="str" cm="1">
        <f t="array" ref="S366">IFERROR(_xlfn.IFS(Alert[[#This Row],[Condition]]="&gt;",Alert[[#This Row],[Price]]/Alert[[#This Row],[Threshold]],Alert[[#This Row],[Condition]]="&lt;",Alert[[#This Row],[Threshold]]/Alert[[#This Row],[Price]]-1),"")</f>
        <v/>
      </c>
      <c r="T366" t="str">
        <f t="shared" si="17"/>
        <v/>
      </c>
    </row>
    <row r="367" spans="18:20" x14ac:dyDescent="0.25">
      <c r="R367" t="str">
        <f>IFERROR(IF(Alert[[#This Row],[Name]]&lt;&gt;"",Alert[[#This Row],[Name]],""),"")</f>
        <v/>
      </c>
      <c r="S367" t="str" cm="1">
        <f t="array" ref="S367">IFERROR(_xlfn.IFS(Alert[[#This Row],[Condition]]="&gt;",Alert[[#This Row],[Price]]/Alert[[#This Row],[Threshold]],Alert[[#This Row],[Condition]]="&lt;",Alert[[#This Row],[Threshold]]/Alert[[#This Row],[Price]]-1),"")</f>
        <v/>
      </c>
      <c r="T367" t="str">
        <f t="shared" si="17"/>
        <v/>
      </c>
    </row>
    <row r="368" spans="18:20" x14ac:dyDescent="0.25">
      <c r="R368" t="str">
        <f>IFERROR(IF(Alert[[#This Row],[Name]]&lt;&gt;"",Alert[[#This Row],[Name]],""),"")</f>
        <v/>
      </c>
      <c r="S368" t="str" cm="1">
        <f t="array" ref="S368">IFERROR(_xlfn.IFS(Alert[[#This Row],[Condition]]="&gt;",Alert[[#This Row],[Price]]/Alert[[#This Row],[Threshold]],Alert[[#This Row],[Condition]]="&lt;",Alert[[#This Row],[Threshold]]/Alert[[#This Row],[Price]]-1),"")</f>
        <v/>
      </c>
      <c r="T368" t="str">
        <f t="shared" si="17"/>
        <v/>
      </c>
    </row>
    <row r="369" spans="18:20" x14ac:dyDescent="0.25">
      <c r="R369" t="str">
        <f>IFERROR(IF(Alert[[#This Row],[Name]]&lt;&gt;"",Alert[[#This Row],[Name]],""),"")</f>
        <v/>
      </c>
      <c r="S369" t="str" cm="1">
        <f t="array" ref="S369">IFERROR(_xlfn.IFS(Alert[[#This Row],[Condition]]="&gt;",Alert[[#This Row],[Price]]/Alert[[#This Row],[Threshold]],Alert[[#This Row],[Condition]]="&lt;",Alert[[#This Row],[Threshold]]/Alert[[#This Row],[Price]]-1),"")</f>
        <v/>
      </c>
      <c r="T369" t="str">
        <f t="shared" si="17"/>
        <v/>
      </c>
    </row>
    <row r="370" spans="18:20" x14ac:dyDescent="0.25">
      <c r="R370" t="str">
        <f>IFERROR(IF(Alert[[#This Row],[Name]]&lt;&gt;"",Alert[[#This Row],[Name]],""),"")</f>
        <v/>
      </c>
      <c r="S370" t="str" cm="1">
        <f t="array" ref="S370">IFERROR(_xlfn.IFS(Alert[[#This Row],[Condition]]="&gt;",Alert[[#This Row],[Price]]/Alert[[#This Row],[Threshold]],Alert[[#This Row],[Condition]]="&lt;",Alert[[#This Row],[Threshold]]/Alert[[#This Row],[Price]]-1),"")</f>
        <v/>
      </c>
      <c r="T370" t="str">
        <f t="shared" si="17"/>
        <v/>
      </c>
    </row>
    <row r="371" spans="18:20" x14ac:dyDescent="0.25">
      <c r="R371" t="str">
        <f>IFERROR(IF(Alert[[#This Row],[Name]]&lt;&gt;"",Alert[[#This Row],[Name]],""),"")</f>
        <v/>
      </c>
      <c r="S371" t="str" cm="1">
        <f t="array" ref="S371">IFERROR(_xlfn.IFS(Alert[[#This Row],[Condition]]="&gt;",Alert[[#This Row],[Price]]/Alert[[#This Row],[Threshold]],Alert[[#This Row],[Condition]]="&lt;",Alert[[#This Row],[Threshold]]/Alert[[#This Row],[Price]]-1),"")</f>
        <v/>
      </c>
      <c r="T371" t="str">
        <f t="shared" si="17"/>
        <v/>
      </c>
    </row>
    <row r="372" spans="18:20" x14ac:dyDescent="0.25">
      <c r="R372" t="str">
        <f>IFERROR(IF(Alert[[#This Row],[Name]]&lt;&gt;"",Alert[[#This Row],[Name]],""),"")</f>
        <v/>
      </c>
      <c r="S372" t="str" cm="1">
        <f t="array" ref="S372">IFERROR(_xlfn.IFS(Alert[[#This Row],[Condition]]="&gt;",Alert[[#This Row],[Price]]/Alert[[#This Row],[Threshold]],Alert[[#This Row],[Condition]]="&lt;",Alert[[#This Row],[Threshold]]/Alert[[#This Row],[Price]]-1),"")</f>
        <v/>
      </c>
      <c r="T372" t="str">
        <f t="shared" si="17"/>
        <v/>
      </c>
    </row>
    <row r="373" spans="18:20" x14ac:dyDescent="0.25">
      <c r="R373" t="str">
        <f>IFERROR(IF(Alert[[#This Row],[Name]]&lt;&gt;"",Alert[[#This Row],[Name]],""),"")</f>
        <v/>
      </c>
      <c r="S373" t="str" cm="1">
        <f t="array" ref="S373">IFERROR(_xlfn.IFS(Alert[[#This Row],[Condition]]="&gt;",Alert[[#This Row],[Price]]/Alert[[#This Row],[Threshold]],Alert[[#This Row],[Condition]]="&lt;",Alert[[#This Row],[Threshold]]/Alert[[#This Row],[Price]]-1),"")</f>
        <v/>
      </c>
      <c r="T373" t="str">
        <f t="shared" si="17"/>
        <v/>
      </c>
    </row>
    <row r="374" spans="18:20" x14ac:dyDescent="0.25">
      <c r="R374" t="str">
        <f>IFERROR(IF(Alert[[#This Row],[Name]]&lt;&gt;"",Alert[[#This Row],[Name]],""),"")</f>
        <v/>
      </c>
      <c r="S374" t="str" cm="1">
        <f t="array" ref="S374">IFERROR(_xlfn.IFS(Alert[[#This Row],[Condition]]="&gt;",Alert[[#This Row],[Price]]/Alert[[#This Row],[Threshold]],Alert[[#This Row],[Condition]]="&lt;",Alert[[#This Row],[Threshold]]/Alert[[#This Row],[Price]]-1),"")</f>
        <v/>
      </c>
      <c r="T374" t="str">
        <f t="shared" si="17"/>
        <v/>
      </c>
    </row>
    <row r="375" spans="18:20" x14ac:dyDescent="0.25">
      <c r="R375" t="str">
        <f>IFERROR(IF(Alert[[#This Row],[Name]]&lt;&gt;"",Alert[[#This Row],[Name]],""),"")</f>
        <v/>
      </c>
      <c r="S375" t="str" cm="1">
        <f t="array" ref="S375">IFERROR(_xlfn.IFS(Alert[[#This Row],[Condition]]="&gt;",Alert[[#This Row],[Price]]/Alert[[#This Row],[Threshold]],Alert[[#This Row],[Condition]]="&lt;",Alert[[#This Row],[Threshold]]/Alert[[#This Row],[Price]]-1),"")</f>
        <v/>
      </c>
      <c r="T375" t="str">
        <f t="shared" si="17"/>
        <v/>
      </c>
    </row>
    <row r="376" spans="18:20" x14ac:dyDescent="0.25">
      <c r="R376" t="str">
        <f>IFERROR(IF(Alert[[#This Row],[Name]]&lt;&gt;"",Alert[[#This Row],[Name]],""),"")</f>
        <v/>
      </c>
      <c r="S376" t="str" cm="1">
        <f t="array" ref="S376">IFERROR(_xlfn.IFS(Alert[[#This Row],[Condition]]="&gt;",Alert[[#This Row],[Price]]/Alert[[#This Row],[Threshold]],Alert[[#This Row],[Condition]]="&lt;",Alert[[#This Row],[Threshold]]/Alert[[#This Row],[Price]]-1),"")</f>
        <v/>
      </c>
      <c r="T376" t="str">
        <f t="shared" si="17"/>
        <v/>
      </c>
    </row>
    <row r="377" spans="18:20" x14ac:dyDescent="0.25">
      <c r="R377" t="str">
        <f>IFERROR(IF(Alert[[#This Row],[Name]]&lt;&gt;"",Alert[[#This Row],[Name]],""),"")</f>
        <v/>
      </c>
      <c r="S377" t="str" cm="1">
        <f t="array" ref="S377">IFERROR(_xlfn.IFS(Alert[[#This Row],[Condition]]="&gt;",Alert[[#This Row],[Price]]/Alert[[#This Row],[Threshold]],Alert[[#This Row],[Condition]]="&lt;",Alert[[#This Row],[Threshold]]/Alert[[#This Row],[Price]]-1),"")</f>
        <v/>
      </c>
      <c r="T377" t="str">
        <f t="shared" si="17"/>
        <v/>
      </c>
    </row>
    <row r="378" spans="18:20" x14ac:dyDescent="0.25">
      <c r="R378" t="str">
        <f>IFERROR(IF(Alert[[#This Row],[Name]]&lt;&gt;"",Alert[[#This Row],[Name]],""),"")</f>
        <v/>
      </c>
      <c r="S378" t="str" cm="1">
        <f t="array" ref="S378">IFERROR(_xlfn.IFS(Alert[[#This Row],[Condition]]="&gt;",Alert[[#This Row],[Price]]/Alert[[#This Row],[Threshold]],Alert[[#This Row],[Condition]]="&lt;",Alert[[#This Row],[Threshold]]/Alert[[#This Row],[Price]]-1),"")</f>
        <v/>
      </c>
      <c r="T378" t="str">
        <f t="shared" si="17"/>
        <v/>
      </c>
    </row>
    <row r="379" spans="18:20" x14ac:dyDescent="0.25">
      <c r="R379" t="str">
        <f>IFERROR(IF(Alert[[#This Row],[Name]]&lt;&gt;"",Alert[[#This Row],[Name]],""),"")</f>
        <v/>
      </c>
      <c r="S379" t="str" cm="1">
        <f t="array" ref="S379">IFERROR(_xlfn.IFS(Alert[[#This Row],[Condition]]="&gt;",Alert[[#This Row],[Price]]/Alert[[#This Row],[Threshold]],Alert[[#This Row],[Condition]]="&lt;",Alert[[#This Row],[Threshold]]/Alert[[#This Row],[Price]]-1),"")</f>
        <v/>
      </c>
      <c r="T379" t="str">
        <f t="shared" si="17"/>
        <v/>
      </c>
    </row>
    <row r="380" spans="18:20" x14ac:dyDescent="0.25">
      <c r="R380" t="str">
        <f>IFERROR(IF(Alert[[#This Row],[Name]]&lt;&gt;"",Alert[[#This Row],[Name]],""),"")</f>
        <v/>
      </c>
      <c r="S380" t="str" cm="1">
        <f t="array" ref="S380">IFERROR(_xlfn.IFS(Alert[[#This Row],[Condition]]="&gt;",Alert[[#This Row],[Price]]/Alert[[#This Row],[Threshold]],Alert[[#This Row],[Condition]]="&lt;",Alert[[#This Row],[Threshold]]/Alert[[#This Row],[Price]]-1),"")</f>
        <v/>
      </c>
      <c r="T380" t="str">
        <f t="shared" si="17"/>
        <v/>
      </c>
    </row>
    <row r="381" spans="18:20" x14ac:dyDescent="0.25">
      <c r="R381" t="str">
        <f>IFERROR(IF(Alert[[#This Row],[Name]]&lt;&gt;"",Alert[[#This Row],[Name]],""),"")</f>
        <v/>
      </c>
      <c r="S381" t="str" cm="1">
        <f t="array" ref="S381">IFERROR(_xlfn.IFS(Alert[[#This Row],[Condition]]="&gt;",Alert[[#This Row],[Price]]/Alert[[#This Row],[Threshold]],Alert[[#This Row],[Condition]]="&lt;",Alert[[#This Row],[Threshold]]/Alert[[#This Row],[Price]]-1),"")</f>
        <v/>
      </c>
      <c r="T381" t="str">
        <f t="shared" si="17"/>
        <v/>
      </c>
    </row>
    <row r="382" spans="18:20" x14ac:dyDescent="0.25">
      <c r="R382" t="str">
        <f>IFERROR(IF(Alert[[#This Row],[Name]]&lt;&gt;"",Alert[[#This Row],[Name]],""),"")</f>
        <v/>
      </c>
      <c r="S382" t="str" cm="1">
        <f t="array" ref="S382">IFERROR(_xlfn.IFS(Alert[[#This Row],[Condition]]="&gt;",Alert[[#This Row],[Price]]/Alert[[#This Row],[Threshold]],Alert[[#This Row],[Condition]]="&lt;",Alert[[#This Row],[Threshold]]/Alert[[#This Row],[Price]]-1),"")</f>
        <v/>
      </c>
      <c r="T382" t="str">
        <f t="shared" si="17"/>
        <v/>
      </c>
    </row>
    <row r="383" spans="18:20" x14ac:dyDescent="0.25">
      <c r="R383" t="str">
        <f>IFERROR(IF(Alert[[#This Row],[Name]]&lt;&gt;"",Alert[[#This Row],[Name]],""),"")</f>
        <v/>
      </c>
      <c r="S383" t="str" cm="1">
        <f t="array" ref="S383">IFERROR(_xlfn.IFS(Alert[[#This Row],[Condition]]="&gt;",Alert[[#This Row],[Price]]/Alert[[#This Row],[Threshold]],Alert[[#This Row],[Condition]]="&lt;",Alert[[#This Row],[Threshold]]/Alert[[#This Row],[Price]]-1),"")</f>
        <v/>
      </c>
      <c r="T383" t="str">
        <f t="shared" si="17"/>
        <v/>
      </c>
    </row>
    <row r="384" spans="18:20" x14ac:dyDescent="0.25">
      <c r="R384" t="str">
        <f>IFERROR(IF(Alert[[#This Row],[Name]]&lt;&gt;"",Alert[[#This Row],[Name]],""),"")</f>
        <v/>
      </c>
      <c r="S384" t="str" cm="1">
        <f t="array" ref="S384">IFERROR(_xlfn.IFS(Alert[[#This Row],[Condition]]="&gt;",Alert[[#This Row],[Price]]/Alert[[#This Row],[Threshold]],Alert[[#This Row],[Condition]]="&lt;",Alert[[#This Row],[Threshold]]/Alert[[#This Row],[Price]]-1),"")</f>
        <v/>
      </c>
      <c r="T384" t="str">
        <f t="shared" si="17"/>
        <v/>
      </c>
    </row>
    <row r="385" spans="18:20" x14ac:dyDescent="0.25">
      <c r="R385" t="str">
        <f>IFERROR(IF(Alert[[#This Row],[Name]]&lt;&gt;"",Alert[[#This Row],[Name]],""),"")</f>
        <v/>
      </c>
      <c r="S385" t="str" cm="1">
        <f t="array" ref="S385">IFERROR(_xlfn.IFS(Alert[[#This Row],[Condition]]="&gt;",Alert[[#This Row],[Price]]/Alert[[#This Row],[Threshold]],Alert[[#This Row],[Condition]]="&lt;",Alert[[#This Row],[Threshold]]/Alert[[#This Row],[Price]]-1),"")</f>
        <v/>
      </c>
      <c r="T385" t="str">
        <f t="shared" si="17"/>
        <v/>
      </c>
    </row>
    <row r="386" spans="18:20" x14ac:dyDescent="0.25">
      <c r="R386" t="str">
        <f>IFERROR(IF(Alert[[#This Row],[Name]]&lt;&gt;"",Alert[[#This Row],[Name]],""),"")</f>
        <v/>
      </c>
      <c r="S386" t="str" cm="1">
        <f t="array" ref="S386">IFERROR(_xlfn.IFS(Alert[[#This Row],[Condition]]="&gt;",Alert[[#This Row],[Price]]/Alert[[#This Row],[Threshold]],Alert[[#This Row],[Condition]]="&lt;",Alert[[#This Row],[Threshold]]/Alert[[#This Row],[Price]]-1),"")</f>
        <v/>
      </c>
      <c r="T386" t="str">
        <f t="shared" si="17"/>
        <v/>
      </c>
    </row>
    <row r="387" spans="18:20" x14ac:dyDescent="0.25">
      <c r="R387" t="str">
        <f>IFERROR(IF(Alert[[#This Row],[Name]]&lt;&gt;"",Alert[[#This Row],[Name]],""),"")</f>
        <v/>
      </c>
      <c r="S387" t="str" cm="1">
        <f t="array" ref="S387">IFERROR(_xlfn.IFS(Alert[[#This Row],[Condition]]="&gt;",Alert[[#This Row],[Price]]/Alert[[#This Row],[Threshold]],Alert[[#This Row],[Condition]]="&lt;",Alert[[#This Row],[Threshold]]/Alert[[#This Row],[Price]]-1),"")</f>
        <v/>
      </c>
      <c r="T387" t="str">
        <f t="shared" ref="T387:T450" si="18">IFERROR(1-S387,"")</f>
        <v/>
      </c>
    </row>
    <row r="388" spans="18:20" x14ac:dyDescent="0.25">
      <c r="R388" t="str">
        <f>IFERROR(IF(Alert[[#This Row],[Name]]&lt;&gt;"",Alert[[#This Row],[Name]],""),"")</f>
        <v/>
      </c>
      <c r="S388" t="str" cm="1">
        <f t="array" ref="S388">IFERROR(_xlfn.IFS(Alert[[#This Row],[Condition]]="&gt;",Alert[[#This Row],[Price]]/Alert[[#This Row],[Threshold]],Alert[[#This Row],[Condition]]="&lt;",Alert[[#This Row],[Threshold]]/Alert[[#This Row],[Price]]-1),"")</f>
        <v/>
      </c>
      <c r="T388" t="str">
        <f t="shared" si="18"/>
        <v/>
      </c>
    </row>
    <row r="389" spans="18:20" x14ac:dyDescent="0.25">
      <c r="R389" t="str">
        <f>IFERROR(IF(Alert[[#This Row],[Name]]&lt;&gt;"",Alert[[#This Row],[Name]],""),"")</f>
        <v/>
      </c>
      <c r="S389" t="str" cm="1">
        <f t="array" ref="S389">IFERROR(_xlfn.IFS(Alert[[#This Row],[Condition]]="&gt;",Alert[[#This Row],[Price]]/Alert[[#This Row],[Threshold]],Alert[[#This Row],[Condition]]="&lt;",Alert[[#This Row],[Threshold]]/Alert[[#This Row],[Price]]-1),"")</f>
        <v/>
      </c>
      <c r="T389" t="str">
        <f t="shared" si="18"/>
        <v/>
      </c>
    </row>
    <row r="390" spans="18:20" x14ac:dyDescent="0.25">
      <c r="R390" t="str">
        <f>IFERROR(IF(Alert[[#This Row],[Name]]&lt;&gt;"",Alert[[#This Row],[Name]],""),"")</f>
        <v/>
      </c>
      <c r="S390" t="str" cm="1">
        <f t="array" ref="S390">IFERROR(_xlfn.IFS(Alert[[#This Row],[Condition]]="&gt;",Alert[[#This Row],[Price]]/Alert[[#This Row],[Threshold]],Alert[[#This Row],[Condition]]="&lt;",Alert[[#This Row],[Threshold]]/Alert[[#This Row],[Price]]-1),"")</f>
        <v/>
      </c>
      <c r="T390" t="str">
        <f t="shared" si="18"/>
        <v/>
      </c>
    </row>
    <row r="391" spans="18:20" x14ac:dyDescent="0.25">
      <c r="R391" t="str">
        <f>IFERROR(IF(Alert[[#This Row],[Name]]&lt;&gt;"",Alert[[#This Row],[Name]],""),"")</f>
        <v/>
      </c>
      <c r="S391" t="str" cm="1">
        <f t="array" ref="S391">IFERROR(_xlfn.IFS(Alert[[#This Row],[Condition]]="&gt;",Alert[[#This Row],[Price]]/Alert[[#This Row],[Threshold]],Alert[[#This Row],[Condition]]="&lt;",Alert[[#This Row],[Threshold]]/Alert[[#This Row],[Price]]-1),"")</f>
        <v/>
      </c>
      <c r="T391" t="str">
        <f t="shared" si="18"/>
        <v/>
      </c>
    </row>
    <row r="392" spans="18:20" x14ac:dyDescent="0.25">
      <c r="R392" t="str">
        <f>IFERROR(IF(Alert[[#This Row],[Name]]&lt;&gt;"",Alert[[#This Row],[Name]],""),"")</f>
        <v/>
      </c>
      <c r="S392" t="str" cm="1">
        <f t="array" ref="S392">IFERROR(_xlfn.IFS(Alert[[#This Row],[Condition]]="&gt;",Alert[[#This Row],[Price]]/Alert[[#This Row],[Threshold]],Alert[[#This Row],[Condition]]="&lt;",Alert[[#This Row],[Threshold]]/Alert[[#This Row],[Price]]-1),"")</f>
        <v/>
      </c>
      <c r="T392" t="str">
        <f t="shared" si="18"/>
        <v/>
      </c>
    </row>
    <row r="393" spans="18:20" x14ac:dyDescent="0.25">
      <c r="R393" t="str">
        <f>IFERROR(IF(Alert[[#This Row],[Name]]&lt;&gt;"",Alert[[#This Row],[Name]],""),"")</f>
        <v/>
      </c>
      <c r="S393" t="str" cm="1">
        <f t="array" ref="S393">IFERROR(_xlfn.IFS(Alert[[#This Row],[Condition]]="&gt;",Alert[[#This Row],[Price]]/Alert[[#This Row],[Threshold]],Alert[[#This Row],[Condition]]="&lt;",Alert[[#This Row],[Threshold]]/Alert[[#This Row],[Price]]-1),"")</f>
        <v/>
      </c>
      <c r="T393" t="str">
        <f t="shared" si="18"/>
        <v/>
      </c>
    </row>
    <row r="394" spans="18:20" x14ac:dyDescent="0.25">
      <c r="R394" t="str">
        <f>IFERROR(IF(Alert[[#This Row],[Name]]&lt;&gt;"",Alert[[#This Row],[Name]],""),"")</f>
        <v/>
      </c>
      <c r="S394" t="str" cm="1">
        <f t="array" ref="S394">IFERROR(_xlfn.IFS(Alert[[#This Row],[Condition]]="&gt;",Alert[[#This Row],[Price]]/Alert[[#This Row],[Threshold]],Alert[[#This Row],[Condition]]="&lt;",Alert[[#This Row],[Threshold]]/Alert[[#This Row],[Price]]-1),"")</f>
        <v/>
      </c>
      <c r="T394" t="str">
        <f t="shared" si="18"/>
        <v/>
      </c>
    </row>
    <row r="395" spans="18:20" x14ac:dyDescent="0.25">
      <c r="R395" t="str">
        <f>IFERROR(IF(Alert[[#This Row],[Name]]&lt;&gt;"",Alert[[#This Row],[Name]],""),"")</f>
        <v/>
      </c>
      <c r="S395" t="str" cm="1">
        <f t="array" ref="S395">IFERROR(_xlfn.IFS(Alert[[#This Row],[Condition]]="&gt;",Alert[[#This Row],[Price]]/Alert[[#This Row],[Threshold]],Alert[[#This Row],[Condition]]="&lt;",Alert[[#This Row],[Threshold]]/Alert[[#This Row],[Price]]-1),"")</f>
        <v/>
      </c>
      <c r="T395" t="str">
        <f t="shared" si="18"/>
        <v/>
      </c>
    </row>
    <row r="396" spans="18:20" x14ac:dyDescent="0.25">
      <c r="R396" t="str">
        <f>IFERROR(IF(Alert[[#This Row],[Name]]&lt;&gt;"",Alert[[#This Row],[Name]],""),"")</f>
        <v/>
      </c>
      <c r="S396" t="str" cm="1">
        <f t="array" ref="S396">IFERROR(_xlfn.IFS(Alert[[#This Row],[Condition]]="&gt;",Alert[[#This Row],[Price]]/Alert[[#This Row],[Threshold]],Alert[[#This Row],[Condition]]="&lt;",Alert[[#This Row],[Threshold]]/Alert[[#This Row],[Price]]-1),"")</f>
        <v/>
      </c>
      <c r="T396" t="str">
        <f t="shared" si="18"/>
        <v/>
      </c>
    </row>
    <row r="397" spans="18:20" x14ac:dyDescent="0.25">
      <c r="R397" t="str">
        <f>IFERROR(IF(Alert[[#This Row],[Name]]&lt;&gt;"",Alert[[#This Row],[Name]],""),"")</f>
        <v/>
      </c>
      <c r="S397" t="str" cm="1">
        <f t="array" ref="S397">IFERROR(_xlfn.IFS(Alert[[#This Row],[Condition]]="&gt;",Alert[[#This Row],[Price]]/Alert[[#This Row],[Threshold]],Alert[[#This Row],[Condition]]="&lt;",Alert[[#This Row],[Threshold]]/Alert[[#This Row],[Price]]-1),"")</f>
        <v/>
      </c>
      <c r="T397" t="str">
        <f t="shared" si="18"/>
        <v/>
      </c>
    </row>
    <row r="398" spans="18:20" x14ac:dyDescent="0.25">
      <c r="R398" t="str">
        <f>IFERROR(IF(Alert[[#This Row],[Name]]&lt;&gt;"",Alert[[#This Row],[Name]],""),"")</f>
        <v/>
      </c>
      <c r="S398" t="str" cm="1">
        <f t="array" ref="S398">IFERROR(_xlfn.IFS(Alert[[#This Row],[Condition]]="&gt;",Alert[[#This Row],[Price]]/Alert[[#This Row],[Threshold]],Alert[[#This Row],[Condition]]="&lt;",Alert[[#This Row],[Threshold]]/Alert[[#This Row],[Price]]-1),"")</f>
        <v/>
      </c>
      <c r="T398" t="str">
        <f t="shared" si="18"/>
        <v/>
      </c>
    </row>
    <row r="399" spans="18:20" x14ac:dyDescent="0.25">
      <c r="R399" t="str">
        <f>IFERROR(IF(Alert[[#This Row],[Name]]&lt;&gt;"",Alert[[#This Row],[Name]],""),"")</f>
        <v/>
      </c>
      <c r="S399" t="str" cm="1">
        <f t="array" ref="S399">IFERROR(_xlfn.IFS(Alert[[#This Row],[Condition]]="&gt;",Alert[[#This Row],[Price]]/Alert[[#This Row],[Threshold]],Alert[[#This Row],[Condition]]="&lt;",Alert[[#This Row],[Threshold]]/Alert[[#This Row],[Price]]-1),"")</f>
        <v/>
      </c>
      <c r="T399" t="str">
        <f t="shared" si="18"/>
        <v/>
      </c>
    </row>
    <row r="400" spans="18:20" x14ac:dyDescent="0.25">
      <c r="R400" t="str">
        <f>IFERROR(IF(Alert[[#This Row],[Name]]&lt;&gt;"",Alert[[#This Row],[Name]],""),"")</f>
        <v/>
      </c>
      <c r="S400" t="str" cm="1">
        <f t="array" ref="S400">IFERROR(_xlfn.IFS(Alert[[#This Row],[Condition]]="&gt;",Alert[[#This Row],[Price]]/Alert[[#This Row],[Threshold]],Alert[[#This Row],[Condition]]="&lt;",Alert[[#This Row],[Threshold]]/Alert[[#This Row],[Price]]-1),"")</f>
        <v/>
      </c>
      <c r="T400" t="str">
        <f t="shared" si="18"/>
        <v/>
      </c>
    </row>
    <row r="401" spans="18:20" x14ac:dyDescent="0.25">
      <c r="R401" t="str">
        <f>IFERROR(IF(Alert[[#This Row],[Name]]&lt;&gt;"",Alert[[#This Row],[Name]],""),"")</f>
        <v/>
      </c>
      <c r="S401" t="str" cm="1">
        <f t="array" ref="S401">IFERROR(_xlfn.IFS(Alert[[#This Row],[Condition]]="&gt;",Alert[[#This Row],[Price]]/Alert[[#This Row],[Threshold]],Alert[[#This Row],[Condition]]="&lt;",Alert[[#This Row],[Threshold]]/Alert[[#This Row],[Price]]-1),"")</f>
        <v/>
      </c>
      <c r="T401" t="str">
        <f t="shared" si="18"/>
        <v/>
      </c>
    </row>
    <row r="402" spans="18:20" x14ac:dyDescent="0.25">
      <c r="R402" t="str">
        <f>IFERROR(IF(Alert[[#This Row],[Name]]&lt;&gt;"",Alert[[#This Row],[Name]],""),"")</f>
        <v/>
      </c>
      <c r="S402" t="str" cm="1">
        <f t="array" ref="S402">IFERROR(_xlfn.IFS(Alert[[#This Row],[Condition]]="&gt;",Alert[[#This Row],[Price]]/Alert[[#This Row],[Threshold]],Alert[[#This Row],[Condition]]="&lt;",Alert[[#This Row],[Threshold]]/Alert[[#This Row],[Price]]-1),"")</f>
        <v/>
      </c>
      <c r="T402" t="str">
        <f t="shared" si="18"/>
        <v/>
      </c>
    </row>
    <row r="403" spans="18:20" x14ac:dyDescent="0.25">
      <c r="R403" t="str">
        <f>IFERROR(IF(Alert[[#This Row],[Name]]&lt;&gt;"",Alert[[#This Row],[Name]],""),"")</f>
        <v/>
      </c>
      <c r="S403" t="str" cm="1">
        <f t="array" ref="S403">IFERROR(_xlfn.IFS(Alert[[#This Row],[Condition]]="&gt;",Alert[[#This Row],[Price]]/Alert[[#This Row],[Threshold]],Alert[[#This Row],[Condition]]="&lt;",Alert[[#This Row],[Threshold]]/Alert[[#This Row],[Price]]-1),"")</f>
        <v/>
      </c>
      <c r="T403" t="str">
        <f t="shared" si="18"/>
        <v/>
      </c>
    </row>
    <row r="404" spans="18:20" x14ac:dyDescent="0.25">
      <c r="R404" t="str">
        <f>IFERROR(IF(Alert[[#This Row],[Name]]&lt;&gt;"",Alert[[#This Row],[Name]],""),"")</f>
        <v/>
      </c>
      <c r="S404" t="str" cm="1">
        <f t="array" ref="S404">IFERROR(_xlfn.IFS(Alert[[#This Row],[Condition]]="&gt;",Alert[[#This Row],[Price]]/Alert[[#This Row],[Threshold]],Alert[[#This Row],[Condition]]="&lt;",Alert[[#This Row],[Threshold]]/Alert[[#This Row],[Price]]-1),"")</f>
        <v/>
      </c>
      <c r="T404" t="str">
        <f t="shared" si="18"/>
        <v/>
      </c>
    </row>
    <row r="405" spans="18:20" x14ac:dyDescent="0.25">
      <c r="R405" t="str">
        <f>IFERROR(IF(Alert[[#This Row],[Name]]&lt;&gt;"",Alert[[#This Row],[Name]],""),"")</f>
        <v/>
      </c>
      <c r="S405" t="str" cm="1">
        <f t="array" ref="S405">IFERROR(_xlfn.IFS(Alert[[#This Row],[Condition]]="&gt;",Alert[[#This Row],[Price]]/Alert[[#This Row],[Threshold]],Alert[[#This Row],[Condition]]="&lt;",Alert[[#This Row],[Threshold]]/Alert[[#This Row],[Price]]-1),"")</f>
        <v/>
      </c>
      <c r="T405" t="str">
        <f t="shared" si="18"/>
        <v/>
      </c>
    </row>
    <row r="406" spans="18:20" x14ac:dyDescent="0.25">
      <c r="R406" t="str">
        <f>IFERROR(IF(Alert[[#This Row],[Name]]&lt;&gt;"",Alert[[#This Row],[Name]],""),"")</f>
        <v/>
      </c>
      <c r="S406" t="str" cm="1">
        <f t="array" ref="S406">IFERROR(_xlfn.IFS(Alert[[#This Row],[Condition]]="&gt;",Alert[[#This Row],[Price]]/Alert[[#This Row],[Threshold]],Alert[[#This Row],[Condition]]="&lt;",Alert[[#This Row],[Threshold]]/Alert[[#This Row],[Price]]-1),"")</f>
        <v/>
      </c>
      <c r="T406" t="str">
        <f t="shared" si="18"/>
        <v/>
      </c>
    </row>
    <row r="407" spans="18:20" x14ac:dyDescent="0.25">
      <c r="R407" t="str">
        <f>IFERROR(IF(Alert[[#This Row],[Name]]&lt;&gt;"",Alert[[#This Row],[Name]],""),"")</f>
        <v/>
      </c>
      <c r="S407" t="str" cm="1">
        <f t="array" ref="S407">IFERROR(_xlfn.IFS(Alert[[#This Row],[Condition]]="&gt;",Alert[[#This Row],[Price]]/Alert[[#This Row],[Threshold]],Alert[[#This Row],[Condition]]="&lt;",Alert[[#This Row],[Threshold]]/Alert[[#This Row],[Price]]-1),"")</f>
        <v/>
      </c>
      <c r="T407" t="str">
        <f t="shared" si="18"/>
        <v/>
      </c>
    </row>
    <row r="408" spans="18:20" x14ac:dyDescent="0.25">
      <c r="R408" t="str">
        <f>IFERROR(IF(Alert[[#This Row],[Name]]&lt;&gt;"",Alert[[#This Row],[Name]],""),"")</f>
        <v/>
      </c>
      <c r="S408" t="str" cm="1">
        <f t="array" ref="S408">IFERROR(_xlfn.IFS(Alert[[#This Row],[Condition]]="&gt;",Alert[[#This Row],[Price]]/Alert[[#This Row],[Threshold]],Alert[[#This Row],[Condition]]="&lt;",Alert[[#This Row],[Threshold]]/Alert[[#This Row],[Price]]-1),"")</f>
        <v/>
      </c>
      <c r="T408" t="str">
        <f t="shared" si="18"/>
        <v/>
      </c>
    </row>
    <row r="409" spans="18:20" x14ac:dyDescent="0.25">
      <c r="R409" t="str">
        <f>IFERROR(IF(Alert[[#This Row],[Name]]&lt;&gt;"",Alert[[#This Row],[Name]],""),"")</f>
        <v/>
      </c>
      <c r="S409" t="str" cm="1">
        <f t="array" ref="S409">IFERROR(_xlfn.IFS(Alert[[#This Row],[Condition]]="&gt;",Alert[[#This Row],[Price]]/Alert[[#This Row],[Threshold]],Alert[[#This Row],[Condition]]="&lt;",Alert[[#This Row],[Threshold]]/Alert[[#This Row],[Price]]-1),"")</f>
        <v/>
      </c>
      <c r="T409" t="str">
        <f t="shared" si="18"/>
        <v/>
      </c>
    </row>
    <row r="410" spans="18:20" x14ac:dyDescent="0.25">
      <c r="R410" t="str">
        <f>IFERROR(IF(Alert[[#This Row],[Name]]&lt;&gt;"",Alert[[#This Row],[Name]],""),"")</f>
        <v/>
      </c>
      <c r="S410" t="str" cm="1">
        <f t="array" ref="S410">IFERROR(_xlfn.IFS(Alert[[#This Row],[Condition]]="&gt;",Alert[[#This Row],[Price]]/Alert[[#This Row],[Threshold]],Alert[[#This Row],[Condition]]="&lt;",Alert[[#This Row],[Threshold]]/Alert[[#This Row],[Price]]-1),"")</f>
        <v/>
      </c>
      <c r="T410" t="str">
        <f t="shared" si="18"/>
        <v/>
      </c>
    </row>
    <row r="411" spans="18:20" x14ac:dyDescent="0.25">
      <c r="R411" t="str">
        <f>IFERROR(IF(Alert[[#This Row],[Name]]&lt;&gt;"",Alert[[#This Row],[Name]],""),"")</f>
        <v/>
      </c>
      <c r="S411" t="str" cm="1">
        <f t="array" ref="S411">IFERROR(_xlfn.IFS(Alert[[#This Row],[Condition]]="&gt;",Alert[[#This Row],[Price]]/Alert[[#This Row],[Threshold]],Alert[[#This Row],[Condition]]="&lt;",Alert[[#This Row],[Threshold]]/Alert[[#This Row],[Price]]-1),"")</f>
        <v/>
      </c>
      <c r="T411" t="str">
        <f t="shared" si="18"/>
        <v/>
      </c>
    </row>
    <row r="412" spans="18:20" x14ac:dyDescent="0.25">
      <c r="R412" t="str">
        <f>IFERROR(IF(Alert[[#This Row],[Name]]&lt;&gt;"",Alert[[#This Row],[Name]],""),"")</f>
        <v/>
      </c>
      <c r="S412" t="str" cm="1">
        <f t="array" ref="S412">IFERROR(_xlfn.IFS(Alert[[#This Row],[Condition]]="&gt;",Alert[[#This Row],[Price]]/Alert[[#This Row],[Threshold]],Alert[[#This Row],[Condition]]="&lt;",Alert[[#This Row],[Threshold]]/Alert[[#This Row],[Price]]-1),"")</f>
        <v/>
      </c>
      <c r="T412" t="str">
        <f t="shared" si="18"/>
        <v/>
      </c>
    </row>
    <row r="413" spans="18:20" x14ac:dyDescent="0.25">
      <c r="R413" t="str">
        <f>IFERROR(IF(Alert[[#This Row],[Name]]&lt;&gt;"",Alert[[#This Row],[Name]],""),"")</f>
        <v/>
      </c>
      <c r="S413" t="str" cm="1">
        <f t="array" ref="S413">IFERROR(_xlfn.IFS(Alert[[#This Row],[Condition]]="&gt;",Alert[[#This Row],[Price]]/Alert[[#This Row],[Threshold]],Alert[[#This Row],[Condition]]="&lt;",Alert[[#This Row],[Threshold]]/Alert[[#This Row],[Price]]-1),"")</f>
        <v/>
      </c>
      <c r="T413" t="str">
        <f t="shared" si="18"/>
        <v/>
      </c>
    </row>
    <row r="414" spans="18:20" x14ac:dyDescent="0.25">
      <c r="R414" t="str">
        <f>IFERROR(IF(Alert[[#This Row],[Name]]&lt;&gt;"",Alert[[#This Row],[Name]],""),"")</f>
        <v/>
      </c>
      <c r="S414" t="str" cm="1">
        <f t="array" ref="S414">IFERROR(_xlfn.IFS(Alert[[#This Row],[Condition]]="&gt;",Alert[[#This Row],[Price]]/Alert[[#This Row],[Threshold]],Alert[[#This Row],[Condition]]="&lt;",Alert[[#This Row],[Threshold]]/Alert[[#This Row],[Price]]-1),"")</f>
        <v/>
      </c>
      <c r="T414" t="str">
        <f t="shared" si="18"/>
        <v/>
      </c>
    </row>
    <row r="415" spans="18:20" x14ac:dyDescent="0.25">
      <c r="R415" t="str">
        <f>IFERROR(IF(Alert[[#This Row],[Name]]&lt;&gt;"",Alert[[#This Row],[Name]],""),"")</f>
        <v/>
      </c>
      <c r="S415" t="str" cm="1">
        <f t="array" ref="S415">IFERROR(_xlfn.IFS(Alert[[#This Row],[Condition]]="&gt;",Alert[[#This Row],[Price]]/Alert[[#This Row],[Threshold]],Alert[[#This Row],[Condition]]="&lt;",Alert[[#This Row],[Threshold]]/Alert[[#This Row],[Price]]-1),"")</f>
        <v/>
      </c>
      <c r="T415" t="str">
        <f t="shared" si="18"/>
        <v/>
      </c>
    </row>
    <row r="416" spans="18:20" x14ac:dyDescent="0.25">
      <c r="R416" t="str">
        <f>IFERROR(IF(Alert[[#This Row],[Name]]&lt;&gt;"",Alert[[#This Row],[Name]],""),"")</f>
        <v/>
      </c>
      <c r="S416" t="str" cm="1">
        <f t="array" ref="S416">IFERROR(_xlfn.IFS(Alert[[#This Row],[Condition]]="&gt;",Alert[[#This Row],[Price]]/Alert[[#This Row],[Threshold]],Alert[[#This Row],[Condition]]="&lt;",Alert[[#This Row],[Threshold]]/Alert[[#This Row],[Price]]-1),"")</f>
        <v/>
      </c>
      <c r="T416" t="str">
        <f t="shared" si="18"/>
        <v/>
      </c>
    </row>
    <row r="417" spans="18:20" x14ac:dyDescent="0.25">
      <c r="R417" t="str">
        <f>IFERROR(IF(Alert[[#This Row],[Name]]&lt;&gt;"",Alert[[#This Row],[Name]],""),"")</f>
        <v/>
      </c>
      <c r="S417" t="str" cm="1">
        <f t="array" ref="S417">IFERROR(_xlfn.IFS(Alert[[#This Row],[Condition]]="&gt;",Alert[[#This Row],[Price]]/Alert[[#This Row],[Threshold]],Alert[[#This Row],[Condition]]="&lt;",Alert[[#This Row],[Threshold]]/Alert[[#This Row],[Price]]-1),"")</f>
        <v/>
      </c>
      <c r="T417" t="str">
        <f t="shared" si="18"/>
        <v/>
      </c>
    </row>
    <row r="418" spans="18:20" x14ac:dyDescent="0.25">
      <c r="R418" t="str">
        <f>IFERROR(IF(Alert[[#This Row],[Name]]&lt;&gt;"",Alert[[#This Row],[Name]],""),"")</f>
        <v/>
      </c>
      <c r="S418" t="str" cm="1">
        <f t="array" ref="S418">IFERROR(_xlfn.IFS(Alert[[#This Row],[Condition]]="&gt;",Alert[[#This Row],[Price]]/Alert[[#This Row],[Threshold]],Alert[[#This Row],[Condition]]="&lt;",Alert[[#This Row],[Threshold]]/Alert[[#This Row],[Price]]-1),"")</f>
        <v/>
      </c>
      <c r="T418" t="str">
        <f t="shared" si="18"/>
        <v/>
      </c>
    </row>
    <row r="419" spans="18:20" x14ac:dyDescent="0.25">
      <c r="R419" t="str">
        <f>IFERROR(IF(Alert[[#This Row],[Name]]&lt;&gt;"",Alert[[#This Row],[Name]],""),"")</f>
        <v/>
      </c>
      <c r="S419" t="str" cm="1">
        <f t="array" ref="S419">IFERROR(_xlfn.IFS(Alert[[#This Row],[Condition]]="&gt;",Alert[[#This Row],[Price]]/Alert[[#This Row],[Threshold]],Alert[[#This Row],[Condition]]="&lt;",Alert[[#This Row],[Threshold]]/Alert[[#This Row],[Price]]-1),"")</f>
        <v/>
      </c>
      <c r="T419" t="str">
        <f t="shared" si="18"/>
        <v/>
      </c>
    </row>
    <row r="420" spans="18:20" x14ac:dyDescent="0.25">
      <c r="R420" t="str">
        <f>IFERROR(IF(Alert[[#This Row],[Name]]&lt;&gt;"",Alert[[#This Row],[Name]],""),"")</f>
        <v/>
      </c>
      <c r="S420" t="str" cm="1">
        <f t="array" ref="S420">IFERROR(_xlfn.IFS(Alert[[#This Row],[Condition]]="&gt;",Alert[[#This Row],[Price]]/Alert[[#This Row],[Threshold]],Alert[[#This Row],[Condition]]="&lt;",Alert[[#This Row],[Threshold]]/Alert[[#This Row],[Price]]-1),"")</f>
        <v/>
      </c>
      <c r="T420" t="str">
        <f t="shared" si="18"/>
        <v/>
      </c>
    </row>
    <row r="421" spans="18:20" x14ac:dyDescent="0.25">
      <c r="R421" t="str">
        <f>IFERROR(IF(Alert[[#This Row],[Name]]&lt;&gt;"",Alert[[#This Row],[Name]],""),"")</f>
        <v/>
      </c>
      <c r="S421" t="str" cm="1">
        <f t="array" ref="S421">IFERROR(_xlfn.IFS(Alert[[#This Row],[Condition]]="&gt;",Alert[[#This Row],[Price]]/Alert[[#This Row],[Threshold]],Alert[[#This Row],[Condition]]="&lt;",Alert[[#This Row],[Threshold]]/Alert[[#This Row],[Price]]-1),"")</f>
        <v/>
      </c>
      <c r="T421" t="str">
        <f t="shared" si="18"/>
        <v/>
      </c>
    </row>
    <row r="422" spans="18:20" x14ac:dyDescent="0.25">
      <c r="R422" t="str">
        <f>IFERROR(IF(Alert[[#This Row],[Name]]&lt;&gt;"",Alert[[#This Row],[Name]],""),"")</f>
        <v/>
      </c>
      <c r="S422" t="str" cm="1">
        <f t="array" ref="S422">IFERROR(_xlfn.IFS(Alert[[#This Row],[Condition]]="&gt;",Alert[[#This Row],[Price]]/Alert[[#This Row],[Threshold]],Alert[[#This Row],[Condition]]="&lt;",Alert[[#This Row],[Threshold]]/Alert[[#This Row],[Price]]-1),"")</f>
        <v/>
      </c>
      <c r="T422" t="str">
        <f t="shared" si="18"/>
        <v/>
      </c>
    </row>
    <row r="423" spans="18:20" x14ac:dyDescent="0.25">
      <c r="R423" t="str">
        <f>IFERROR(IF(Alert[[#This Row],[Name]]&lt;&gt;"",Alert[[#This Row],[Name]],""),"")</f>
        <v/>
      </c>
      <c r="S423" t="str" cm="1">
        <f t="array" ref="S423">IFERROR(_xlfn.IFS(Alert[[#This Row],[Condition]]="&gt;",Alert[[#This Row],[Price]]/Alert[[#This Row],[Threshold]],Alert[[#This Row],[Condition]]="&lt;",Alert[[#This Row],[Threshold]]/Alert[[#This Row],[Price]]-1),"")</f>
        <v/>
      </c>
      <c r="T423" t="str">
        <f t="shared" si="18"/>
        <v/>
      </c>
    </row>
    <row r="424" spans="18:20" x14ac:dyDescent="0.25">
      <c r="R424" t="str">
        <f>IFERROR(IF(Alert[[#This Row],[Name]]&lt;&gt;"",Alert[[#This Row],[Name]],""),"")</f>
        <v/>
      </c>
      <c r="S424" t="str" cm="1">
        <f t="array" ref="S424">IFERROR(_xlfn.IFS(Alert[[#This Row],[Condition]]="&gt;",Alert[[#This Row],[Price]]/Alert[[#This Row],[Threshold]],Alert[[#This Row],[Condition]]="&lt;",Alert[[#This Row],[Threshold]]/Alert[[#This Row],[Price]]-1),"")</f>
        <v/>
      </c>
      <c r="T424" t="str">
        <f t="shared" si="18"/>
        <v/>
      </c>
    </row>
    <row r="425" spans="18:20" x14ac:dyDescent="0.25">
      <c r="R425" t="str">
        <f>IFERROR(IF(Alert[[#This Row],[Name]]&lt;&gt;"",Alert[[#This Row],[Name]],""),"")</f>
        <v/>
      </c>
      <c r="S425" t="str" cm="1">
        <f t="array" ref="S425">IFERROR(_xlfn.IFS(Alert[[#This Row],[Condition]]="&gt;",Alert[[#This Row],[Price]]/Alert[[#This Row],[Threshold]],Alert[[#This Row],[Condition]]="&lt;",Alert[[#This Row],[Threshold]]/Alert[[#This Row],[Price]]-1),"")</f>
        <v/>
      </c>
      <c r="T425" t="str">
        <f t="shared" si="18"/>
        <v/>
      </c>
    </row>
    <row r="426" spans="18:20" x14ac:dyDescent="0.25">
      <c r="R426" t="str">
        <f>IFERROR(IF(Alert[[#This Row],[Name]]&lt;&gt;"",Alert[[#This Row],[Name]],""),"")</f>
        <v/>
      </c>
      <c r="S426" t="str" cm="1">
        <f t="array" ref="S426">IFERROR(_xlfn.IFS(Alert[[#This Row],[Condition]]="&gt;",Alert[[#This Row],[Price]]/Alert[[#This Row],[Threshold]],Alert[[#This Row],[Condition]]="&lt;",Alert[[#This Row],[Threshold]]/Alert[[#This Row],[Price]]-1),"")</f>
        <v/>
      </c>
      <c r="T426" t="str">
        <f t="shared" si="18"/>
        <v/>
      </c>
    </row>
    <row r="427" spans="18:20" x14ac:dyDescent="0.25">
      <c r="R427" t="str">
        <f>IFERROR(IF(Alert[[#This Row],[Name]]&lt;&gt;"",Alert[[#This Row],[Name]],""),"")</f>
        <v/>
      </c>
      <c r="S427" t="str" cm="1">
        <f t="array" ref="S427">IFERROR(_xlfn.IFS(Alert[[#This Row],[Condition]]="&gt;",Alert[[#This Row],[Price]]/Alert[[#This Row],[Threshold]],Alert[[#This Row],[Condition]]="&lt;",Alert[[#This Row],[Threshold]]/Alert[[#This Row],[Price]]-1),"")</f>
        <v/>
      </c>
      <c r="T427" t="str">
        <f t="shared" si="18"/>
        <v/>
      </c>
    </row>
    <row r="428" spans="18:20" x14ac:dyDescent="0.25">
      <c r="R428" t="str">
        <f>IFERROR(IF(Alert[[#This Row],[Name]]&lt;&gt;"",Alert[[#This Row],[Name]],""),"")</f>
        <v/>
      </c>
      <c r="S428" t="str" cm="1">
        <f t="array" ref="S428">IFERROR(_xlfn.IFS(Alert[[#This Row],[Condition]]="&gt;",Alert[[#This Row],[Price]]/Alert[[#This Row],[Threshold]],Alert[[#This Row],[Condition]]="&lt;",Alert[[#This Row],[Threshold]]/Alert[[#This Row],[Price]]-1),"")</f>
        <v/>
      </c>
      <c r="T428" t="str">
        <f t="shared" si="18"/>
        <v/>
      </c>
    </row>
    <row r="429" spans="18:20" x14ac:dyDescent="0.25">
      <c r="R429" t="str">
        <f>IFERROR(IF(Alert[[#This Row],[Name]]&lt;&gt;"",Alert[[#This Row],[Name]],""),"")</f>
        <v/>
      </c>
      <c r="S429" t="str" cm="1">
        <f t="array" ref="S429">IFERROR(_xlfn.IFS(Alert[[#This Row],[Condition]]="&gt;",Alert[[#This Row],[Price]]/Alert[[#This Row],[Threshold]],Alert[[#This Row],[Condition]]="&lt;",Alert[[#This Row],[Threshold]]/Alert[[#This Row],[Price]]-1),"")</f>
        <v/>
      </c>
      <c r="T429" t="str">
        <f t="shared" si="18"/>
        <v/>
      </c>
    </row>
    <row r="430" spans="18:20" x14ac:dyDescent="0.25">
      <c r="R430" t="str">
        <f>IFERROR(IF(Alert[[#This Row],[Name]]&lt;&gt;"",Alert[[#This Row],[Name]],""),"")</f>
        <v/>
      </c>
      <c r="S430" t="str" cm="1">
        <f t="array" ref="S430">IFERROR(_xlfn.IFS(Alert[[#This Row],[Condition]]="&gt;",Alert[[#This Row],[Price]]/Alert[[#This Row],[Threshold]],Alert[[#This Row],[Condition]]="&lt;",Alert[[#This Row],[Threshold]]/Alert[[#This Row],[Price]]-1),"")</f>
        <v/>
      </c>
      <c r="T430" t="str">
        <f t="shared" si="18"/>
        <v/>
      </c>
    </row>
    <row r="431" spans="18:20" x14ac:dyDescent="0.25">
      <c r="R431" t="str">
        <f>IFERROR(IF(Alert[[#This Row],[Name]]&lt;&gt;"",Alert[[#This Row],[Name]],""),"")</f>
        <v/>
      </c>
      <c r="S431" t="str" cm="1">
        <f t="array" ref="S431">IFERROR(_xlfn.IFS(Alert[[#This Row],[Condition]]="&gt;",Alert[[#This Row],[Price]]/Alert[[#This Row],[Threshold]],Alert[[#This Row],[Condition]]="&lt;",Alert[[#This Row],[Threshold]]/Alert[[#This Row],[Price]]-1),"")</f>
        <v/>
      </c>
      <c r="T431" t="str">
        <f t="shared" si="18"/>
        <v/>
      </c>
    </row>
    <row r="432" spans="18:20" x14ac:dyDescent="0.25">
      <c r="R432" t="str">
        <f>IFERROR(IF(Alert[[#This Row],[Name]]&lt;&gt;"",Alert[[#This Row],[Name]],""),"")</f>
        <v/>
      </c>
      <c r="S432" t="str" cm="1">
        <f t="array" ref="S432">IFERROR(_xlfn.IFS(Alert[[#This Row],[Condition]]="&gt;",Alert[[#This Row],[Price]]/Alert[[#This Row],[Threshold]],Alert[[#This Row],[Condition]]="&lt;",Alert[[#This Row],[Threshold]]/Alert[[#This Row],[Price]]-1),"")</f>
        <v/>
      </c>
      <c r="T432" t="str">
        <f t="shared" si="18"/>
        <v/>
      </c>
    </row>
    <row r="433" spans="18:20" x14ac:dyDescent="0.25">
      <c r="R433" t="str">
        <f>IFERROR(IF(Alert[[#This Row],[Name]]&lt;&gt;"",Alert[[#This Row],[Name]],""),"")</f>
        <v/>
      </c>
      <c r="S433" t="str" cm="1">
        <f t="array" ref="S433">IFERROR(_xlfn.IFS(Alert[[#This Row],[Condition]]="&gt;",Alert[[#This Row],[Price]]/Alert[[#This Row],[Threshold]],Alert[[#This Row],[Condition]]="&lt;",Alert[[#This Row],[Threshold]]/Alert[[#This Row],[Price]]-1),"")</f>
        <v/>
      </c>
      <c r="T433" t="str">
        <f t="shared" si="18"/>
        <v/>
      </c>
    </row>
    <row r="434" spans="18:20" x14ac:dyDescent="0.25">
      <c r="R434" t="str">
        <f>IFERROR(IF(Alert[[#This Row],[Name]]&lt;&gt;"",Alert[[#This Row],[Name]],""),"")</f>
        <v/>
      </c>
      <c r="S434" t="str" cm="1">
        <f t="array" ref="S434">IFERROR(_xlfn.IFS(Alert[[#This Row],[Condition]]="&gt;",Alert[[#This Row],[Price]]/Alert[[#This Row],[Threshold]],Alert[[#This Row],[Condition]]="&lt;",Alert[[#This Row],[Threshold]]/Alert[[#This Row],[Price]]-1),"")</f>
        <v/>
      </c>
      <c r="T434" t="str">
        <f t="shared" si="18"/>
        <v/>
      </c>
    </row>
    <row r="435" spans="18:20" x14ac:dyDescent="0.25">
      <c r="R435" t="str">
        <f>IFERROR(IF(Alert[[#This Row],[Name]]&lt;&gt;"",Alert[[#This Row],[Name]],""),"")</f>
        <v/>
      </c>
      <c r="S435" t="str" cm="1">
        <f t="array" ref="S435">IFERROR(_xlfn.IFS(Alert[[#This Row],[Condition]]="&gt;",Alert[[#This Row],[Price]]/Alert[[#This Row],[Threshold]],Alert[[#This Row],[Condition]]="&lt;",Alert[[#This Row],[Threshold]]/Alert[[#This Row],[Price]]-1),"")</f>
        <v/>
      </c>
      <c r="T435" t="str">
        <f t="shared" si="18"/>
        <v/>
      </c>
    </row>
    <row r="436" spans="18:20" x14ac:dyDescent="0.25">
      <c r="R436" t="str">
        <f>IFERROR(IF(Alert[[#This Row],[Name]]&lt;&gt;"",Alert[[#This Row],[Name]],""),"")</f>
        <v/>
      </c>
      <c r="S436" t="str" cm="1">
        <f t="array" ref="S436">IFERROR(_xlfn.IFS(Alert[[#This Row],[Condition]]="&gt;",Alert[[#This Row],[Price]]/Alert[[#This Row],[Threshold]],Alert[[#This Row],[Condition]]="&lt;",Alert[[#This Row],[Threshold]]/Alert[[#This Row],[Price]]-1),"")</f>
        <v/>
      </c>
      <c r="T436" t="str">
        <f t="shared" si="18"/>
        <v/>
      </c>
    </row>
    <row r="437" spans="18:20" x14ac:dyDescent="0.25">
      <c r="R437" t="str">
        <f>IFERROR(IF(Alert[[#This Row],[Name]]&lt;&gt;"",Alert[[#This Row],[Name]],""),"")</f>
        <v/>
      </c>
      <c r="S437" t="str" cm="1">
        <f t="array" ref="S437">IFERROR(_xlfn.IFS(Alert[[#This Row],[Condition]]="&gt;",Alert[[#This Row],[Price]]/Alert[[#This Row],[Threshold]],Alert[[#This Row],[Condition]]="&lt;",Alert[[#This Row],[Threshold]]/Alert[[#This Row],[Price]]-1),"")</f>
        <v/>
      </c>
      <c r="T437" t="str">
        <f t="shared" si="18"/>
        <v/>
      </c>
    </row>
    <row r="438" spans="18:20" x14ac:dyDescent="0.25">
      <c r="R438" t="str">
        <f>IFERROR(IF(Alert[[#This Row],[Name]]&lt;&gt;"",Alert[[#This Row],[Name]],""),"")</f>
        <v/>
      </c>
      <c r="S438" t="str" cm="1">
        <f t="array" ref="S438">IFERROR(_xlfn.IFS(Alert[[#This Row],[Condition]]="&gt;",Alert[[#This Row],[Price]]/Alert[[#This Row],[Threshold]],Alert[[#This Row],[Condition]]="&lt;",Alert[[#This Row],[Threshold]]/Alert[[#This Row],[Price]]-1),"")</f>
        <v/>
      </c>
      <c r="T438" t="str">
        <f t="shared" si="18"/>
        <v/>
      </c>
    </row>
    <row r="439" spans="18:20" x14ac:dyDescent="0.25">
      <c r="R439" t="str">
        <f>IFERROR(IF(Alert[[#This Row],[Name]]&lt;&gt;"",Alert[[#This Row],[Name]],""),"")</f>
        <v/>
      </c>
      <c r="S439" t="str" cm="1">
        <f t="array" ref="S439">IFERROR(_xlfn.IFS(Alert[[#This Row],[Condition]]="&gt;",Alert[[#This Row],[Price]]/Alert[[#This Row],[Threshold]],Alert[[#This Row],[Condition]]="&lt;",Alert[[#This Row],[Threshold]]/Alert[[#This Row],[Price]]-1),"")</f>
        <v/>
      </c>
      <c r="T439" t="str">
        <f t="shared" si="18"/>
        <v/>
      </c>
    </row>
    <row r="440" spans="18:20" x14ac:dyDescent="0.25">
      <c r="R440" t="str">
        <f>IFERROR(IF(Alert[[#This Row],[Name]]&lt;&gt;"",Alert[[#This Row],[Name]],""),"")</f>
        <v/>
      </c>
      <c r="S440" t="str" cm="1">
        <f t="array" ref="S440">IFERROR(_xlfn.IFS(Alert[[#This Row],[Condition]]="&gt;",Alert[[#This Row],[Price]]/Alert[[#This Row],[Threshold]],Alert[[#This Row],[Condition]]="&lt;",Alert[[#This Row],[Threshold]]/Alert[[#This Row],[Price]]-1),"")</f>
        <v/>
      </c>
      <c r="T440" t="str">
        <f t="shared" si="18"/>
        <v/>
      </c>
    </row>
    <row r="441" spans="18:20" x14ac:dyDescent="0.25">
      <c r="R441" t="str">
        <f>IFERROR(IF(Alert[[#This Row],[Name]]&lt;&gt;"",Alert[[#This Row],[Name]],""),"")</f>
        <v/>
      </c>
      <c r="S441" t="str" cm="1">
        <f t="array" ref="S441">IFERROR(_xlfn.IFS(Alert[[#This Row],[Condition]]="&gt;",Alert[[#This Row],[Price]]/Alert[[#This Row],[Threshold]],Alert[[#This Row],[Condition]]="&lt;",Alert[[#This Row],[Threshold]]/Alert[[#This Row],[Price]]-1),"")</f>
        <v/>
      </c>
      <c r="T441" t="str">
        <f t="shared" si="18"/>
        <v/>
      </c>
    </row>
    <row r="442" spans="18:20" x14ac:dyDescent="0.25">
      <c r="R442" t="str">
        <f>IFERROR(IF(Alert[[#This Row],[Name]]&lt;&gt;"",Alert[[#This Row],[Name]],""),"")</f>
        <v/>
      </c>
      <c r="S442" t="str" cm="1">
        <f t="array" ref="S442">IFERROR(_xlfn.IFS(Alert[[#This Row],[Condition]]="&gt;",Alert[[#This Row],[Price]]/Alert[[#This Row],[Threshold]],Alert[[#This Row],[Condition]]="&lt;",Alert[[#This Row],[Threshold]]/Alert[[#This Row],[Price]]-1),"")</f>
        <v/>
      </c>
      <c r="T442" t="str">
        <f t="shared" si="18"/>
        <v/>
      </c>
    </row>
    <row r="443" spans="18:20" x14ac:dyDescent="0.25">
      <c r="R443" t="str">
        <f>IFERROR(IF(Alert[[#This Row],[Name]]&lt;&gt;"",Alert[[#This Row],[Name]],""),"")</f>
        <v/>
      </c>
      <c r="S443" t="str" cm="1">
        <f t="array" ref="S443">IFERROR(_xlfn.IFS(Alert[[#This Row],[Condition]]="&gt;",Alert[[#This Row],[Price]]/Alert[[#This Row],[Threshold]],Alert[[#This Row],[Condition]]="&lt;",Alert[[#This Row],[Threshold]]/Alert[[#This Row],[Price]]-1),"")</f>
        <v/>
      </c>
      <c r="T443" t="str">
        <f t="shared" si="18"/>
        <v/>
      </c>
    </row>
    <row r="444" spans="18:20" x14ac:dyDescent="0.25">
      <c r="R444" t="str">
        <f>IFERROR(IF(Alert[[#This Row],[Name]]&lt;&gt;"",Alert[[#This Row],[Name]],""),"")</f>
        <v/>
      </c>
      <c r="S444" t="str" cm="1">
        <f t="array" ref="S444">IFERROR(_xlfn.IFS(Alert[[#This Row],[Condition]]="&gt;",Alert[[#This Row],[Price]]/Alert[[#This Row],[Threshold]],Alert[[#This Row],[Condition]]="&lt;",Alert[[#This Row],[Threshold]]/Alert[[#This Row],[Price]]-1),"")</f>
        <v/>
      </c>
      <c r="T444" t="str">
        <f t="shared" si="18"/>
        <v/>
      </c>
    </row>
    <row r="445" spans="18:20" x14ac:dyDescent="0.25">
      <c r="R445" t="str">
        <f>IFERROR(IF(Alert[[#This Row],[Name]]&lt;&gt;"",Alert[[#This Row],[Name]],""),"")</f>
        <v/>
      </c>
      <c r="S445" t="str" cm="1">
        <f t="array" ref="S445">IFERROR(_xlfn.IFS(Alert[[#This Row],[Condition]]="&gt;",Alert[[#This Row],[Price]]/Alert[[#This Row],[Threshold]],Alert[[#This Row],[Condition]]="&lt;",Alert[[#This Row],[Threshold]]/Alert[[#This Row],[Price]]-1),"")</f>
        <v/>
      </c>
      <c r="T445" t="str">
        <f t="shared" si="18"/>
        <v/>
      </c>
    </row>
    <row r="446" spans="18:20" x14ac:dyDescent="0.25">
      <c r="R446" t="str">
        <f>IFERROR(IF(Alert[[#This Row],[Name]]&lt;&gt;"",Alert[[#This Row],[Name]],""),"")</f>
        <v/>
      </c>
      <c r="S446" t="str" cm="1">
        <f t="array" ref="S446">IFERROR(_xlfn.IFS(Alert[[#This Row],[Condition]]="&gt;",Alert[[#This Row],[Price]]/Alert[[#This Row],[Threshold]],Alert[[#This Row],[Condition]]="&lt;",Alert[[#This Row],[Threshold]]/Alert[[#This Row],[Price]]-1),"")</f>
        <v/>
      </c>
      <c r="T446" t="str">
        <f t="shared" si="18"/>
        <v/>
      </c>
    </row>
    <row r="447" spans="18:20" x14ac:dyDescent="0.25">
      <c r="R447" t="str">
        <f>IFERROR(IF(Alert[[#This Row],[Name]]&lt;&gt;"",Alert[[#This Row],[Name]],""),"")</f>
        <v/>
      </c>
      <c r="S447" t="str" cm="1">
        <f t="array" ref="S447">IFERROR(_xlfn.IFS(Alert[[#This Row],[Condition]]="&gt;",Alert[[#This Row],[Price]]/Alert[[#This Row],[Threshold]],Alert[[#This Row],[Condition]]="&lt;",Alert[[#This Row],[Threshold]]/Alert[[#This Row],[Price]]-1),"")</f>
        <v/>
      </c>
      <c r="T447" t="str">
        <f t="shared" si="18"/>
        <v/>
      </c>
    </row>
    <row r="448" spans="18:20" x14ac:dyDescent="0.25">
      <c r="R448" t="str">
        <f>IFERROR(IF(Alert[[#This Row],[Name]]&lt;&gt;"",Alert[[#This Row],[Name]],""),"")</f>
        <v/>
      </c>
      <c r="S448" t="str" cm="1">
        <f t="array" ref="S448">IFERROR(_xlfn.IFS(Alert[[#This Row],[Condition]]="&gt;",Alert[[#This Row],[Price]]/Alert[[#This Row],[Threshold]],Alert[[#This Row],[Condition]]="&lt;",Alert[[#This Row],[Threshold]]/Alert[[#This Row],[Price]]-1),"")</f>
        <v/>
      </c>
      <c r="T448" t="str">
        <f t="shared" si="18"/>
        <v/>
      </c>
    </row>
    <row r="449" spans="18:20" x14ac:dyDescent="0.25">
      <c r="R449" t="str">
        <f>IFERROR(IF(Alert[[#This Row],[Name]]&lt;&gt;"",Alert[[#This Row],[Name]],""),"")</f>
        <v/>
      </c>
      <c r="S449" t="str" cm="1">
        <f t="array" ref="S449">IFERROR(_xlfn.IFS(Alert[[#This Row],[Condition]]="&gt;",Alert[[#This Row],[Price]]/Alert[[#This Row],[Threshold]],Alert[[#This Row],[Condition]]="&lt;",Alert[[#This Row],[Threshold]]/Alert[[#This Row],[Price]]-1),"")</f>
        <v/>
      </c>
      <c r="T449" t="str">
        <f t="shared" si="18"/>
        <v/>
      </c>
    </row>
    <row r="450" spans="18:20" x14ac:dyDescent="0.25">
      <c r="R450" t="str">
        <f>IFERROR(IF(Alert[[#This Row],[Name]]&lt;&gt;"",Alert[[#This Row],[Name]],""),"")</f>
        <v/>
      </c>
      <c r="S450" t="str" cm="1">
        <f t="array" ref="S450">IFERROR(_xlfn.IFS(Alert[[#This Row],[Condition]]="&gt;",Alert[[#This Row],[Price]]/Alert[[#This Row],[Threshold]],Alert[[#This Row],[Condition]]="&lt;",Alert[[#This Row],[Threshold]]/Alert[[#This Row],[Price]]-1),"")</f>
        <v/>
      </c>
      <c r="T450" t="str">
        <f t="shared" si="18"/>
        <v/>
      </c>
    </row>
    <row r="451" spans="18:20" x14ac:dyDescent="0.25">
      <c r="R451" t="str">
        <f>IFERROR(IF(Alert[[#This Row],[Name]]&lt;&gt;"",Alert[[#This Row],[Name]],""),"")</f>
        <v/>
      </c>
      <c r="S451" t="str" cm="1">
        <f t="array" ref="S451">IFERROR(_xlfn.IFS(Alert[[#This Row],[Condition]]="&gt;",Alert[[#This Row],[Price]]/Alert[[#This Row],[Threshold]],Alert[[#This Row],[Condition]]="&lt;",Alert[[#This Row],[Threshold]]/Alert[[#This Row],[Price]]-1),"")</f>
        <v/>
      </c>
      <c r="T451" t="str">
        <f t="shared" ref="T451:T500" si="19">IFERROR(1-S451,"")</f>
        <v/>
      </c>
    </row>
    <row r="452" spans="18:20" x14ac:dyDescent="0.25">
      <c r="R452" t="str">
        <f>IFERROR(IF(Alert[[#This Row],[Name]]&lt;&gt;"",Alert[[#This Row],[Name]],""),"")</f>
        <v/>
      </c>
      <c r="S452" t="str" cm="1">
        <f t="array" ref="S452">IFERROR(_xlfn.IFS(Alert[[#This Row],[Condition]]="&gt;",Alert[[#This Row],[Price]]/Alert[[#This Row],[Threshold]],Alert[[#This Row],[Condition]]="&lt;",Alert[[#This Row],[Threshold]]/Alert[[#This Row],[Price]]-1),"")</f>
        <v/>
      </c>
      <c r="T452" t="str">
        <f t="shared" si="19"/>
        <v/>
      </c>
    </row>
    <row r="453" spans="18:20" x14ac:dyDescent="0.25">
      <c r="R453" t="str">
        <f>IFERROR(IF(Alert[[#This Row],[Name]]&lt;&gt;"",Alert[[#This Row],[Name]],""),"")</f>
        <v/>
      </c>
      <c r="S453" t="str" cm="1">
        <f t="array" ref="S453">IFERROR(_xlfn.IFS(Alert[[#This Row],[Condition]]="&gt;",Alert[[#This Row],[Price]]/Alert[[#This Row],[Threshold]],Alert[[#This Row],[Condition]]="&lt;",Alert[[#This Row],[Threshold]]/Alert[[#This Row],[Price]]-1),"")</f>
        <v/>
      </c>
      <c r="T453" t="str">
        <f t="shared" si="19"/>
        <v/>
      </c>
    </row>
    <row r="454" spans="18:20" x14ac:dyDescent="0.25">
      <c r="R454" t="str">
        <f>IFERROR(IF(Alert[[#This Row],[Name]]&lt;&gt;"",Alert[[#This Row],[Name]],""),"")</f>
        <v/>
      </c>
      <c r="S454" t="str" cm="1">
        <f t="array" ref="S454">IFERROR(_xlfn.IFS(Alert[[#This Row],[Condition]]="&gt;",Alert[[#This Row],[Price]]/Alert[[#This Row],[Threshold]],Alert[[#This Row],[Condition]]="&lt;",Alert[[#This Row],[Threshold]]/Alert[[#This Row],[Price]]-1),"")</f>
        <v/>
      </c>
      <c r="T454" t="str">
        <f t="shared" si="19"/>
        <v/>
      </c>
    </row>
    <row r="455" spans="18:20" x14ac:dyDescent="0.25">
      <c r="R455" t="str">
        <f>IFERROR(IF(Alert[[#This Row],[Name]]&lt;&gt;"",Alert[[#This Row],[Name]],""),"")</f>
        <v/>
      </c>
      <c r="S455" t="str" cm="1">
        <f t="array" ref="S455">IFERROR(_xlfn.IFS(Alert[[#This Row],[Condition]]="&gt;",Alert[[#This Row],[Price]]/Alert[[#This Row],[Threshold]],Alert[[#This Row],[Condition]]="&lt;",Alert[[#This Row],[Threshold]]/Alert[[#This Row],[Price]]-1),"")</f>
        <v/>
      </c>
      <c r="T455" t="str">
        <f t="shared" si="19"/>
        <v/>
      </c>
    </row>
    <row r="456" spans="18:20" x14ac:dyDescent="0.25">
      <c r="R456" t="str">
        <f>IFERROR(IF(Alert[[#This Row],[Name]]&lt;&gt;"",Alert[[#This Row],[Name]],""),"")</f>
        <v/>
      </c>
      <c r="S456" t="str" cm="1">
        <f t="array" ref="S456">IFERROR(_xlfn.IFS(Alert[[#This Row],[Condition]]="&gt;",Alert[[#This Row],[Price]]/Alert[[#This Row],[Threshold]],Alert[[#This Row],[Condition]]="&lt;",Alert[[#This Row],[Threshold]]/Alert[[#This Row],[Price]]-1),"")</f>
        <v/>
      </c>
      <c r="T456" t="str">
        <f t="shared" si="19"/>
        <v/>
      </c>
    </row>
    <row r="457" spans="18:20" x14ac:dyDescent="0.25">
      <c r="R457" t="str">
        <f>IFERROR(IF(Alert[[#This Row],[Name]]&lt;&gt;"",Alert[[#This Row],[Name]],""),"")</f>
        <v/>
      </c>
      <c r="S457" t="str" cm="1">
        <f t="array" ref="S457">IFERROR(_xlfn.IFS(Alert[[#This Row],[Condition]]="&gt;",Alert[[#This Row],[Price]]/Alert[[#This Row],[Threshold]],Alert[[#This Row],[Condition]]="&lt;",Alert[[#This Row],[Threshold]]/Alert[[#This Row],[Price]]-1),"")</f>
        <v/>
      </c>
      <c r="T457" t="str">
        <f t="shared" si="19"/>
        <v/>
      </c>
    </row>
    <row r="458" spans="18:20" x14ac:dyDescent="0.25">
      <c r="R458" t="str">
        <f>IFERROR(IF(Alert[[#This Row],[Name]]&lt;&gt;"",Alert[[#This Row],[Name]],""),"")</f>
        <v/>
      </c>
      <c r="S458" t="str" cm="1">
        <f t="array" ref="S458">IFERROR(_xlfn.IFS(Alert[[#This Row],[Condition]]="&gt;",Alert[[#This Row],[Price]]/Alert[[#This Row],[Threshold]],Alert[[#This Row],[Condition]]="&lt;",Alert[[#This Row],[Threshold]]/Alert[[#This Row],[Price]]-1),"")</f>
        <v/>
      </c>
      <c r="T458" t="str">
        <f t="shared" si="19"/>
        <v/>
      </c>
    </row>
    <row r="459" spans="18:20" x14ac:dyDescent="0.25">
      <c r="R459" t="str">
        <f>IFERROR(IF(Alert[[#This Row],[Name]]&lt;&gt;"",Alert[[#This Row],[Name]],""),"")</f>
        <v/>
      </c>
      <c r="S459" t="str" cm="1">
        <f t="array" ref="S459">IFERROR(_xlfn.IFS(Alert[[#This Row],[Condition]]="&gt;",Alert[[#This Row],[Price]]/Alert[[#This Row],[Threshold]],Alert[[#This Row],[Condition]]="&lt;",Alert[[#This Row],[Threshold]]/Alert[[#This Row],[Price]]-1),"")</f>
        <v/>
      </c>
      <c r="T459" t="str">
        <f t="shared" si="19"/>
        <v/>
      </c>
    </row>
    <row r="460" spans="18:20" x14ac:dyDescent="0.25">
      <c r="R460" t="str">
        <f>IFERROR(IF(Alert[[#This Row],[Name]]&lt;&gt;"",Alert[[#This Row],[Name]],""),"")</f>
        <v/>
      </c>
      <c r="S460" t="str" cm="1">
        <f t="array" ref="S460">IFERROR(_xlfn.IFS(Alert[[#This Row],[Condition]]="&gt;",Alert[[#This Row],[Price]]/Alert[[#This Row],[Threshold]],Alert[[#This Row],[Condition]]="&lt;",Alert[[#This Row],[Threshold]]/Alert[[#This Row],[Price]]-1),"")</f>
        <v/>
      </c>
      <c r="T460" t="str">
        <f t="shared" si="19"/>
        <v/>
      </c>
    </row>
    <row r="461" spans="18:20" x14ac:dyDescent="0.25">
      <c r="R461" t="str">
        <f>IFERROR(IF(Alert[[#This Row],[Name]]&lt;&gt;"",Alert[[#This Row],[Name]],""),"")</f>
        <v/>
      </c>
      <c r="S461" t="str" cm="1">
        <f t="array" ref="S461">IFERROR(_xlfn.IFS(Alert[[#This Row],[Condition]]="&gt;",Alert[[#This Row],[Price]]/Alert[[#This Row],[Threshold]],Alert[[#This Row],[Condition]]="&lt;",Alert[[#This Row],[Threshold]]/Alert[[#This Row],[Price]]-1),"")</f>
        <v/>
      </c>
      <c r="T461" t="str">
        <f t="shared" si="19"/>
        <v/>
      </c>
    </row>
    <row r="462" spans="18:20" x14ac:dyDescent="0.25">
      <c r="R462" t="str">
        <f>IFERROR(IF(Alert[[#This Row],[Name]]&lt;&gt;"",Alert[[#This Row],[Name]],""),"")</f>
        <v/>
      </c>
      <c r="S462" t="str" cm="1">
        <f t="array" ref="S462">IFERROR(_xlfn.IFS(Alert[[#This Row],[Condition]]="&gt;",Alert[[#This Row],[Price]]/Alert[[#This Row],[Threshold]],Alert[[#This Row],[Condition]]="&lt;",Alert[[#This Row],[Threshold]]/Alert[[#This Row],[Price]]-1),"")</f>
        <v/>
      </c>
      <c r="T462" t="str">
        <f t="shared" si="19"/>
        <v/>
      </c>
    </row>
    <row r="463" spans="18:20" x14ac:dyDescent="0.25">
      <c r="R463" t="str">
        <f>IFERROR(IF(Alert[[#This Row],[Name]]&lt;&gt;"",Alert[[#This Row],[Name]],""),"")</f>
        <v/>
      </c>
      <c r="S463" t="str" cm="1">
        <f t="array" ref="S463">IFERROR(_xlfn.IFS(Alert[[#This Row],[Condition]]="&gt;",Alert[[#This Row],[Price]]/Alert[[#This Row],[Threshold]],Alert[[#This Row],[Condition]]="&lt;",Alert[[#This Row],[Threshold]]/Alert[[#This Row],[Price]]-1),"")</f>
        <v/>
      </c>
      <c r="T463" t="str">
        <f t="shared" si="19"/>
        <v/>
      </c>
    </row>
    <row r="464" spans="18:20" x14ac:dyDescent="0.25">
      <c r="R464" t="str">
        <f>IFERROR(IF(Alert[[#This Row],[Name]]&lt;&gt;"",Alert[[#This Row],[Name]],""),"")</f>
        <v/>
      </c>
      <c r="S464" t="str" cm="1">
        <f t="array" ref="S464">IFERROR(_xlfn.IFS(Alert[[#This Row],[Condition]]="&gt;",Alert[[#This Row],[Price]]/Alert[[#This Row],[Threshold]],Alert[[#This Row],[Condition]]="&lt;",Alert[[#This Row],[Threshold]]/Alert[[#This Row],[Price]]-1),"")</f>
        <v/>
      </c>
      <c r="T464" t="str">
        <f t="shared" si="19"/>
        <v/>
      </c>
    </row>
    <row r="465" spans="18:20" x14ac:dyDescent="0.25">
      <c r="R465" t="str">
        <f>IFERROR(IF(Alert[[#This Row],[Name]]&lt;&gt;"",Alert[[#This Row],[Name]],""),"")</f>
        <v/>
      </c>
      <c r="S465" t="str" cm="1">
        <f t="array" ref="S465">IFERROR(_xlfn.IFS(Alert[[#This Row],[Condition]]="&gt;",Alert[[#This Row],[Price]]/Alert[[#This Row],[Threshold]],Alert[[#This Row],[Condition]]="&lt;",Alert[[#This Row],[Threshold]]/Alert[[#This Row],[Price]]-1),"")</f>
        <v/>
      </c>
      <c r="T465" t="str">
        <f t="shared" si="19"/>
        <v/>
      </c>
    </row>
    <row r="466" spans="18:20" x14ac:dyDescent="0.25">
      <c r="R466" t="str">
        <f>IFERROR(IF(Alert[[#This Row],[Name]]&lt;&gt;"",Alert[[#This Row],[Name]],""),"")</f>
        <v/>
      </c>
      <c r="S466" t="str" cm="1">
        <f t="array" ref="S466">IFERROR(_xlfn.IFS(Alert[[#This Row],[Condition]]="&gt;",Alert[[#This Row],[Price]]/Alert[[#This Row],[Threshold]],Alert[[#This Row],[Condition]]="&lt;",Alert[[#This Row],[Threshold]]/Alert[[#This Row],[Price]]-1),"")</f>
        <v/>
      </c>
      <c r="T466" t="str">
        <f t="shared" si="19"/>
        <v/>
      </c>
    </row>
    <row r="467" spans="18:20" x14ac:dyDescent="0.25">
      <c r="R467" t="str">
        <f>IFERROR(IF(Alert[[#This Row],[Name]]&lt;&gt;"",Alert[[#This Row],[Name]],""),"")</f>
        <v/>
      </c>
      <c r="S467" t="str" cm="1">
        <f t="array" ref="S467">IFERROR(_xlfn.IFS(Alert[[#This Row],[Condition]]="&gt;",Alert[[#This Row],[Price]]/Alert[[#This Row],[Threshold]],Alert[[#This Row],[Condition]]="&lt;",Alert[[#This Row],[Threshold]]/Alert[[#This Row],[Price]]-1),"")</f>
        <v/>
      </c>
      <c r="T467" t="str">
        <f t="shared" si="19"/>
        <v/>
      </c>
    </row>
    <row r="468" spans="18:20" x14ac:dyDescent="0.25">
      <c r="R468" t="str">
        <f>IFERROR(IF(Alert[[#This Row],[Name]]&lt;&gt;"",Alert[[#This Row],[Name]],""),"")</f>
        <v/>
      </c>
      <c r="S468" t="str" cm="1">
        <f t="array" ref="S468">IFERROR(_xlfn.IFS(Alert[[#This Row],[Condition]]="&gt;",Alert[[#This Row],[Price]]/Alert[[#This Row],[Threshold]],Alert[[#This Row],[Condition]]="&lt;",Alert[[#This Row],[Threshold]]/Alert[[#This Row],[Price]]-1),"")</f>
        <v/>
      </c>
      <c r="T468" t="str">
        <f t="shared" si="19"/>
        <v/>
      </c>
    </row>
    <row r="469" spans="18:20" x14ac:dyDescent="0.25">
      <c r="R469" t="str">
        <f>IFERROR(IF(Alert[[#This Row],[Name]]&lt;&gt;"",Alert[[#This Row],[Name]],""),"")</f>
        <v/>
      </c>
      <c r="S469" t="str" cm="1">
        <f t="array" ref="S469">IFERROR(_xlfn.IFS(Alert[[#This Row],[Condition]]="&gt;",Alert[[#This Row],[Price]]/Alert[[#This Row],[Threshold]],Alert[[#This Row],[Condition]]="&lt;",Alert[[#This Row],[Threshold]]/Alert[[#This Row],[Price]]-1),"")</f>
        <v/>
      </c>
      <c r="T469" t="str">
        <f t="shared" si="19"/>
        <v/>
      </c>
    </row>
    <row r="470" spans="18:20" x14ac:dyDescent="0.25">
      <c r="R470" t="str">
        <f>IFERROR(IF(Alert[[#This Row],[Name]]&lt;&gt;"",Alert[[#This Row],[Name]],""),"")</f>
        <v/>
      </c>
      <c r="S470" t="str" cm="1">
        <f t="array" ref="S470">IFERROR(_xlfn.IFS(Alert[[#This Row],[Condition]]="&gt;",Alert[[#This Row],[Price]]/Alert[[#This Row],[Threshold]],Alert[[#This Row],[Condition]]="&lt;",Alert[[#This Row],[Threshold]]/Alert[[#This Row],[Price]]-1),"")</f>
        <v/>
      </c>
      <c r="T470" t="str">
        <f t="shared" si="19"/>
        <v/>
      </c>
    </row>
    <row r="471" spans="18:20" x14ac:dyDescent="0.25">
      <c r="R471" t="str">
        <f>IFERROR(IF(Alert[[#This Row],[Name]]&lt;&gt;"",Alert[[#This Row],[Name]],""),"")</f>
        <v/>
      </c>
      <c r="S471" t="str" cm="1">
        <f t="array" ref="S471">IFERROR(_xlfn.IFS(Alert[[#This Row],[Condition]]="&gt;",Alert[[#This Row],[Price]]/Alert[[#This Row],[Threshold]],Alert[[#This Row],[Condition]]="&lt;",Alert[[#This Row],[Threshold]]/Alert[[#This Row],[Price]]-1),"")</f>
        <v/>
      </c>
      <c r="T471" t="str">
        <f t="shared" si="19"/>
        <v/>
      </c>
    </row>
    <row r="472" spans="18:20" x14ac:dyDescent="0.25">
      <c r="R472" t="str">
        <f>IFERROR(IF(Alert[[#This Row],[Name]]&lt;&gt;"",Alert[[#This Row],[Name]],""),"")</f>
        <v/>
      </c>
      <c r="S472" t="str" cm="1">
        <f t="array" ref="S472">IFERROR(_xlfn.IFS(Alert[[#This Row],[Condition]]="&gt;",Alert[[#This Row],[Price]]/Alert[[#This Row],[Threshold]],Alert[[#This Row],[Condition]]="&lt;",Alert[[#This Row],[Threshold]]/Alert[[#This Row],[Price]]-1),"")</f>
        <v/>
      </c>
      <c r="T472" t="str">
        <f t="shared" si="19"/>
        <v/>
      </c>
    </row>
    <row r="473" spans="18:20" x14ac:dyDescent="0.25">
      <c r="R473" t="str">
        <f>IFERROR(IF(Alert[[#This Row],[Name]]&lt;&gt;"",Alert[[#This Row],[Name]],""),"")</f>
        <v/>
      </c>
      <c r="S473" t="str" cm="1">
        <f t="array" ref="S473">IFERROR(_xlfn.IFS(Alert[[#This Row],[Condition]]="&gt;",Alert[[#This Row],[Price]]/Alert[[#This Row],[Threshold]],Alert[[#This Row],[Condition]]="&lt;",Alert[[#This Row],[Threshold]]/Alert[[#This Row],[Price]]-1),"")</f>
        <v/>
      </c>
      <c r="T473" t="str">
        <f t="shared" si="19"/>
        <v/>
      </c>
    </row>
    <row r="474" spans="18:20" x14ac:dyDescent="0.25">
      <c r="R474" t="str">
        <f>IFERROR(IF(Alert[[#This Row],[Name]]&lt;&gt;"",Alert[[#This Row],[Name]],""),"")</f>
        <v/>
      </c>
      <c r="S474" t="str" cm="1">
        <f t="array" ref="S474">IFERROR(_xlfn.IFS(Alert[[#This Row],[Condition]]="&gt;",Alert[[#This Row],[Price]]/Alert[[#This Row],[Threshold]],Alert[[#This Row],[Condition]]="&lt;",Alert[[#This Row],[Threshold]]/Alert[[#This Row],[Price]]-1),"")</f>
        <v/>
      </c>
      <c r="T474" t="str">
        <f t="shared" si="19"/>
        <v/>
      </c>
    </row>
    <row r="475" spans="18:20" x14ac:dyDescent="0.25">
      <c r="R475" t="str">
        <f>IFERROR(IF(Alert[[#This Row],[Name]]&lt;&gt;"",Alert[[#This Row],[Name]],""),"")</f>
        <v/>
      </c>
      <c r="S475" t="str" cm="1">
        <f t="array" ref="S475">IFERROR(_xlfn.IFS(Alert[[#This Row],[Condition]]="&gt;",Alert[[#This Row],[Price]]/Alert[[#This Row],[Threshold]],Alert[[#This Row],[Condition]]="&lt;",Alert[[#This Row],[Threshold]]/Alert[[#This Row],[Price]]-1),"")</f>
        <v/>
      </c>
      <c r="T475" t="str">
        <f t="shared" si="19"/>
        <v/>
      </c>
    </row>
    <row r="476" spans="18:20" x14ac:dyDescent="0.25">
      <c r="R476" t="str">
        <f>IFERROR(IF(Alert[[#This Row],[Name]]&lt;&gt;"",Alert[[#This Row],[Name]],""),"")</f>
        <v/>
      </c>
      <c r="S476" t="str" cm="1">
        <f t="array" ref="S476">IFERROR(_xlfn.IFS(Alert[[#This Row],[Condition]]="&gt;",Alert[[#This Row],[Price]]/Alert[[#This Row],[Threshold]],Alert[[#This Row],[Condition]]="&lt;",Alert[[#This Row],[Threshold]]/Alert[[#This Row],[Price]]-1),"")</f>
        <v/>
      </c>
      <c r="T476" t="str">
        <f t="shared" si="19"/>
        <v/>
      </c>
    </row>
    <row r="477" spans="18:20" x14ac:dyDescent="0.25">
      <c r="R477" t="str">
        <f>IFERROR(IF(Alert[[#This Row],[Name]]&lt;&gt;"",Alert[[#This Row],[Name]],""),"")</f>
        <v/>
      </c>
      <c r="S477" t="str" cm="1">
        <f t="array" ref="S477">IFERROR(_xlfn.IFS(Alert[[#This Row],[Condition]]="&gt;",Alert[[#This Row],[Price]]/Alert[[#This Row],[Threshold]],Alert[[#This Row],[Condition]]="&lt;",Alert[[#This Row],[Threshold]]/Alert[[#This Row],[Price]]-1),"")</f>
        <v/>
      </c>
      <c r="T477" t="str">
        <f t="shared" si="19"/>
        <v/>
      </c>
    </row>
    <row r="478" spans="18:20" x14ac:dyDescent="0.25">
      <c r="R478" t="str">
        <f>IFERROR(IF(Alert[[#This Row],[Name]]&lt;&gt;"",Alert[[#This Row],[Name]],""),"")</f>
        <v/>
      </c>
      <c r="S478" t="str" cm="1">
        <f t="array" ref="S478">IFERROR(_xlfn.IFS(Alert[[#This Row],[Condition]]="&gt;",Alert[[#This Row],[Price]]/Alert[[#This Row],[Threshold]],Alert[[#This Row],[Condition]]="&lt;",Alert[[#This Row],[Threshold]]/Alert[[#This Row],[Price]]-1),"")</f>
        <v/>
      </c>
      <c r="T478" t="str">
        <f t="shared" si="19"/>
        <v/>
      </c>
    </row>
    <row r="479" spans="18:20" x14ac:dyDescent="0.25">
      <c r="R479" t="str">
        <f>IFERROR(IF(Alert[[#This Row],[Name]]&lt;&gt;"",Alert[[#This Row],[Name]],""),"")</f>
        <v/>
      </c>
      <c r="S479" t="str" cm="1">
        <f t="array" ref="S479">IFERROR(_xlfn.IFS(Alert[[#This Row],[Condition]]="&gt;",Alert[[#This Row],[Price]]/Alert[[#This Row],[Threshold]],Alert[[#This Row],[Condition]]="&lt;",Alert[[#This Row],[Threshold]]/Alert[[#This Row],[Price]]-1),"")</f>
        <v/>
      </c>
      <c r="T479" t="str">
        <f t="shared" si="19"/>
        <v/>
      </c>
    </row>
    <row r="480" spans="18:20" x14ac:dyDescent="0.25">
      <c r="R480" t="str">
        <f>IFERROR(IF(Alert[[#This Row],[Name]]&lt;&gt;"",Alert[[#This Row],[Name]],""),"")</f>
        <v/>
      </c>
      <c r="S480" t="str" cm="1">
        <f t="array" ref="S480">IFERROR(_xlfn.IFS(Alert[[#This Row],[Condition]]="&gt;",Alert[[#This Row],[Price]]/Alert[[#This Row],[Threshold]],Alert[[#This Row],[Condition]]="&lt;",Alert[[#This Row],[Threshold]]/Alert[[#This Row],[Price]]-1),"")</f>
        <v/>
      </c>
      <c r="T480" t="str">
        <f t="shared" si="19"/>
        <v/>
      </c>
    </row>
    <row r="481" spans="18:20" x14ac:dyDescent="0.25">
      <c r="R481" t="str">
        <f>IFERROR(IF(Alert[[#This Row],[Name]]&lt;&gt;"",Alert[[#This Row],[Name]],""),"")</f>
        <v/>
      </c>
      <c r="S481" t="str" cm="1">
        <f t="array" ref="S481">IFERROR(_xlfn.IFS(Alert[[#This Row],[Condition]]="&gt;",Alert[[#This Row],[Price]]/Alert[[#This Row],[Threshold]],Alert[[#This Row],[Condition]]="&lt;",Alert[[#This Row],[Threshold]]/Alert[[#This Row],[Price]]-1),"")</f>
        <v/>
      </c>
      <c r="T481" t="str">
        <f t="shared" si="19"/>
        <v/>
      </c>
    </row>
    <row r="482" spans="18:20" x14ac:dyDescent="0.25">
      <c r="R482" t="str">
        <f>IFERROR(IF(Alert[[#This Row],[Name]]&lt;&gt;"",Alert[[#This Row],[Name]],""),"")</f>
        <v/>
      </c>
      <c r="S482" t="str" cm="1">
        <f t="array" ref="S482">IFERROR(_xlfn.IFS(Alert[[#This Row],[Condition]]="&gt;",Alert[[#This Row],[Price]]/Alert[[#This Row],[Threshold]],Alert[[#This Row],[Condition]]="&lt;",Alert[[#This Row],[Threshold]]/Alert[[#This Row],[Price]]-1),"")</f>
        <v/>
      </c>
      <c r="T482" t="str">
        <f t="shared" si="19"/>
        <v/>
      </c>
    </row>
    <row r="483" spans="18:20" x14ac:dyDescent="0.25">
      <c r="R483" t="str">
        <f>IFERROR(IF(Alert[[#This Row],[Name]]&lt;&gt;"",Alert[[#This Row],[Name]],""),"")</f>
        <v/>
      </c>
      <c r="S483" t="str" cm="1">
        <f t="array" ref="S483">IFERROR(_xlfn.IFS(Alert[[#This Row],[Condition]]="&gt;",Alert[[#This Row],[Price]]/Alert[[#This Row],[Threshold]],Alert[[#This Row],[Condition]]="&lt;",Alert[[#This Row],[Threshold]]/Alert[[#This Row],[Price]]-1),"")</f>
        <v/>
      </c>
      <c r="T483" t="str">
        <f t="shared" si="19"/>
        <v/>
      </c>
    </row>
    <row r="484" spans="18:20" x14ac:dyDescent="0.25">
      <c r="R484" t="str">
        <f>IFERROR(IF(Alert[[#This Row],[Name]]&lt;&gt;"",Alert[[#This Row],[Name]],""),"")</f>
        <v/>
      </c>
      <c r="S484" t="str" cm="1">
        <f t="array" ref="S484">IFERROR(_xlfn.IFS(Alert[[#This Row],[Condition]]="&gt;",Alert[[#This Row],[Price]]/Alert[[#This Row],[Threshold]],Alert[[#This Row],[Condition]]="&lt;",Alert[[#This Row],[Threshold]]/Alert[[#This Row],[Price]]-1),"")</f>
        <v/>
      </c>
      <c r="T484" t="str">
        <f t="shared" si="19"/>
        <v/>
      </c>
    </row>
    <row r="485" spans="18:20" x14ac:dyDescent="0.25">
      <c r="R485" t="str">
        <f>IFERROR(IF(Alert[[#This Row],[Name]]&lt;&gt;"",Alert[[#This Row],[Name]],""),"")</f>
        <v/>
      </c>
      <c r="S485" t="str" cm="1">
        <f t="array" ref="S485">IFERROR(_xlfn.IFS(Alert[[#This Row],[Condition]]="&gt;",Alert[[#This Row],[Price]]/Alert[[#This Row],[Threshold]],Alert[[#This Row],[Condition]]="&lt;",Alert[[#This Row],[Threshold]]/Alert[[#This Row],[Price]]-1),"")</f>
        <v/>
      </c>
      <c r="T485" t="str">
        <f t="shared" si="19"/>
        <v/>
      </c>
    </row>
    <row r="486" spans="18:20" x14ac:dyDescent="0.25">
      <c r="R486" t="str">
        <f>IFERROR(IF(Alert[[#This Row],[Name]]&lt;&gt;"",Alert[[#This Row],[Name]],""),"")</f>
        <v/>
      </c>
      <c r="S486" t="str" cm="1">
        <f t="array" ref="S486">IFERROR(_xlfn.IFS(Alert[[#This Row],[Condition]]="&gt;",Alert[[#This Row],[Price]]/Alert[[#This Row],[Threshold]],Alert[[#This Row],[Condition]]="&lt;",Alert[[#This Row],[Threshold]]/Alert[[#This Row],[Price]]-1),"")</f>
        <v/>
      </c>
      <c r="T486" t="str">
        <f t="shared" si="19"/>
        <v/>
      </c>
    </row>
    <row r="487" spans="18:20" x14ac:dyDescent="0.25">
      <c r="R487" t="str">
        <f>IFERROR(IF(Alert[[#This Row],[Name]]&lt;&gt;"",Alert[[#This Row],[Name]],""),"")</f>
        <v/>
      </c>
      <c r="S487" t="str" cm="1">
        <f t="array" ref="S487">IFERROR(_xlfn.IFS(Alert[[#This Row],[Condition]]="&gt;",Alert[[#This Row],[Price]]/Alert[[#This Row],[Threshold]],Alert[[#This Row],[Condition]]="&lt;",Alert[[#This Row],[Threshold]]/Alert[[#This Row],[Price]]-1),"")</f>
        <v/>
      </c>
      <c r="T487" t="str">
        <f t="shared" si="19"/>
        <v/>
      </c>
    </row>
    <row r="488" spans="18:20" x14ac:dyDescent="0.25">
      <c r="R488" t="str">
        <f>IFERROR(IF(Alert[[#This Row],[Name]]&lt;&gt;"",Alert[[#This Row],[Name]],""),"")</f>
        <v/>
      </c>
      <c r="S488" t="str" cm="1">
        <f t="array" ref="S488">IFERROR(_xlfn.IFS(Alert[[#This Row],[Condition]]="&gt;",Alert[[#This Row],[Price]]/Alert[[#This Row],[Threshold]],Alert[[#This Row],[Condition]]="&lt;",Alert[[#This Row],[Threshold]]/Alert[[#This Row],[Price]]-1),"")</f>
        <v/>
      </c>
      <c r="T488" t="str">
        <f t="shared" si="19"/>
        <v/>
      </c>
    </row>
    <row r="489" spans="18:20" x14ac:dyDescent="0.25">
      <c r="R489" t="str">
        <f>IFERROR(IF(Alert[[#This Row],[Name]]&lt;&gt;"",Alert[[#This Row],[Name]],""),"")</f>
        <v/>
      </c>
      <c r="S489" t="str" cm="1">
        <f t="array" ref="S489">IFERROR(_xlfn.IFS(Alert[[#This Row],[Condition]]="&gt;",Alert[[#This Row],[Price]]/Alert[[#This Row],[Threshold]],Alert[[#This Row],[Condition]]="&lt;",Alert[[#This Row],[Threshold]]/Alert[[#This Row],[Price]]-1),"")</f>
        <v/>
      </c>
      <c r="T489" t="str">
        <f t="shared" si="19"/>
        <v/>
      </c>
    </row>
    <row r="490" spans="18:20" x14ac:dyDescent="0.25">
      <c r="R490" t="str">
        <f>IFERROR(IF(Alert[[#This Row],[Name]]&lt;&gt;"",Alert[[#This Row],[Name]],""),"")</f>
        <v/>
      </c>
      <c r="S490" t="str" cm="1">
        <f t="array" ref="S490">IFERROR(_xlfn.IFS(Alert[[#This Row],[Condition]]="&gt;",Alert[[#This Row],[Price]]/Alert[[#This Row],[Threshold]],Alert[[#This Row],[Condition]]="&lt;",Alert[[#This Row],[Threshold]]/Alert[[#This Row],[Price]]-1),"")</f>
        <v/>
      </c>
      <c r="T490" t="str">
        <f t="shared" si="19"/>
        <v/>
      </c>
    </row>
    <row r="491" spans="18:20" x14ac:dyDescent="0.25">
      <c r="R491" t="str">
        <f>IFERROR(IF(Alert[[#This Row],[Name]]&lt;&gt;"",Alert[[#This Row],[Name]],""),"")</f>
        <v/>
      </c>
      <c r="S491" t="str" cm="1">
        <f t="array" ref="S491">IFERROR(_xlfn.IFS(Alert[[#This Row],[Condition]]="&gt;",Alert[[#This Row],[Price]]/Alert[[#This Row],[Threshold]],Alert[[#This Row],[Condition]]="&lt;",Alert[[#This Row],[Threshold]]/Alert[[#This Row],[Price]]-1),"")</f>
        <v/>
      </c>
      <c r="T491" t="str">
        <f t="shared" si="19"/>
        <v/>
      </c>
    </row>
    <row r="492" spans="18:20" x14ac:dyDescent="0.25">
      <c r="R492" t="str">
        <f>IFERROR(IF(Alert[[#This Row],[Name]]&lt;&gt;"",Alert[[#This Row],[Name]],""),"")</f>
        <v/>
      </c>
      <c r="S492" t="str" cm="1">
        <f t="array" ref="S492">IFERROR(_xlfn.IFS(Alert[[#This Row],[Condition]]="&gt;",Alert[[#This Row],[Price]]/Alert[[#This Row],[Threshold]],Alert[[#This Row],[Condition]]="&lt;",Alert[[#This Row],[Threshold]]/Alert[[#This Row],[Price]]-1),"")</f>
        <v/>
      </c>
      <c r="T492" t="str">
        <f t="shared" si="19"/>
        <v/>
      </c>
    </row>
    <row r="493" spans="18:20" x14ac:dyDescent="0.25">
      <c r="R493" t="str">
        <f>IFERROR(IF(Alert[[#This Row],[Name]]&lt;&gt;"",Alert[[#This Row],[Name]],""),"")</f>
        <v/>
      </c>
      <c r="S493" t="str" cm="1">
        <f t="array" ref="S493">IFERROR(_xlfn.IFS(Alert[[#This Row],[Condition]]="&gt;",Alert[[#This Row],[Price]]/Alert[[#This Row],[Threshold]],Alert[[#This Row],[Condition]]="&lt;",Alert[[#This Row],[Threshold]]/Alert[[#This Row],[Price]]-1),"")</f>
        <v/>
      </c>
      <c r="T493" t="str">
        <f t="shared" si="19"/>
        <v/>
      </c>
    </row>
    <row r="494" spans="18:20" x14ac:dyDescent="0.25">
      <c r="R494" t="str">
        <f>IFERROR(IF(Alert[[#This Row],[Name]]&lt;&gt;"",Alert[[#This Row],[Name]],""),"")</f>
        <v/>
      </c>
      <c r="S494" t="str" cm="1">
        <f t="array" ref="S494">IFERROR(_xlfn.IFS(Alert[[#This Row],[Condition]]="&gt;",Alert[[#This Row],[Price]]/Alert[[#This Row],[Threshold]],Alert[[#This Row],[Condition]]="&lt;",Alert[[#This Row],[Threshold]]/Alert[[#This Row],[Price]]-1),"")</f>
        <v/>
      </c>
      <c r="T494" t="str">
        <f t="shared" si="19"/>
        <v/>
      </c>
    </row>
    <row r="495" spans="18:20" x14ac:dyDescent="0.25">
      <c r="R495" t="str">
        <f>IFERROR(IF(Alert[[#This Row],[Name]]&lt;&gt;"",Alert[[#This Row],[Name]],""),"")</f>
        <v/>
      </c>
      <c r="S495" t="str" cm="1">
        <f t="array" ref="S495">IFERROR(_xlfn.IFS(Alert[[#This Row],[Condition]]="&gt;",Alert[[#This Row],[Price]]/Alert[[#This Row],[Threshold]],Alert[[#This Row],[Condition]]="&lt;",Alert[[#This Row],[Threshold]]/Alert[[#This Row],[Price]]-1),"")</f>
        <v/>
      </c>
      <c r="T495" t="str">
        <f t="shared" si="19"/>
        <v/>
      </c>
    </row>
    <row r="496" spans="18:20" x14ac:dyDescent="0.25">
      <c r="R496" t="str">
        <f>IFERROR(IF(Alert[[#This Row],[Name]]&lt;&gt;"",Alert[[#This Row],[Name]],""),"")</f>
        <v/>
      </c>
      <c r="S496" t="str" cm="1">
        <f t="array" ref="S496">IFERROR(_xlfn.IFS(Alert[[#This Row],[Condition]]="&gt;",Alert[[#This Row],[Price]]/Alert[[#This Row],[Threshold]],Alert[[#This Row],[Condition]]="&lt;",Alert[[#This Row],[Threshold]]/Alert[[#This Row],[Price]]-1),"")</f>
        <v/>
      </c>
      <c r="T496" t="str">
        <f t="shared" si="19"/>
        <v/>
      </c>
    </row>
    <row r="497" spans="18:20" x14ac:dyDescent="0.25">
      <c r="R497" t="str">
        <f>IFERROR(IF(Alert[[#This Row],[Name]]&lt;&gt;"",Alert[[#This Row],[Name]],""),"")</f>
        <v/>
      </c>
      <c r="S497" t="str" cm="1">
        <f t="array" ref="S497">IFERROR(_xlfn.IFS(Alert[[#This Row],[Condition]]="&gt;",Alert[[#This Row],[Price]]/Alert[[#This Row],[Threshold]],Alert[[#This Row],[Condition]]="&lt;",Alert[[#This Row],[Threshold]]/Alert[[#This Row],[Price]]-1),"")</f>
        <v/>
      </c>
      <c r="T497" t="str">
        <f t="shared" si="19"/>
        <v/>
      </c>
    </row>
    <row r="498" spans="18:20" x14ac:dyDescent="0.25">
      <c r="R498" t="str">
        <f>IFERROR(IF(Alert[[#This Row],[Name]]&lt;&gt;"",Alert[[#This Row],[Name]],""),"")</f>
        <v/>
      </c>
      <c r="S498" t="str" cm="1">
        <f t="array" ref="S498">IFERROR(_xlfn.IFS(Alert[[#This Row],[Condition]]="&gt;",Alert[[#This Row],[Price]]/Alert[[#This Row],[Threshold]],Alert[[#This Row],[Condition]]="&lt;",Alert[[#This Row],[Threshold]]/Alert[[#This Row],[Price]]-1),"")</f>
        <v/>
      </c>
      <c r="T498" t="str">
        <f t="shared" si="19"/>
        <v/>
      </c>
    </row>
    <row r="499" spans="18:20" x14ac:dyDescent="0.25">
      <c r="R499" t="str">
        <f>IFERROR(IF(Alert[[#This Row],[Name]]&lt;&gt;"",Alert[[#This Row],[Name]],""),"")</f>
        <v/>
      </c>
      <c r="S499" t="str" cm="1">
        <f t="array" ref="S499">IFERROR(_xlfn.IFS(Alert[[#This Row],[Condition]]="&gt;",Alert[[#This Row],[Price]]/Alert[[#This Row],[Threshold]],Alert[[#This Row],[Condition]]="&lt;",Alert[[#This Row],[Threshold]]/Alert[[#This Row],[Price]]-1),"")</f>
        <v/>
      </c>
      <c r="T499" t="str">
        <f t="shared" si="19"/>
        <v/>
      </c>
    </row>
    <row r="500" spans="18:20" x14ac:dyDescent="0.25">
      <c r="R500" t="str">
        <f>IFERROR(IF(Alert[[#This Row],[Name]]&lt;&gt;"",Alert[[#This Row],[Name]],""),"")</f>
        <v/>
      </c>
      <c r="S500" t="str" cm="1">
        <f t="array" ref="S500">IFERROR(_xlfn.IFS(Alert[[#This Row],[Condition]]="&gt;",Alert[[#This Row],[Price]]/Alert[[#This Row],[Threshold]],Alert[[#This Row],[Condition]]="&lt;",Alert[[#This Row],[Threshold]]/Alert[[#This Row],[Price]]-1),"")</f>
        <v/>
      </c>
      <c r="T500" t="str">
        <f t="shared" si="19"/>
        <v/>
      </c>
    </row>
  </sheetData>
  <phoneticPr fontId="12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48616-F2F6-4DC6-88DA-407891D3B2B2}">
  <sheetPr codeName="Sheet5"/>
  <dimension ref="A1:P251"/>
  <sheetViews>
    <sheetView workbookViewId="0">
      <selection activeCell="K3" sqref="K3"/>
    </sheetView>
  </sheetViews>
  <sheetFormatPr defaultRowHeight="15" x14ac:dyDescent="0.25"/>
  <cols>
    <col min="1" max="1" width="21.140625" bestFit="1" customWidth="1"/>
    <col min="2" max="2" width="14.42578125" bestFit="1" customWidth="1"/>
    <col min="3" max="3" width="7.5703125" bestFit="1" customWidth="1"/>
    <col min="4" max="4" width="5.140625" bestFit="1" customWidth="1"/>
    <col min="5" max="5" width="11.140625" bestFit="1" customWidth="1"/>
    <col min="6" max="6" width="15.42578125" bestFit="1" customWidth="1"/>
    <col min="7" max="7" width="7.7109375" bestFit="1" customWidth="1"/>
    <col min="11" max="13" width="11" customWidth="1"/>
  </cols>
  <sheetData>
    <row r="1" spans="1:16" x14ac:dyDescent="0.25">
      <c r="A1" t="s">
        <v>0</v>
      </c>
      <c r="B1" t="s">
        <v>1</v>
      </c>
      <c r="C1" t="s">
        <v>44</v>
      </c>
      <c r="D1" t="s">
        <v>21</v>
      </c>
      <c r="E1" t="s">
        <v>25</v>
      </c>
      <c r="F1" t="s">
        <v>7</v>
      </c>
      <c r="G1" t="s">
        <v>6</v>
      </c>
      <c r="K1" t="s">
        <v>26</v>
      </c>
      <c r="L1" t="s">
        <v>27</v>
      </c>
      <c r="M1" t="s">
        <v>28</v>
      </c>
      <c r="N1" t="s">
        <v>34</v>
      </c>
      <c r="P1">
        <f>Settings!V5</f>
        <v>5</v>
      </c>
    </row>
    <row r="2" spans="1:16" x14ac:dyDescent="0.25">
      <c r="A2" s="37" t="s">
        <v>56</v>
      </c>
      <c r="B2" s="37" t="s">
        <v>57</v>
      </c>
      <c r="C2" s="37" t="s">
        <v>58</v>
      </c>
      <c r="D2">
        <v>8.86</v>
      </c>
      <c r="F2" s="38">
        <v>43896.224282407406</v>
      </c>
      <c r="G2">
        <v>24.26</v>
      </c>
      <c r="K2" cm="1">
        <f t="array" ref="K2">IFERROR(IF(_xlfn.IFS(Options[[#This Row],[Type]]="call",Options[[#This Row],[Price]]/Options[[#This Row],[SL]]-1,Options[[#This Row],[Type]]="put",(Options[[#This Row],[SL]]/Options[[#This Row],[Price]])-1)&gt;0.95,0.95,""),"")</f>
        <v>0.95</v>
      </c>
      <c r="L2">
        <f>IF(Table4[[#This Row],[Column1]]="","",Settings!$V$6-Table4[[#This Row],[Column1]])</f>
        <v>5.0000000000000044E-2</v>
      </c>
      <c r="M2" t="str">
        <f>IF(Table4[[#This Row],[Column1]]="","",Options[[#This Row],[Name]])</f>
        <v xml:space="preserve"> Tesla Call 15.12.21 580</v>
      </c>
      <c r="N2">
        <f>IF(Table4[[#This Row],[Column1]]="","",0.01)</f>
        <v>0.01</v>
      </c>
    </row>
    <row r="3" spans="1:16" x14ac:dyDescent="0.25">
      <c r="K3" t="str" cm="1">
        <f t="array" ref="K3">IFERROR(IF(_xlfn.IFS(Options[[#This Row],[Type]]="call",Options[[#This Row],[Price]]/Options[[#This Row],[SL]]-1,Options[[#This Row],[Type]]="put",(Options[[#This Row],[SL]]/Options[[#This Row],[Price]])-1)&gt;0.95,0.95,""),"")</f>
        <v/>
      </c>
      <c r="L3" t="str">
        <f>IF(Table4[[#This Row],[Column1]]="","",Settings!$V$6-Table4[[#This Row],[Column1]])</f>
        <v/>
      </c>
      <c r="M3" t="str">
        <f>IF(Table4[[#This Row],[Column1]]="","",Options[[#This Row],[Name]])</f>
        <v/>
      </c>
      <c r="N3" t="str">
        <f>IF(Table4[[#This Row],[Column1]]="","",0.01)</f>
        <v/>
      </c>
    </row>
    <row r="4" spans="1:16" x14ac:dyDescent="0.25">
      <c r="K4" t="str" cm="1">
        <f t="array" ref="K4">IFERROR(IF(_xlfn.IFS(Options[[#This Row],[Type]]="call",Options[[#This Row],[Price]]/Options[[#This Row],[SL]]-1,Options[[#This Row],[Type]]="put",(Options[[#This Row],[SL]]/Options[[#This Row],[Price]])-1)&gt;0.95,0.95,""),"")</f>
        <v/>
      </c>
      <c r="L4" t="str">
        <f>IF(Table4[[#This Row],[Column1]]="","",Settings!$V$6-Table4[[#This Row],[Column1]])</f>
        <v/>
      </c>
      <c r="M4" t="str">
        <f>IF(Table4[[#This Row],[Column1]]="","",Options[[#This Row],[Name]])</f>
        <v/>
      </c>
      <c r="N4" t="str">
        <f>IF(Table4[[#This Row],[Column1]]="","",0.01)</f>
        <v/>
      </c>
    </row>
    <row r="5" spans="1:16" x14ac:dyDescent="0.25">
      <c r="K5" t="str" cm="1">
        <f t="array" ref="K5">IFERROR(IF(_xlfn.IFS(Options[[#This Row],[Type]]="call",Options[[#This Row],[Price]]/Options[[#This Row],[SL]]-1,Options[[#This Row],[Type]]="put",(Options[[#This Row],[SL]]/Options[[#This Row],[Price]])-1)&gt;0.95,0.95,""),"")</f>
        <v/>
      </c>
      <c r="L5" t="str">
        <f>IF(Table4[[#This Row],[Column1]]="","",Settings!$V$6-Table4[[#This Row],[Column1]])</f>
        <v/>
      </c>
      <c r="M5" t="str">
        <f>IF(Table4[[#This Row],[Column1]]="","",Options[[#This Row],[Name]])</f>
        <v/>
      </c>
      <c r="N5" t="str">
        <f>IF(Table4[[#This Row],[Column1]]="","",0.01)</f>
        <v/>
      </c>
    </row>
    <row r="6" spans="1:16" x14ac:dyDescent="0.25">
      <c r="K6" t="str" cm="1">
        <f t="array" ref="K6">IFERROR(IF(_xlfn.IFS(Options[[#This Row],[Type]]="call",Options[[#This Row],[Price]]/Options[[#This Row],[SL]]-1,Options[[#This Row],[Type]]="put",(Options[[#This Row],[SL]]/Options[[#This Row],[Price]])-1)&gt;0.95,0.95,""),"")</f>
        <v/>
      </c>
      <c r="L6" t="str">
        <f>IF(Table4[[#This Row],[Column1]]="","",Settings!$V$6-Table4[[#This Row],[Column1]])</f>
        <v/>
      </c>
      <c r="M6" t="str">
        <f>IF(Table4[[#This Row],[Column1]]="","",Options[[#This Row],[Name]])</f>
        <v/>
      </c>
      <c r="N6" t="str">
        <f>IF(Table4[[#This Row],[Column1]]="","",0.01)</f>
        <v/>
      </c>
    </row>
    <row r="7" spans="1:16" x14ac:dyDescent="0.25">
      <c r="K7" t="str" cm="1">
        <f t="array" ref="K7">IFERROR(IF(_xlfn.IFS(Options[[#This Row],[Type]]="call",Options[[#This Row],[Price]]/Options[[#This Row],[SL]]-1,Options[[#This Row],[Type]]="put",(Options[[#This Row],[SL]]/Options[[#This Row],[Price]])-1)&gt;0.95,0.95,""),"")</f>
        <v/>
      </c>
      <c r="L7" t="str">
        <f>IF(Table4[[#This Row],[Column1]]="","",Settings!$V$6-Table4[[#This Row],[Column1]])</f>
        <v/>
      </c>
      <c r="M7" t="str">
        <f>IF(Table4[[#This Row],[Column1]]="","",Options[[#This Row],[Name]])</f>
        <v/>
      </c>
      <c r="N7" t="str">
        <f>IF(Table4[[#This Row],[Column1]]="","",0.01)</f>
        <v/>
      </c>
    </row>
    <row r="8" spans="1:16" x14ac:dyDescent="0.25">
      <c r="K8" t="str" cm="1">
        <f t="array" ref="K8">IFERROR(IF(_xlfn.IFS(Options[[#This Row],[Type]]="call",Options[[#This Row],[Price]]/Options[[#This Row],[SL]]-1,Options[[#This Row],[Type]]="put",(Options[[#This Row],[SL]]/Options[[#This Row],[Price]])-1)&gt;0.95,0.95,""),"")</f>
        <v/>
      </c>
      <c r="L8" t="str">
        <f>IF(Table4[[#This Row],[Column1]]="","",Settings!$V$6-Table4[[#This Row],[Column1]])</f>
        <v/>
      </c>
      <c r="M8" t="str">
        <f>IF(Table4[[#This Row],[Column1]]="","",Options[[#This Row],[Name]])</f>
        <v/>
      </c>
      <c r="N8" t="str">
        <f>IF(Table4[[#This Row],[Column1]]="","",0.01)</f>
        <v/>
      </c>
    </row>
    <row r="9" spans="1:16" x14ac:dyDescent="0.25">
      <c r="K9" t="str" cm="1">
        <f t="array" ref="K9">IFERROR(IF(_xlfn.IFS(Options[[#This Row],[Type]]="call",Options[[#This Row],[Price]]/Options[[#This Row],[SL]]-1,Options[[#This Row],[Type]]="put",(Options[[#This Row],[SL]]/Options[[#This Row],[Price]])-1)&gt;0.95,0.95,""),"")</f>
        <v/>
      </c>
      <c r="L9" t="str">
        <f>IF(Table4[[#This Row],[Column1]]="","",Settings!$V$6-Table4[[#This Row],[Column1]])</f>
        <v/>
      </c>
      <c r="M9" t="str">
        <f>IF(Table4[[#This Row],[Column1]]="","",Options[[#This Row],[Name]])</f>
        <v/>
      </c>
      <c r="N9" t="str">
        <f>IF(Table4[[#This Row],[Column1]]="","",0.01)</f>
        <v/>
      </c>
    </row>
    <row r="10" spans="1:16" x14ac:dyDescent="0.25">
      <c r="K10" t="str" cm="1">
        <f t="array" ref="K10">IFERROR(IF(_xlfn.IFS(Options[[#This Row],[Type]]="call",Options[[#This Row],[Price]]/Options[[#This Row],[SL]]-1,Options[[#This Row],[Type]]="put",(Options[[#This Row],[SL]]/Options[[#This Row],[Price]])-1)&gt;0.95,0.95,""),"")</f>
        <v/>
      </c>
      <c r="L10" t="str">
        <f>IF(Table4[[#This Row],[Column1]]="","",Settings!$V$6-Table4[[#This Row],[Column1]])</f>
        <v/>
      </c>
      <c r="M10" t="str">
        <f>IF(Table4[[#This Row],[Column1]]="","",Options[[#This Row],[Name]])</f>
        <v/>
      </c>
      <c r="N10" t="str">
        <f>IF(Table4[[#This Row],[Column1]]="","",0.01)</f>
        <v/>
      </c>
    </row>
    <row r="11" spans="1:16" x14ac:dyDescent="0.25">
      <c r="K11" t="str" cm="1">
        <f t="array" ref="K11">IFERROR(IF(_xlfn.IFS(Options[[#This Row],[Type]]="call",Options[[#This Row],[Price]]/Options[[#This Row],[SL]]-1,Options[[#This Row],[Type]]="put",(Options[[#This Row],[SL]]/Options[[#This Row],[Price]])-1)&gt;0.95,0.95,""),"")</f>
        <v/>
      </c>
      <c r="L11" t="str">
        <f>IF(Table4[[#This Row],[Column1]]="","",Settings!$V$6-Table4[[#This Row],[Column1]])</f>
        <v/>
      </c>
      <c r="M11" t="str">
        <f>IF(Table4[[#This Row],[Column1]]="","",Options[[#This Row],[Name]])</f>
        <v/>
      </c>
      <c r="N11" t="str">
        <f>IF(Table4[[#This Row],[Column1]]="","",0.01)</f>
        <v/>
      </c>
    </row>
    <row r="12" spans="1:16" x14ac:dyDescent="0.25">
      <c r="K12" t="str" cm="1">
        <f t="array" ref="K12">IFERROR(IF(_xlfn.IFS(Options[[#This Row],[Type]]="call",Options[[#This Row],[Price]]/Options[[#This Row],[SL]]-1,Options[[#This Row],[Type]]="put",(Options[[#This Row],[SL]]/Options[[#This Row],[Price]])-1)&gt;0.95,0.95,""),"")</f>
        <v/>
      </c>
      <c r="L12" t="str">
        <f>IF(Table4[[#This Row],[Column1]]="","",Settings!$V$6-Table4[[#This Row],[Column1]])</f>
        <v/>
      </c>
      <c r="M12" t="str">
        <f>IF(Table4[[#This Row],[Column1]]="","",Options[[#This Row],[Name]])</f>
        <v/>
      </c>
      <c r="N12" t="str">
        <f>IF(Table4[[#This Row],[Column1]]="","",0.01)</f>
        <v/>
      </c>
    </row>
    <row r="13" spans="1:16" x14ac:dyDescent="0.25">
      <c r="K13" t="str" cm="1">
        <f t="array" ref="K13">IFERROR(IF(_xlfn.IFS(Options[[#This Row],[Type]]="call",Options[[#This Row],[Price]]/Options[[#This Row],[SL]]-1,Options[[#This Row],[Type]]="put",(Options[[#This Row],[SL]]/Options[[#This Row],[Price]])-1)&gt;0.95,0.95,""),"")</f>
        <v/>
      </c>
      <c r="L13" t="str">
        <f>IF(Table4[[#This Row],[Column1]]="","",Settings!$V$6-Table4[[#This Row],[Column1]])</f>
        <v/>
      </c>
      <c r="M13" t="str">
        <f>IF(Table4[[#This Row],[Column1]]="","",Options[[#This Row],[Name]])</f>
        <v/>
      </c>
      <c r="N13" t="str">
        <f>IF(Table4[[#This Row],[Column1]]="","",0.01)</f>
        <v/>
      </c>
    </row>
    <row r="14" spans="1:16" x14ac:dyDescent="0.25">
      <c r="K14" t="str" cm="1">
        <f t="array" ref="K14">IFERROR(IF(_xlfn.IFS(Options[[#This Row],[Type]]="call",Options[[#This Row],[Price]]/Options[[#This Row],[SL]]-1,Options[[#This Row],[Type]]="put",(Options[[#This Row],[SL]]/Options[[#This Row],[Price]])-1)&gt;0.95,0.95,""),"")</f>
        <v/>
      </c>
      <c r="L14" t="str">
        <f>IF(Table4[[#This Row],[Column1]]="","",Settings!$V$6-Table4[[#This Row],[Column1]])</f>
        <v/>
      </c>
      <c r="M14" t="str">
        <f>IF(Table4[[#This Row],[Column1]]="","",Options[[#This Row],[Name]])</f>
        <v/>
      </c>
      <c r="N14" t="str">
        <f>IF(Table4[[#This Row],[Column1]]="","",0.01)</f>
        <v/>
      </c>
    </row>
    <row r="15" spans="1:16" x14ac:dyDescent="0.25">
      <c r="K15" t="str" cm="1">
        <f t="array" ref="K15">IFERROR(IF(_xlfn.IFS(Options[[#This Row],[Type]]="call",Options[[#This Row],[Price]]/Options[[#This Row],[SL]]-1,Options[[#This Row],[Type]]="put",(Options[[#This Row],[SL]]/Options[[#This Row],[Price]])-1)&gt;0.95,0.95,""),"")</f>
        <v/>
      </c>
      <c r="L15" t="str">
        <f>IF(Table4[[#This Row],[Column1]]="","",Settings!$V$6-Table4[[#This Row],[Column1]])</f>
        <v/>
      </c>
      <c r="M15" t="str">
        <f>IF(Table4[[#This Row],[Column1]]="","",Options[[#This Row],[Name]])</f>
        <v/>
      </c>
      <c r="N15" t="str">
        <f>IF(Table4[[#This Row],[Column1]]="","",0.01)</f>
        <v/>
      </c>
    </row>
    <row r="16" spans="1:16" x14ac:dyDescent="0.25">
      <c r="K16" t="str" cm="1">
        <f t="array" ref="K16">IFERROR(IF(_xlfn.IFS(Options[[#This Row],[Type]]="call",Options[[#This Row],[Price]]/Options[[#This Row],[SL]]-1,Options[[#This Row],[Type]]="put",(Options[[#This Row],[SL]]/Options[[#This Row],[Price]])-1)&gt;0.95,0.95,""),"")</f>
        <v/>
      </c>
      <c r="L16" t="str">
        <f>IF(Table4[[#This Row],[Column1]]="","",Settings!$V$6-Table4[[#This Row],[Column1]])</f>
        <v/>
      </c>
      <c r="M16" t="str">
        <f>IF(Table4[[#This Row],[Column1]]="","",Options[[#This Row],[Name]])</f>
        <v/>
      </c>
      <c r="N16" t="str">
        <f>IF(Table4[[#This Row],[Column1]]="","",0.01)</f>
        <v/>
      </c>
    </row>
    <row r="17" spans="11:14" x14ac:dyDescent="0.25">
      <c r="K17" t="str" cm="1">
        <f t="array" ref="K17">IFERROR(IF(_xlfn.IFS(Options[[#This Row],[Type]]="call",Options[[#This Row],[Price]]/Options[[#This Row],[SL]]-1,Options[[#This Row],[Type]]="put",(Options[[#This Row],[SL]]/Options[[#This Row],[Price]])-1)&gt;0.95,0.95,""),"")</f>
        <v/>
      </c>
      <c r="L17" t="str">
        <f>IF(Table4[[#This Row],[Column1]]="","",Settings!$V$6-Table4[[#This Row],[Column1]])</f>
        <v/>
      </c>
      <c r="M17" t="str">
        <f>IF(Table4[[#This Row],[Column1]]="","",Options[[#This Row],[Name]])</f>
        <v/>
      </c>
      <c r="N17" t="str">
        <f>IF(Table4[[#This Row],[Column1]]="","",0.01)</f>
        <v/>
      </c>
    </row>
    <row r="18" spans="11:14" x14ac:dyDescent="0.25">
      <c r="K18" t="str" cm="1">
        <f t="array" ref="K18">IFERROR(IF(_xlfn.IFS(Options[[#This Row],[Type]]="call",Options[[#This Row],[Price]]/Options[[#This Row],[SL]]-1,Options[[#This Row],[Type]]="put",(Options[[#This Row],[SL]]/Options[[#This Row],[Price]])-1)&gt;0.95,0.95,""),"")</f>
        <v/>
      </c>
      <c r="L18" t="str">
        <f>IF(Table4[[#This Row],[Column1]]="","",Settings!$V$6-Table4[[#This Row],[Column1]])</f>
        <v/>
      </c>
      <c r="M18" t="str">
        <f>IF(Table4[[#This Row],[Column1]]="","",Options[[#This Row],[Name]])</f>
        <v/>
      </c>
      <c r="N18" t="str">
        <f>IF(Table4[[#This Row],[Column1]]="","",0.01)</f>
        <v/>
      </c>
    </row>
    <row r="19" spans="11:14" x14ac:dyDescent="0.25">
      <c r="K19" t="str" cm="1">
        <f t="array" ref="K19">IFERROR(IF(_xlfn.IFS(Options[[#This Row],[Type]]="call",Options[[#This Row],[Price]]/Options[[#This Row],[SL]]-1,Options[[#This Row],[Type]]="put",(Options[[#This Row],[SL]]/Options[[#This Row],[Price]])-1)&gt;0.95,0.95,""),"")</f>
        <v/>
      </c>
      <c r="L19" t="str">
        <f>IF(Table4[[#This Row],[Column1]]="","",Settings!$V$6-Table4[[#This Row],[Column1]])</f>
        <v/>
      </c>
      <c r="M19" t="str">
        <f>IF(Table4[[#This Row],[Column1]]="","",Options[[#This Row],[Name]])</f>
        <v/>
      </c>
      <c r="N19" t="str">
        <f>IF(Table4[[#This Row],[Column1]]="","",0.01)</f>
        <v/>
      </c>
    </row>
    <row r="20" spans="11:14" x14ac:dyDescent="0.25">
      <c r="K20" t="str" cm="1">
        <f t="array" ref="K20">IFERROR(IF(_xlfn.IFS(Options[[#This Row],[Type]]="call",Options[[#This Row],[Price]]/Options[[#This Row],[SL]]-1,Options[[#This Row],[Type]]="put",(Options[[#This Row],[SL]]/Options[[#This Row],[Price]])-1)&gt;0.95,0.95,""),"")</f>
        <v/>
      </c>
      <c r="L20" t="str">
        <f>IF(Table4[[#This Row],[Column1]]="","",Settings!$V$6-Table4[[#This Row],[Column1]])</f>
        <v/>
      </c>
      <c r="M20" t="str">
        <f>IF(Table4[[#This Row],[Column1]]="","",Options[[#This Row],[Name]])</f>
        <v/>
      </c>
      <c r="N20" t="str">
        <f>IF(Table4[[#This Row],[Column1]]="","",0.01)</f>
        <v/>
      </c>
    </row>
    <row r="21" spans="11:14" x14ac:dyDescent="0.25">
      <c r="K21" t="str" cm="1">
        <f t="array" ref="K21">IFERROR(IF(_xlfn.IFS(Options[[#This Row],[Type]]="call",Options[[#This Row],[Price]]/Options[[#This Row],[SL]]-1,Options[[#This Row],[Type]]="put",(Options[[#This Row],[SL]]/Options[[#This Row],[Price]])-1)&gt;0.95,0.95,""),"")</f>
        <v/>
      </c>
      <c r="L21" t="str">
        <f>IF(Table4[[#This Row],[Column1]]="","",Settings!$V$6-Table4[[#This Row],[Column1]])</f>
        <v/>
      </c>
      <c r="M21" t="str">
        <f>IF(Table4[[#This Row],[Column1]]="","",Options[[#This Row],[Name]])</f>
        <v/>
      </c>
      <c r="N21" t="str">
        <f>IF(Table4[[#This Row],[Column1]]="","",0.01)</f>
        <v/>
      </c>
    </row>
    <row r="22" spans="11:14" x14ac:dyDescent="0.25">
      <c r="K22" t="str" cm="1">
        <f t="array" ref="K22">IFERROR(IF(_xlfn.IFS(Options[[#This Row],[Type]]="call",Options[[#This Row],[Price]]/Options[[#This Row],[SL]]-1,Options[[#This Row],[Type]]="put",(Options[[#This Row],[SL]]/Options[[#This Row],[Price]])-1)&gt;0.95,0.95,""),"")</f>
        <v/>
      </c>
      <c r="L22" t="str">
        <f>IF(Table4[[#This Row],[Column1]]="","",Settings!$V$6-Table4[[#This Row],[Column1]])</f>
        <v/>
      </c>
      <c r="M22" t="str">
        <f>IF(Table4[[#This Row],[Column1]]="","",Options[[#This Row],[Name]])</f>
        <v/>
      </c>
      <c r="N22" t="str">
        <f>IF(Table4[[#This Row],[Column1]]="","",0.01)</f>
        <v/>
      </c>
    </row>
    <row r="23" spans="11:14" x14ac:dyDescent="0.25">
      <c r="K23" t="str" cm="1">
        <f t="array" ref="K23">IFERROR(IF(_xlfn.IFS(Options[[#This Row],[Type]]="call",Options[[#This Row],[Price]]/Options[[#This Row],[SL]]-1,Options[[#This Row],[Type]]="put",(Options[[#This Row],[SL]]/Options[[#This Row],[Price]])-1)&gt;0.95,0.95,""),"")</f>
        <v/>
      </c>
      <c r="L23" t="str">
        <f>IF(Table4[[#This Row],[Column1]]="","",Settings!$V$6-Table4[[#This Row],[Column1]])</f>
        <v/>
      </c>
      <c r="M23" t="str">
        <f>IF(Table4[[#This Row],[Column1]]="","",Options[[#This Row],[Name]])</f>
        <v/>
      </c>
      <c r="N23" t="str">
        <f>IF(Table4[[#This Row],[Column1]]="","",0.01)</f>
        <v/>
      </c>
    </row>
    <row r="24" spans="11:14" x14ac:dyDescent="0.25">
      <c r="K24" t="str" cm="1">
        <f t="array" ref="K24">IFERROR(IF(_xlfn.IFS(Options[[#This Row],[Type]]="call",Options[[#This Row],[Price]]/Options[[#This Row],[SL]]-1,Options[[#This Row],[Type]]="put",(Options[[#This Row],[SL]]/Options[[#This Row],[Price]])-1)&gt;0.95,0.95,""),"")</f>
        <v/>
      </c>
      <c r="L24" t="str">
        <f>IF(Table4[[#This Row],[Column1]]="","",Settings!$V$6-Table4[[#This Row],[Column1]])</f>
        <v/>
      </c>
      <c r="M24" t="str">
        <f>IF(Table4[[#This Row],[Column1]]="","",Options[[#This Row],[Name]])</f>
        <v/>
      </c>
      <c r="N24" t="str">
        <f>IF(Table4[[#This Row],[Column1]]="","",0.01)</f>
        <v/>
      </c>
    </row>
    <row r="25" spans="11:14" x14ac:dyDescent="0.25">
      <c r="K25" t="str" cm="1">
        <f t="array" ref="K25">IFERROR(IF(_xlfn.IFS(Options[[#This Row],[Type]]="call",Options[[#This Row],[Price]]/Options[[#This Row],[SL]]-1,Options[[#This Row],[Type]]="put",(Options[[#This Row],[SL]]/Options[[#This Row],[Price]])-1)&gt;0.95,0.95,""),"")</f>
        <v/>
      </c>
      <c r="L25" t="str">
        <f>IF(Table4[[#This Row],[Column1]]="","",Settings!$V$6-Table4[[#This Row],[Column1]])</f>
        <v/>
      </c>
      <c r="M25" t="str">
        <f>IF(Table4[[#This Row],[Column1]]="","",Options[[#This Row],[Name]])</f>
        <v/>
      </c>
      <c r="N25" t="str">
        <f>IF(Table4[[#This Row],[Column1]]="","",0.01)</f>
        <v/>
      </c>
    </row>
    <row r="26" spans="11:14" x14ac:dyDescent="0.25">
      <c r="K26" t="str" cm="1">
        <f t="array" ref="K26">IFERROR(_xlfn.IFS(Options[[#This Row],[Type]]="call",Options[[#This Row],[Price]]/Options[[#This Row],[SL]]-1,Options[[#This Row],[Type]]="put",(Options[[#This Row],[SL]]/Options[[#This Row],[Price]])-1),"")</f>
        <v/>
      </c>
    </row>
    <row r="27" spans="11:14" x14ac:dyDescent="0.25">
      <c r="K27" t="str" cm="1">
        <f t="array" ref="K27">IFERROR(_xlfn.IFS(Options[[#This Row],[Type]]="call",Options[[#This Row],[Price]]/Options[[#This Row],[SL]]-1,Options[[#This Row],[Type]]="put",(Options[[#This Row],[SL]]/Options[[#This Row],[Price]])-1),"")</f>
        <v/>
      </c>
    </row>
    <row r="28" spans="11:14" x14ac:dyDescent="0.25">
      <c r="K28" t="str" cm="1">
        <f t="array" ref="K28">IFERROR(_xlfn.IFS(Options[[#This Row],[Type]]="call",Options[[#This Row],[Price]]/Options[[#This Row],[SL]]-1,Options[[#This Row],[Type]]="put",(Options[[#This Row],[SL]]/Options[[#This Row],[Price]])-1),"")</f>
        <v/>
      </c>
    </row>
    <row r="29" spans="11:14" x14ac:dyDescent="0.25">
      <c r="K29" t="str" cm="1">
        <f t="array" ref="K29">IFERROR(_xlfn.IFS(Options[[#This Row],[Type]]="call",Options[[#This Row],[Price]]/Options[[#This Row],[SL]]-1,Options[[#This Row],[Type]]="put",(Options[[#This Row],[SL]]/Options[[#This Row],[Price]])-1),"")</f>
        <v/>
      </c>
    </row>
    <row r="30" spans="11:14" x14ac:dyDescent="0.25">
      <c r="K30" t="str" cm="1">
        <f t="array" ref="K30">IFERROR(_xlfn.IFS(Options[[#This Row],[Type]]="call",Options[[#This Row],[Price]]/Options[[#This Row],[SL]]-1,Options[[#This Row],[Type]]="put",(Options[[#This Row],[SL]]/Options[[#This Row],[Price]])-1),"")</f>
        <v/>
      </c>
    </row>
    <row r="31" spans="11:14" x14ac:dyDescent="0.25">
      <c r="K31" t="str" cm="1">
        <f t="array" ref="K31">IFERROR(_xlfn.IFS(Options[[#This Row],[Type]]="call",Options[[#This Row],[Price]]/Options[[#This Row],[SL]]-1,Options[[#This Row],[Type]]="put",(Options[[#This Row],[SL]]/Options[[#This Row],[Price]])-1),"")</f>
        <v/>
      </c>
    </row>
    <row r="32" spans="11:14" x14ac:dyDescent="0.25">
      <c r="K32" t="str" cm="1">
        <f t="array" ref="K32">IFERROR(_xlfn.IFS(Options[[#This Row],[Type]]="call",Options[[#This Row],[Price]]/Options[[#This Row],[SL]]-1,Options[[#This Row],[Type]]="put",(Options[[#This Row],[SL]]/Options[[#This Row],[Price]])-1),"")</f>
        <v/>
      </c>
    </row>
    <row r="33" spans="11:11" x14ac:dyDescent="0.25">
      <c r="K33" t="str" cm="1">
        <f t="array" ref="K33">IFERROR(_xlfn.IFS(Options[[#This Row],[Type]]="call",Options[[#This Row],[Price]]/Options[[#This Row],[SL]]-1,Options[[#This Row],[Type]]="put",(Options[[#This Row],[SL]]/Options[[#This Row],[Price]])-1),"")</f>
        <v/>
      </c>
    </row>
    <row r="34" spans="11:11" x14ac:dyDescent="0.25">
      <c r="K34" t="str" cm="1">
        <f t="array" ref="K34">IFERROR(_xlfn.IFS(Options[[#This Row],[Type]]="call",Options[[#This Row],[Price]]/Options[[#This Row],[SL]]-1,Options[[#This Row],[Type]]="put",(Options[[#This Row],[SL]]/Options[[#This Row],[Price]])-1),"")</f>
        <v/>
      </c>
    </row>
    <row r="35" spans="11:11" x14ac:dyDescent="0.25">
      <c r="K35" t="str" cm="1">
        <f t="array" ref="K35">IFERROR(_xlfn.IFS(Options[[#This Row],[Type]]="call",Options[[#This Row],[Price]]/Options[[#This Row],[SL]]-1,Options[[#This Row],[Type]]="put",(Options[[#This Row],[SL]]/Options[[#This Row],[Price]])-1),"")</f>
        <v/>
      </c>
    </row>
    <row r="36" spans="11:11" x14ac:dyDescent="0.25">
      <c r="K36" t="str" cm="1">
        <f t="array" ref="K36">IFERROR(_xlfn.IFS(Options[[#This Row],[Type]]="call",Options[[#This Row],[Price]]/Options[[#This Row],[SL]]-1,Options[[#This Row],[Type]]="put",(Options[[#This Row],[SL]]/Options[[#This Row],[Price]])-1),"")</f>
        <v/>
      </c>
    </row>
    <row r="37" spans="11:11" x14ac:dyDescent="0.25">
      <c r="K37" t="str" cm="1">
        <f t="array" ref="K37">IFERROR(_xlfn.IFS(Options[[#This Row],[Type]]="call",Options[[#This Row],[Price]]/Options[[#This Row],[SL]]-1,Options[[#This Row],[Type]]="put",(Options[[#This Row],[SL]]/Options[[#This Row],[Price]])-1),"")</f>
        <v/>
      </c>
    </row>
    <row r="38" spans="11:11" x14ac:dyDescent="0.25">
      <c r="K38" t="str" cm="1">
        <f t="array" ref="K38">IFERROR(_xlfn.IFS(Options[[#This Row],[Type]]="call",Options[[#This Row],[Price]]/Options[[#This Row],[SL]]-1,Options[[#This Row],[Type]]="put",(Options[[#This Row],[SL]]/Options[[#This Row],[Price]])-1),"")</f>
        <v/>
      </c>
    </row>
    <row r="39" spans="11:11" x14ac:dyDescent="0.25">
      <c r="K39" t="str" cm="1">
        <f t="array" ref="K39">IFERROR(_xlfn.IFS(Options[[#This Row],[Type]]="call",Options[[#This Row],[Price]]/Options[[#This Row],[SL]]-1,Options[[#This Row],[Type]]="put",(Options[[#This Row],[SL]]/Options[[#This Row],[Price]])-1),"")</f>
        <v/>
      </c>
    </row>
    <row r="40" spans="11:11" x14ac:dyDescent="0.25">
      <c r="K40" t="str" cm="1">
        <f t="array" ref="K40">IFERROR(_xlfn.IFS(Options[[#This Row],[Type]]="call",Options[[#This Row],[Price]]/Options[[#This Row],[SL]]-1,Options[[#This Row],[Type]]="put",(Options[[#This Row],[SL]]/Options[[#This Row],[Price]])-1),"")</f>
        <v/>
      </c>
    </row>
    <row r="41" spans="11:11" x14ac:dyDescent="0.25">
      <c r="K41" t="str" cm="1">
        <f t="array" ref="K41">IFERROR(_xlfn.IFS(Options[[#This Row],[Type]]="call",Options[[#This Row],[Price]]/Options[[#This Row],[SL]]-1,Options[[#This Row],[Type]]="put",(Options[[#This Row],[SL]]/Options[[#This Row],[Price]])-1),"")</f>
        <v/>
      </c>
    </row>
    <row r="42" spans="11:11" x14ac:dyDescent="0.25">
      <c r="K42" t="str" cm="1">
        <f t="array" ref="K42">IFERROR(_xlfn.IFS(Options[[#This Row],[Type]]="call",Options[[#This Row],[Price]]/Options[[#This Row],[SL]]-1,Options[[#This Row],[Type]]="put",(Options[[#This Row],[SL]]/Options[[#This Row],[Price]])-1),"")</f>
        <v/>
      </c>
    </row>
    <row r="43" spans="11:11" x14ac:dyDescent="0.25">
      <c r="K43" t="str" cm="1">
        <f t="array" ref="K43">IFERROR(_xlfn.IFS(Options[[#This Row],[Type]]="call",Options[[#This Row],[Price]]/Options[[#This Row],[SL]]-1,Options[[#This Row],[Type]]="put",(Options[[#This Row],[SL]]/Options[[#This Row],[Price]])-1),"")</f>
        <v/>
      </c>
    </row>
    <row r="44" spans="11:11" x14ac:dyDescent="0.25">
      <c r="K44" t="str" cm="1">
        <f t="array" ref="K44">IFERROR(_xlfn.IFS(Options[[#This Row],[Type]]="call",Options[[#This Row],[Price]]/Options[[#This Row],[SL]]-1,Options[[#This Row],[Type]]="put",(Options[[#This Row],[SL]]/Options[[#This Row],[Price]])-1),"")</f>
        <v/>
      </c>
    </row>
    <row r="45" spans="11:11" x14ac:dyDescent="0.25">
      <c r="K45" t="str" cm="1">
        <f t="array" ref="K45">IFERROR(_xlfn.IFS(Options[[#This Row],[Type]]="call",Options[[#This Row],[Price]]/Options[[#This Row],[SL]]-1,Options[[#This Row],[Type]]="put",(Options[[#This Row],[SL]]/Options[[#This Row],[Price]])-1),"")</f>
        <v/>
      </c>
    </row>
    <row r="46" spans="11:11" x14ac:dyDescent="0.25">
      <c r="K46" t="str" cm="1">
        <f t="array" ref="K46">IFERROR(_xlfn.IFS(Options[[#This Row],[Type]]="call",Options[[#This Row],[Price]]/Options[[#This Row],[SL]]-1,Options[[#This Row],[Type]]="put",(Options[[#This Row],[SL]]/Options[[#This Row],[Price]])-1),"")</f>
        <v/>
      </c>
    </row>
    <row r="47" spans="11:11" x14ac:dyDescent="0.25">
      <c r="K47" t="str" cm="1">
        <f t="array" ref="K47">IFERROR(_xlfn.IFS(Options[[#This Row],[Type]]="call",Options[[#This Row],[Price]]/Options[[#This Row],[SL]]-1,Options[[#This Row],[Type]]="put",(Options[[#This Row],[SL]]/Options[[#This Row],[Price]])-1),"")</f>
        <v/>
      </c>
    </row>
    <row r="48" spans="11:11" x14ac:dyDescent="0.25">
      <c r="K48" t="str" cm="1">
        <f t="array" ref="K48">IFERROR(_xlfn.IFS(Options[[#This Row],[Type]]="call",Options[[#This Row],[Price]]/Options[[#This Row],[SL]]-1,Options[[#This Row],[Type]]="put",(Options[[#This Row],[SL]]/Options[[#This Row],[Price]])-1),"")</f>
        <v/>
      </c>
    </row>
    <row r="49" spans="11:11" x14ac:dyDescent="0.25">
      <c r="K49" t="str" cm="1">
        <f t="array" ref="K49">IFERROR(_xlfn.IFS(Options[[#This Row],[Type]]="call",Options[[#This Row],[Price]]/Options[[#This Row],[SL]]-1,Options[[#This Row],[Type]]="put",(Options[[#This Row],[SL]]/Options[[#This Row],[Price]])-1),"")</f>
        <v/>
      </c>
    </row>
    <row r="50" spans="11:11" x14ac:dyDescent="0.25">
      <c r="K50" t="str" cm="1">
        <f t="array" ref="K50">IFERROR(_xlfn.IFS(Options[[#This Row],[Type]]="call",Options[[#This Row],[Price]]/Options[[#This Row],[SL]]-1,Options[[#This Row],[Type]]="put",(Options[[#This Row],[SL]]/Options[[#This Row],[Price]])-1),"")</f>
        <v/>
      </c>
    </row>
    <row r="51" spans="11:11" x14ac:dyDescent="0.25">
      <c r="K51" t="str" cm="1">
        <f t="array" ref="K51">IFERROR(_xlfn.IFS(Options[[#This Row],[Type]]="call",Options[[#This Row],[Price]]/Options[[#This Row],[SL]]-1,Options[[#This Row],[Type]]="put",(Options[[#This Row],[SL]]/Options[[#This Row],[Price]])-1),"")</f>
        <v/>
      </c>
    </row>
    <row r="52" spans="11:11" x14ac:dyDescent="0.25">
      <c r="K52" t="str" cm="1">
        <f t="array" ref="K52">IFERROR(_xlfn.IFS(Options[[#This Row],[Type]]="call",Options[[#This Row],[Price]]/Options[[#This Row],[SL]]-1,Options[[#This Row],[Type]]="put",(Options[[#This Row],[SL]]/Options[[#This Row],[Price]])-1),"")</f>
        <v/>
      </c>
    </row>
    <row r="53" spans="11:11" x14ac:dyDescent="0.25">
      <c r="K53" t="str" cm="1">
        <f t="array" ref="K53">IFERROR(_xlfn.IFS(Options[[#This Row],[Type]]="call",Options[[#This Row],[Price]]/Options[[#This Row],[SL]]-1,Options[[#This Row],[Type]]="put",(Options[[#This Row],[SL]]/Options[[#This Row],[Price]])-1),"")</f>
        <v/>
      </c>
    </row>
    <row r="54" spans="11:11" x14ac:dyDescent="0.25">
      <c r="K54" t="str" cm="1">
        <f t="array" ref="K54">IFERROR(_xlfn.IFS(Options[[#This Row],[Type]]="call",Options[[#This Row],[Price]]/Options[[#This Row],[SL]]-1,Options[[#This Row],[Type]]="put",(Options[[#This Row],[SL]]/Options[[#This Row],[Price]])-1),"")</f>
        <v/>
      </c>
    </row>
    <row r="55" spans="11:11" x14ac:dyDescent="0.25">
      <c r="K55" t="str" cm="1">
        <f t="array" ref="K55">IFERROR(_xlfn.IFS(Options[[#This Row],[Type]]="call",Options[[#This Row],[Price]]/Options[[#This Row],[SL]]-1,Options[[#This Row],[Type]]="put",(Options[[#This Row],[SL]]/Options[[#This Row],[Price]])-1),"")</f>
        <v/>
      </c>
    </row>
    <row r="56" spans="11:11" x14ac:dyDescent="0.25">
      <c r="K56" t="str" cm="1">
        <f t="array" ref="K56">IFERROR(_xlfn.IFS(Options[[#This Row],[Type]]="call",Options[[#This Row],[Price]]/Options[[#This Row],[SL]]-1,Options[[#This Row],[Type]]="put",(Options[[#This Row],[SL]]/Options[[#This Row],[Price]])-1),"")</f>
        <v/>
      </c>
    </row>
    <row r="57" spans="11:11" x14ac:dyDescent="0.25">
      <c r="K57" t="str" cm="1">
        <f t="array" ref="K57">IFERROR(_xlfn.IFS(Options[[#This Row],[Type]]="call",Options[[#This Row],[Price]]/Options[[#This Row],[SL]]-1,Options[[#This Row],[Type]]="put",(Options[[#This Row],[SL]]/Options[[#This Row],[Price]])-1),"")</f>
        <v/>
      </c>
    </row>
    <row r="58" spans="11:11" x14ac:dyDescent="0.25">
      <c r="K58" t="str" cm="1">
        <f t="array" ref="K58">IFERROR(_xlfn.IFS(Options[[#This Row],[Type]]="call",Options[[#This Row],[Price]]/Options[[#This Row],[SL]]-1,Options[[#This Row],[Type]]="put",(Options[[#This Row],[SL]]/Options[[#This Row],[Price]])-1),"")</f>
        <v/>
      </c>
    </row>
    <row r="59" spans="11:11" x14ac:dyDescent="0.25">
      <c r="K59" t="str" cm="1">
        <f t="array" ref="K59">IFERROR(_xlfn.IFS(Options[[#This Row],[Type]]="call",Options[[#This Row],[Price]]/Options[[#This Row],[SL]]-1,Options[[#This Row],[Type]]="put",(Options[[#This Row],[SL]]/Options[[#This Row],[Price]])-1),"")</f>
        <v/>
      </c>
    </row>
    <row r="60" spans="11:11" x14ac:dyDescent="0.25">
      <c r="K60" t="str" cm="1">
        <f t="array" ref="K60">IFERROR(_xlfn.IFS(Options[[#This Row],[Type]]="call",Options[[#This Row],[Price]]/Options[[#This Row],[SL]]-1,Options[[#This Row],[Type]]="put",(Options[[#This Row],[SL]]/Options[[#This Row],[Price]])-1),"")</f>
        <v/>
      </c>
    </row>
    <row r="61" spans="11:11" x14ac:dyDescent="0.25">
      <c r="K61" t="str" cm="1">
        <f t="array" ref="K61">IFERROR(_xlfn.IFS(Options[[#This Row],[Type]]="call",Options[[#This Row],[Price]]/Options[[#This Row],[SL]]-1,Options[[#This Row],[Type]]="put",(Options[[#This Row],[SL]]/Options[[#This Row],[Price]])-1),"")</f>
        <v/>
      </c>
    </row>
    <row r="62" spans="11:11" x14ac:dyDescent="0.25">
      <c r="K62" t="str" cm="1">
        <f t="array" ref="K62">IFERROR(_xlfn.IFS(Options[[#This Row],[Type]]="call",Options[[#This Row],[Price]]/Options[[#This Row],[SL]]-1,Options[[#This Row],[Type]]="put",(Options[[#This Row],[SL]]/Options[[#This Row],[Price]])-1),"")</f>
        <v/>
      </c>
    </row>
    <row r="63" spans="11:11" x14ac:dyDescent="0.25">
      <c r="K63" t="str" cm="1">
        <f t="array" ref="K63">IFERROR(_xlfn.IFS(Options[[#This Row],[Type]]="call",Options[[#This Row],[Price]]/Options[[#This Row],[SL]]-1,Options[[#This Row],[Type]]="put",(Options[[#This Row],[SL]]/Options[[#This Row],[Price]])-1),"")</f>
        <v/>
      </c>
    </row>
    <row r="64" spans="11:11" x14ac:dyDescent="0.25">
      <c r="K64" t="str" cm="1">
        <f t="array" ref="K64">IFERROR(_xlfn.IFS(Options[[#This Row],[Type]]="call",Options[[#This Row],[Price]]/Options[[#This Row],[SL]]-1,Options[[#This Row],[Type]]="put",(Options[[#This Row],[SL]]/Options[[#This Row],[Price]])-1),"")</f>
        <v/>
      </c>
    </row>
    <row r="65" spans="11:11" x14ac:dyDescent="0.25">
      <c r="K65" t="str" cm="1">
        <f t="array" ref="K65">IFERROR(_xlfn.IFS(Options[[#This Row],[Type]]="call",Options[[#This Row],[Price]]/Options[[#This Row],[SL]]-1,Options[[#This Row],[Type]]="put",(Options[[#This Row],[SL]]/Options[[#This Row],[Price]])-1),"")</f>
        <v/>
      </c>
    </row>
    <row r="66" spans="11:11" x14ac:dyDescent="0.25">
      <c r="K66" t="str" cm="1">
        <f t="array" ref="K66">IFERROR(_xlfn.IFS(Options[[#This Row],[Type]]="call",Options[[#This Row],[Price]]/Options[[#This Row],[SL]]-1,Options[[#This Row],[Type]]="put",(Options[[#This Row],[SL]]/Options[[#This Row],[Price]])-1),"")</f>
        <v/>
      </c>
    </row>
    <row r="67" spans="11:11" x14ac:dyDescent="0.25">
      <c r="K67" t="str" cm="1">
        <f t="array" ref="K67">IFERROR(_xlfn.IFS(Options[[#This Row],[Type]]="call",Options[[#This Row],[Price]]/Options[[#This Row],[SL]]-1,Options[[#This Row],[Type]]="put",(Options[[#This Row],[SL]]/Options[[#This Row],[Price]])-1),"")</f>
        <v/>
      </c>
    </row>
    <row r="68" spans="11:11" x14ac:dyDescent="0.25">
      <c r="K68" t="str" cm="1">
        <f t="array" ref="K68">IFERROR(_xlfn.IFS(Options[[#This Row],[Type]]="call",Options[[#This Row],[Price]]/Options[[#This Row],[SL]]-1,Options[[#This Row],[Type]]="put",(Options[[#This Row],[SL]]/Options[[#This Row],[Price]])-1),"")</f>
        <v/>
      </c>
    </row>
    <row r="69" spans="11:11" x14ac:dyDescent="0.25">
      <c r="K69" t="str" cm="1">
        <f t="array" ref="K69">IFERROR(_xlfn.IFS(Options[[#This Row],[Type]]="call",Options[[#This Row],[Price]]/Options[[#This Row],[SL]]-1,Options[[#This Row],[Type]]="put",(Options[[#This Row],[SL]]/Options[[#This Row],[Price]])-1),"")</f>
        <v/>
      </c>
    </row>
    <row r="70" spans="11:11" x14ac:dyDescent="0.25">
      <c r="K70" t="str" cm="1">
        <f t="array" ref="K70">IFERROR(_xlfn.IFS(Options[[#This Row],[Type]]="call",Options[[#This Row],[Price]]/Options[[#This Row],[SL]]-1,Options[[#This Row],[Type]]="put",(Options[[#This Row],[SL]]/Options[[#This Row],[Price]])-1),"")</f>
        <v/>
      </c>
    </row>
    <row r="71" spans="11:11" x14ac:dyDescent="0.25">
      <c r="K71" t="str" cm="1">
        <f t="array" ref="K71">IFERROR(_xlfn.IFS(Options[[#This Row],[Type]]="call",Options[[#This Row],[Price]]/Options[[#This Row],[SL]]-1,Options[[#This Row],[Type]]="put",(Options[[#This Row],[SL]]/Options[[#This Row],[Price]])-1),"")</f>
        <v/>
      </c>
    </row>
    <row r="72" spans="11:11" x14ac:dyDescent="0.25">
      <c r="K72" t="str" cm="1">
        <f t="array" ref="K72">IFERROR(_xlfn.IFS(Options[[#This Row],[Type]]="call",Options[[#This Row],[Price]]/Options[[#This Row],[SL]]-1,Options[[#This Row],[Type]]="put",(Options[[#This Row],[SL]]/Options[[#This Row],[Price]])-1),"")</f>
        <v/>
      </c>
    </row>
    <row r="73" spans="11:11" x14ac:dyDescent="0.25">
      <c r="K73" t="str" cm="1">
        <f t="array" ref="K73">IFERROR(_xlfn.IFS(Options[[#This Row],[Type]]="call",Options[[#This Row],[Price]]/Options[[#This Row],[SL]]-1,Options[[#This Row],[Type]]="put",(Options[[#This Row],[SL]]/Options[[#This Row],[Price]])-1),"")</f>
        <v/>
      </c>
    </row>
    <row r="74" spans="11:11" x14ac:dyDescent="0.25">
      <c r="K74" t="str" cm="1">
        <f t="array" ref="K74">IFERROR(_xlfn.IFS(Options[[#This Row],[Type]]="call",Options[[#This Row],[Price]]/Options[[#This Row],[SL]]-1,Options[[#This Row],[Type]]="put",(Options[[#This Row],[SL]]/Options[[#This Row],[Price]])-1),"")</f>
        <v/>
      </c>
    </row>
    <row r="75" spans="11:11" x14ac:dyDescent="0.25">
      <c r="K75" t="str" cm="1">
        <f t="array" ref="K75">IFERROR(_xlfn.IFS(Options[[#This Row],[Type]]="call",Options[[#This Row],[Price]]/Options[[#This Row],[SL]]-1,Options[[#This Row],[Type]]="put",(Options[[#This Row],[SL]]/Options[[#This Row],[Price]])-1),"")</f>
        <v/>
      </c>
    </row>
    <row r="76" spans="11:11" x14ac:dyDescent="0.25">
      <c r="K76" t="str" cm="1">
        <f t="array" ref="K76">IFERROR(_xlfn.IFS(Options[[#This Row],[Type]]="call",Options[[#This Row],[Price]]/Options[[#This Row],[SL]]-1,Options[[#This Row],[Type]]="put",(Options[[#This Row],[SL]]/Options[[#This Row],[Price]])-1),"")</f>
        <v/>
      </c>
    </row>
    <row r="77" spans="11:11" x14ac:dyDescent="0.25">
      <c r="K77" t="str" cm="1">
        <f t="array" ref="K77">IFERROR(_xlfn.IFS(Options[[#This Row],[Type]]="call",Options[[#This Row],[Price]]/Options[[#This Row],[SL]]-1,Options[[#This Row],[Type]]="put",(Options[[#This Row],[SL]]/Options[[#This Row],[Price]])-1),"")</f>
        <v/>
      </c>
    </row>
    <row r="78" spans="11:11" x14ac:dyDescent="0.25">
      <c r="K78" t="str" cm="1">
        <f t="array" ref="K78">IFERROR(_xlfn.IFS(Options[[#This Row],[Type]]="call",Options[[#This Row],[Price]]/Options[[#This Row],[SL]]-1,Options[[#This Row],[Type]]="put",(Options[[#This Row],[SL]]/Options[[#This Row],[Price]])-1),"")</f>
        <v/>
      </c>
    </row>
    <row r="79" spans="11:11" x14ac:dyDescent="0.25">
      <c r="K79" t="str" cm="1">
        <f t="array" ref="K79">IFERROR(_xlfn.IFS(Options[[#This Row],[Type]]="call",Options[[#This Row],[Price]]/Options[[#This Row],[SL]]-1,Options[[#This Row],[Type]]="put",(Options[[#This Row],[SL]]/Options[[#This Row],[Price]])-1),"")</f>
        <v/>
      </c>
    </row>
    <row r="80" spans="11:11" x14ac:dyDescent="0.25">
      <c r="K80" t="str" cm="1">
        <f t="array" ref="K80">IFERROR(_xlfn.IFS(Options[[#This Row],[Type]]="call",Options[[#This Row],[Price]]/Options[[#This Row],[SL]]-1,Options[[#This Row],[Type]]="put",(Options[[#This Row],[SL]]/Options[[#This Row],[Price]])-1),"")</f>
        <v/>
      </c>
    </row>
    <row r="81" spans="11:11" x14ac:dyDescent="0.25">
      <c r="K81" t="str" cm="1">
        <f t="array" ref="K81">IFERROR(_xlfn.IFS(Options[[#This Row],[Type]]="call",Options[[#This Row],[Price]]/Options[[#This Row],[SL]]-1,Options[[#This Row],[Type]]="put",(Options[[#This Row],[SL]]/Options[[#This Row],[Price]])-1),"")</f>
        <v/>
      </c>
    </row>
    <row r="82" spans="11:11" x14ac:dyDescent="0.25">
      <c r="K82" t="str" cm="1">
        <f t="array" ref="K82">IFERROR(_xlfn.IFS(Options[[#This Row],[Type]]="call",Options[[#This Row],[Price]]/Options[[#This Row],[SL]]-1,Options[[#This Row],[Type]]="put",(Options[[#This Row],[SL]]/Options[[#This Row],[Price]])-1),"")</f>
        <v/>
      </c>
    </row>
    <row r="83" spans="11:11" x14ac:dyDescent="0.25">
      <c r="K83" t="str" cm="1">
        <f t="array" ref="K83">IFERROR(_xlfn.IFS(Options[[#This Row],[Type]]="call",Options[[#This Row],[Price]]/Options[[#This Row],[SL]]-1,Options[[#This Row],[Type]]="put",(Options[[#This Row],[SL]]/Options[[#This Row],[Price]])-1),"")</f>
        <v/>
      </c>
    </row>
    <row r="84" spans="11:11" x14ac:dyDescent="0.25">
      <c r="K84" t="str" cm="1">
        <f t="array" ref="K84">IFERROR(_xlfn.IFS(Options[[#This Row],[Type]]="call",Options[[#This Row],[Price]]/Options[[#This Row],[SL]]-1,Options[[#This Row],[Type]]="put",(Options[[#This Row],[SL]]/Options[[#This Row],[Price]])-1),"")</f>
        <v/>
      </c>
    </row>
    <row r="85" spans="11:11" x14ac:dyDescent="0.25">
      <c r="K85" t="str" cm="1">
        <f t="array" ref="K85">IFERROR(_xlfn.IFS(Options[[#This Row],[Type]]="call",Options[[#This Row],[Price]]/Options[[#This Row],[SL]]-1,Options[[#This Row],[Type]]="put",(Options[[#This Row],[SL]]/Options[[#This Row],[Price]])-1),"")</f>
        <v/>
      </c>
    </row>
    <row r="86" spans="11:11" x14ac:dyDescent="0.25">
      <c r="K86" t="str" cm="1">
        <f t="array" ref="K86">IFERROR(_xlfn.IFS(Options[[#This Row],[Type]]="call",Options[[#This Row],[Price]]/Options[[#This Row],[SL]]-1,Options[[#This Row],[Type]]="put",(Options[[#This Row],[SL]]/Options[[#This Row],[Price]])-1),"")</f>
        <v/>
      </c>
    </row>
    <row r="87" spans="11:11" x14ac:dyDescent="0.25">
      <c r="K87" t="str" cm="1">
        <f t="array" ref="K87">IFERROR(_xlfn.IFS(Options[[#This Row],[Type]]="call",Options[[#This Row],[Price]]/Options[[#This Row],[SL]]-1,Options[[#This Row],[Type]]="put",(Options[[#This Row],[SL]]/Options[[#This Row],[Price]])-1),"")</f>
        <v/>
      </c>
    </row>
    <row r="88" spans="11:11" x14ac:dyDescent="0.25">
      <c r="K88" t="str" cm="1">
        <f t="array" ref="K88">IFERROR(_xlfn.IFS(Options[[#This Row],[Type]]="call",Options[[#This Row],[Price]]/Options[[#This Row],[SL]]-1,Options[[#This Row],[Type]]="put",(Options[[#This Row],[SL]]/Options[[#This Row],[Price]])-1),"")</f>
        <v/>
      </c>
    </row>
    <row r="89" spans="11:11" x14ac:dyDescent="0.25">
      <c r="K89" t="str" cm="1">
        <f t="array" ref="K89">IFERROR(_xlfn.IFS(Options[[#This Row],[Type]]="call",Options[[#This Row],[Price]]/Options[[#This Row],[SL]]-1,Options[[#This Row],[Type]]="put",(Options[[#This Row],[SL]]/Options[[#This Row],[Price]])-1),"")</f>
        <v/>
      </c>
    </row>
    <row r="90" spans="11:11" x14ac:dyDescent="0.25">
      <c r="K90" t="str" cm="1">
        <f t="array" ref="K90">IFERROR(_xlfn.IFS(Options[[#This Row],[Type]]="call",Options[[#This Row],[Price]]/Options[[#This Row],[SL]]-1,Options[[#This Row],[Type]]="put",(Options[[#This Row],[SL]]/Options[[#This Row],[Price]])-1),"")</f>
        <v/>
      </c>
    </row>
    <row r="91" spans="11:11" x14ac:dyDescent="0.25">
      <c r="K91" t="str" cm="1">
        <f t="array" ref="K91">IFERROR(_xlfn.IFS(Options[[#This Row],[Type]]="call",Options[[#This Row],[Price]]/Options[[#This Row],[SL]]-1,Options[[#This Row],[Type]]="put",(Options[[#This Row],[SL]]/Options[[#This Row],[Price]])-1),"")</f>
        <v/>
      </c>
    </row>
    <row r="92" spans="11:11" x14ac:dyDescent="0.25">
      <c r="K92" t="str" cm="1">
        <f t="array" ref="K92">IFERROR(_xlfn.IFS(Options[[#This Row],[Type]]="call",Options[[#This Row],[Price]]/Options[[#This Row],[SL]]-1,Options[[#This Row],[Type]]="put",(Options[[#This Row],[SL]]/Options[[#This Row],[Price]])-1),"")</f>
        <v/>
      </c>
    </row>
    <row r="93" spans="11:11" x14ac:dyDescent="0.25">
      <c r="K93" t="str" cm="1">
        <f t="array" ref="K93">IFERROR(_xlfn.IFS(Options[[#This Row],[Type]]="call",Options[[#This Row],[Price]]/Options[[#This Row],[SL]]-1,Options[[#This Row],[Type]]="put",(Options[[#This Row],[SL]]/Options[[#This Row],[Price]])-1),"")</f>
        <v/>
      </c>
    </row>
    <row r="94" spans="11:11" x14ac:dyDescent="0.25">
      <c r="K94" t="str" cm="1">
        <f t="array" ref="K94">IFERROR(_xlfn.IFS(Options[[#This Row],[Type]]="call",Options[[#This Row],[Price]]/Options[[#This Row],[SL]]-1,Options[[#This Row],[Type]]="put",(Options[[#This Row],[SL]]/Options[[#This Row],[Price]])-1),"")</f>
        <v/>
      </c>
    </row>
    <row r="95" spans="11:11" x14ac:dyDescent="0.25">
      <c r="K95" t="str" cm="1">
        <f t="array" ref="K95">IFERROR(_xlfn.IFS(Options[[#This Row],[Type]]="call",Options[[#This Row],[Price]]/Options[[#This Row],[SL]]-1,Options[[#This Row],[Type]]="put",(Options[[#This Row],[SL]]/Options[[#This Row],[Price]])-1),"")</f>
        <v/>
      </c>
    </row>
    <row r="96" spans="11:11" x14ac:dyDescent="0.25">
      <c r="K96" t="str" cm="1">
        <f t="array" ref="K96">IFERROR(_xlfn.IFS(Options[[#This Row],[Type]]="call",Options[[#This Row],[Price]]/Options[[#This Row],[SL]]-1,Options[[#This Row],[Type]]="put",(Options[[#This Row],[SL]]/Options[[#This Row],[Price]])-1),"")</f>
        <v/>
      </c>
    </row>
    <row r="97" spans="11:11" x14ac:dyDescent="0.25">
      <c r="K97" t="str" cm="1">
        <f t="array" ref="K97">IFERROR(_xlfn.IFS(Options[[#This Row],[Type]]="call",Options[[#This Row],[Price]]/Options[[#This Row],[SL]]-1,Options[[#This Row],[Type]]="put",(Options[[#This Row],[SL]]/Options[[#This Row],[Price]])-1),"")</f>
        <v/>
      </c>
    </row>
    <row r="98" spans="11:11" x14ac:dyDescent="0.25">
      <c r="K98" t="str" cm="1">
        <f t="array" ref="K98">IFERROR(_xlfn.IFS(Options[[#This Row],[Type]]="call",Options[[#This Row],[Price]]/Options[[#This Row],[SL]]-1,Options[[#This Row],[Type]]="put",(Options[[#This Row],[SL]]/Options[[#This Row],[Price]])-1),"")</f>
        <v/>
      </c>
    </row>
    <row r="99" spans="11:11" x14ac:dyDescent="0.25">
      <c r="K99" t="str" cm="1">
        <f t="array" ref="K99">IFERROR(_xlfn.IFS(Options[[#This Row],[Type]]="call",Options[[#This Row],[Price]]/Options[[#This Row],[SL]]-1,Options[[#This Row],[Type]]="put",(Options[[#This Row],[SL]]/Options[[#This Row],[Price]])-1),"")</f>
        <v/>
      </c>
    </row>
    <row r="100" spans="11:11" x14ac:dyDescent="0.25">
      <c r="K100" t="str" cm="1">
        <f t="array" ref="K100">IFERROR(_xlfn.IFS(Options[[#This Row],[Type]]="call",Options[[#This Row],[Price]]/Options[[#This Row],[SL]]-1,Options[[#This Row],[Type]]="put",(Options[[#This Row],[SL]]/Options[[#This Row],[Price]])-1),"")</f>
        <v/>
      </c>
    </row>
    <row r="101" spans="11:11" x14ac:dyDescent="0.25">
      <c r="K101" t="str" cm="1">
        <f t="array" ref="K101">IFERROR(_xlfn.IFS(Options[[#This Row],[Type]]="call",Options[[#This Row],[Price]]/Options[[#This Row],[SL]]-1,Options[[#This Row],[Type]]="put",(Options[[#This Row],[SL]]/Options[[#This Row],[Price]])-1),"")</f>
        <v/>
      </c>
    </row>
    <row r="102" spans="11:11" x14ac:dyDescent="0.25">
      <c r="K102" t="str" cm="1">
        <f t="array" ref="K102">IFERROR(_xlfn.IFS(Options[[#This Row],[Type]]="call",Options[[#This Row],[Price]]/Options[[#This Row],[SL]]-1,Options[[#This Row],[Type]]="put",(Options[[#This Row],[SL]]/Options[[#This Row],[Price]])-1),"")</f>
        <v/>
      </c>
    </row>
    <row r="103" spans="11:11" x14ac:dyDescent="0.25">
      <c r="K103" t="str" cm="1">
        <f t="array" ref="K103">IFERROR(_xlfn.IFS(Options[[#This Row],[Type]]="call",Options[[#This Row],[Price]]/Options[[#This Row],[SL]]-1,Options[[#This Row],[Type]]="put",(Options[[#This Row],[SL]]/Options[[#This Row],[Price]])-1),"")</f>
        <v/>
      </c>
    </row>
    <row r="104" spans="11:11" x14ac:dyDescent="0.25">
      <c r="K104" t="str" cm="1">
        <f t="array" ref="K104">IFERROR(_xlfn.IFS(Options[[#This Row],[Type]]="call",Options[[#This Row],[Price]]/Options[[#This Row],[SL]]-1,Options[[#This Row],[Type]]="put",(Options[[#This Row],[SL]]/Options[[#This Row],[Price]])-1),"")</f>
        <v/>
      </c>
    </row>
    <row r="105" spans="11:11" x14ac:dyDescent="0.25">
      <c r="K105" t="str" cm="1">
        <f t="array" ref="K105">IFERROR(_xlfn.IFS(Options[[#This Row],[Type]]="call",Options[[#This Row],[Price]]/Options[[#This Row],[SL]]-1,Options[[#This Row],[Type]]="put",(Options[[#This Row],[SL]]/Options[[#This Row],[Price]])-1),"")</f>
        <v/>
      </c>
    </row>
    <row r="106" spans="11:11" x14ac:dyDescent="0.25">
      <c r="K106" t="str" cm="1">
        <f t="array" ref="K106">IFERROR(_xlfn.IFS(Options[[#This Row],[Type]]="call",Options[[#This Row],[Price]]/Options[[#This Row],[SL]]-1,Options[[#This Row],[Type]]="put",(Options[[#This Row],[SL]]/Options[[#This Row],[Price]])-1),"")</f>
        <v/>
      </c>
    </row>
    <row r="107" spans="11:11" x14ac:dyDescent="0.25">
      <c r="K107" t="str" cm="1">
        <f t="array" ref="K107">IFERROR(_xlfn.IFS(Options[[#This Row],[Type]]="call",Options[[#This Row],[Price]]/Options[[#This Row],[SL]]-1,Options[[#This Row],[Type]]="put",(Options[[#This Row],[SL]]/Options[[#This Row],[Price]])-1),"")</f>
        <v/>
      </c>
    </row>
    <row r="108" spans="11:11" x14ac:dyDescent="0.25">
      <c r="K108" t="str" cm="1">
        <f t="array" ref="K108">IFERROR(_xlfn.IFS(Options[[#This Row],[Type]]="call",Options[[#This Row],[Price]]/Options[[#This Row],[SL]]-1,Options[[#This Row],[Type]]="put",(Options[[#This Row],[SL]]/Options[[#This Row],[Price]])-1),"")</f>
        <v/>
      </c>
    </row>
    <row r="109" spans="11:11" x14ac:dyDescent="0.25">
      <c r="K109" t="str" cm="1">
        <f t="array" ref="K109">IFERROR(_xlfn.IFS(Options[[#This Row],[Type]]="call",Options[[#This Row],[Price]]/Options[[#This Row],[SL]]-1,Options[[#This Row],[Type]]="put",(Options[[#This Row],[SL]]/Options[[#This Row],[Price]])-1),"")</f>
        <v/>
      </c>
    </row>
    <row r="110" spans="11:11" x14ac:dyDescent="0.25">
      <c r="K110" t="str" cm="1">
        <f t="array" ref="K110">IFERROR(_xlfn.IFS(Options[[#This Row],[Type]]="call",Options[[#This Row],[Price]]/Options[[#This Row],[SL]]-1,Options[[#This Row],[Type]]="put",(Options[[#This Row],[SL]]/Options[[#This Row],[Price]])-1),"")</f>
        <v/>
      </c>
    </row>
    <row r="111" spans="11:11" x14ac:dyDescent="0.25">
      <c r="K111" t="str" cm="1">
        <f t="array" ref="K111">IFERROR(_xlfn.IFS(Options[[#This Row],[Type]]="call",Options[[#This Row],[Price]]/Options[[#This Row],[SL]]-1,Options[[#This Row],[Type]]="put",(Options[[#This Row],[SL]]/Options[[#This Row],[Price]])-1),"")</f>
        <v/>
      </c>
    </row>
    <row r="112" spans="11:11" x14ac:dyDescent="0.25">
      <c r="K112" t="str" cm="1">
        <f t="array" ref="K112">IFERROR(_xlfn.IFS(Options[[#This Row],[Type]]="call",Options[[#This Row],[Price]]/Options[[#This Row],[SL]]-1,Options[[#This Row],[Type]]="put",(Options[[#This Row],[SL]]/Options[[#This Row],[Price]])-1),"")</f>
        <v/>
      </c>
    </row>
    <row r="113" spans="11:11" x14ac:dyDescent="0.25">
      <c r="K113" t="str" cm="1">
        <f t="array" ref="K113">IFERROR(_xlfn.IFS(Options[[#This Row],[Type]]="call",Options[[#This Row],[Price]]/Options[[#This Row],[SL]]-1,Options[[#This Row],[Type]]="put",(Options[[#This Row],[SL]]/Options[[#This Row],[Price]])-1),"")</f>
        <v/>
      </c>
    </row>
    <row r="114" spans="11:11" x14ac:dyDescent="0.25">
      <c r="K114" t="str" cm="1">
        <f t="array" ref="K114">IFERROR(_xlfn.IFS(Options[[#This Row],[Type]]="call",Options[[#This Row],[Price]]/Options[[#This Row],[SL]]-1,Options[[#This Row],[Type]]="put",(Options[[#This Row],[SL]]/Options[[#This Row],[Price]])-1),"")</f>
        <v/>
      </c>
    </row>
    <row r="115" spans="11:11" x14ac:dyDescent="0.25">
      <c r="K115" t="str" cm="1">
        <f t="array" ref="K115">IFERROR(_xlfn.IFS(Options[[#This Row],[Type]]="call",Options[[#This Row],[Price]]/Options[[#This Row],[SL]]-1,Options[[#This Row],[Type]]="put",(Options[[#This Row],[SL]]/Options[[#This Row],[Price]])-1),"")</f>
        <v/>
      </c>
    </row>
    <row r="116" spans="11:11" x14ac:dyDescent="0.25">
      <c r="K116" t="str" cm="1">
        <f t="array" ref="K116">IFERROR(_xlfn.IFS(Options[[#This Row],[Type]]="call",Options[[#This Row],[Price]]/Options[[#This Row],[SL]]-1,Options[[#This Row],[Type]]="put",(Options[[#This Row],[SL]]/Options[[#This Row],[Price]])-1),"")</f>
        <v/>
      </c>
    </row>
    <row r="117" spans="11:11" x14ac:dyDescent="0.25">
      <c r="K117" t="str" cm="1">
        <f t="array" ref="K117">IFERROR(_xlfn.IFS(Options[[#This Row],[Type]]="call",Options[[#This Row],[Price]]/Options[[#This Row],[SL]]-1,Options[[#This Row],[Type]]="put",(Options[[#This Row],[SL]]/Options[[#This Row],[Price]])-1),"")</f>
        <v/>
      </c>
    </row>
    <row r="118" spans="11:11" x14ac:dyDescent="0.25">
      <c r="K118" t="str" cm="1">
        <f t="array" ref="K118">IFERROR(_xlfn.IFS(Options[[#This Row],[Type]]="call",Options[[#This Row],[Price]]/Options[[#This Row],[SL]]-1,Options[[#This Row],[Type]]="put",(Options[[#This Row],[SL]]/Options[[#This Row],[Price]])-1),"")</f>
        <v/>
      </c>
    </row>
    <row r="119" spans="11:11" x14ac:dyDescent="0.25">
      <c r="K119" t="str" cm="1">
        <f t="array" ref="K119">IFERROR(_xlfn.IFS(Options[[#This Row],[Type]]="call",Options[[#This Row],[Price]]/Options[[#This Row],[SL]]-1,Options[[#This Row],[Type]]="put",(Options[[#This Row],[SL]]/Options[[#This Row],[Price]])-1),"")</f>
        <v/>
      </c>
    </row>
    <row r="120" spans="11:11" x14ac:dyDescent="0.25">
      <c r="K120" t="str" cm="1">
        <f t="array" ref="K120">IFERROR(_xlfn.IFS(Options[[#This Row],[Type]]="call",Options[[#This Row],[Price]]/Options[[#This Row],[SL]]-1,Options[[#This Row],[Type]]="put",(Options[[#This Row],[SL]]/Options[[#This Row],[Price]])-1),"")</f>
        <v/>
      </c>
    </row>
    <row r="121" spans="11:11" x14ac:dyDescent="0.25">
      <c r="K121" t="str" cm="1">
        <f t="array" ref="K121">IFERROR(_xlfn.IFS(Options[[#This Row],[Type]]="call",Options[[#This Row],[Price]]/Options[[#This Row],[SL]]-1,Options[[#This Row],[Type]]="put",(Options[[#This Row],[SL]]/Options[[#This Row],[Price]])-1),"")</f>
        <v/>
      </c>
    </row>
    <row r="122" spans="11:11" x14ac:dyDescent="0.25">
      <c r="K122" t="str" cm="1">
        <f t="array" ref="K122">IFERROR(_xlfn.IFS(Options[[#This Row],[Type]]="call",Options[[#This Row],[Price]]/Options[[#This Row],[SL]]-1,Options[[#This Row],[Type]]="put",(Options[[#This Row],[SL]]/Options[[#This Row],[Price]])-1),"")</f>
        <v/>
      </c>
    </row>
    <row r="123" spans="11:11" x14ac:dyDescent="0.25">
      <c r="K123" t="str" cm="1">
        <f t="array" ref="K123">IFERROR(_xlfn.IFS(Options[[#This Row],[Type]]="call",Options[[#This Row],[Price]]/Options[[#This Row],[SL]]-1,Options[[#This Row],[Type]]="put",(Options[[#This Row],[SL]]/Options[[#This Row],[Price]])-1),"")</f>
        <v/>
      </c>
    </row>
    <row r="124" spans="11:11" x14ac:dyDescent="0.25">
      <c r="K124" t="str" cm="1">
        <f t="array" ref="K124">IFERROR(_xlfn.IFS(Options[[#This Row],[Type]]="call",Options[[#This Row],[Price]]/Options[[#This Row],[SL]]-1,Options[[#This Row],[Type]]="put",(Options[[#This Row],[SL]]/Options[[#This Row],[Price]])-1),"")</f>
        <v/>
      </c>
    </row>
    <row r="125" spans="11:11" x14ac:dyDescent="0.25">
      <c r="K125" t="str" cm="1">
        <f t="array" ref="K125">IFERROR(_xlfn.IFS(Options[[#This Row],[Type]]="call",Options[[#This Row],[Price]]/Options[[#This Row],[SL]]-1,Options[[#This Row],[Type]]="put",(Options[[#This Row],[SL]]/Options[[#This Row],[Price]])-1),"")</f>
        <v/>
      </c>
    </row>
    <row r="126" spans="11:11" x14ac:dyDescent="0.25">
      <c r="K126" t="str" cm="1">
        <f t="array" ref="K126">IFERROR(_xlfn.IFS(Options[[#This Row],[Type]]="call",Options[[#This Row],[Price]]/Options[[#This Row],[SL]]-1,Options[[#This Row],[Type]]="put",(Options[[#This Row],[SL]]/Options[[#This Row],[Price]])-1),"")</f>
        <v/>
      </c>
    </row>
    <row r="127" spans="11:11" x14ac:dyDescent="0.25">
      <c r="K127" t="str" cm="1">
        <f t="array" ref="K127">IFERROR(_xlfn.IFS(Options[[#This Row],[Type]]="call",Options[[#This Row],[Price]]/Options[[#This Row],[SL]]-1,Options[[#This Row],[Type]]="put",(Options[[#This Row],[SL]]/Options[[#This Row],[Price]])-1),"")</f>
        <v/>
      </c>
    </row>
    <row r="128" spans="11:11" x14ac:dyDescent="0.25">
      <c r="K128" t="str" cm="1">
        <f t="array" ref="K128">IFERROR(_xlfn.IFS(Options[[#This Row],[Type]]="call",Options[[#This Row],[Price]]/Options[[#This Row],[SL]]-1,Options[[#This Row],[Type]]="put",(Options[[#This Row],[SL]]/Options[[#This Row],[Price]])-1),"")</f>
        <v/>
      </c>
    </row>
    <row r="129" spans="11:11" x14ac:dyDescent="0.25">
      <c r="K129" t="str" cm="1">
        <f t="array" ref="K129">IFERROR(_xlfn.IFS(Options[[#This Row],[Type]]="call",Options[[#This Row],[Price]]/Options[[#This Row],[SL]]-1,Options[[#This Row],[Type]]="put",(Options[[#This Row],[SL]]/Options[[#This Row],[Price]])-1),"")</f>
        <v/>
      </c>
    </row>
    <row r="130" spans="11:11" x14ac:dyDescent="0.25">
      <c r="K130" t="str" cm="1">
        <f t="array" ref="K130">IFERROR(_xlfn.IFS(Options[[#This Row],[Type]]="call",Options[[#This Row],[Price]]/Options[[#This Row],[SL]]-1,Options[[#This Row],[Type]]="put",(Options[[#This Row],[SL]]/Options[[#This Row],[Price]])-1),"")</f>
        <v/>
      </c>
    </row>
    <row r="131" spans="11:11" x14ac:dyDescent="0.25">
      <c r="K131" t="str" cm="1">
        <f t="array" ref="K131">IFERROR(_xlfn.IFS(Options[[#This Row],[Type]]="call",Options[[#This Row],[Price]]/Options[[#This Row],[SL]]-1,Options[[#This Row],[Type]]="put",(Options[[#This Row],[SL]]/Options[[#This Row],[Price]])-1),"")</f>
        <v/>
      </c>
    </row>
    <row r="132" spans="11:11" x14ac:dyDescent="0.25">
      <c r="K132" t="str" cm="1">
        <f t="array" ref="K132">IFERROR(_xlfn.IFS(Options[[#This Row],[Type]]="call",Options[[#This Row],[Price]]/Options[[#This Row],[SL]]-1,Options[[#This Row],[Type]]="put",(Options[[#This Row],[SL]]/Options[[#This Row],[Price]])-1),"")</f>
        <v/>
      </c>
    </row>
    <row r="133" spans="11:11" x14ac:dyDescent="0.25">
      <c r="K133" t="str" cm="1">
        <f t="array" ref="K133">IFERROR(_xlfn.IFS(Options[[#This Row],[Type]]="call",Options[[#This Row],[Price]]/Options[[#This Row],[SL]]-1,Options[[#This Row],[Type]]="put",(Options[[#This Row],[SL]]/Options[[#This Row],[Price]])-1),"")</f>
        <v/>
      </c>
    </row>
    <row r="134" spans="11:11" x14ac:dyDescent="0.25">
      <c r="K134" t="str" cm="1">
        <f t="array" ref="K134">IFERROR(_xlfn.IFS(Options[[#This Row],[Type]]="call",Options[[#This Row],[Price]]/Options[[#This Row],[SL]]-1,Options[[#This Row],[Type]]="put",(Options[[#This Row],[SL]]/Options[[#This Row],[Price]])-1),"")</f>
        <v/>
      </c>
    </row>
    <row r="135" spans="11:11" x14ac:dyDescent="0.25">
      <c r="K135" t="str" cm="1">
        <f t="array" ref="K135">IFERROR(_xlfn.IFS(Options[[#This Row],[Type]]="call",Options[[#This Row],[Price]]/Options[[#This Row],[SL]]-1,Options[[#This Row],[Type]]="put",(Options[[#This Row],[SL]]/Options[[#This Row],[Price]])-1),"")</f>
        <v/>
      </c>
    </row>
    <row r="136" spans="11:11" x14ac:dyDescent="0.25">
      <c r="K136" t="str" cm="1">
        <f t="array" ref="K136">IFERROR(_xlfn.IFS(Options[[#This Row],[Type]]="call",Options[[#This Row],[Price]]/Options[[#This Row],[SL]]-1,Options[[#This Row],[Type]]="put",(Options[[#This Row],[SL]]/Options[[#This Row],[Price]])-1),"")</f>
        <v/>
      </c>
    </row>
    <row r="137" spans="11:11" x14ac:dyDescent="0.25">
      <c r="K137" t="str" cm="1">
        <f t="array" ref="K137">IFERROR(_xlfn.IFS(Options[[#This Row],[Type]]="call",Options[[#This Row],[Price]]/Options[[#This Row],[SL]]-1,Options[[#This Row],[Type]]="put",(Options[[#This Row],[SL]]/Options[[#This Row],[Price]])-1),"")</f>
        <v/>
      </c>
    </row>
    <row r="138" spans="11:11" x14ac:dyDescent="0.25">
      <c r="K138" t="str" cm="1">
        <f t="array" ref="K138">IFERROR(_xlfn.IFS(Options[[#This Row],[Type]]="call",Options[[#This Row],[Price]]/Options[[#This Row],[SL]]-1,Options[[#This Row],[Type]]="put",(Options[[#This Row],[SL]]/Options[[#This Row],[Price]])-1),"")</f>
        <v/>
      </c>
    </row>
    <row r="139" spans="11:11" x14ac:dyDescent="0.25">
      <c r="K139" t="str" cm="1">
        <f t="array" ref="K139">IFERROR(_xlfn.IFS(Options[[#This Row],[Type]]="call",Options[[#This Row],[Price]]/Options[[#This Row],[SL]]-1,Options[[#This Row],[Type]]="put",(Options[[#This Row],[SL]]/Options[[#This Row],[Price]])-1),"")</f>
        <v/>
      </c>
    </row>
    <row r="140" spans="11:11" x14ac:dyDescent="0.25">
      <c r="K140" t="str" cm="1">
        <f t="array" ref="K140">IFERROR(_xlfn.IFS(Options[[#This Row],[Type]]="call",Options[[#This Row],[Price]]/Options[[#This Row],[SL]]-1,Options[[#This Row],[Type]]="put",(Options[[#This Row],[SL]]/Options[[#This Row],[Price]])-1),"")</f>
        <v/>
      </c>
    </row>
    <row r="141" spans="11:11" x14ac:dyDescent="0.25">
      <c r="K141" t="str" cm="1">
        <f t="array" ref="K141">IFERROR(_xlfn.IFS(Options[[#This Row],[Type]]="call",Options[[#This Row],[Price]]/Options[[#This Row],[SL]]-1,Options[[#This Row],[Type]]="put",(Options[[#This Row],[SL]]/Options[[#This Row],[Price]])-1),"")</f>
        <v/>
      </c>
    </row>
    <row r="142" spans="11:11" x14ac:dyDescent="0.25">
      <c r="K142" t="str" cm="1">
        <f t="array" ref="K142">IFERROR(_xlfn.IFS(Options[[#This Row],[Type]]="call",Options[[#This Row],[Price]]/Options[[#This Row],[SL]]-1,Options[[#This Row],[Type]]="put",(Options[[#This Row],[SL]]/Options[[#This Row],[Price]])-1),"")</f>
        <v/>
      </c>
    </row>
    <row r="143" spans="11:11" x14ac:dyDescent="0.25">
      <c r="K143" t="str" cm="1">
        <f t="array" ref="K143">IFERROR(_xlfn.IFS(Options[[#This Row],[Type]]="call",Options[[#This Row],[Price]]/Options[[#This Row],[SL]]-1,Options[[#This Row],[Type]]="put",(Options[[#This Row],[SL]]/Options[[#This Row],[Price]])-1),"")</f>
        <v/>
      </c>
    </row>
    <row r="144" spans="11:11" x14ac:dyDescent="0.25">
      <c r="K144" t="str" cm="1">
        <f t="array" ref="K144">IFERROR(_xlfn.IFS(Options[[#This Row],[Type]]="call",Options[[#This Row],[Price]]/Options[[#This Row],[SL]]-1,Options[[#This Row],[Type]]="put",(Options[[#This Row],[SL]]/Options[[#This Row],[Price]])-1),"")</f>
        <v/>
      </c>
    </row>
    <row r="145" spans="11:11" x14ac:dyDescent="0.25">
      <c r="K145" t="str" cm="1">
        <f t="array" ref="K145">IFERROR(_xlfn.IFS(Options[[#This Row],[Type]]="call",Options[[#This Row],[Price]]/Options[[#This Row],[SL]]-1,Options[[#This Row],[Type]]="put",(Options[[#This Row],[SL]]/Options[[#This Row],[Price]])-1),"")</f>
        <v/>
      </c>
    </row>
    <row r="146" spans="11:11" x14ac:dyDescent="0.25">
      <c r="K146" t="str" cm="1">
        <f t="array" ref="K146">IFERROR(_xlfn.IFS(Options[[#This Row],[Type]]="call",Options[[#This Row],[Price]]/Options[[#This Row],[SL]]-1,Options[[#This Row],[Type]]="put",(Options[[#This Row],[SL]]/Options[[#This Row],[Price]])-1),"")</f>
        <v/>
      </c>
    </row>
    <row r="147" spans="11:11" x14ac:dyDescent="0.25">
      <c r="K147" t="str" cm="1">
        <f t="array" ref="K147">IFERROR(_xlfn.IFS(Options[[#This Row],[Type]]="call",Options[[#This Row],[Price]]/Options[[#This Row],[SL]]-1,Options[[#This Row],[Type]]="put",(Options[[#This Row],[SL]]/Options[[#This Row],[Price]])-1),"")</f>
        <v/>
      </c>
    </row>
    <row r="148" spans="11:11" x14ac:dyDescent="0.25">
      <c r="K148" t="str" cm="1">
        <f t="array" ref="K148">IFERROR(_xlfn.IFS(Options[[#This Row],[Type]]="call",Options[[#This Row],[Price]]/Options[[#This Row],[SL]]-1,Options[[#This Row],[Type]]="put",(Options[[#This Row],[SL]]/Options[[#This Row],[Price]])-1),"")</f>
        <v/>
      </c>
    </row>
    <row r="149" spans="11:11" x14ac:dyDescent="0.25">
      <c r="K149" t="str" cm="1">
        <f t="array" ref="K149">IFERROR(_xlfn.IFS(Options[[#This Row],[Type]]="call",Options[[#This Row],[Price]]/Options[[#This Row],[SL]]-1,Options[[#This Row],[Type]]="put",(Options[[#This Row],[SL]]/Options[[#This Row],[Price]])-1),"")</f>
        <v/>
      </c>
    </row>
    <row r="150" spans="11:11" x14ac:dyDescent="0.25">
      <c r="K150" t="str" cm="1">
        <f t="array" ref="K150">IFERROR(_xlfn.IFS(Options[[#This Row],[Type]]="call",Options[[#This Row],[Price]]/Options[[#This Row],[SL]]-1,Options[[#This Row],[Type]]="put",(Options[[#This Row],[SL]]/Options[[#This Row],[Price]])-1),"")</f>
        <v/>
      </c>
    </row>
    <row r="151" spans="11:11" x14ac:dyDescent="0.25">
      <c r="K151" t="str" cm="1">
        <f t="array" ref="K151">IFERROR(_xlfn.IFS(Options[[#This Row],[Type]]="call",Options[[#This Row],[Price]]/Options[[#This Row],[SL]]-1,Options[[#This Row],[Type]]="put",(Options[[#This Row],[SL]]/Options[[#This Row],[Price]])-1),"")</f>
        <v/>
      </c>
    </row>
    <row r="152" spans="11:11" x14ac:dyDescent="0.25">
      <c r="K152" t="str" cm="1">
        <f t="array" ref="K152">IFERROR(_xlfn.IFS(Options[[#This Row],[Type]]="call",Options[[#This Row],[Price]]/Options[[#This Row],[SL]]-1,Options[[#This Row],[Type]]="put",(Options[[#This Row],[SL]]/Options[[#This Row],[Price]])-1),"")</f>
        <v/>
      </c>
    </row>
    <row r="153" spans="11:11" x14ac:dyDescent="0.25">
      <c r="K153" t="str" cm="1">
        <f t="array" ref="K153">IFERROR(_xlfn.IFS(Options[[#This Row],[Type]]="call",Options[[#This Row],[Price]]/Options[[#This Row],[SL]]-1,Options[[#This Row],[Type]]="put",(Options[[#This Row],[SL]]/Options[[#This Row],[Price]])-1),"")</f>
        <v/>
      </c>
    </row>
    <row r="154" spans="11:11" x14ac:dyDescent="0.25">
      <c r="K154" t="str" cm="1">
        <f t="array" ref="K154">IFERROR(_xlfn.IFS(Options[[#This Row],[Type]]="call",Options[[#This Row],[Price]]/Options[[#This Row],[SL]]-1,Options[[#This Row],[Type]]="put",(Options[[#This Row],[SL]]/Options[[#This Row],[Price]])-1),"")</f>
        <v/>
      </c>
    </row>
    <row r="155" spans="11:11" x14ac:dyDescent="0.25">
      <c r="K155" t="str" cm="1">
        <f t="array" ref="K155">IFERROR(_xlfn.IFS(Options[[#This Row],[Type]]="call",Options[[#This Row],[Price]]/Options[[#This Row],[SL]]-1,Options[[#This Row],[Type]]="put",(Options[[#This Row],[SL]]/Options[[#This Row],[Price]])-1),"")</f>
        <v/>
      </c>
    </row>
    <row r="156" spans="11:11" x14ac:dyDescent="0.25">
      <c r="K156" t="str" cm="1">
        <f t="array" ref="K156">IFERROR(_xlfn.IFS(Options[[#This Row],[Type]]="call",Options[[#This Row],[Price]]/Options[[#This Row],[SL]]-1,Options[[#This Row],[Type]]="put",(Options[[#This Row],[SL]]/Options[[#This Row],[Price]])-1),"")</f>
        <v/>
      </c>
    </row>
    <row r="157" spans="11:11" x14ac:dyDescent="0.25">
      <c r="K157" t="str" cm="1">
        <f t="array" ref="K157">IFERROR(_xlfn.IFS(Options[[#This Row],[Type]]="call",Options[[#This Row],[Price]]/Options[[#This Row],[SL]]-1,Options[[#This Row],[Type]]="put",(Options[[#This Row],[SL]]/Options[[#This Row],[Price]])-1),"")</f>
        <v/>
      </c>
    </row>
    <row r="158" spans="11:11" x14ac:dyDescent="0.25">
      <c r="K158" t="str" cm="1">
        <f t="array" ref="K158">IFERROR(_xlfn.IFS(Options[[#This Row],[Type]]="call",Options[[#This Row],[Price]]/Options[[#This Row],[SL]]-1,Options[[#This Row],[Type]]="put",(Options[[#This Row],[SL]]/Options[[#This Row],[Price]])-1),"")</f>
        <v/>
      </c>
    </row>
    <row r="159" spans="11:11" x14ac:dyDescent="0.25">
      <c r="K159" t="str" cm="1">
        <f t="array" ref="K159">IFERROR(_xlfn.IFS(Options[[#This Row],[Type]]="call",Options[[#This Row],[Price]]/Options[[#This Row],[SL]]-1,Options[[#This Row],[Type]]="put",(Options[[#This Row],[SL]]/Options[[#This Row],[Price]])-1),"")</f>
        <v/>
      </c>
    </row>
    <row r="160" spans="11:11" x14ac:dyDescent="0.25">
      <c r="K160" t="str" cm="1">
        <f t="array" ref="K160">IFERROR(_xlfn.IFS(Options[[#This Row],[Type]]="call",Options[[#This Row],[Price]]/Options[[#This Row],[SL]]-1,Options[[#This Row],[Type]]="put",(Options[[#This Row],[SL]]/Options[[#This Row],[Price]])-1),"")</f>
        <v/>
      </c>
    </row>
    <row r="161" spans="11:11" x14ac:dyDescent="0.25">
      <c r="K161" t="str" cm="1">
        <f t="array" ref="K161">IFERROR(_xlfn.IFS(Options[[#This Row],[Type]]="call",Options[[#This Row],[Price]]/Options[[#This Row],[SL]]-1,Options[[#This Row],[Type]]="put",(Options[[#This Row],[SL]]/Options[[#This Row],[Price]])-1),"")</f>
        <v/>
      </c>
    </row>
    <row r="162" spans="11:11" x14ac:dyDescent="0.25">
      <c r="K162" t="str" cm="1">
        <f t="array" ref="K162">IFERROR(_xlfn.IFS(Options[[#This Row],[Type]]="call",Options[[#This Row],[Price]]/Options[[#This Row],[SL]]-1,Options[[#This Row],[Type]]="put",(Options[[#This Row],[SL]]/Options[[#This Row],[Price]])-1),"")</f>
        <v/>
      </c>
    </row>
    <row r="163" spans="11:11" x14ac:dyDescent="0.25">
      <c r="K163" t="str" cm="1">
        <f t="array" ref="K163">IFERROR(_xlfn.IFS(Options[[#This Row],[Type]]="call",Options[[#This Row],[Price]]/Options[[#This Row],[SL]]-1,Options[[#This Row],[Type]]="put",(Options[[#This Row],[SL]]/Options[[#This Row],[Price]])-1),"")</f>
        <v/>
      </c>
    </row>
    <row r="164" spans="11:11" x14ac:dyDescent="0.25">
      <c r="K164" t="str" cm="1">
        <f t="array" ref="K164">IFERROR(_xlfn.IFS(Options[[#This Row],[Type]]="call",Options[[#This Row],[Price]]/Options[[#This Row],[SL]]-1,Options[[#This Row],[Type]]="put",(Options[[#This Row],[SL]]/Options[[#This Row],[Price]])-1),"")</f>
        <v/>
      </c>
    </row>
    <row r="165" spans="11:11" x14ac:dyDescent="0.25">
      <c r="K165" t="str" cm="1">
        <f t="array" ref="K165">IFERROR(_xlfn.IFS(Options[[#This Row],[Type]]="call",Options[[#This Row],[Price]]/Options[[#This Row],[SL]]-1,Options[[#This Row],[Type]]="put",(Options[[#This Row],[SL]]/Options[[#This Row],[Price]])-1),"")</f>
        <v/>
      </c>
    </row>
    <row r="166" spans="11:11" x14ac:dyDescent="0.25">
      <c r="K166" t="str" cm="1">
        <f t="array" ref="K166">IFERROR(_xlfn.IFS(Options[[#This Row],[Type]]="call",Options[[#This Row],[Price]]/Options[[#This Row],[SL]]-1,Options[[#This Row],[Type]]="put",(Options[[#This Row],[SL]]/Options[[#This Row],[Price]])-1),"")</f>
        <v/>
      </c>
    </row>
    <row r="167" spans="11:11" x14ac:dyDescent="0.25">
      <c r="K167" t="str" cm="1">
        <f t="array" ref="K167">IFERROR(_xlfn.IFS(Options[[#This Row],[Type]]="call",Options[[#This Row],[Price]]/Options[[#This Row],[SL]]-1,Options[[#This Row],[Type]]="put",(Options[[#This Row],[SL]]/Options[[#This Row],[Price]])-1),"")</f>
        <v/>
      </c>
    </row>
    <row r="168" spans="11:11" x14ac:dyDescent="0.25">
      <c r="K168" t="str" cm="1">
        <f t="array" ref="K168">IFERROR(_xlfn.IFS(Options[[#This Row],[Type]]="call",Options[[#This Row],[Price]]/Options[[#This Row],[SL]]-1,Options[[#This Row],[Type]]="put",(Options[[#This Row],[SL]]/Options[[#This Row],[Price]])-1),"")</f>
        <v/>
      </c>
    </row>
    <row r="169" spans="11:11" x14ac:dyDescent="0.25">
      <c r="K169" t="str" cm="1">
        <f t="array" ref="K169">IFERROR(_xlfn.IFS(Options[[#This Row],[Type]]="call",Options[[#This Row],[Price]]/Options[[#This Row],[SL]]-1,Options[[#This Row],[Type]]="put",(Options[[#This Row],[SL]]/Options[[#This Row],[Price]])-1),"")</f>
        <v/>
      </c>
    </row>
    <row r="170" spans="11:11" x14ac:dyDescent="0.25">
      <c r="K170" t="str" cm="1">
        <f t="array" ref="K170">IFERROR(_xlfn.IFS(Options[[#This Row],[Type]]="call",Options[[#This Row],[Price]]/Options[[#This Row],[SL]]-1,Options[[#This Row],[Type]]="put",(Options[[#This Row],[SL]]/Options[[#This Row],[Price]])-1),"")</f>
        <v/>
      </c>
    </row>
    <row r="171" spans="11:11" x14ac:dyDescent="0.25">
      <c r="K171" t="str" cm="1">
        <f t="array" ref="K171">IFERROR(_xlfn.IFS(Options[[#This Row],[Type]]="call",Options[[#This Row],[Price]]/Options[[#This Row],[SL]]-1,Options[[#This Row],[Type]]="put",(Options[[#This Row],[SL]]/Options[[#This Row],[Price]])-1),"")</f>
        <v/>
      </c>
    </row>
    <row r="172" spans="11:11" x14ac:dyDescent="0.25">
      <c r="K172" t="str" cm="1">
        <f t="array" ref="K172">IFERROR(_xlfn.IFS(Options[[#This Row],[Type]]="call",Options[[#This Row],[Price]]/Options[[#This Row],[SL]]-1,Options[[#This Row],[Type]]="put",(Options[[#This Row],[SL]]/Options[[#This Row],[Price]])-1),"")</f>
        <v/>
      </c>
    </row>
    <row r="173" spans="11:11" x14ac:dyDescent="0.25">
      <c r="K173" t="str" cm="1">
        <f t="array" ref="K173">IFERROR(_xlfn.IFS(Options[[#This Row],[Type]]="call",Options[[#This Row],[Price]]/Options[[#This Row],[SL]]-1,Options[[#This Row],[Type]]="put",(Options[[#This Row],[SL]]/Options[[#This Row],[Price]])-1),"")</f>
        <v/>
      </c>
    </row>
    <row r="174" spans="11:11" x14ac:dyDescent="0.25">
      <c r="K174" t="str" cm="1">
        <f t="array" ref="K174">IFERROR(_xlfn.IFS(Options[[#This Row],[Type]]="call",Options[[#This Row],[Price]]/Options[[#This Row],[SL]]-1,Options[[#This Row],[Type]]="put",(Options[[#This Row],[SL]]/Options[[#This Row],[Price]])-1),"")</f>
        <v/>
      </c>
    </row>
    <row r="175" spans="11:11" x14ac:dyDescent="0.25">
      <c r="K175" t="str" cm="1">
        <f t="array" ref="K175">IFERROR(_xlfn.IFS(Options[[#This Row],[Type]]="call",Options[[#This Row],[Price]]/Options[[#This Row],[SL]]-1,Options[[#This Row],[Type]]="put",(Options[[#This Row],[SL]]/Options[[#This Row],[Price]])-1),"")</f>
        <v/>
      </c>
    </row>
    <row r="176" spans="11:11" x14ac:dyDescent="0.25">
      <c r="K176" t="str" cm="1">
        <f t="array" ref="K176">IFERROR(_xlfn.IFS(Options[[#This Row],[Type]]="call",Options[[#This Row],[Price]]/Options[[#This Row],[SL]]-1,Options[[#This Row],[Type]]="put",(Options[[#This Row],[SL]]/Options[[#This Row],[Price]])-1),"")</f>
        <v/>
      </c>
    </row>
    <row r="177" spans="11:11" x14ac:dyDescent="0.25">
      <c r="K177" t="str" cm="1">
        <f t="array" ref="K177">IFERROR(_xlfn.IFS(Options[[#This Row],[Type]]="call",Options[[#This Row],[Price]]/Options[[#This Row],[SL]]-1,Options[[#This Row],[Type]]="put",(Options[[#This Row],[SL]]/Options[[#This Row],[Price]])-1),"")</f>
        <v/>
      </c>
    </row>
    <row r="178" spans="11:11" x14ac:dyDescent="0.25">
      <c r="K178" t="str" cm="1">
        <f t="array" ref="K178">IFERROR(_xlfn.IFS(Options[[#This Row],[Type]]="call",Options[[#This Row],[Price]]/Options[[#This Row],[SL]]-1,Options[[#This Row],[Type]]="put",(Options[[#This Row],[SL]]/Options[[#This Row],[Price]])-1),"")</f>
        <v/>
      </c>
    </row>
    <row r="179" spans="11:11" x14ac:dyDescent="0.25">
      <c r="K179" t="str" cm="1">
        <f t="array" ref="K179">IFERROR(_xlfn.IFS(Options[[#This Row],[Type]]="call",Options[[#This Row],[Price]]/Options[[#This Row],[SL]]-1,Options[[#This Row],[Type]]="put",(Options[[#This Row],[SL]]/Options[[#This Row],[Price]])-1),"")</f>
        <v/>
      </c>
    </row>
    <row r="180" spans="11:11" x14ac:dyDescent="0.25">
      <c r="K180" t="str" cm="1">
        <f t="array" ref="K180">IFERROR(_xlfn.IFS(Options[[#This Row],[Type]]="call",Options[[#This Row],[Price]]/Options[[#This Row],[SL]]-1,Options[[#This Row],[Type]]="put",(Options[[#This Row],[SL]]/Options[[#This Row],[Price]])-1),"")</f>
        <v/>
      </c>
    </row>
    <row r="181" spans="11:11" x14ac:dyDescent="0.25">
      <c r="K181" t="str" cm="1">
        <f t="array" ref="K181">IFERROR(_xlfn.IFS(Options[[#This Row],[Type]]="call",Options[[#This Row],[Price]]/Options[[#This Row],[SL]]-1,Options[[#This Row],[Type]]="put",(Options[[#This Row],[SL]]/Options[[#This Row],[Price]])-1),"")</f>
        <v/>
      </c>
    </row>
    <row r="182" spans="11:11" x14ac:dyDescent="0.25">
      <c r="K182" t="str" cm="1">
        <f t="array" ref="K182">IFERROR(_xlfn.IFS(Options[[#This Row],[Type]]="call",Options[[#This Row],[Price]]/Options[[#This Row],[SL]]-1,Options[[#This Row],[Type]]="put",(Options[[#This Row],[SL]]/Options[[#This Row],[Price]])-1),"")</f>
        <v/>
      </c>
    </row>
    <row r="183" spans="11:11" x14ac:dyDescent="0.25">
      <c r="K183" t="str" cm="1">
        <f t="array" ref="K183">IFERROR(_xlfn.IFS(Options[[#This Row],[Type]]="call",Options[[#This Row],[Price]]/Options[[#This Row],[SL]]-1,Options[[#This Row],[Type]]="put",(Options[[#This Row],[SL]]/Options[[#This Row],[Price]])-1),"")</f>
        <v/>
      </c>
    </row>
    <row r="184" spans="11:11" x14ac:dyDescent="0.25">
      <c r="K184" t="str" cm="1">
        <f t="array" ref="K184">IFERROR(_xlfn.IFS(Options[[#This Row],[Type]]="call",Options[[#This Row],[Price]]/Options[[#This Row],[SL]]-1,Options[[#This Row],[Type]]="put",(Options[[#This Row],[SL]]/Options[[#This Row],[Price]])-1),"")</f>
        <v/>
      </c>
    </row>
    <row r="185" spans="11:11" x14ac:dyDescent="0.25">
      <c r="K185" t="str" cm="1">
        <f t="array" ref="K185">IFERROR(_xlfn.IFS(Options[[#This Row],[Type]]="call",Options[[#This Row],[Price]]/Options[[#This Row],[SL]]-1,Options[[#This Row],[Type]]="put",(Options[[#This Row],[SL]]/Options[[#This Row],[Price]])-1),"")</f>
        <v/>
      </c>
    </row>
    <row r="186" spans="11:11" x14ac:dyDescent="0.25">
      <c r="K186" t="str" cm="1">
        <f t="array" ref="K186">IFERROR(_xlfn.IFS(Options[[#This Row],[Type]]="call",Options[[#This Row],[Price]]/Options[[#This Row],[SL]]-1,Options[[#This Row],[Type]]="put",(Options[[#This Row],[SL]]/Options[[#This Row],[Price]])-1),"")</f>
        <v/>
      </c>
    </row>
    <row r="187" spans="11:11" x14ac:dyDescent="0.25">
      <c r="K187" t="str" cm="1">
        <f t="array" ref="K187">IFERROR(_xlfn.IFS(Options[[#This Row],[Type]]="call",Options[[#This Row],[Price]]/Options[[#This Row],[SL]]-1,Options[[#This Row],[Type]]="put",(Options[[#This Row],[SL]]/Options[[#This Row],[Price]])-1),"")</f>
        <v/>
      </c>
    </row>
    <row r="188" spans="11:11" x14ac:dyDescent="0.25">
      <c r="K188" t="str" cm="1">
        <f t="array" ref="K188">IFERROR(_xlfn.IFS(Options[[#This Row],[Type]]="call",Options[[#This Row],[Price]]/Options[[#This Row],[SL]]-1,Options[[#This Row],[Type]]="put",(Options[[#This Row],[SL]]/Options[[#This Row],[Price]])-1),"")</f>
        <v/>
      </c>
    </row>
    <row r="189" spans="11:11" x14ac:dyDescent="0.25">
      <c r="K189" t="str" cm="1">
        <f t="array" ref="K189">IFERROR(_xlfn.IFS(Options[[#This Row],[Type]]="call",Options[[#This Row],[Price]]/Options[[#This Row],[SL]]-1,Options[[#This Row],[Type]]="put",(Options[[#This Row],[SL]]/Options[[#This Row],[Price]])-1),"")</f>
        <v/>
      </c>
    </row>
    <row r="190" spans="11:11" x14ac:dyDescent="0.25">
      <c r="K190" t="str" cm="1">
        <f t="array" ref="K190">IFERROR(_xlfn.IFS(Options[[#This Row],[Type]]="call",Options[[#This Row],[Price]]/Options[[#This Row],[SL]]-1,Options[[#This Row],[Type]]="put",(Options[[#This Row],[SL]]/Options[[#This Row],[Price]])-1),"")</f>
        <v/>
      </c>
    </row>
    <row r="191" spans="11:11" x14ac:dyDescent="0.25">
      <c r="K191" t="str" cm="1">
        <f t="array" ref="K191">IFERROR(_xlfn.IFS(Options[[#This Row],[Type]]="call",Options[[#This Row],[Price]]/Options[[#This Row],[SL]]-1,Options[[#This Row],[Type]]="put",(Options[[#This Row],[SL]]/Options[[#This Row],[Price]])-1),"")</f>
        <v/>
      </c>
    </row>
    <row r="192" spans="11:11" x14ac:dyDescent="0.25">
      <c r="K192" t="str" cm="1">
        <f t="array" ref="K192">IFERROR(_xlfn.IFS(Options[[#This Row],[Type]]="call",Options[[#This Row],[Price]]/Options[[#This Row],[SL]]-1,Options[[#This Row],[Type]]="put",(Options[[#This Row],[SL]]/Options[[#This Row],[Price]])-1),"")</f>
        <v/>
      </c>
    </row>
    <row r="193" spans="11:11" x14ac:dyDescent="0.25">
      <c r="K193" t="str" cm="1">
        <f t="array" ref="K193">IFERROR(_xlfn.IFS(Options[[#This Row],[Type]]="call",Options[[#This Row],[Price]]/Options[[#This Row],[SL]]-1,Options[[#This Row],[Type]]="put",(Options[[#This Row],[SL]]/Options[[#This Row],[Price]])-1),"")</f>
        <v/>
      </c>
    </row>
    <row r="194" spans="11:11" x14ac:dyDescent="0.25">
      <c r="K194" t="str" cm="1">
        <f t="array" ref="K194">IFERROR(_xlfn.IFS(Options[[#This Row],[Type]]="call",Options[[#This Row],[Price]]/Options[[#This Row],[SL]]-1,Options[[#This Row],[Type]]="put",(Options[[#This Row],[SL]]/Options[[#This Row],[Price]])-1),"")</f>
        <v/>
      </c>
    </row>
    <row r="195" spans="11:11" x14ac:dyDescent="0.25">
      <c r="K195" t="str" cm="1">
        <f t="array" ref="K195">IFERROR(_xlfn.IFS(Options[[#This Row],[Type]]="call",Options[[#This Row],[Price]]/Options[[#This Row],[SL]]-1,Options[[#This Row],[Type]]="put",(Options[[#This Row],[SL]]/Options[[#This Row],[Price]])-1),"")</f>
        <v/>
      </c>
    </row>
    <row r="196" spans="11:11" x14ac:dyDescent="0.25">
      <c r="K196" t="str" cm="1">
        <f t="array" ref="K196">IFERROR(_xlfn.IFS(Options[[#This Row],[Type]]="call",Options[[#This Row],[Price]]/Options[[#This Row],[SL]]-1,Options[[#This Row],[Type]]="put",(Options[[#This Row],[SL]]/Options[[#This Row],[Price]])-1),"")</f>
        <v/>
      </c>
    </row>
    <row r="197" spans="11:11" x14ac:dyDescent="0.25">
      <c r="K197" t="str" cm="1">
        <f t="array" ref="K197">IFERROR(_xlfn.IFS(Options[[#This Row],[Type]]="call",Options[[#This Row],[Price]]/Options[[#This Row],[SL]]-1,Options[[#This Row],[Type]]="put",(Options[[#This Row],[SL]]/Options[[#This Row],[Price]])-1),"")</f>
        <v/>
      </c>
    </row>
    <row r="198" spans="11:11" x14ac:dyDescent="0.25">
      <c r="K198" t="str" cm="1">
        <f t="array" ref="K198">IFERROR(_xlfn.IFS(Options[[#This Row],[Type]]="call",Options[[#This Row],[Price]]/Options[[#This Row],[SL]]-1,Options[[#This Row],[Type]]="put",(Options[[#This Row],[SL]]/Options[[#This Row],[Price]])-1),"")</f>
        <v/>
      </c>
    </row>
    <row r="199" spans="11:11" x14ac:dyDescent="0.25">
      <c r="K199" t="str" cm="1">
        <f t="array" ref="K199">IFERROR(_xlfn.IFS(Options[[#This Row],[Type]]="call",Options[[#This Row],[Price]]/Options[[#This Row],[SL]]-1,Options[[#This Row],[Type]]="put",(Options[[#This Row],[SL]]/Options[[#This Row],[Price]])-1),"")</f>
        <v/>
      </c>
    </row>
    <row r="200" spans="11:11" x14ac:dyDescent="0.25">
      <c r="K200" t="str" cm="1">
        <f t="array" ref="K200">IFERROR(_xlfn.IFS(Options[[#This Row],[Type]]="call",Options[[#This Row],[Price]]/Options[[#This Row],[SL]]-1,Options[[#This Row],[Type]]="put",(Options[[#This Row],[SL]]/Options[[#This Row],[Price]])-1),"")</f>
        <v/>
      </c>
    </row>
    <row r="201" spans="11:11" x14ac:dyDescent="0.25">
      <c r="K201" t="str" cm="1">
        <f t="array" ref="K201">IFERROR(_xlfn.IFS(Options[[#This Row],[Type]]="call",Options[[#This Row],[Price]]/Options[[#This Row],[SL]]-1,Options[[#This Row],[Type]]="put",(Options[[#This Row],[SL]]/Options[[#This Row],[Price]])-1),"")</f>
        <v/>
      </c>
    </row>
    <row r="202" spans="11:11" x14ac:dyDescent="0.25">
      <c r="K202" t="str" cm="1">
        <f t="array" ref="K202">IFERROR(_xlfn.IFS(Options[[#This Row],[Type]]="call",Options[[#This Row],[Price]]/Options[[#This Row],[SL]]-1,Options[[#This Row],[Type]]="put",(Options[[#This Row],[SL]]/Options[[#This Row],[Price]])-1),"")</f>
        <v/>
      </c>
    </row>
    <row r="203" spans="11:11" x14ac:dyDescent="0.25">
      <c r="K203" t="str" cm="1">
        <f t="array" ref="K203">IFERROR(_xlfn.IFS(Options[[#This Row],[Type]]="call",Options[[#This Row],[Price]]/Options[[#This Row],[SL]]-1,Options[[#This Row],[Type]]="put",(Options[[#This Row],[SL]]/Options[[#This Row],[Price]])-1),"")</f>
        <v/>
      </c>
    </row>
    <row r="204" spans="11:11" x14ac:dyDescent="0.25">
      <c r="K204" t="str" cm="1">
        <f t="array" ref="K204">IFERROR(_xlfn.IFS(Options[[#This Row],[Type]]="call",Options[[#This Row],[Price]]/Options[[#This Row],[SL]]-1,Options[[#This Row],[Type]]="put",(Options[[#This Row],[SL]]/Options[[#This Row],[Price]])-1),"")</f>
        <v/>
      </c>
    </row>
    <row r="205" spans="11:11" x14ac:dyDescent="0.25">
      <c r="K205" t="str" cm="1">
        <f t="array" ref="K205">IFERROR(_xlfn.IFS(Options[[#This Row],[Type]]="call",Options[[#This Row],[Price]]/Options[[#This Row],[SL]]-1,Options[[#This Row],[Type]]="put",(Options[[#This Row],[SL]]/Options[[#This Row],[Price]])-1),"")</f>
        <v/>
      </c>
    </row>
    <row r="206" spans="11:11" x14ac:dyDescent="0.25">
      <c r="K206" t="str" cm="1">
        <f t="array" ref="K206">IFERROR(_xlfn.IFS(Options[[#This Row],[Type]]="call",Options[[#This Row],[Price]]/Options[[#This Row],[SL]]-1,Options[[#This Row],[Type]]="put",(Options[[#This Row],[SL]]/Options[[#This Row],[Price]])-1),"")</f>
        <v/>
      </c>
    </row>
    <row r="207" spans="11:11" x14ac:dyDescent="0.25">
      <c r="K207" t="str" cm="1">
        <f t="array" ref="K207">IFERROR(_xlfn.IFS(Options[[#This Row],[Type]]="call",Options[[#This Row],[Price]]/Options[[#This Row],[SL]]-1,Options[[#This Row],[Type]]="put",(Options[[#This Row],[SL]]/Options[[#This Row],[Price]])-1),"")</f>
        <v/>
      </c>
    </row>
    <row r="208" spans="11:11" x14ac:dyDescent="0.25">
      <c r="K208" t="str" cm="1">
        <f t="array" ref="K208">IFERROR(_xlfn.IFS(Options[[#This Row],[Type]]="call",Options[[#This Row],[Price]]/Options[[#This Row],[SL]]-1,Options[[#This Row],[Type]]="put",(Options[[#This Row],[SL]]/Options[[#This Row],[Price]])-1),"")</f>
        <v/>
      </c>
    </row>
    <row r="209" spans="11:11" x14ac:dyDescent="0.25">
      <c r="K209" t="str" cm="1">
        <f t="array" ref="K209">IFERROR(_xlfn.IFS(Options[[#This Row],[Type]]="call",Options[[#This Row],[Price]]/Options[[#This Row],[SL]]-1,Options[[#This Row],[Type]]="put",(Options[[#This Row],[SL]]/Options[[#This Row],[Price]])-1),"")</f>
        <v/>
      </c>
    </row>
    <row r="210" spans="11:11" x14ac:dyDescent="0.25">
      <c r="K210" t="str" cm="1">
        <f t="array" ref="K210">IFERROR(_xlfn.IFS(Options[[#This Row],[Type]]="call",Options[[#This Row],[Price]]/Options[[#This Row],[SL]]-1,Options[[#This Row],[Type]]="put",(Options[[#This Row],[SL]]/Options[[#This Row],[Price]])-1),"")</f>
        <v/>
      </c>
    </row>
    <row r="211" spans="11:11" x14ac:dyDescent="0.25">
      <c r="K211" t="str" cm="1">
        <f t="array" ref="K211">IFERROR(_xlfn.IFS(Options[[#This Row],[Type]]="call",Options[[#This Row],[Price]]/Options[[#This Row],[SL]]-1,Options[[#This Row],[Type]]="put",(Options[[#This Row],[SL]]/Options[[#This Row],[Price]])-1),"")</f>
        <v/>
      </c>
    </row>
    <row r="212" spans="11:11" x14ac:dyDescent="0.25">
      <c r="K212" t="str" cm="1">
        <f t="array" ref="K212">IFERROR(_xlfn.IFS(Options[[#This Row],[Type]]="call",Options[[#This Row],[Price]]/Options[[#This Row],[SL]]-1,Options[[#This Row],[Type]]="put",(Options[[#This Row],[SL]]/Options[[#This Row],[Price]])-1),"")</f>
        <v/>
      </c>
    </row>
    <row r="213" spans="11:11" x14ac:dyDescent="0.25">
      <c r="K213" t="str" cm="1">
        <f t="array" ref="K213">IFERROR(_xlfn.IFS(Options[[#This Row],[Type]]="call",Options[[#This Row],[Price]]/Options[[#This Row],[SL]]-1,Options[[#This Row],[Type]]="put",(Options[[#This Row],[SL]]/Options[[#This Row],[Price]])-1),"")</f>
        <v/>
      </c>
    </row>
    <row r="214" spans="11:11" x14ac:dyDescent="0.25">
      <c r="K214" t="str" cm="1">
        <f t="array" ref="K214">IFERROR(_xlfn.IFS(Options[[#This Row],[Type]]="call",Options[[#This Row],[Price]]/Options[[#This Row],[SL]]-1,Options[[#This Row],[Type]]="put",(Options[[#This Row],[SL]]/Options[[#This Row],[Price]])-1),"")</f>
        <v/>
      </c>
    </row>
    <row r="215" spans="11:11" x14ac:dyDescent="0.25">
      <c r="K215" t="str" cm="1">
        <f t="array" ref="K215">IFERROR(_xlfn.IFS(Options[[#This Row],[Type]]="call",Options[[#This Row],[Price]]/Options[[#This Row],[SL]]-1,Options[[#This Row],[Type]]="put",(Options[[#This Row],[SL]]/Options[[#This Row],[Price]])-1),"")</f>
        <v/>
      </c>
    </row>
    <row r="216" spans="11:11" x14ac:dyDescent="0.25">
      <c r="K216" t="str" cm="1">
        <f t="array" ref="K216">IFERROR(_xlfn.IFS(Options[[#This Row],[Type]]="call",Options[[#This Row],[Price]]/Options[[#This Row],[SL]]-1,Options[[#This Row],[Type]]="put",(Options[[#This Row],[SL]]/Options[[#This Row],[Price]])-1),"")</f>
        <v/>
      </c>
    </row>
    <row r="217" spans="11:11" x14ac:dyDescent="0.25">
      <c r="K217" t="str" cm="1">
        <f t="array" ref="K217">IFERROR(_xlfn.IFS(Options[[#This Row],[Type]]="call",Options[[#This Row],[Price]]/Options[[#This Row],[SL]]-1,Options[[#This Row],[Type]]="put",(Options[[#This Row],[SL]]/Options[[#This Row],[Price]])-1),"")</f>
        <v/>
      </c>
    </row>
    <row r="218" spans="11:11" x14ac:dyDescent="0.25">
      <c r="K218" t="str" cm="1">
        <f t="array" ref="K218">IFERROR(_xlfn.IFS(Options[[#This Row],[Type]]="call",Options[[#This Row],[Price]]/Options[[#This Row],[SL]]-1,Options[[#This Row],[Type]]="put",(Options[[#This Row],[SL]]/Options[[#This Row],[Price]])-1),"")</f>
        <v/>
      </c>
    </row>
    <row r="219" spans="11:11" x14ac:dyDescent="0.25">
      <c r="K219" t="str" cm="1">
        <f t="array" ref="K219">IFERROR(_xlfn.IFS(Options[[#This Row],[Type]]="call",Options[[#This Row],[Price]]/Options[[#This Row],[SL]]-1,Options[[#This Row],[Type]]="put",(Options[[#This Row],[SL]]/Options[[#This Row],[Price]])-1),"")</f>
        <v/>
      </c>
    </row>
    <row r="220" spans="11:11" x14ac:dyDescent="0.25">
      <c r="K220" t="str" cm="1">
        <f t="array" ref="K220">IFERROR(_xlfn.IFS(Options[[#This Row],[Type]]="call",Options[[#This Row],[Price]]/Options[[#This Row],[SL]]-1,Options[[#This Row],[Type]]="put",(Options[[#This Row],[SL]]/Options[[#This Row],[Price]])-1),"")</f>
        <v/>
      </c>
    </row>
    <row r="221" spans="11:11" x14ac:dyDescent="0.25">
      <c r="K221" t="str" cm="1">
        <f t="array" ref="K221">IFERROR(_xlfn.IFS(Options[[#This Row],[Type]]="call",Options[[#This Row],[Price]]/Options[[#This Row],[SL]]-1,Options[[#This Row],[Type]]="put",(Options[[#This Row],[SL]]/Options[[#This Row],[Price]])-1),"")</f>
        <v/>
      </c>
    </row>
    <row r="222" spans="11:11" x14ac:dyDescent="0.25">
      <c r="K222" t="str" cm="1">
        <f t="array" ref="K222">IFERROR(_xlfn.IFS(Options[[#This Row],[Type]]="call",Options[[#This Row],[Price]]/Options[[#This Row],[SL]]-1,Options[[#This Row],[Type]]="put",(Options[[#This Row],[SL]]/Options[[#This Row],[Price]])-1),"")</f>
        <v/>
      </c>
    </row>
    <row r="223" spans="11:11" x14ac:dyDescent="0.25">
      <c r="K223" t="str" cm="1">
        <f t="array" ref="K223">IFERROR(_xlfn.IFS(Options[[#This Row],[Type]]="call",Options[[#This Row],[Price]]/Options[[#This Row],[SL]]-1,Options[[#This Row],[Type]]="put",(Options[[#This Row],[SL]]/Options[[#This Row],[Price]])-1),"")</f>
        <v/>
      </c>
    </row>
    <row r="224" spans="11:11" x14ac:dyDescent="0.25">
      <c r="K224" t="str" cm="1">
        <f t="array" ref="K224">IFERROR(_xlfn.IFS(Options[[#This Row],[Type]]="call",Options[[#This Row],[Price]]/Options[[#This Row],[SL]]-1,Options[[#This Row],[Type]]="put",(Options[[#This Row],[SL]]/Options[[#This Row],[Price]])-1),"")</f>
        <v/>
      </c>
    </row>
    <row r="225" spans="11:11" x14ac:dyDescent="0.25">
      <c r="K225" t="str" cm="1">
        <f t="array" ref="K225">IFERROR(_xlfn.IFS(Options[[#This Row],[Type]]="call",Options[[#This Row],[Price]]/Options[[#This Row],[SL]]-1,Options[[#This Row],[Type]]="put",(Options[[#This Row],[SL]]/Options[[#This Row],[Price]])-1),"")</f>
        <v/>
      </c>
    </row>
    <row r="226" spans="11:11" x14ac:dyDescent="0.25">
      <c r="K226" t="str" cm="1">
        <f t="array" ref="K226">IFERROR(_xlfn.IFS(Options[[#This Row],[Type]]="call",Options[[#This Row],[Price]]/Options[[#This Row],[SL]]-1,Options[[#This Row],[Type]]="put",(Options[[#This Row],[SL]]/Options[[#This Row],[Price]])-1),"")</f>
        <v/>
      </c>
    </row>
    <row r="227" spans="11:11" x14ac:dyDescent="0.25">
      <c r="K227" t="str" cm="1">
        <f t="array" ref="K227">IFERROR(_xlfn.IFS(Options[[#This Row],[Type]]="call",Options[[#This Row],[Price]]/Options[[#This Row],[SL]]-1,Options[[#This Row],[Type]]="put",(Options[[#This Row],[SL]]/Options[[#This Row],[Price]])-1),"")</f>
        <v/>
      </c>
    </row>
    <row r="228" spans="11:11" x14ac:dyDescent="0.25">
      <c r="K228" t="str" cm="1">
        <f t="array" ref="K228">IFERROR(_xlfn.IFS(Options[[#This Row],[Type]]="call",Options[[#This Row],[Price]]/Options[[#This Row],[SL]]-1,Options[[#This Row],[Type]]="put",(Options[[#This Row],[SL]]/Options[[#This Row],[Price]])-1),"")</f>
        <v/>
      </c>
    </row>
    <row r="229" spans="11:11" x14ac:dyDescent="0.25">
      <c r="K229" t="str" cm="1">
        <f t="array" ref="K229">IFERROR(_xlfn.IFS(Options[[#This Row],[Type]]="call",Options[[#This Row],[Price]]/Options[[#This Row],[SL]]-1,Options[[#This Row],[Type]]="put",(Options[[#This Row],[SL]]/Options[[#This Row],[Price]])-1),"")</f>
        <v/>
      </c>
    </row>
    <row r="230" spans="11:11" x14ac:dyDescent="0.25">
      <c r="K230" t="str" cm="1">
        <f t="array" ref="K230">IFERROR(_xlfn.IFS(Options[[#This Row],[Type]]="call",Options[[#This Row],[Price]]/Options[[#This Row],[SL]]-1,Options[[#This Row],[Type]]="put",(Options[[#This Row],[SL]]/Options[[#This Row],[Price]])-1),"")</f>
        <v/>
      </c>
    </row>
    <row r="231" spans="11:11" x14ac:dyDescent="0.25">
      <c r="K231" t="str" cm="1">
        <f t="array" ref="K231">IFERROR(_xlfn.IFS(Options[[#This Row],[Type]]="call",Options[[#This Row],[Price]]/Options[[#This Row],[SL]]-1,Options[[#This Row],[Type]]="put",(Options[[#This Row],[SL]]/Options[[#This Row],[Price]])-1),"")</f>
        <v/>
      </c>
    </row>
    <row r="232" spans="11:11" x14ac:dyDescent="0.25">
      <c r="K232" t="str" cm="1">
        <f t="array" ref="K232">IFERROR(_xlfn.IFS(Options[[#This Row],[Type]]="call",Options[[#This Row],[Price]]/Options[[#This Row],[SL]]-1,Options[[#This Row],[Type]]="put",(Options[[#This Row],[SL]]/Options[[#This Row],[Price]])-1),"")</f>
        <v/>
      </c>
    </row>
    <row r="233" spans="11:11" x14ac:dyDescent="0.25">
      <c r="K233" t="str" cm="1">
        <f t="array" ref="K233">IFERROR(_xlfn.IFS(Options[[#This Row],[Type]]="call",Options[[#This Row],[Price]]/Options[[#This Row],[SL]]-1,Options[[#This Row],[Type]]="put",(Options[[#This Row],[SL]]/Options[[#This Row],[Price]])-1),"")</f>
        <v/>
      </c>
    </row>
    <row r="234" spans="11:11" x14ac:dyDescent="0.25">
      <c r="K234" t="str" cm="1">
        <f t="array" ref="K234">IFERROR(_xlfn.IFS(Options[[#This Row],[Type]]="call",Options[[#This Row],[Price]]/Options[[#This Row],[SL]]-1,Options[[#This Row],[Type]]="put",(Options[[#This Row],[SL]]/Options[[#This Row],[Price]])-1),"")</f>
        <v/>
      </c>
    </row>
    <row r="235" spans="11:11" x14ac:dyDescent="0.25">
      <c r="K235" t="str" cm="1">
        <f t="array" ref="K235">IFERROR(_xlfn.IFS(Options[[#This Row],[Type]]="call",Options[[#This Row],[Price]]/Options[[#This Row],[SL]]-1,Options[[#This Row],[Type]]="put",(Options[[#This Row],[SL]]/Options[[#This Row],[Price]])-1),"")</f>
        <v/>
      </c>
    </row>
    <row r="236" spans="11:11" x14ac:dyDescent="0.25">
      <c r="K236" t="str" cm="1">
        <f t="array" ref="K236">IFERROR(_xlfn.IFS(Options[[#This Row],[Type]]="call",Options[[#This Row],[Price]]/Options[[#This Row],[SL]]-1,Options[[#This Row],[Type]]="put",(Options[[#This Row],[SL]]/Options[[#This Row],[Price]])-1),"")</f>
        <v/>
      </c>
    </row>
    <row r="237" spans="11:11" x14ac:dyDescent="0.25">
      <c r="K237" t="str" cm="1">
        <f t="array" ref="K237">IFERROR(_xlfn.IFS(Options[[#This Row],[Type]]="call",Options[[#This Row],[Price]]/Options[[#This Row],[SL]]-1,Options[[#This Row],[Type]]="put",(Options[[#This Row],[SL]]/Options[[#This Row],[Price]])-1),"")</f>
        <v/>
      </c>
    </row>
    <row r="238" spans="11:11" x14ac:dyDescent="0.25">
      <c r="K238" t="str" cm="1">
        <f t="array" ref="K238">IFERROR(_xlfn.IFS(Options[[#This Row],[Type]]="call",Options[[#This Row],[Price]]/Options[[#This Row],[SL]]-1,Options[[#This Row],[Type]]="put",(Options[[#This Row],[SL]]/Options[[#This Row],[Price]])-1),"")</f>
        <v/>
      </c>
    </row>
    <row r="239" spans="11:11" x14ac:dyDescent="0.25">
      <c r="K239" t="str" cm="1">
        <f t="array" ref="K239">IFERROR(_xlfn.IFS(Options[[#This Row],[Type]]="call",Options[[#This Row],[Price]]/Options[[#This Row],[SL]]-1,Options[[#This Row],[Type]]="put",(Options[[#This Row],[SL]]/Options[[#This Row],[Price]])-1),"")</f>
        <v/>
      </c>
    </row>
    <row r="240" spans="11:11" x14ac:dyDescent="0.25">
      <c r="K240" t="str" cm="1">
        <f t="array" ref="K240">IFERROR(_xlfn.IFS(Options[[#This Row],[Type]]="call",Options[[#This Row],[Price]]/Options[[#This Row],[SL]]-1,Options[[#This Row],[Type]]="put",(Options[[#This Row],[SL]]/Options[[#This Row],[Price]])-1),"")</f>
        <v/>
      </c>
    </row>
    <row r="241" spans="11:11" x14ac:dyDescent="0.25">
      <c r="K241" t="str" cm="1">
        <f t="array" ref="K241">IFERROR(_xlfn.IFS(Options[[#This Row],[Type]]="call",Options[[#This Row],[Price]]/Options[[#This Row],[SL]]-1,Options[[#This Row],[Type]]="put",(Options[[#This Row],[SL]]/Options[[#This Row],[Price]])-1),"")</f>
        <v/>
      </c>
    </row>
    <row r="242" spans="11:11" x14ac:dyDescent="0.25">
      <c r="K242" t="str" cm="1">
        <f t="array" ref="K242">IFERROR(_xlfn.IFS(Options[[#This Row],[Type]]="call",Options[[#This Row],[Price]]/Options[[#This Row],[SL]]-1,Options[[#This Row],[Type]]="put",(Options[[#This Row],[SL]]/Options[[#This Row],[Price]])-1),"")</f>
        <v/>
      </c>
    </row>
    <row r="243" spans="11:11" x14ac:dyDescent="0.25">
      <c r="K243" t="str" cm="1">
        <f t="array" ref="K243">IFERROR(_xlfn.IFS(Options[[#This Row],[Type]]="call",Options[[#This Row],[Price]]/Options[[#This Row],[SL]]-1,Options[[#This Row],[Type]]="put",(Options[[#This Row],[SL]]/Options[[#This Row],[Price]])-1),"")</f>
        <v/>
      </c>
    </row>
    <row r="244" spans="11:11" x14ac:dyDescent="0.25">
      <c r="K244" t="str" cm="1">
        <f t="array" ref="K244">IFERROR(_xlfn.IFS(Options[[#This Row],[Type]]="call",Options[[#This Row],[Price]]/Options[[#This Row],[SL]]-1,Options[[#This Row],[Type]]="put",(Options[[#This Row],[SL]]/Options[[#This Row],[Price]])-1),"")</f>
        <v/>
      </c>
    </row>
    <row r="245" spans="11:11" x14ac:dyDescent="0.25">
      <c r="K245" t="str" cm="1">
        <f t="array" ref="K245">IFERROR(_xlfn.IFS(Options[[#This Row],[Type]]="call",Options[[#This Row],[Price]]/Options[[#This Row],[SL]]-1,Options[[#This Row],[Type]]="put",(Options[[#This Row],[SL]]/Options[[#This Row],[Price]])-1),"")</f>
        <v/>
      </c>
    </row>
    <row r="246" spans="11:11" x14ac:dyDescent="0.25">
      <c r="K246" t="str" cm="1">
        <f t="array" ref="K246">IFERROR(_xlfn.IFS(Options[[#This Row],[Type]]="call",Options[[#This Row],[Price]]/Options[[#This Row],[SL]]-1,Options[[#This Row],[Type]]="put",(Options[[#This Row],[SL]]/Options[[#This Row],[Price]])-1),"")</f>
        <v/>
      </c>
    </row>
    <row r="247" spans="11:11" x14ac:dyDescent="0.25">
      <c r="K247" t="str" cm="1">
        <f t="array" ref="K247">IFERROR(_xlfn.IFS(Options[[#This Row],[Type]]="call",Options[[#This Row],[Price]]/Options[[#This Row],[SL]]-1,Options[[#This Row],[Type]]="put",(Options[[#This Row],[SL]]/Options[[#This Row],[Price]])-1),"")</f>
        <v/>
      </c>
    </row>
    <row r="248" spans="11:11" x14ac:dyDescent="0.25">
      <c r="K248" t="str" cm="1">
        <f t="array" ref="K248">IFERROR(_xlfn.IFS(Options[[#This Row],[Type]]="call",Options[[#This Row],[Price]]/Options[[#This Row],[SL]]-1,Options[[#This Row],[Type]]="put",(Options[[#This Row],[SL]]/Options[[#This Row],[Price]])-1),"")</f>
        <v/>
      </c>
    </row>
    <row r="249" spans="11:11" x14ac:dyDescent="0.25">
      <c r="K249" t="str" cm="1">
        <f t="array" ref="K249">IFERROR(_xlfn.IFS(Options[[#This Row],[Type]]="call",Options[[#This Row],[Price]]/Options[[#This Row],[SL]]-1,Options[[#This Row],[Type]]="put",(Options[[#This Row],[SL]]/Options[[#This Row],[Price]])-1),"")</f>
        <v/>
      </c>
    </row>
    <row r="250" spans="11:11" x14ac:dyDescent="0.25">
      <c r="K250" t="str" cm="1">
        <f t="array" ref="K250">IFERROR(_xlfn.IFS(Options[[#This Row],[Type]]="call",Options[[#This Row],[Price]]/Options[[#This Row],[SL]]-1,Options[[#This Row],[Type]]="put",(Options[[#This Row],[SL]]/Options[[#This Row],[Price]])-1),"")</f>
        <v/>
      </c>
    </row>
    <row r="251" spans="11:11" x14ac:dyDescent="0.25">
      <c r="K251" t="str" cm="1">
        <f t="array" ref="K251">IFERROR(_xlfn.IFS(Options[[#This Row],[Type]]="call",Options[[#This Row],[Price]]/Options[[#This Row],[SL]]-1,Options[[#This Row],[Type]]="put",(Options[[#This Row],[SL]]/Options[[#This Row],[Price]])-1),"")</f>
        <v/>
      </c>
    </row>
  </sheetData>
  <phoneticPr fontId="12" type="noConversion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E9792-8E42-4549-B8AC-FED8C8FA1880}">
  <sheetPr codeName="Sheet9"/>
  <dimension ref="A1"/>
  <sheetViews>
    <sheetView showRowColHeaders="0" zoomScale="115" zoomScaleNormal="115" workbookViewId="0">
      <selection activeCell="C266" sqref="C26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93188-7956-44A8-A21E-1D2045F0A5C0}">
  <sheetPr codeName="Sheet8"/>
  <dimension ref="A1:R250"/>
  <sheetViews>
    <sheetView workbookViewId="0">
      <selection activeCell="M2" sqref="M2"/>
    </sheetView>
  </sheetViews>
  <sheetFormatPr defaultRowHeight="15" x14ac:dyDescent="0.25"/>
  <cols>
    <col min="1" max="1" width="21.28515625" bestFit="1" customWidth="1"/>
    <col min="2" max="2" width="9.85546875" bestFit="1" customWidth="1"/>
    <col min="3" max="3" width="11.140625" bestFit="1" customWidth="1"/>
    <col min="4" max="4" width="7.7109375" bestFit="1" customWidth="1"/>
    <col min="5" max="5" width="9.5703125" bestFit="1" customWidth="1"/>
    <col min="6" max="6" width="10.5703125" bestFit="1" customWidth="1"/>
    <col min="7" max="7" width="11.28515625" bestFit="1" customWidth="1"/>
    <col min="8" max="8" width="18.42578125" bestFit="1" customWidth="1"/>
    <col min="9" max="9" width="8.5703125" bestFit="1" customWidth="1"/>
    <col min="14" max="17" width="11" style="37" customWidth="1"/>
    <col min="18" max="18" width="9.140625" style="37"/>
  </cols>
  <sheetData>
    <row r="1" spans="1:18" x14ac:dyDescent="0.25">
      <c r="A1" t="s">
        <v>0</v>
      </c>
      <c r="B1" t="s">
        <v>1</v>
      </c>
      <c r="C1" t="s">
        <v>28</v>
      </c>
      <c r="D1" t="s">
        <v>6</v>
      </c>
      <c r="E1" t="s">
        <v>37</v>
      </c>
      <c r="F1" t="s">
        <v>38</v>
      </c>
      <c r="G1" t="s">
        <v>39</v>
      </c>
      <c r="H1" t="s">
        <v>7</v>
      </c>
      <c r="I1" t="s">
        <v>40</v>
      </c>
      <c r="M1">
        <f>Settings!P5</f>
        <v>10</v>
      </c>
      <c r="N1" t="s">
        <v>26</v>
      </c>
      <c r="O1" t="s">
        <v>27</v>
      </c>
      <c r="P1" t="s">
        <v>28</v>
      </c>
      <c r="Q1" t="s">
        <v>34</v>
      </c>
      <c r="R1" t="s">
        <v>25</v>
      </c>
    </row>
    <row r="2" spans="1:18" x14ac:dyDescent="0.25">
      <c r="A2" s="37" t="s">
        <v>41</v>
      </c>
      <c r="B2" s="37" t="s">
        <v>42</v>
      </c>
      <c r="D2">
        <v>95.87</v>
      </c>
      <c r="E2">
        <v>89.65</v>
      </c>
      <c r="F2">
        <v>110.17</v>
      </c>
      <c r="G2">
        <v>74.05</v>
      </c>
      <c r="H2" t="s">
        <v>73</v>
      </c>
      <c r="I2">
        <v>65.75</v>
      </c>
      <c r="N2">
        <f>IFERROR(IF(Change[[#This Row],[Name]]="","",(Change[[#This Row],[Price]]/Change[[#This Row],[1 week]]-1)),"")</f>
        <v>6.9380925822643658E-2</v>
      </c>
      <c r="O2">
        <f>IFERROR(IF(Change[[#This Row],[Name]]="","",(Change[[#This Row],[Price]]/Change[[#This Row],[1 month]]-1)),"")</f>
        <v>-0.12979940092584186</v>
      </c>
      <c r="P2">
        <f>IFERROR(IF(Change[[#This Row],[Name]]="","",(Change[[#This Row],[Price]]/Change[[#This Row],[1 quarter]]-1)),"")</f>
        <v>0.29466576637407171</v>
      </c>
      <c r="Q2">
        <f>IFERROR(IF(Change[[#This Row],[Name]]="","",(Change[[#This Row],[Price]]/Change[[#This Row],[1 year]]-1)),"")</f>
        <v>0.45809885931558947</v>
      </c>
      <c r="R2" s="37" t="str">
        <f>IFERROR(IF(Change[[#This Row],[Name]]="","",Change[[#This Row],[Name]]),"")</f>
        <v>Beyond Meat</v>
      </c>
    </row>
    <row r="3" spans="1:18" x14ac:dyDescent="0.25">
      <c r="A3" s="37" t="s">
        <v>49</v>
      </c>
      <c r="B3" s="37" t="s">
        <v>50</v>
      </c>
      <c r="D3">
        <v>724.54</v>
      </c>
      <c r="E3">
        <v>667.99</v>
      </c>
      <c r="F3">
        <v>734.7</v>
      </c>
      <c r="G3">
        <v>339.53</v>
      </c>
      <c r="H3" t="s">
        <v>73</v>
      </c>
      <c r="I3">
        <v>283.36</v>
      </c>
      <c r="N3">
        <f>IFERROR(IF(Change[[#This Row],[Name]]="","",(Change[[#This Row],[Price]]/Change[[#This Row],[1 week]]-1)),"")</f>
        <v>8.4656955942454148E-2</v>
      </c>
      <c r="O3">
        <f>IFERROR(IF(Change[[#This Row],[Name]]="","",(Change[[#This Row],[Price]]/Change[[#This Row],[1 month]]-1)),"")</f>
        <v>-1.3828773649108617E-2</v>
      </c>
      <c r="P3">
        <f>IFERROR(IF(Change[[#This Row],[Name]]="","",(Change[[#This Row],[Price]]/Change[[#This Row],[1 quarter]]-1)),"")</f>
        <v>1.1339498718817187</v>
      </c>
      <c r="Q3">
        <f>IFERROR(IF(Change[[#This Row],[Name]]="","",(Change[[#This Row],[Price]]/Change[[#This Row],[1 year]]-1)),"")</f>
        <v>1.5569593450028232</v>
      </c>
      <c r="R3" s="37" t="str">
        <f>IFERROR(IF(Change[[#This Row],[Name]]="","",Change[[#This Row],[Name]]),"")</f>
        <v>Tesla</v>
      </c>
    </row>
    <row r="4" spans="1:18" x14ac:dyDescent="0.25">
      <c r="A4" s="37" t="s">
        <v>51</v>
      </c>
      <c r="B4" s="37" t="s">
        <v>52</v>
      </c>
      <c r="D4">
        <v>276.16000000000003</v>
      </c>
      <c r="E4">
        <v>252.76</v>
      </c>
      <c r="F4">
        <v>266.70999999999998</v>
      </c>
      <c r="G4">
        <v>234.27</v>
      </c>
      <c r="H4" t="s">
        <v>74</v>
      </c>
      <c r="I4">
        <v>190.89</v>
      </c>
      <c r="N4">
        <f>IFERROR(IF(Change[[#This Row],[Name]]="","",(Change[[#This Row],[Price]]/Change[[#This Row],[1 week]]-1)),"")</f>
        <v>9.2577939547396904E-2</v>
      </c>
      <c r="O4">
        <f>IFERROR(IF(Change[[#This Row],[Name]]="","",(Change[[#This Row],[Price]]/Change[[#This Row],[1 month]]-1)),"")</f>
        <v>3.5431742341869521E-2</v>
      </c>
      <c r="P4">
        <f>IFERROR(IF(Change[[#This Row],[Name]]="","",(Change[[#This Row],[Price]]/Change[[#This Row],[1 quarter]]-1)),"")</f>
        <v>0.17881077389337086</v>
      </c>
      <c r="Q4">
        <f>IFERROR(IF(Change[[#This Row],[Name]]="","",(Change[[#This Row],[Price]]/Change[[#This Row],[1 year]]-1)),"")</f>
        <v>0.44669705065744703</v>
      </c>
      <c r="R4" s="37" t="str">
        <f>IFERROR(IF(Change[[#This Row],[Name]]="","",Change[[#This Row],[Name]]),"")</f>
        <v>Nextera Energy Inc.</v>
      </c>
    </row>
    <row r="5" spans="1:18" x14ac:dyDescent="0.25">
      <c r="A5" s="37" t="s">
        <v>47</v>
      </c>
      <c r="B5" s="37" t="s">
        <v>55</v>
      </c>
      <c r="D5">
        <v>2.09</v>
      </c>
      <c r="E5">
        <v>2.1800000000000002</v>
      </c>
      <c r="F5">
        <v>2.06</v>
      </c>
      <c r="G5">
        <v>2.04</v>
      </c>
      <c r="H5" t="s">
        <v>74</v>
      </c>
      <c r="I5">
        <v>1.78</v>
      </c>
      <c r="N5">
        <f>IFERROR(IF(Change[[#This Row],[Name]]="","",(Change[[#This Row],[Price]]/Change[[#This Row],[1 week]]-1)),"")</f>
        <v>-4.1284403669724856E-2</v>
      </c>
      <c r="O5">
        <f>IFERROR(IF(Change[[#This Row],[Name]]="","",(Change[[#This Row],[Price]]/Change[[#This Row],[1 month]]-1)),"")</f>
        <v>1.4563106796116498E-2</v>
      </c>
      <c r="P5">
        <f>IFERROR(IF(Change[[#This Row],[Name]]="","",(Change[[#This Row],[Price]]/Change[[#This Row],[1 quarter]]-1)),"")</f>
        <v>2.450980392156854E-2</v>
      </c>
      <c r="Q5">
        <f>IFERROR(IF(Change[[#This Row],[Name]]="","",(Change[[#This Row],[Price]]/Change[[#This Row],[1 year]]-1)),"")</f>
        <v>0.17415730337078639</v>
      </c>
      <c r="R5" s="37" t="str">
        <f>IFERROR(IF(Change[[#This Row],[Name]]="","",Change[[#This Row],[Name]]),"")</f>
        <v>Planet 13 Holdings Inc.</v>
      </c>
    </row>
    <row r="6" spans="1:18" x14ac:dyDescent="0.25">
      <c r="N6" t="str">
        <f>IFERROR(IF(Change[[#This Row],[Name]]="","",(Change[[#This Row],[Price]]/Change[[#This Row],[1 week]]-1)),"")</f>
        <v/>
      </c>
      <c r="O6" t="str">
        <f>IFERROR(IF(Change[[#This Row],[Name]]="","",(Change[[#This Row],[Price]]/Change[[#This Row],[1 month]]-1)),"")</f>
        <v/>
      </c>
      <c r="P6" t="str">
        <f>IFERROR(IF(Change[[#This Row],[Name]]="","",(Change[[#This Row],[Price]]/Change[[#This Row],[1 quarter]]-1)),"")</f>
        <v/>
      </c>
      <c r="Q6" t="str">
        <f>IFERROR(IF(Change[[#This Row],[Name]]="","",(Change[[#This Row],[Price]]/Change[[#This Row],[1 year]]-1)),"")</f>
        <v/>
      </c>
      <c r="R6" s="37" t="str">
        <f>IFERROR(IF(Change[[#This Row],[Name]]="","",Change[[#This Row],[Name]]),"")</f>
        <v/>
      </c>
    </row>
    <row r="7" spans="1:18" x14ac:dyDescent="0.25">
      <c r="N7" t="str">
        <f>IFERROR(IF(Change[[#This Row],[Name]]="","",(Change[[#This Row],[Price]]/Change[[#This Row],[1 week]]-1)),"")</f>
        <v/>
      </c>
      <c r="O7" t="str">
        <f>IFERROR(IF(Change[[#This Row],[Name]]="","",(Change[[#This Row],[Price]]/Change[[#This Row],[1 month]]-1)),"")</f>
        <v/>
      </c>
      <c r="P7" t="str">
        <f>IFERROR(IF(Change[[#This Row],[Name]]="","",(Change[[#This Row],[Price]]/Change[[#This Row],[1 quarter]]-1)),"")</f>
        <v/>
      </c>
      <c r="Q7" t="str">
        <f>IFERROR(IF(Change[[#This Row],[Name]]="","",(Change[[#This Row],[Price]]/Change[[#This Row],[1 year]]-1)),"")</f>
        <v/>
      </c>
      <c r="R7" s="37" t="str">
        <f>IFERROR(IF(Change[[#This Row],[Name]]="","",Change[[#This Row],[Name]]),"")</f>
        <v/>
      </c>
    </row>
    <row r="8" spans="1:18" x14ac:dyDescent="0.25">
      <c r="N8" t="str">
        <f>IFERROR(IF(Change[[#This Row],[Name]]="","",(Change[[#This Row],[Price]]/Change[[#This Row],[1 week]]-1)),"")</f>
        <v/>
      </c>
      <c r="O8" t="str">
        <f>IFERROR(IF(Change[[#This Row],[Name]]="","",(Change[[#This Row],[Price]]/Change[[#This Row],[1 month]]-1)),"")</f>
        <v/>
      </c>
      <c r="P8" t="str">
        <f>IFERROR(IF(Change[[#This Row],[Name]]="","",(Change[[#This Row],[Price]]/Change[[#This Row],[1 quarter]]-1)),"")</f>
        <v/>
      </c>
      <c r="Q8" t="str">
        <f>IFERROR(IF(Change[[#This Row],[Name]]="","",(Change[[#This Row],[Price]]/Change[[#This Row],[1 year]]-1)),"")</f>
        <v/>
      </c>
      <c r="R8" s="37" t="str">
        <f>IFERROR(IF(Change[[#This Row],[Name]]="","",Change[[#This Row],[Name]]),"")</f>
        <v/>
      </c>
    </row>
    <row r="9" spans="1:18" x14ac:dyDescent="0.25">
      <c r="N9" t="str">
        <f>IFERROR(IF(Change[[#This Row],[Name]]="","",(Change[[#This Row],[Price]]/Change[[#This Row],[1 week]]-1)),"")</f>
        <v/>
      </c>
      <c r="O9" t="str">
        <f>IFERROR(IF(Change[[#This Row],[Name]]="","",(Change[[#This Row],[Price]]/Change[[#This Row],[1 month]]-1)),"")</f>
        <v/>
      </c>
      <c r="P9" t="str">
        <f>IFERROR(IF(Change[[#This Row],[Name]]="","",(Change[[#This Row],[Price]]/Change[[#This Row],[1 quarter]]-1)),"")</f>
        <v/>
      </c>
      <c r="Q9" t="str">
        <f>IFERROR(IF(Change[[#This Row],[Name]]="","",(Change[[#This Row],[Price]]/Change[[#This Row],[1 year]]-1)),"")</f>
        <v/>
      </c>
      <c r="R9" s="37" t="str">
        <f>IFERROR(IF(Change[[#This Row],[Name]]="","",Change[[#This Row],[Name]]),"")</f>
        <v/>
      </c>
    </row>
    <row r="10" spans="1:18" x14ac:dyDescent="0.25">
      <c r="N10" t="str">
        <f>IFERROR(IF(Change[[#This Row],[Name]]="","",(Change[[#This Row],[Price]]/Change[[#This Row],[1 week]]-1)),"")</f>
        <v/>
      </c>
      <c r="O10" t="str">
        <f>IFERROR(IF(Change[[#This Row],[Name]]="","",(Change[[#This Row],[Price]]/Change[[#This Row],[1 month]]-1)),"")</f>
        <v/>
      </c>
      <c r="P10" t="str">
        <f>IFERROR(IF(Change[[#This Row],[Name]]="","",(Change[[#This Row],[Price]]/Change[[#This Row],[1 quarter]]-1)),"")</f>
        <v/>
      </c>
      <c r="Q10" t="str">
        <f>IFERROR(IF(Change[[#This Row],[Name]]="","",(Change[[#This Row],[Price]]/Change[[#This Row],[1 year]]-1)),"")</f>
        <v/>
      </c>
      <c r="R10" s="37" t="str">
        <f>IFERROR(IF(Change[[#This Row],[Name]]="","",Change[[#This Row],[Name]]),"")</f>
        <v/>
      </c>
    </row>
    <row r="11" spans="1:18" x14ac:dyDescent="0.25">
      <c r="N11" t="str">
        <f>IFERROR(IF(Change[[#This Row],[Name]]="","",(Change[[#This Row],[Price]]/Change[[#This Row],[1 week]]-1)),"")</f>
        <v/>
      </c>
      <c r="O11" t="str">
        <f>IFERROR(IF(Change[[#This Row],[Name]]="","",(Change[[#This Row],[Price]]/Change[[#This Row],[1 month]]-1)),"")</f>
        <v/>
      </c>
      <c r="P11" t="str">
        <f>IFERROR(IF(Change[[#This Row],[Name]]="","",(Change[[#This Row],[Price]]/Change[[#This Row],[1 quarter]]-1)),"")</f>
        <v/>
      </c>
      <c r="Q11" t="str">
        <f>IFERROR(IF(Change[[#This Row],[Name]]="","",(Change[[#This Row],[Price]]/Change[[#This Row],[1 year]]-1)),"")</f>
        <v/>
      </c>
      <c r="R11" s="37" t="str">
        <f>IFERROR(IF(Change[[#This Row],[Name]]="","",Change[[#This Row],[Name]]),"")</f>
        <v/>
      </c>
    </row>
    <row r="12" spans="1:18" x14ac:dyDescent="0.25">
      <c r="N12" t="str">
        <f>IFERROR(IF(Change[[#This Row],[Name]]="","",(Change[[#This Row],[Price]]/Change[[#This Row],[1 week]]-1)),"")</f>
        <v/>
      </c>
      <c r="O12" t="str">
        <f>IFERROR(IF(Change[[#This Row],[Name]]="","",(Change[[#This Row],[Price]]/Change[[#This Row],[1 month]]-1)),"")</f>
        <v/>
      </c>
      <c r="P12" t="str">
        <f>IFERROR(IF(Change[[#This Row],[Name]]="","",(Change[[#This Row],[Price]]/Change[[#This Row],[1 quarter]]-1)),"")</f>
        <v/>
      </c>
      <c r="Q12" t="str">
        <f>IFERROR(IF(Change[[#This Row],[Name]]="","",(Change[[#This Row],[Price]]/Change[[#This Row],[1 year]]-1)),"")</f>
        <v/>
      </c>
      <c r="R12" s="37" t="str">
        <f>IFERROR(IF(Change[[#This Row],[Name]]="","",Change[[#This Row],[Name]]),"")</f>
        <v/>
      </c>
    </row>
    <row r="13" spans="1:18" x14ac:dyDescent="0.25">
      <c r="N13" t="str">
        <f>IFERROR(IF(Change[[#This Row],[Name]]="","",(Change[[#This Row],[Price]]/Change[[#This Row],[1 week]]-1)),"")</f>
        <v/>
      </c>
      <c r="O13" t="str">
        <f>IFERROR(IF(Change[[#This Row],[Name]]="","",(Change[[#This Row],[Price]]/Change[[#This Row],[1 month]]-1)),"")</f>
        <v/>
      </c>
      <c r="P13" t="str">
        <f>IFERROR(IF(Change[[#This Row],[Name]]="","",(Change[[#This Row],[Price]]/Change[[#This Row],[1 quarter]]-1)),"")</f>
        <v/>
      </c>
      <c r="Q13" t="str">
        <f>IFERROR(IF(Change[[#This Row],[Name]]="","",(Change[[#This Row],[Price]]/Change[[#This Row],[1 year]]-1)),"")</f>
        <v/>
      </c>
      <c r="R13" s="37" t="str">
        <f>IFERROR(IF(Change[[#This Row],[Name]]="","",Change[[#This Row],[Name]]),"")</f>
        <v/>
      </c>
    </row>
    <row r="14" spans="1:18" x14ac:dyDescent="0.25">
      <c r="N14" t="str">
        <f>IFERROR(IF(Change[[#This Row],[Name]]="","",(Change[[#This Row],[Price]]/Change[[#This Row],[1 week]]-1)),"")</f>
        <v/>
      </c>
      <c r="O14" t="str">
        <f>IFERROR(IF(Change[[#This Row],[Name]]="","",(Change[[#This Row],[Price]]/Change[[#This Row],[1 month]]-1)),"")</f>
        <v/>
      </c>
      <c r="P14" t="str">
        <f>IFERROR(IF(Change[[#This Row],[Name]]="","",(Change[[#This Row],[Price]]/Change[[#This Row],[1 quarter]]-1)),"")</f>
        <v/>
      </c>
      <c r="Q14" t="str">
        <f>IFERROR(IF(Change[[#This Row],[Name]]="","",(Change[[#This Row],[Price]]/Change[[#This Row],[1 year]]-1)),"")</f>
        <v/>
      </c>
      <c r="R14" s="37" t="str">
        <f>IFERROR(IF(Change[[#This Row],[Name]]="","",Change[[#This Row],[Name]]),"")</f>
        <v/>
      </c>
    </row>
    <row r="15" spans="1:18" x14ac:dyDescent="0.25">
      <c r="N15" t="str">
        <f>IFERROR(IF(Change[[#This Row],[Name]]="","",(Change[[#This Row],[Price]]/Change[[#This Row],[1 week]]-1)),"")</f>
        <v/>
      </c>
      <c r="O15" t="str">
        <f>IFERROR(IF(Change[[#This Row],[Name]]="","",(Change[[#This Row],[Price]]/Change[[#This Row],[1 month]]-1)),"")</f>
        <v/>
      </c>
      <c r="P15" t="str">
        <f>IFERROR(IF(Change[[#This Row],[Name]]="","",(Change[[#This Row],[Price]]/Change[[#This Row],[1 quarter]]-1)),"")</f>
        <v/>
      </c>
      <c r="Q15" t="str">
        <f>IFERROR(IF(Change[[#This Row],[Name]]="","",(Change[[#This Row],[Price]]/Change[[#This Row],[1 year]]-1)),"")</f>
        <v/>
      </c>
      <c r="R15" s="37" t="str">
        <f>IFERROR(IF(Change[[#This Row],[Name]]="","",Change[[#This Row],[Name]]),"")</f>
        <v/>
      </c>
    </row>
    <row r="16" spans="1:18" x14ac:dyDescent="0.25">
      <c r="N16" t="str">
        <f>IFERROR(IF(Change[[#This Row],[Name]]="","",(Change[[#This Row],[Price]]/Change[[#This Row],[1 week]]-1)),"")</f>
        <v/>
      </c>
      <c r="O16" t="str">
        <f>IFERROR(IF(Change[[#This Row],[Name]]="","",(Change[[#This Row],[Price]]/Change[[#This Row],[1 month]]-1)),"")</f>
        <v/>
      </c>
      <c r="P16" t="str">
        <f>IFERROR(IF(Change[[#This Row],[Name]]="","",(Change[[#This Row],[Price]]/Change[[#This Row],[1 quarter]]-1)),"")</f>
        <v/>
      </c>
      <c r="Q16" t="str">
        <f>IFERROR(IF(Change[[#This Row],[Name]]="","",(Change[[#This Row],[Price]]/Change[[#This Row],[1 year]]-1)),"")</f>
        <v/>
      </c>
      <c r="R16" s="37" t="str">
        <f>IFERROR(IF(Change[[#This Row],[Name]]="","",Change[[#This Row],[Name]]),"")</f>
        <v/>
      </c>
    </row>
    <row r="17" spans="14:18" x14ac:dyDescent="0.25">
      <c r="N17" t="str">
        <f>IFERROR(IF(Change[[#This Row],[Name]]="","",(Change[[#This Row],[Price]]/Change[[#This Row],[1 week]]-1)),"")</f>
        <v/>
      </c>
      <c r="O17" t="str">
        <f>IFERROR(IF(Change[[#This Row],[Name]]="","",(Change[[#This Row],[Price]]/Change[[#This Row],[1 month]]-1)),"")</f>
        <v/>
      </c>
      <c r="P17" t="str">
        <f>IFERROR(IF(Change[[#This Row],[Name]]="","",(Change[[#This Row],[Price]]/Change[[#This Row],[1 quarter]]-1)),"")</f>
        <v/>
      </c>
      <c r="Q17" t="str">
        <f>IFERROR(IF(Change[[#This Row],[Name]]="","",(Change[[#This Row],[Price]]/Change[[#This Row],[1 year]]-1)),"")</f>
        <v/>
      </c>
      <c r="R17" s="37" t="str">
        <f>IFERROR(IF(Change[[#This Row],[Name]]="","",Change[[#This Row],[Name]]),"")</f>
        <v/>
      </c>
    </row>
    <row r="18" spans="14:18" x14ac:dyDescent="0.25">
      <c r="N18" t="str">
        <f>IFERROR(IF(Change[[#This Row],[Name]]="","",(Change[[#This Row],[Price]]/Change[[#This Row],[1 week]]-1)),"")</f>
        <v/>
      </c>
      <c r="O18" t="str">
        <f>IFERROR(IF(Change[[#This Row],[Name]]="","",(Change[[#This Row],[Price]]/Change[[#This Row],[1 month]]-1)),"")</f>
        <v/>
      </c>
      <c r="P18" t="str">
        <f>IFERROR(IF(Change[[#This Row],[Name]]="","",(Change[[#This Row],[Price]]/Change[[#This Row],[1 quarter]]-1)),"")</f>
        <v/>
      </c>
      <c r="Q18" t="str">
        <f>IFERROR(IF(Change[[#This Row],[Name]]="","",(Change[[#This Row],[Price]]/Change[[#This Row],[1 year]]-1)),"")</f>
        <v/>
      </c>
      <c r="R18" s="37" t="str">
        <f>IFERROR(IF(Change[[#This Row],[Name]]="","",Change[[#This Row],[Name]]),"")</f>
        <v/>
      </c>
    </row>
    <row r="19" spans="14:18" x14ac:dyDescent="0.25">
      <c r="N19" t="str">
        <f>IFERROR(IF(Change[[#This Row],[Name]]="","",(Change[[#This Row],[Price]]/Change[[#This Row],[1 week]]-1)),"")</f>
        <v/>
      </c>
      <c r="O19" t="str">
        <f>IFERROR(IF(Change[[#This Row],[Name]]="","",(Change[[#This Row],[Price]]/Change[[#This Row],[1 month]]-1)),"")</f>
        <v/>
      </c>
      <c r="P19" t="str">
        <f>IFERROR(IF(Change[[#This Row],[Name]]="","",(Change[[#This Row],[Price]]/Change[[#This Row],[1 quarter]]-1)),"")</f>
        <v/>
      </c>
      <c r="Q19" t="str">
        <f>IFERROR(IF(Change[[#This Row],[Name]]="","",(Change[[#This Row],[Price]]/Change[[#This Row],[1 year]]-1)),"")</f>
        <v/>
      </c>
      <c r="R19" s="37" t="str">
        <f>IFERROR(IF(Change[[#This Row],[Name]]="","",Change[[#This Row],[Name]]),"")</f>
        <v/>
      </c>
    </row>
    <row r="20" spans="14:18" x14ac:dyDescent="0.25">
      <c r="N20" t="str">
        <f>IFERROR(IF(Change[[#This Row],[Name]]="","",(Change[[#This Row],[Price]]/Change[[#This Row],[1 week]]-1)),"")</f>
        <v/>
      </c>
      <c r="O20" t="str">
        <f>IFERROR(IF(Change[[#This Row],[Name]]="","",(Change[[#This Row],[Price]]/Change[[#This Row],[1 month]]-1)),"")</f>
        <v/>
      </c>
      <c r="P20" t="str">
        <f>IFERROR(IF(Change[[#This Row],[Name]]="","",(Change[[#This Row],[Price]]/Change[[#This Row],[1 quarter]]-1)),"")</f>
        <v/>
      </c>
      <c r="Q20" t="str">
        <f>IFERROR(IF(Change[[#This Row],[Name]]="","",(Change[[#This Row],[Price]]/Change[[#This Row],[1 year]]-1)),"")</f>
        <v/>
      </c>
      <c r="R20" s="37" t="str">
        <f>IFERROR(IF(Change[[#This Row],[Name]]="","",Change[[#This Row],[Name]]),"")</f>
        <v/>
      </c>
    </row>
    <row r="21" spans="14:18" x14ac:dyDescent="0.25">
      <c r="N21" t="str">
        <f>IFERROR(IF(Change[[#This Row],[Name]]="","",(Change[[#This Row],[Price]]/Change[[#This Row],[1 week]]-1)),"")</f>
        <v/>
      </c>
      <c r="O21" t="str">
        <f>IFERROR(IF(Change[[#This Row],[Name]]="","",(Change[[#This Row],[Price]]/Change[[#This Row],[1 month]]-1)),"")</f>
        <v/>
      </c>
      <c r="P21" t="str">
        <f>IFERROR(IF(Change[[#This Row],[Name]]="","",(Change[[#This Row],[Price]]/Change[[#This Row],[1 quarter]]-1)),"")</f>
        <v/>
      </c>
      <c r="Q21" t="str">
        <f>IFERROR(IF(Change[[#This Row],[Name]]="","",(Change[[#This Row],[Price]]/Change[[#This Row],[1 year]]-1)),"")</f>
        <v/>
      </c>
      <c r="R21" s="37" t="str">
        <f>IFERROR(IF(Change[[#This Row],[Name]]="","",Change[[#This Row],[Name]]),"")</f>
        <v/>
      </c>
    </row>
    <row r="22" spans="14:18" x14ac:dyDescent="0.25">
      <c r="N22" t="str">
        <f>IFERROR(IF(Change[[#This Row],[Name]]="","",(Change[[#This Row],[Price]]/Change[[#This Row],[1 week]]-1)),"")</f>
        <v/>
      </c>
      <c r="O22" t="str">
        <f>IFERROR(IF(Change[[#This Row],[Name]]="","",(Change[[#This Row],[Price]]/Change[[#This Row],[1 month]]-1)),"")</f>
        <v/>
      </c>
      <c r="P22" t="str">
        <f>IFERROR(IF(Change[[#This Row],[Name]]="","",(Change[[#This Row],[Price]]/Change[[#This Row],[1 quarter]]-1)),"")</f>
        <v/>
      </c>
      <c r="Q22" t="str">
        <f>IFERROR(IF(Change[[#This Row],[Name]]="","",(Change[[#This Row],[Price]]/Change[[#This Row],[1 year]]-1)),"")</f>
        <v/>
      </c>
      <c r="R22" s="37" t="str">
        <f>IFERROR(IF(Change[[#This Row],[Name]]="","",Change[[#This Row],[Name]]),"")</f>
        <v/>
      </c>
    </row>
    <row r="23" spans="14:18" x14ac:dyDescent="0.25">
      <c r="N23" t="str">
        <f>IFERROR(IF(Change[[#This Row],[Name]]="","",(Change[[#This Row],[Price]]/Change[[#This Row],[1 week]]-1)),"")</f>
        <v/>
      </c>
      <c r="O23" t="str">
        <f>IFERROR(IF(Change[[#This Row],[Name]]="","",(Change[[#This Row],[Price]]/Change[[#This Row],[1 month]]-1)),"")</f>
        <v/>
      </c>
      <c r="P23" t="str">
        <f>IFERROR(IF(Change[[#This Row],[Name]]="","",(Change[[#This Row],[Price]]/Change[[#This Row],[1 quarter]]-1)),"")</f>
        <v/>
      </c>
      <c r="Q23" t="str">
        <f>IFERROR(IF(Change[[#This Row],[Name]]="","",(Change[[#This Row],[Price]]/Change[[#This Row],[1 year]]-1)),"")</f>
        <v/>
      </c>
      <c r="R23" s="37" t="str">
        <f>IFERROR(IF(Change[[#This Row],[Name]]="","",Change[[#This Row],[Name]]),"")</f>
        <v/>
      </c>
    </row>
    <row r="24" spans="14:18" x14ac:dyDescent="0.25">
      <c r="N24" t="str">
        <f>IFERROR(IF(Change[[#This Row],[Name]]="","",(Change[[#This Row],[Price]]/Change[[#This Row],[1 week]]-1)),"")</f>
        <v/>
      </c>
      <c r="O24" t="str">
        <f>IFERROR(IF(Change[[#This Row],[Name]]="","",(Change[[#This Row],[Price]]/Change[[#This Row],[1 month]]-1)),"")</f>
        <v/>
      </c>
      <c r="P24" t="str">
        <f>IFERROR(IF(Change[[#This Row],[Name]]="","",(Change[[#This Row],[Price]]/Change[[#This Row],[1 quarter]]-1)),"")</f>
        <v/>
      </c>
      <c r="Q24" t="str">
        <f>IFERROR(IF(Change[[#This Row],[Name]]="","",(Change[[#This Row],[Price]]/Change[[#This Row],[1 year]]-1)),"")</f>
        <v/>
      </c>
      <c r="R24" s="37" t="str">
        <f>IFERROR(IF(Change[[#This Row],[Name]]="","",Change[[#This Row],[Name]]),"")</f>
        <v/>
      </c>
    </row>
    <row r="25" spans="14:18" x14ac:dyDescent="0.25">
      <c r="N25" t="str">
        <f>IFERROR(IF(Change[[#This Row],[Name]]="","",(Change[[#This Row],[Price]]/Change[[#This Row],[1 week]]-1)),"")</f>
        <v/>
      </c>
      <c r="O25" t="str">
        <f>IFERROR(IF(Change[[#This Row],[Name]]="","",(Change[[#This Row],[Price]]/Change[[#This Row],[1 month]]-1)),"")</f>
        <v/>
      </c>
      <c r="P25" t="str">
        <f>IFERROR(IF(Change[[#This Row],[Name]]="","",(Change[[#This Row],[Price]]/Change[[#This Row],[1 quarter]]-1)),"")</f>
        <v/>
      </c>
      <c r="Q25" t="str">
        <f>IFERROR(IF(Change[[#This Row],[Name]]="","",(Change[[#This Row],[Price]]/Change[[#This Row],[1 year]]-1)),"")</f>
        <v/>
      </c>
      <c r="R25" s="37" t="str">
        <f>IFERROR(IF(Change[[#This Row],[Name]]="","",Change[[#This Row],[Name]]),"")</f>
        <v/>
      </c>
    </row>
    <row r="26" spans="14:18" x14ac:dyDescent="0.25">
      <c r="N26" t="str">
        <f>IFERROR(IF(Change[[#This Row],[Name]]="","",(Change[[#This Row],[Price]]/Change[[#This Row],[1 week]]-1)),"")</f>
        <v/>
      </c>
      <c r="O26" t="str">
        <f>IFERROR(IF(Change[[#This Row],[Name]]="","",(Change[[#This Row],[Price]]/Change[[#This Row],[1 month]]-1)),"")</f>
        <v/>
      </c>
      <c r="P26" t="str">
        <f>IFERROR(IF(Change[[#This Row],[Name]]="","",(Change[[#This Row],[Price]]/Change[[#This Row],[1 quarter]]-1)),"")</f>
        <v/>
      </c>
      <c r="Q26" t="str">
        <f>IFERROR(IF(Change[[#This Row],[Name]]="","",(Change[[#This Row],[Price]]/Change[[#This Row],[1 year]]-1)),"")</f>
        <v/>
      </c>
      <c r="R26" s="37" t="str">
        <f>IFERROR(IF(Change[[#This Row],[Name]]="","",Change[[#This Row],[Name]]),"")</f>
        <v/>
      </c>
    </row>
    <row r="27" spans="14:18" x14ac:dyDescent="0.25">
      <c r="N27" s="37" t="str">
        <f>IFERROR(IF(Change[[#This Row],[Name]]="","",(Change[[#This Row],[Price]]/Change[[#This Row],[1 week]]-1)),"")</f>
        <v/>
      </c>
      <c r="O27" s="37" t="str">
        <f>IFERROR(IF(Change[[#This Row],[Name]]="","",(Change[[#This Row],[Price]]/Change[[#This Row],[1 month]]-1)),"")</f>
        <v/>
      </c>
      <c r="P27" s="37" t="str">
        <f>IFERROR(IF(Change[[#This Row],[Name]]="","",(Change[[#This Row],[Price]]/Change[[#This Row],[1 quarter]]-1)),"")</f>
        <v/>
      </c>
      <c r="Q27" s="37" t="str">
        <f>IFERROR(IF(Change[[#This Row],[Name]]="","",(Change[[#This Row],[Price]]/Change[[#This Row],[1 year]]-1)),"")</f>
        <v/>
      </c>
      <c r="R27" s="37" t="str">
        <f>IFERROR(IF(Change[[#This Row],[Name]]="","",Change[[#This Row],[Name]]),"")</f>
        <v/>
      </c>
    </row>
    <row r="28" spans="14:18" x14ac:dyDescent="0.25">
      <c r="N28" s="37" t="str">
        <f>IFERROR(IF(Change[[#This Row],[Name]]="","",(Change[[#This Row],[Price]]/Change[[#This Row],[1 week]]-1)),"")</f>
        <v/>
      </c>
      <c r="O28" s="37" t="str">
        <f>IFERROR(IF(Change[[#This Row],[Name]]="","",(Change[[#This Row],[Price]]/Change[[#This Row],[1 month]]-1)),"")</f>
        <v/>
      </c>
      <c r="P28" s="37" t="str">
        <f>IFERROR(IF(Change[[#This Row],[Name]]="","",(Change[[#This Row],[Price]]/Change[[#This Row],[1 quarter]]-1)),"")</f>
        <v/>
      </c>
      <c r="Q28" s="37" t="str">
        <f>IFERROR(IF(Change[[#This Row],[Name]]="","",(Change[[#This Row],[Price]]/Change[[#This Row],[1 year]]-1)),"")</f>
        <v/>
      </c>
      <c r="R28" s="37" t="str">
        <f>IFERROR(IF(Change[[#This Row],[Name]]="","",Change[[#This Row],[Name]]),"")</f>
        <v/>
      </c>
    </row>
    <row r="29" spans="14:18" x14ac:dyDescent="0.25">
      <c r="N29" s="37" t="str">
        <f>IFERROR(IF(Change[[#This Row],[Name]]="","",(Change[[#This Row],[Price]]/Change[[#This Row],[1 week]]-1)),"")</f>
        <v/>
      </c>
      <c r="O29" s="37" t="str">
        <f>IFERROR(IF(Change[[#This Row],[Name]]="","",(Change[[#This Row],[Price]]/Change[[#This Row],[1 month]]-1)),"")</f>
        <v/>
      </c>
      <c r="P29" s="37" t="str">
        <f>IFERROR(IF(Change[[#This Row],[Name]]="","",(Change[[#This Row],[Price]]/Change[[#This Row],[1 quarter]]-1)),"")</f>
        <v/>
      </c>
      <c r="Q29" s="37" t="str">
        <f>IFERROR(IF(Change[[#This Row],[Name]]="","",(Change[[#This Row],[Price]]/Change[[#This Row],[1 year]]-1)),"")</f>
        <v/>
      </c>
      <c r="R29" s="37" t="str">
        <f>IFERROR(IF(Change[[#This Row],[Name]]="","",Change[[#This Row],[Name]]),"")</f>
        <v/>
      </c>
    </row>
    <row r="30" spans="14:18" x14ac:dyDescent="0.25">
      <c r="N30" s="37" t="str">
        <f>IFERROR(IF(Change[[#This Row],[Name]]="","",(Change[[#This Row],[Price]]/Change[[#This Row],[1 week]]-1)),"")</f>
        <v/>
      </c>
      <c r="O30" s="37" t="str">
        <f>IFERROR(IF(Change[[#This Row],[Name]]="","",(Change[[#This Row],[Price]]/Change[[#This Row],[1 month]]-1)),"")</f>
        <v/>
      </c>
      <c r="P30" s="37" t="str">
        <f>IFERROR(IF(Change[[#This Row],[Name]]="","",(Change[[#This Row],[Price]]/Change[[#This Row],[1 quarter]]-1)),"")</f>
        <v/>
      </c>
      <c r="Q30" s="37" t="str">
        <f>IFERROR(IF(Change[[#This Row],[Name]]="","",(Change[[#This Row],[Price]]/Change[[#This Row],[1 year]]-1)),"")</f>
        <v/>
      </c>
      <c r="R30" s="37" t="str">
        <f>IFERROR(IF(Change[[#This Row],[Name]]="","",Change[[#This Row],[Name]]),"")</f>
        <v/>
      </c>
    </row>
    <row r="31" spans="14:18" x14ac:dyDescent="0.25">
      <c r="N31" s="37" t="str">
        <f>IFERROR(IF(Change[[#This Row],[Name]]="","",(Change[[#This Row],[Price]]/Change[[#This Row],[1 week]]-1)),"")</f>
        <v/>
      </c>
      <c r="O31" s="37" t="str">
        <f>IFERROR(IF(Change[[#This Row],[Name]]="","",(Change[[#This Row],[Price]]/Change[[#This Row],[1 month]]-1)),"")</f>
        <v/>
      </c>
      <c r="P31" s="37" t="str">
        <f>IFERROR(IF(Change[[#This Row],[Name]]="","",(Change[[#This Row],[Price]]/Change[[#This Row],[1 quarter]]-1)),"")</f>
        <v/>
      </c>
      <c r="Q31" s="37" t="str">
        <f>IFERROR(IF(Change[[#This Row],[Name]]="","",(Change[[#This Row],[Price]]/Change[[#This Row],[1 year]]-1)),"")</f>
        <v/>
      </c>
      <c r="R31" s="37" t="str">
        <f>IFERROR(IF(Change[[#This Row],[Name]]="","",Change[[#This Row],[Name]]),"")</f>
        <v/>
      </c>
    </row>
    <row r="32" spans="14:18" x14ac:dyDescent="0.25">
      <c r="N32" s="37" t="str">
        <f>IFERROR(IF(Change[[#This Row],[Name]]="","",(Change[[#This Row],[Price]]/Change[[#This Row],[1 week]]-1)),"")</f>
        <v/>
      </c>
      <c r="O32" s="37" t="str">
        <f>IFERROR(IF(Change[[#This Row],[Name]]="","",(Change[[#This Row],[Price]]/Change[[#This Row],[1 month]]-1)),"")</f>
        <v/>
      </c>
      <c r="P32" s="37" t="str">
        <f>IFERROR(IF(Change[[#This Row],[Name]]="","",(Change[[#This Row],[Price]]/Change[[#This Row],[1 quarter]]-1)),"")</f>
        <v/>
      </c>
      <c r="Q32" s="37" t="str">
        <f>IFERROR(IF(Change[[#This Row],[Name]]="","",(Change[[#This Row],[Price]]/Change[[#This Row],[1 year]]-1)),"")</f>
        <v/>
      </c>
      <c r="R32" s="37" t="str">
        <f>IFERROR(IF(Change[[#This Row],[Name]]="","",Change[[#This Row],[Name]]),"")</f>
        <v/>
      </c>
    </row>
    <row r="33" spans="14:18" x14ac:dyDescent="0.25">
      <c r="N33" s="37" t="str">
        <f>IFERROR(IF(Change[[#This Row],[Name]]="","",(Change[[#This Row],[Price]]/Change[[#This Row],[1 week]]-1)),"")</f>
        <v/>
      </c>
      <c r="O33" s="37" t="str">
        <f>IFERROR(IF(Change[[#This Row],[Name]]="","",(Change[[#This Row],[Price]]/Change[[#This Row],[1 month]]-1)),"")</f>
        <v/>
      </c>
      <c r="P33" s="37" t="str">
        <f>IFERROR(IF(Change[[#This Row],[Name]]="","",(Change[[#This Row],[Price]]/Change[[#This Row],[1 quarter]]-1)),"")</f>
        <v/>
      </c>
      <c r="Q33" s="37" t="str">
        <f>IFERROR(IF(Change[[#This Row],[Name]]="","",(Change[[#This Row],[Price]]/Change[[#This Row],[1 year]]-1)),"")</f>
        <v/>
      </c>
      <c r="R33" s="37" t="str">
        <f>IFERROR(IF(Change[[#This Row],[Name]]="","",Change[[#This Row],[Name]]),"")</f>
        <v/>
      </c>
    </row>
    <row r="34" spans="14:18" x14ac:dyDescent="0.25">
      <c r="N34" s="37" t="str">
        <f>IFERROR(IF(Change[[#This Row],[Name]]="","",(Change[[#This Row],[Price]]/Change[[#This Row],[1 week]]-1)),"")</f>
        <v/>
      </c>
      <c r="O34" s="37" t="str">
        <f>IFERROR(IF(Change[[#This Row],[Name]]="","",(Change[[#This Row],[Price]]/Change[[#This Row],[1 month]]-1)),"")</f>
        <v/>
      </c>
      <c r="P34" s="37" t="str">
        <f>IFERROR(IF(Change[[#This Row],[Name]]="","",(Change[[#This Row],[Price]]/Change[[#This Row],[1 quarter]]-1)),"")</f>
        <v/>
      </c>
      <c r="Q34" s="37" t="str">
        <f>IFERROR(IF(Change[[#This Row],[Name]]="","",(Change[[#This Row],[Price]]/Change[[#This Row],[1 year]]-1)),"")</f>
        <v/>
      </c>
      <c r="R34" s="37" t="str">
        <f>IFERROR(IF(Change[[#This Row],[Name]]="","",Change[[#This Row],[Name]]),"")</f>
        <v/>
      </c>
    </row>
    <row r="35" spans="14:18" x14ac:dyDescent="0.25">
      <c r="N35" s="37" t="str">
        <f>IFERROR(IF(Change[[#This Row],[Name]]="","",(Change[[#This Row],[Price]]/Change[[#This Row],[1 week]]-1)),"")</f>
        <v/>
      </c>
      <c r="O35" s="37" t="str">
        <f>IFERROR(IF(Change[[#This Row],[Name]]="","",(Change[[#This Row],[Price]]/Change[[#This Row],[1 month]]-1)),"")</f>
        <v/>
      </c>
      <c r="P35" s="37" t="str">
        <f>IFERROR(IF(Change[[#This Row],[Name]]="","",(Change[[#This Row],[Price]]/Change[[#This Row],[1 quarter]]-1)),"")</f>
        <v/>
      </c>
      <c r="Q35" s="37" t="str">
        <f>IFERROR(IF(Change[[#This Row],[Name]]="","",(Change[[#This Row],[Price]]/Change[[#This Row],[1 year]]-1)),"")</f>
        <v/>
      </c>
      <c r="R35" s="37" t="str">
        <f>IFERROR(IF(Change[[#This Row],[Name]]="","",Change[[#This Row],[Name]]),"")</f>
        <v/>
      </c>
    </row>
    <row r="36" spans="14:18" x14ac:dyDescent="0.25">
      <c r="N36" s="37" t="str">
        <f>IFERROR(IF(Change[[#This Row],[Name]]="","",(Change[[#This Row],[Price]]/Change[[#This Row],[1 week]]-1)),"")</f>
        <v/>
      </c>
      <c r="O36" s="37" t="str">
        <f>IFERROR(IF(Change[[#This Row],[Name]]="","",(Change[[#This Row],[Price]]/Change[[#This Row],[1 month]]-1)),"")</f>
        <v/>
      </c>
      <c r="P36" s="37" t="str">
        <f>IFERROR(IF(Change[[#This Row],[Name]]="","",(Change[[#This Row],[Price]]/Change[[#This Row],[1 quarter]]-1)),"")</f>
        <v/>
      </c>
      <c r="Q36" s="37" t="str">
        <f>IFERROR(IF(Change[[#This Row],[Name]]="","",(Change[[#This Row],[Price]]/Change[[#This Row],[1 year]]-1)),"")</f>
        <v/>
      </c>
      <c r="R36" s="37" t="str">
        <f>IFERROR(IF(Change[[#This Row],[Name]]="","",Change[[#This Row],[Name]]),"")</f>
        <v/>
      </c>
    </row>
    <row r="37" spans="14:18" x14ac:dyDescent="0.25">
      <c r="N37" s="37" t="str">
        <f>IFERROR(IF(Change[[#This Row],[Name]]="","",(Change[[#This Row],[Price]]/Change[[#This Row],[1 week]]-1)),"")</f>
        <v/>
      </c>
      <c r="O37" s="37" t="str">
        <f>IFERROR(IF(Change[[#This Row],[Name]]="","",(Change[[#This Row],[Price]]/Change[[#This Row],[1 month]]-1)),"")</f>
        <v/>
      </c>
      <c r="P37" s="37" t="str">
        <f>IFERROR(IF(Change[[#This Row],[Name]]="","",(Change[[#This Row],[Price]]/Change[[#This Row],[1 quarter]]-1)),"")</f>
        <v/>
      </c>
      <c r="Q37" s="37" t="str">
        <f>IFERROR(IF(Change[[#This Row],[Name]]="","",(Change[[#This Row],[Price]]/Change[[#This Row],[1 year]]-1)),"")</f>
        <v/>
      </c>
      <c r="R37" s="37" t="str">
        <f>IFERROR(IF(Change[[#This Row],[Name]]="","",Change[[#This Row],[Name]]),"")</f>
        <v/>
      </c>
    </row>
    <row r="38" spans="14:18" x14ac:dyDescent="0.25">
      <c r="N38" s="37" t="str">
        <f>IFERROR(IF(Change[[#This Row],[Name]]="","",(Change[[#This Row],[Price]]/Change[[#This Row],[1 week]]-1)),"")</f>
        <v/>
      </c>
      <c r="O38" s="37" t="str">
        <f>IFERROR(IF(Change[[#This Row],[Name]]="","",(Change[[#This Row],[Price]]/Change[[#This Row],[1 month]]-1)),"")</f>
        <v/>
      </c>
      <c r="P38" s="37" t="str">
        <f>IFERROR(IF(Change[[#This Row],[Name]]="","",(Change[[#This Row],[Price]]/Change[[#This Row],[1 quarter]]-1)),"")</f>
        <v/>
      </c>
      <c r="Q38" s="37" t="str">
        <f>IFERROR(IF(Change[[#This Row],[Name]]="","",(Change[[#This Row],[Price]]/Change[[#This Row],[1 year]]-1)),"")</f>
        <v/>
      </c>
      <c r="R38" s="37" t="str">
        <f>IFERROR(IF(Change[[#This Row],[Name]]="","",Change[[#This Row],[Name]]),"")</f>
        <v/>
      </c>
    </row>
    <row r="39" spans="14:18" x14ac:dyDescent="0.25">
      <c r="N39" s="37" t="str">
        <f>IFERROR(IF(Change[[#This Row],[Name]]="","",(Change[[#This Row],[Price]]/Change[[#This Row],[1 week]]-1)),"")</f>
        <v/>
      </c>
      <c r="O39" s="37" t="str">
        <f>IFERROR(IF(Change[[#This Row],[Name]]="","",(Change[[#This Row],[Price]]/Change[[#This Row],[1 month]]-1)),"")</f>
        <v/>
      </c>
      <c r="P39" s="37" t="str">
        <f>IFERROR(IF(Change[[#This Row],[Name]]="","",(Change[[#This Row],[Price]]/Change[[#This Row],[1 quarter]]-1)),"")</f>
        <v/>
      </c>
      <c r="Q39" s="37" t="str">
        <f>IFERROR(IF(Change[[#This Row],[Name]]="","",(Change[[#This Row],[Price]]/Change[[#This Row],[1 year]]-1)),"")</f>
        <v/>
      </c>
      <c r="R39" s="37" t="str">
        <f>IFERROR(IF(Change[[#This Row],[Name]]="","",Change[[#This Row],[Name]]),"")</f>
        <v/>
      </c>
    </row>
    <row r="40" spans="14:18" x14ac:dyDescent="0.25">
      <c r="N40" s="37" t="str">
        <f>IFERROR(IF(Change[[#This Row],[Name]]="","",(Change[[#This Row],[Price]]/Change[[#This Row],[1 week]]-1)),"")</f>
        <v/>
      </c>
      <c r="O40" s="37" t="str">
        <f>IFERROR(IF(Change[[#This Row],[Name]]="","",(Change[[#This Row],[Price]]/Change[[#This Row],[1 month]]-1)),"")</f>
        <v/>
      </c>
      <c r="P40" s="37" t="str">
        <f>IFERROR(IF(Change[[#This Row],[Name]]="","",(Change[[#This Row],[Price]]/Change[[#This Row],[1 quarter]]-1)),"")</f>
        <v/>
      </c>
      <c r="Q40" s="37" t="str">
        <f>IFERROR(IF(Change[[#This Row],[Name]]="","",(Change[[#This Row],[Price]]/Change[[#This Row],[1 year]]-1)),"")</f>
        <v/>
      </c>
      <c r="R40" s="37" t="str">
        <f>IFERROR(IF(Change[[#This Row],[Name]]="","",Change[[#This Row],[Name]]),"")</f>
        <v/>
      </c>
    </row>
    <row r="41" spans="14:18" x14ac:dyDescent="0.25">
      <c r="N41" s="37" t="str">
        <f>IFERROR(IF(Change[[#This Row],[Name]]="","",(Change[[#This Row],[Price]]/Change[[#This Row],[1 week]]-1)),"")</f>
        <v/>
      </c>
      <c r="O41" s="37" t="str">
        <f>IFERROR(IF(Change[[#This Row],[Name]]="","",(Change[[#This Row],[Price]]/Change[[#This Row],[1 month]]-1)),"")</f>
        <v/>
      </c>
      <c r="P41" s="37" t="str">
        <f>IFERROR(IF(Change[[#This Row],[Name]]="","",(Change[[#This Row],[Price]]/Change[[#This Row],[1 quarter]]-1)),"")</f>
        <v/>
      </c>
      <c r="Q41" s="37" t="str">
        <f>IFERROR(IF(Change[[#This Row],[Name]]="","",(Change[[#This Row],[Price]]/Change[[#This Row],[1 year]]-1)),"")</f>
        <v/>
      </c>
      <c r="R41" s="37" t="str">
        <f>IFERROR(IF(Change[[#This Row],[Name]]="","",Change[[#This Row],[Name]]),"")</f>
        <v/>
      </c>
    </row>
    <row r="42" spans="14:18" x14ac:dyDescent="0.25">
      <c r="N42" s="37" t="str">
        <f>IFERROR(IF(Change[[#This Row],[Name]]="","",(Change[[#This Row],[Price]]/Change[[#This Row],[1 week]]-1)),"")</f>
        <v/>
      </c>
      <c r="O42" s="37" t="str">
        <f>IFERROR(IF(Change[[#This Row],[Name]]="","",(Change[[#This Row],[Price]]/Change[[#This Row],[1 month]]-1)),"")</f>
        <v/>
      </c>
      <c r="P42" s="37" t="str">
        <f>IFERROR(IF(Change[[#This Row],[Name]]="","",(Change[[#This Row],[Price]]/Change[[#This Row],[1 quarter]]-1)),"")</f>
        <v/>
      </c>
      <c r="Q42" s="37" t="str">
        <f>IFERROR(IF(Change[[#This Row],[Name]]="","",(Change[[#This Row],[Price]]/Change[[#This Row],[1 year]]-1)),"")</f>
        <v/>
      </c>
      <c r="R42" s="37" t="str">
        <f>IFERROR(IF(Change[[#This Row],[Name]]="","",Change[[#This Row],[Name]]),"")</f>
        <v/>
      </c>
    </row>
    <row r="43" spans="14:18" x14ac:dyDescent="0.25">
      <c r="N43" s="37" t="str">
        <f>IFERROR(IF(Change[[#This Row],[Name]]="","",(Change[[#This Row],[Price]]/Change[[#This Row],[1 week]]-1)),"")</f>
        <v/>
      </c>
      <c r="O43" s="37" t="str">
        <f>IFERROR(IF(Change[[#This Row],[Name]]="","",(Change[[#This Row],[Price]]/Change[[#This Row],[1 month]]-1)),"")</f>
        <v/>
      </c>
      <c r="P43" s="37" t="str">
        <f>IFERROR(IF(Change[[#This Row],[Name]]="","",(Change[[#This Row],[Price]]/Change[[#This Row],[1 quarter]]-1)),"")</f>
        <v/>
      </c>
      <c r="Q43" s="37" t="str">
        <f>IFERROR(IF(Change[[#This Row],[Name]]="","",(Change[[#This Row],[Price]]/Change[[#This Row],[1 year]]-1)),"")</f>
        <v/>
      </c>
      <c r="R43" s="37" t="str">
        <f>IFERROR(IF(Change[[#This Row],[Name]]="","",Change[[#This Row],[Name]]),"")</f>
        <v/>
      </c>
    </row>
    <row r="44" spans="14:18" x14ac:dyDescent="0.25">
      <c r="N44" s="37" t="str">
        <f>IFERROR(IF(Change[[#This Row],[Name]]="","",(Change[[#This Row],[Price]]/Change[[#This Row],[1 week]]-1)),"")</f>
        <v/>
      </c>
      <c r="O44" s="37" t="str">
        <f>IFERROR(IF(Change[[#This Row],[Name]]="","",(Change[[#This Row],[Price]]/Change[[#This Row],[1 month]]-1)),"")</f>
        <v/>
      </c>
      <c r="P44" s="37" t="str">
        <f>IFERROR(IF(Change[[#This Row],[Name]]="","",(Change[[#This Row],[Price]]/Change[[#This Row],[1 quarter]]-1)),"")</f>
        <v/>
      </c>
      <c r="Q44" s="37" t="str">
        <f>IFERROR(IF(Change[[#This Row],[Name]]="","",(Change[[#This Row],[Price]]/Change[[#This Row],[1 year]]-1)),"")</f>
        <v/>
      </c>
      <c r="R44" s="37" t="str">
        <f>IFERROR(IF(Change[[#This Row],[Name]]="","",Change[[#This Row],[Name]]),"")</f>
        <v/>
      </c>
    </row>
    <row r="45" spans="14:18" x14ac:dyDescent="0.25">
      <c r="N45" s="37" t="str">
        <f>IFERROR(IF(Change[[#This Row],[Name]]="","",(Change[[#This Row],[Price]]/Change[[#This Row],[1 week]]-1)),"")</f>
        <v/>
      </c>
      <c r="O45" s="37" t="str">
        <f>IFERROR(IF(Change[[#This Row],[Name]]="","",(Change[[#This Row],[Price]]/Change[[#This Row],[1 month]]-1)),"")</f>
        <v/>
      </c>
      <c r="P45" s="37" t="str">
        <f>IFERROR(IF(Change[[#This Row],[Name]]="","",(Change[[#This Row],[Price]]/Change[[#This Row],[1 quarter]]-1)),"")</f>
        <v/>
      </c>
      <c r="Q45" s="37" t="str">
        <f>IFERROR(IF(Change[[#This Row],[Name]]="","",(Change[[#This Row],[Price]]/Change[[#This Row],[1 year]]-1)),"")</f>
        <v/>
      </c>
      <c r="R45" s="37" t="str">
        <f>IFERROR(IF(Change[[#This Row],[Name]]="","",Change[[#This Row],[Name]]),"")</f>
        <v/>
      </c>
    </row>
    <row r="46" spans="14:18" x14ac:dyDescent="0.25">
      <c r="N46" s="37" t="str">
        <f>IFERROR(IF(Change[[#This Row],[Name]]="","",(Change[[#This Row],[Price]]/Change[[#This Row],[1 week]]-1)),"")</f>
        <v/>
      </c>
      <c r="O46" s="37" t="str">
        <f>IFERROR(IF(Change[[#This Row],[Name]]="","",(Change[[#This Row],[Price]]/Change[[#This Row],[1 month]]-1)),"")</f>
        <v/>
      </c>
      <c r="P46" s="37" t="str">
        <f>IFERROR(IF(Change[[#This Row],[Name]]="","",(Change[[#This Row],[Price]]/Change[[#This Row],[1 quarter]]-1)),"")</f>
        <v/>
      </c>
      <c r="Q46" s="37" t="str">
        <f>IFERROR(IF(Change[[#This Row],[Name]]="","",(Change[[#This Row],[Price]]/Change[[#This Row],[1 year]]-1)),"")</f>
        <v/>
      </c>
      <c r="R46" s="37" t="str">
        <f>IFERROR(IF(Change[[#This Row],[Name]]="","",Change[[#This Row],[Name]]),"")</f>
        <v/>
      </c>
    </row>
    <row r="47" spans="14:18" x14ac:dyDescent="0.25">
      <c r="N47" s="37" t="str">
        <f>IFERROR(IF(Change[[#This Row],[Name]]="","",(Change[[#This Row],[Price]]/Change[[#This Row],[1 week]]-1)),"")</f>
        <v/>
      </c>
      <c r="O47" s="37" t="str">
        <f>IFERROR(IF(Change[[#This Row],[Name]]="","",(Change[[#This Row],[Price]]/Change[[#This Row],[1 month]]-1)),"")</f>
        <v/>
      </c>
      <c r="P47" s="37" t="str">
        <f>IFERROR(IF(Change[[#This Row],[Name]]="","",(Change[[#This Row],[Price]]/Change[[#This Row],[1 quarter]]-1)),"")</f>
        <v/>
      </c>
      <c r="Q47" s="37" t="str">
        <f>IFERROR(IF(Change[[#This Row],[Name]]="","",(Change[[#This Row],[Price]]/Change[[#This Row],[1 year]]-1)),"")</f>
        <v/>
      </c>
      <c r="R47" s="37" t="str">
        <f>IFERROR(IF(Change[[#This Row],[Name]]="","",Change[[#This Row],[Name]]),"")</f>
        <v/>
      </c>
    </row>
    <row r="48" spans="14:18" x14ac:dyDescent="0.25">
      <c r="N48" s="37" t="str">
        <f>IFERROR(IF(Change[[#This Row],[Name]]="","",(Change[[#This Row],[Price]]/Change[[#This Row],[1 week]]-1)),"")</f>
        <v/>
      </c>
      <c r="O48" s="37" t="str">
        <f>IFERROR(IF(Change[[#This Row],[Name]]="","",(Change[[#This Row],[Price]]/Change[[#This Row],[1 month]]-1)),"")</f>
        <v/>
      </c>
      <c r="P48" s="37" t="str">
        <f>IFERROR(IF(Change[[#This Row],[Name]]="","",(Change[[#This Row],[Price]]/Change[[#This Row],[1 quarter]]-1)),"")</f>
        <v/>
      </c>
      <c r="Q48" s="37" t="str">
        <f>IFERROR(IF(Change[[#This Row],[Name]]="","",(Change[[#This Row],[Price]]/Change[[#This Row],[1 year]]-1)),"")</f>
        <v/>
      </c>
      <c r="R48" s="37" t="str">
        <f>IFERROR(IF(Change[[#This Row],[Name]]="","",Change[[#This Row],[Name]]),"")</f>
        <v/>
      </c>
    </row>
    <row r="49" spans="14:18" x14ac:dyDescent="0.25">
      <c r="N49" s="37" t="str">
        <f>IFERROR(IF(Change[[#This Row],[Name]]="","",(Change[[#This Row],[Price]]/Change[[#This Row],[1 week]]-1)),"")</f>
        <v/>
      </c>
      <c r="O49" s="37" t="str">
        <f>IFERROR(IF(Change[[#This Row],[Name]]="","",(Change[[#This Row],[Price]]/Change[[#This Row],[1 month]]-1)),"")</f>
        <v/>
      </c>
      <c r="P49" s="37" t="str">
        <f>IFERROR(IF(Change[[#This Row],[Name]]="","",(Change[[#This Row],[Price]]/Change[[#This Row],[1 quarter]]-1)),"")</f>
        <v/>
      </c>
      <c r="Q49" s="37" t="str">
        <f>IFERROR(IF(Change[[#This Row],[Name]]="","",(Change[[#This Row],[Price]]/Change[[#This Row],[1 year]]-1)),"")</f>
        <v/>
      </c>
      <c r="R49" s="37" t="str">
        <f>IFERROR(IF(Change[[#This Row],[Name]]="","",Change[[#This Row],[Name]]),"")</f>
        <v/>
      </c>
    </row>
    <row r="50" spans="14:18" x14ac:dyDescent="0.25">
      <c r="N50" s="37" t="str">
        <f>IFERROR(IF(Change[[#This Row],[Name]]="","",(Change[[#This Row],[Price]]/Change[[#This Row],[1 week]]-1)),"")</f>
        <v/>
      </c>
      <c r="O50" s="37" t="str">
        <f>IFERROR(IF(Change[[#This Row],[Name]]="","",(Change[[#This Row],[Price]]/Change[[#This Row],[1 month]]-1)),"")</f>
        <v/>
      </c>
      <c r="P50" s="37" t="str">
        <f>IFERROR(IF(Change[[#This Row],[Name]]="","",(Change[[#This Row],[Price]]/Change[[#This Row],[1 quarter]]-1)),"")</f>
        <v/>
      </c>
      <c r="Q50" s="37" t="str">
        <f>IFERROR(IF(Change[[#This Row],[Name]]="","",(Change[[#This Row],[Price]]/Change[[#This Row],[1 year]]-1)),"")</f>
        <v/>
      </c>
      <c r="R50" s="37" t="str">
        <f>IFERROR(IF(Change[[#This Row],[Name]]="","",Change[[#This Row],[Name]]),"")</f>
        <v/>
      </c>
    </row>
    <row r="51" spans="14:18" x14ac:dyDescent="0.25">
      <c r="N51" s="37" t="str">
        <f>IFERROR(IF(Change[[#This Row],[Name]]="","",(Change[[#This Row],[Price]]/Change[[#This Row],[1 week]]-1)),"")</f>
        <v/>
      </c>
      <c r="O51" s="37" t="str">
        <f>IFERROR(IF(Change[[#This Row],[Name]]="","",(Change[[#This Row],[Price]]/Change[[#This Row],[1 month]]-1)),"")</f>
        <v/>
      </c>
      <c r="P51" s="37" t="str">
        <f>IFERROR(IF(Change[[#This Row],[Name]]="","",(Change[[#This Row],[Price]]/Change[[#This Row],[1 quarter]]-1)),"")</f>
        <v/>
      </c>
      <c r="Q51" s="37" t="str">
        <f>IFERROR(IF(Change[[#This Row],[Name]]="","",(Change[[#This Row],[Price]]/Change[[#This Row],[1 year]]-1)),"")</f>
        <v/>
      </c>
      <c r="R51" s="37" t="str">
        <f>IFERROR(IF(Change[[#This Row],[Name]]="","",Change[[#This Row],[Name]]),"")</f>
        <v/>
      </c>
    </row>
    <row r="52" spans="14:18" x14ac:dyDescent="0.25">
      <c r="N52" s="37" t="str">
        <f>IFERROR(IF(Change[[#This Row],[Name]]="","",(Change[[#This Row],[Price]]/Change[[#This Row],[1 week]]-1)),"")</f>
        <v/>
      </c>
      <c r="O52" s="37" t="str">
        <f>IFERROR(IF(Change[[#This Row],[Name]]="","",(Change[[#This Row],[Price]]/Change[[#This Row],[1 month]]-1)),"")</f>
        <v/>
      </c>
      <c r="P52" s="37" t="str">
        <f>IFERROR(IF(Change[[#This Row],[Name]]="","",(Change[[#This Row],[Price]]/Change[[#This Row],[1 quarter]]-1)),"")</f>
        <v/>
      </c>
      <c r="Q52" s="37" t="str">
        <f>IFERROR(IF(Change[[#This Row],[Name]]="","",(Change[[#This Row],[Price]]/Change[[#This Row],[1 year]]-1)),"")</f>
        <v/>
      </c>
      <c r="R52" s="37" t="str">
        <f>IFERROR(IF(Change[[#This Row],[Name]]="","",Change[[#This Row],[Name]]),"")</f>
        <v/>
      </c>
    </row>
    <row r="53" spans="14:18" x14ac:dyDescent="0.25">
      <c r="N53" s="37" t="str">
        <f>IFERROR(IF(Change[[#This Row],[Name]]="","",(Change[[#This Row],[Price]]/Change[[#This Row],[1 week]]-1)),"")</f>
        <v/>
      </c>
      <c r="O53" s="37" t="str">
        <f>IFERROR(IF(Change[[#This Row],[Name]]="","",(Change[[#This Row],[Price]]/Change[[#This Row],[1 month]]-1)),"")</f>
        <v/>
      </c>
      <c r="P53" s="37" t="str">
        <f>IFERROR(IF(Change[[#This Row],[Name]]="","",(Change[[#This Row],[Price]]/Change[[#This Row],[1 quarter]]-1)),"")</f>
        <v/>
      </c>
      <c r="Q53" s="37" t="str">
        <f>IFERROR(IF(Change[[#This Row],[Name]]="","",(Change[[#This Row],[Price]]/Change[[#This Row],[1 year]]-1)),"")</f>
        <v/>
      </c>
      <c r="R53" s="37" t="str">
        <f>IFERROR(IF(Change[[#This Row],[Name]]="","",Change[[#This Row],[Name]]),"")</f>
        <v/>
      </c>
    </row>
    <row r="54" spans="14:18" x14ac:dyDescent="0.25">
      <c r="N54" s="37" t="str">
        <f>IFERROR(IF(Change[[#This Row],[Name]]="","",(Change[[#This Row],[Price]]/Change[[#This Row],[1 week]]-1)),"")</f>
        <v/>
      </c>
      <c r="O54" s="37" t="str">
        <f>IFERROR(IF(Change[[#This Row],[Name]]="","",(Change[[#This Row],[Price]]/Change[[#This Row],[1 month]]-1)),"")</f>
        <v/>
      </c>
      <c r="P54" s="37" t="str">
        <f>IFERROR(IF(Change[[#This Row],[Name]]="","",(Change[[#This Row],[Price]]/Change[[#This Row],[1 quarter]]-1)),"")</f>
        <v/>
      </c>
      <c r="Q54" s="37" t="str">
        <f>IFERROR(IF(Change[[#This Row],[Name]]="","",(Change[[#This Row],[Price]]/Change[[#This Row],[1 year]]-1)),"")</f>
        <v/>
      </c>
      <c r="R54" s="37" t="str">
        <f>IFERROR(IF(Change[[#This Row],[Name]]="","",Change[[#This Row],[Name]]),"")</f>
        <v/>
      </c>
    </row>
    <row r="55" spans="14:18" x14ac:dyDescent="0.25">
      <c r="N55" s="37" t="str">
        <f>IFERROR(IF(Change[[#This Row],[Name]]="","",(Change[[#This Row],[Price]]/Change[[#This Row],[1 week]]-1)),"")</f>
        <v/>
      </c>
      <c r="O55" s="37" t="str">
        <f>IFERROR(IF(Change[[#This Row],[Name]]="","",(Change[[#This Row],[Price]]/Change[[#This Row],[1 month]]-1)),"")</f>
        <v/>
      </c>
      <c r="P55" s="37" t="str">
        <f>IFERROR(IF(Change[[#This Row],[Name]]="","",(Change[[#This Row],[Price]]/Change[[#This Row],[1 quarter]]-1)),"")</f>
        <v/>
      </c>
      <c r="Q55" s="37" t="str">
        <f>IFERROR(IF(Change[[#This Row],[Name]]="","",(Change[[#This Row],[Price]]/Change[[#This Row],[1 year]]-1)),"")</f>
        <v/>
      </c>
      <c r="R55" s="37" t="str">
        <f>IFERROR(IF(Change[[#This Row],[Name]]="","",Change[[#This Row],[Name]]),"")</f>
        <v/>
      </c>
    </row>
    <row r="56" spans="14:18" x14ac:dyDescent="0.25">
      <c r="N56" s="37" t="str">
        <f>IFERROR(IF(Change[[#This Row],[Name]]="","",(Change[[#This Row],[Price]]/Change[[#This Row],[1 week]]-1)),"")</f>
        <v/>
      </c>
      <c r="O56" s="37" t="str">
        <f>IFERROR(IF(Change[[#This Row],[Name]]="","",(Change[[#This Row],[Price]]/Change[[#This Row],[1 month]]-1)),"")</f>
        <v/>
      </c>
      <c r="P56" s="37" t="str">
        <f>IFERROR(IF(Change[[#This Row],[Name]]="","",(Change[[#This Row],[Price]]/Change[[#This Row],[1 quarter]]-1)),"")</f>
        <v/>
      </c>
      <c r="Q56" s="37" t="str">
        <f>IFERROR(IF(Change[[#This Row],[Name]]="","",(Change[[#This Row],[Price]]/Change[[#This Row],[1 year]]-1)),"")</f>
        <v/>
      </c>
      <c r="R56" s="37" t="str">
        <f>IFERROR(IF(Change[[#This Row],[Name]]="","",Change[[#This Row],[Name]]),"")</f>
        <v/>
      </c>
    </row>
    <row r="57" spans="14:18" x14ac:dyDescent="0.25">
      <c r="N57" s="37" t="str">
        <f>IFERROR(IF(Change[[#This Row],[Name]]="","",(Change[[#This Row],[Price]]/Change[[#This Row],[1 week]]-1)),"")</f>
        <v/>
      </c>
      <c r="O57" s="37" t="str">
        <f>IFERROR(IF(Change[[#This Row],[Name]]="","",(Change[[#This Row],[Price]]/Change[[#This Row],[1 month]]-1)),"")</f>
        <v/>
      </c>
      <c r="P57" s="37" t="str">
        <f>IFERROR(IF(Change[[#This Row],[Name]]="","",(Change[[#This Row],[Price]]/Change[[#This Row],[1 quarter]]-1)),"")</f>
        <v/>
      </c>
      <c r="Q57" s="37" t="str">
        <f>IFERROR(IF(Change[[#This Row],[Name]]="","",(Change[[#This Row],[Price]]/Change[[#This Row],[1 year]]-1)),"")</f>
        <v/>
      </c>
      <c r="R57" s="37" t="str">
        <f>IFERROR(IF(Change[[#This Row],[Name]]="","",Change[[#This Row],[Name]]),"")</f>
        <v/>
      </c>
    </row>
    <row r="58" spans="14:18" x14ac:dyDescent="0.25">
      <c r="N58" s="37" t="str">
        <f>IFERROR(IF(Change[[#This Row],[Name]]="","",(Change[[#This Row],[Price]]/Change[[#This Row],[1 week]]-1)),"")</f>
        <v/>
      </c>
      <c r="O58" s="37" t="str">
        <f>IFERROR(IF(Change[[#This Row],[Name]]="","",(Change[[#This Row],[Price]]/Change[[#This Row],[1 month]]-1)),"")</f>
        <v/>
      </c>
      <c r="P58" s="37" t="str">
        <f>IFERROR(IF(Change[[#This Row],[Name]]="","",(Change[[#This Row],[Price]]/Change[[#This Row],[1 quarter]]-1)),"")</f>
        <v/>
      </c>
      <c r="Q58" s="37" t="str">
        <f>IFERROR(IF(Change[[#This Row],[Name]]="","",(Change[[#This Row],[Price]]/Change[[#This Row],[1 year]]-1)),"")</f>
        <v/>
      </c>
      <c r="R58" s="37" t="str">
        <f>IFERROR(IF(Change[[#This Row],[Name]]="","",Change[[#This Row],[Name]]),"")</f>
        <v/>
      </c>
    </row>
    <row r="59" spans="14:18" x14ac:dyDescent="0.25">
      <c r="N59" s="37" t="str">
        <f>IFERROR(IF(Change[[#This Row],[Name]]="","",(Change[[#This Row],[Price]]/Change[[#This Row],[1 week]]-1)),"")</f>
        <v/>
      </c>
      <c r="O59" s="37" t="str">
        <f>IFERROR(IF(Change[[#This Row],[Name]]="","",(Change[[#This Row],[Price]]/Change[[#This Row],[1 month]]-1)),"")</f>
        <v/>
      </c>
      <c r="P59" s="37" t="str">
        <f>IFERROR(IF(Change[[#This Row],[Name]]="","",(Change[[#This Row],[Price]]/Change[[#This Row],[1 quarter]]-1)),"")</f>
        <v/>
      </c>
      <c r="Q59" s="37" t="str">
        <f>IFERROR(IF(Change[[#This Row],[Name]]="","",(Change[[#This Row],[Price]]/Change[[#This Row],[1 year]]-1)),"")</f>
        <v/>
      </c>
      <c r="R59" s="37" t="str">
        <f>IFERROR(IF(Change[[#This Row],[Name]]="","",Change[[#This Row],[Name]]),"")</f>
        <v/>
      </c>
    </row>
    <row r="60" spans="14:18" x14ac:dyDescent="0.25">
      <c r="N60" s="37" t="str">
        <f>IFERROR(IF(Change[[#This Row],[Name]]="","",(Change[[#This Row],[Price]]/Change[[#This Row],[1 week]]-1)),"")</f>
        <v/>
      </c>
      <c r="O60" s="37" t="str">
        <f>IFERROR(IF(Change[[#This Row],[Name]]="","",(Change[[#This Row],[Price]]/Change[[#This Row],[1 month]]-1)),"")</f>
        <v/>
      </c>
      <c r="P60" s="37" t="str">
        <f>IFERROR(IF(Change[[#This Row],[Name]]="","",(Change[[#This Row],[Price]]/Change[[#This Row],[1 quarter]]-1)),"")</f>
        <v/>
      </c>
      <c r="Q60" s="37" t="str">
        <f>IFERROR(IF(Change[[#This Row],[Name]]="","",(Change[[#This Row],[Price]]/Change[[#This Row],[1 year]]-1)),"")</f>
        <v/>
      </c>
      <c r="R60" s="37" t="str">
        <f>IFERROR(IF(Change[[#This Row],[Name]]="","",Change[[#This Row],[Name]]),"")</f>
        <v/>
      </c>
    </row>
    <row r="61" spans="14:18" x14ac:dyDescent="0.25">
      <c r="N61" s="37" t="str">
        <f>IFERROR(IF(Change[[#This Row],[Name]]="","",(Change[[#This Row],[Price]]/Change[[#This Row],[1 week]]-1)),"")</f>
        <v/>
      </c>
      <c r="O61" s="37" t="str">
        <f>IFERROR(IF(Change[[#This Row],[Name]]="","",(Change[[#This Row],[Price]]/Change[[#This Row],[1 month]]-1)),"")</f>
        <v/>
      </c>
      <c r="P61" s="37" t="str">
        <f>IFERROR(IF(Change[[#This Row],[Name]]="","",(Change[[#This Row],[Price]]/Change[[#This Row],[1 quarter]]-1)),"")</f>
        <v/>
      </c>
      <c r="Q61" s="37" t="str">
        <f>IFERROR(IF(Change[[#This Row],[Name]]="","",(Change[[#This Row],[Price]]/Change[[#This Row],[1 year]]-1)),"")</f>
        <v/>
      </c>
      <c r="R61" s="37" t="str">
        <f>IFERROR(IF(Change[[#This Row],[Name]]="","",Change[[#This Row],[Name]]),"")</f>
        <v/>
      </c>
    </row>
    <row r="62" spans="14:18" x14ac:dyDescent="0.25">
      <c r="N62" s="37" t="str">
        <f>IFERROR(IF(Change[[#This Row],[Name]]="","",(Change[[#This Row],[Price]]/Change[[#This Row],[1 week]]-1)),"")</f>
        <v/>
      </c>
      <c r="O62" s="37" t="str">
        <f>IFERROR(IF(Change[[#This Row],[Name]]="","",(Change[[#This Row],[Price]]/Change[[#This Row],[1 month]]-1)),"")</f>
        <v/>
      </c>
      <c r="P62" s="37" t="str">
        <f>IFERROR(IF(Change[[#This Row],[Name]]="","",(Change[[#This Row],[Price]]/Change[[#This Row],[1 quarter]]-1)),"")</f>
        <v/>
      </c>
      <c r="Q62" s="37" t="str">
        <f>IFERROR(IF(Change[[#This Row],[Name]]="","",(Change[[#This Row],[Price]]/Change[[#This Row],[1 year]]-1)),"")</f>
        <v/>
      </c>
      <c r="R62" s="37" t="str">
        <f>IFERROR(IF(Change[[#This Row],[Name]]="","",Change[[#This Row],[Name]]),"")</f>
        <v/>
      </c>
    </row>
    <row r="63" spans="14:18" x14ac:dyDescent="0.25">
      <c r="N63" s="37" t="str">
        <f>IFERROR(IF(Change[[#This Row],[Name]]="","",(Change[[#This Row],[Price]]/Change[[#This Row],[1 week]]-1)),"")</f>
        <v/>
      </c>
      <c r="O63" s="37" t="str">
        <f>IFERROR(IF(Change[[#This Row],[Name]]="","",(Change[[#This Row],[Price]]/Change[[#This Row],[1 month]]-1)),"")</f>
        <v/>
      </c>
      <c r="P63" s="37" t="str">
        <f>IFERROR(IF(Change[[#This Row],[Name]]="","",(Change[[#This Row],[Price]]/Change[[#This Row],[1 quarter]]-1)),"")</f>
        <v/>
      </c>
      <c r="Q63" s="37" t="str">
        <f>IFERROR(IF(Change[[#This Row],[Name]]="","",(Change[[#This Row],[Price]]/Change[[#This Row],[1 year]]-1)),"")</f>
        <v/>
      </c>
      <c r="R63" s="37" t="str">
        <f>IFERROR(IF(Change[[#This Row],[Name]]="","",Change[[#This Row],[Name]]),"")</f>
        <v/>
      </c>
    </row>
    <row r="64" spans="14:18" x14ac:dyDescent="0.25">
      <c r="N64" s="37" t="str">
        <f>IFERROR(IF(Change[[#This Row],[Name]]="","",(Change[[#This Row],[Price]]/Change[[#This Row],[1 week]]-1)),"")</f>
        <v/>
      </c>
      <c r="O64" s="37" t="str">
        <f>IFERROR(IF(Change[[#This Row],[Name]]="","",(Change[[#This Row],[Price]]/Change[[#This Row],[1 month]]-1)),"")</f>
        <v/>
      </c>
      <c r="P64" s="37" t="str">
        <f>IFERROR(IF(Change[[#This Row],[Name]]="","",(Change[[#This Row],[Price]]/Change[[#This Row],[1 quarter]]-1)),"")</f>
        <v/>
      </c>
      <c r="Q64" s="37" t="str">
        <f>IFERROR(IF(Change[[#This Row],[Name]]="","",(Change[[#This Row],[Price]]/Change[[#This Row],[1 year]]-1)),"")</f>
        <v/>
      </c>
      <c r="R64" s="37" t="str">
        <f>IFERROR(IF(Change[[#This Row],[Name]]="","",Change[[#This Row],[Name]]),"")</f>
        <v/>
      </c>
    </row>
    <row r="65" spans="14:18" x14ac:dyDescent="0.25">
      <c r="N65" s="37" t="str">
        <f>IFERROR(IF(Change[[#This Row],[Name]]="","",(Change[[#This Row],[Price]]/Change[[#This Row],[1 week]]-1)),"")</f>
        <v/>
      </c>
      <c r="O65" s="37" t="str">
        <f>IFERROR(IF(Change[[#This Row],[Name]]="","",(Change[[#This Row],[Price]]/Change[[#This Row],[1 month]]-1)),"")</f>
        <v/>
      </c>
      <c r="P65" s="37" t="str">
        <f>IFERROR(IF(Change[[#This Row],[Name]]="","",(Change[[#This Row],[Price]]/Change[[#This Row],[1 quarter]]-1)),"")</f>
        <v/>
      </c>
      <c r="Q65" s="37" t="str">
        <f>IFERROR(IF(Change[[#This Row],[Name]]="","",(Change[[#This Row],[Price]]/Change[[#This Row],[1 year]]-1)),"")</f>
        <v/>
      </c>
      <c r="R65" s="37" t="str">
        <f>IFERROR(IF(Change[[#This Row],[Name]]="","",Change[[#This Row],[Name]]),"")</f>
        <v/>
      </c>
    </row>
    <row r="66" spans="14:18" x14ac:dyDescent="0.25">
      <c r="N66" s="37" t="str">
        <f>IFERROR(IF(Change[[#This Row],[Name]]="","",(Change[[#This Row],[Price]]/Change[[#This Row],[1 week]]-1)),"")</f>
        <v/>
      </c>
      <c r="O66" s="37" t="str">
        <f>IFERROR(IF(Change[[#This Row],[Name]]="","",(Change[[#This Row],[Price]]/Change[[#This Row],[1 month]]-1)),"")</f>
        <v/>
      </c>
      <c r="P66" s="37" t="str">
        <f>IFERROR(IF(Change[[#This Row],[Name]]="","",(Change[[#This Row],[Price]]/Change[[#This Row],[1 quarter]]-1)),"")</f>
        <v/>
      </c>
      <c r="Q66" s="37" t="str">
        <f>IFERROR(IF(Change[[#This Row],[Name]]="","",(Change[[#This Row],[Price]]/Change[[#This Row],[1 year]]-1)),"")</f>
        <v/>
      </c>
      <c r="R66" s="37" t="str">
        <f>IFERROR(IF(Change[[#This Row],[Name]]="","",Change[[#This Row],[Name]]),"")</f>
        <v/>
      </c>
    </row>
    <row r="67" spans="14:18" x14ac:dyDescent="0.25">
      <c r="N67" s="37" t="str">
        <f>IFERROR(IF(Change[[#This Row],[Name]]="","",(Change[[#This Row],[Price]]/Change[[#This Row],[1 week]]-1)),"")</f>
        <v/>
      </c>
      <c r="O67" s="37" t="str">
        <f>IFERROR(IF(Change[[#This Row],[Name]]="","",(Change[[#This Row],[Price]]/Change[[#This Row],[1 month]]-1)),"")</f>
        <v/>
      </c>
      <c r="P67" s="37" t="str">
        <f>IFERROR(IF(Change[[#This Row],[Name]]="","",(Change[[#This Row],[Price]]/Change[[#This Row],[1 quarter]]-1)),"")</f>
        <v/>
      </c>
      <c r="Q67" s="37" t="str">
        <f>IFERROR(IF(Change[[#This Row],[Name]]="","",(Change[[#This Row],[Price]]/Change[[#This Row],[1 year]]-1)),"")</f>
        <v/>
      </c>
      <c r="R67" s="37" t="str">
        <f>IFERROR(IF(Change[[#This Row],[Name]]="","",Change[[#This Row],[Name]]),"")</f>
        <v/>
      </c>
    </row>
    <row r="68" spans="14:18" x14ac:dyDescent="0.25">
      <c r="N68" s="37" t="str">
        <f>IFERROR(IF(Change[[#This Row],[Name]]="","",(Change[[#This Row],[Price]]/Change[[#This Row],[1 week]]-1)),"")</f>
        <v/>
      </c>
      <c r="O68" s="37" t="str">
        <f>IFERROR(IF(Change[[#This Row],[Name]]="","",(Change[[#This Row],[Price]]/Change[[#This Row],[1 month]]-1)),"")</f>
        <v/>
      </c>
      <c r="P68" s="37" t="str">
        <f>IFERROR(IF(Change[[#This Row],[Name]]="","",(Change[[#This Row],[Price]]/Change[[#This Row],[1 quarter]]-1)),"")</f>
        <v/>
      </c>
      <c r="Q68" s="37" t="str">
        <f>IFERROR(IF(Change[[#This Row],[Name]]="","",(Change[[#This Row],[Price]]/Change[[#This Row],[1 year]]-1)),"")</f>
        <v/>
      </c>
      <c r="R68" s="37" t="str">
        <f>IFERROR(IF(Change[[#This Row],[Name]]="","",Change[[#This Row],[Name]]),"")</f>
        <v/>
      </c>
    </row>
    <row r="69" spans="14:18" x14ac:dyDescent="0.25">
      <c r="N69" s="37" t="str">
        <f>IFERROR(IF(Change[[#This Row],[Name]]="","",(Change[[#This Row],[Price]]/Change[[#This Row],[1 week]]-1)),"")</f>
        <v/>
      </c>
      <c r="O69" s="37" t="str">
        <f>IFERROR(IF(Change[[#This Row],[Name]]="","",(Change[[#This Row],[Price]]/Change[[#This Row],[1 month]]-1)),"")</f>
        <v/>
      </c>
      <c r="P69" s="37" t="str">
        <f>IFERROR(IF(Change[[#This Row],[Name]]="","",(Change[[#This Row],[Price]]/Change[[#This Row],[1 quarter]]-1)),"")</f>
        <v/>
      </c>
      <c r="Q69" s="37" t="str">
        <f>IFERROR(IF(Change[[#This Row],[Name]]="","",(Change[[#This Row],[Price]]/Change[[#This Row],[1 year]]-1)),"")</f>
        <v/>
      </c>
      <c r="R69" s="37" t="str">
        <f>IFERROR(IF(Change[[#This Row],[Name]]="","",Change[[#This Row],[Name]]),"")</f>
        <v/>
      </c>
    </row>
    <row r="70" spans="14:18" x14ac:dyDescent="0.25">
      <c r="N70" s="37" t="str">
        <f>IFERROR(IF(Change[[#This Row],[Name]]="","",(Change[[#This Row],[Price]]/Change[[#This Row],[1 week]]-1)),"")</f>
        <v/>
      </c>
      <c r="O70" s="37" t="str">
        <f>IFERROR(IF(Change[[#This Row],[Name]]="","",(Change[[#This Row],[Price]]/Change[[#This Row],[1 month]]-1)),"")</f>
        <v/>
      </c>
      <c r="P70" s="37" t="str">
        <f>IFERROR(IF(Change[[#This Row],[Name]]="","",(Change[[#This Row],[Price]]/Change[[#This Row],[1 quarter]]-1)),"")</f>
        <v/>
      </c>
      <c r="Q70" s="37" t="str">
        <f>IFERROR(IF(Change[[#This Row],[Name]]="","",(Change[[#This Row],[Price]]/Change[[#This Row],[1 year]]-1)),"")</f>
        <v/>
      </c>
      <c r="R70" s="37" t="str">
        <f>IFERROR(IF(Change[[#This Row],[Name]]="","",Change[[#This Row],[Name]]),"")</f>
        <v/>
      </c>
    </row>
    <row r="71" spans="14:18" x14ac:dyDescent="0.25">
      <c r="N71" s="37" t="str">
        <f>IFERROR(IF(Change[[#This Row],[Name]]="","",(Change[[#This Row],[Price]]/Change[[#This Row],[1 week]]-1)),"")</f>
        <v/>
      </c>
      <c r="O71" s="37" t="str">
        <f>IFERROR(IF(Change[[#This Row],[Name]]="","",(Change[[#This Row],[Price]]/Change[[#This Row],[1 month]]-1)),"")</f>
        <v/>
      </c>
      <c r="P71" s="37" t="str">
        <f>IFERROR(IF(Change[[#This Row],[Name]]="","",(Change[[#This Row],[Price]]/Change[[#This Row],[1 quarter]]-1)),"")</f>
        <v/>
      </c>
      <c r="Q71" s="37" t="str">
        <f>IFERROR(IF(Change[[#This Row],[Name]]="","",(Change[[#This Row],[Price]]/Change[[#This Row],[1 year]]-1)),"")</f>
        <v/>
      </c>
      <c r="R71" s="37" t="str">
        <f>IFERROR(IF(Change[[#This Row],[Name]]="","",Change[[#This Row],[Name]]),"")</f>
        <v/>
      </c>
    </row>
    <row r="72" spans="14:18" x14ac:dyDescent="0.25">
      <c r="N72" s="37" t="str">
        <f>IFERROR(IF(Change[[#This Row],[Name]]="","",(Change[[#This Row],[Price]]/Change[[#This Row],[1 week]]-1)),"")</f>
        <v/>
      </c>
      <c r="O72" s="37" t="str">
        <f>IFERROR(IF(Change[[#This Row],[Name]]="","",(Change[[#This Row],[Price]]/Change[[#This Row],[1 month]]-1)),"")</f>
        <v/>
      </c>
      <c r="P72" s="37" t="str">
        <f>IFERROR(IF(Change[[#This Row],[Name]]="","",(Change[[#This Row],[Price]]/Change[[#This Row],[1 quarter]]-1)),"")</f>
        <v/>
      </c>
      <c r="Q72" s="37" t="str">
        <f>IFERROR(IF(Change[[#This Row],[Name]]="","",(Change[[#This Row],[Price]]/Change[[#This Row],[1 year]]-1)),"")</f>
        <v/>
      </c>
      <c r="R72" s="37" t="str">
        <f>IFERROR(IF(Change[[#This Row],[Name]]="","",Change[[#This Row],[Name]]),"")</f>
        <v/>
      </c>
    </row>
    <row r="73" spans="14:18" x14ac:dyDescent="0.25">
      <c r="N73" s="37" t="str">
        <f>IFERROR(IF(Change[[#This Row],[Name]]="","",(Change[[#This Row],[Price]]/Change[[#This Row],[1 week]]-1)),"")</f>
        <v/>
      </c>
      <c r="O73" s="37" t="str">
        <f>IFERROR(IF(Change[[#This Row],[Name]]="","",(Change[[#This Row],[Price]]/Change[[#This Row],[1 month]]-1)),"")</f>
        <v/>
      </c>
      <c r="P73" s="37" t="str">
        <f>IFERROR(IF(Change[[#This Row],[Name]]="","",(Change[[#This Row],[Price]]/Change[[#This Row],[1 quarter]]-1)),"")</f>
        <v/>
      </c>
      <c r="Q73" s="37" t="str">
        <f>IFERROR(IF(Change[[#This Row],[Name]]="","",(Change[[#This Row],[Price]]/Change[[#This Row],[1 year]]-1)),"")</f>
        <v/>
      </c>
      <c r="R73" s="37" t="str">
        <f>IFERROR(IF(Change[[#This Row],[Name]]="","",Change[[#This Row],[Name]]),"")</f>
        <v/>
      </c>
    </row>
    <row r="74" spans="14:18" x14ac:dyDescent="0.25">
      <c r="N74" s="37" t="str">
        <f>IFERROR(IF(Change[[#This Row],[Name]]="","",(Change[[#This Row],[Price]]/Change[[#This Row],[1 week]]-1)),"")</f>
        <v/>
      </c>
      <c r="O74" s="37" t="str">
        <f>IFERROR(IF(Change[[#This Row],[Name]]="","",(Change[[#This Row],[Price]]/Change[[#This Row],[1 month]]-1)),"")</f>
        <v/>
      </c>
      <c r="P74" s="37" t="str">
        <f>IFERROR(IF(Change[[#This Row],[Name]]="","",(Change[[#This Row],[Price]]/Change[[#This Row],[1 quarter]]-1)),"")</f>
        <v/>
      </c>
      <c r="Q74" s="37" t="str">
        <f>IFERROR(IF(Change[[#This Row],[Name]]="","",(Change[[#This Row],[Price]]/Change[[#This Row],[1 year]]-1)),"")</f>
        <v/>
      </c>
      <c r="R74" s="37" t="str">
        <f>IFERROR(IF(Change[[#This Row],[Name]]="","",Change[[#This Row],[Name]]),"")</f>
        <v/>
      </c>
    </row>
    <row r="75" spans="14:18" x14ac:dyDescent="0.25">
      <c r="N75" s="37" t="str">
        <f>IFERROR(IF(Change[[#This Row],[Name]]="","",(Change[[#This Row],[Price]]/Change[[#This Row],[1 week]]-1)),"")</f>
        <v/>
      </c>
      <c r="O75" s="37" t="str">
        <f>IFERROR(IF(Change[[#This Row],[Name]]="","",(Change[[#This Row],[Price]]/Change[[#This Row],[1 month]]-1)),"")</f>
        <v/>
      </c>
      <c r="P75" s="37" t="str">
        <f>IFERROR(IF(Change[[#This Row],[Name]]="","",(Change[[#This Row],[Price]]/Change[[#This Row],[1 quarter]]-1)),"")</f>
        <v/>
      </c>
      <c r="Q75" s="37" t="str">
        <f>IFERROR(IF(Change[[#This Row],[Name]]="","",(Change[[#This Row],[Price]]/Change[[#This Row],[1 year]]-1)),"")</f>
        <v/>
      </c>
      <c r="R75" s="37" t="str">
        <f>IFERROR(IF(Change[[#This Row],[Name]]="","",Change[[#This Row],[Name]]),"")</f>
        <v/>
      </c>
    </row>
    <row r="76" spans="14:18" x14ac:dyDescent="0.25">
      <c r="N76" s="37" t="str">
        <f>IFERROR(IF(Change[[#This Row],[Name]]="","",(Change[[#This Row],[Price]]/Change[[#This Row],[1 week]]-1)),"")</f>
        <v/>
      </c>
      <c r="O76" s="37" t="str">
        <f>IFERROR(IF(Change[[#This Row],[Name]]="","",(Change[[#This Row],[Price]]/Change[[#This Row],[1 month]]-1)),"")</f>
        <v/>
      </c>
      <c r="P76" s="37" t="str">
        <f>IFERROR(IF(Change[[#This Row],[Name]]="","",(Change[[#This Row],[Price]]/Change[[#This Row],[1 quarter]]-1)),"")</f>
        <v/>
      </c>
      <c r="Q76" s="37" t="str">
        <f>IFERROR(IF(Change[[#This Row],[Name]]="","",(Change[[#This Row],[Price]]/Change[[#This Row],[1 year]]-1)),"")</f>
        <v/>
      </c>
      <c r="R76" s="37" t="str">
        <f>IFERROR(IF(Change[[#This Row],[Name]]="","",Change[[#This Row],[Name]]),"")</f>
        <v/>
      </c>
    </row>
    <row r="77" spans="14:18" x14ac:dyDescent="0.25">
      <c r="N77" s="37" t="str">
        <f>IFERROR(IF(Change[[#This Row],[Name]]="","",(Change[[#This Row],[Price]]/Change[[#This Row],[1 week]]-1)),"")</f>
        <v/>
      </c>
      <c r="O77" s="37" t="str">
        <f>IFERROR(IF(Change[[#This Row],[Name]]="","",(Change[[#This Row],[Price]]/Change[[#This Row],[1 month]]-1)),"")</f>
        <v/>
      </c>
      <c r="P77" s="37" t="str">
        <f>IFERROR(IF(Change[[#This Row],[Name]]="","",(Change[[#This Row],[Price]]/Change[[#This Row],[1 quarter]]-1)),"")</f>
        <v/>
      </c>
      <c r="Q77" s="37" t="str">
        <f>IFERROR(IF(Change[[#This Row],[Name]]="","",(Change[[#This Row],[Price]]/Change[[#This Row],[1 year]]-1)),"")</f>
        <v/>
      </c>
      <c r="R77" s="37" t="str">
        <f>IFERROR(IF(Change[[#This Row],[Name]]="","",Change[[#This Row],[Name]]),"")</f>
        <v/>
      </c>
    </row>
    <row r="78" spans="14:18" x14ac:dyDescent="0.25">
      <c r="N78" s="37" t="str">
        <f>IFERROR(IF(Change[[#This Row],[Name]]="","",(Change[[#This Row],[Price]]/Change[[#This Row],[1 week]]-1)),"")</f>
        <v/>
      </c>
      <c r="O78" s="37" t="str">
        <f>IFERROR(IF(Change[[#This Row],[Name]]="","",(Change[[#This Row],[Price]]/Change[[#This Row],[1 month]]-1)),"")</f>
        <v/>
      </c>
      <c r="P78" s="37" t="str">
        <f>IFERROR(IF(Change[[#This Row],[Name]]="","",(Change[[#This Row],[Price]]/Change[[#This Row],[1 quarter]]-1)),"")</f>
        <v/>
      </c>
      <c r="Q78" s="37" t="str">
        <f>IFERROR(IF(Change[[#This Row],[Name]]="","",(Change[[#This Row],[Price]]/Change[[#This Row],[1 year]]-1)),"")</f>
        <v/>
      </c>
      <c r="R78" s="37" t="str">
        <f>IFERROR(IF(Change[[#This Row],[Name]]="","",Change[[#This Row],[Name]]),"")</f>
        <v/>
      </c>
    </row>
    <row r="79" spans="14:18" x14ac:dyDescent="0.25">
      <c r="N79" s="37" t="str">
        <f>IFERROR(IF(Change[[#This Row],[Name]]="","",(Change[[#This Row],[Price]]/Change[[#This Row],[1 week]]-1)),"")</f>
        <v/>
      </c>
      <c r="O79" s="37" t="str">
        <f>IFERROR(IF(Change[[#This Row],[Name]]="","",(Change[[#This Row],[Price]]/Change[[#This Row],[1 month]]-1)),"")</f>
        <v/>
      </c>
      <c r="P79" s="37" t="str">
        <f>IFERROR(IF(Change[[#This Row],[Name]]="","",(Change[[#This Row],[Price]]/Change[[#This Row],[1 quarter]]-1)),"")</f>
        <v/>
      </c>
      <c r="Q79" s="37" t="str">
        <f>IFERROR(IF(Change[[#This Row],[Name]]="","",(Change[[#This Row],[Price]]/Change[[#This Row],[1 year]]-1)),"")</f>
        <v/>
      </c>
      <c r="R79" s="37" t="str">
        <f>IFERROR(IF(Change[[#This Row],[Name]]="","",Change[[#This Row],[Name]]),"")</f>
        <v/>
      </c>
    </row>
    <row r="80" spans="14:18" x14ac:dyDescent="0.25">
      <c r="N80" s="37" t="str">
        <f>IFERROR(IF(Change[[#This Row],[Name]]="","",(Change[[#This Row],[Price]]/Change[[#This Row],[1 week]]-1)),"")</f>
        <v/>
      </c>
      <c r="O80" s="37" t="str">
        <f>IFERROR(IF(Change[[#This Row],[Name]]="","",(Change[[#This Row],[Price]]/Change[[#This Row],[1 month]]-1)),"")</f>
        <v/>
      </c>
      <c r="P80" s="37" t="str">
        <f>IFERROR(IF(Change[[#This Row],[Name]]="","",(Change[[#This Row],[Price]]/Change[[#This Row],[1 quarter]]-1)),"")</f>
        <v/>
      </c>
      <c r="Q80" s="37" t="str">
        <f>IFERROR(IF(Change[[#This Row],[Name]]="","",(Change[[#This Row],[Price]]/Change[[#This Row],[1 year]]-1)),"")</f>
        <v/>
      </c>
      <c r="R80" s="37" t="str">
        <f>IFERROR(IF(Change[[#This Row],[Name]]="","",Change[[#This Row],[Name]]),"")</f>
        <v/>
      </c>
    </row>
    <row r="81" spans="14:18" x14ac:dyDescent="0.25">
      <c r="N81" s="37" t="str">
        <f>IFERROR(IF(Change[[#This Row],[Name]]="","",(Change[[#This Row],[Price]]/Change[[#This Row],[1 week]]-1)),"")</f>
        <v/>
      </c>
      <c r="O81" s="37" t="str">
        <f>IFERROR(IF(Change[[#This Row],[Name]]="","",(Change[[#This Row],[Price]]/Change[[#This Row],[1 month]]-1)),"")</f>
        <v/>
      </c>
      <c r="P81" s="37" t="str">
        <f>IFERROR(IF(Change[[#This Row],[Name]]="","",(Change[[#This Row],[Price]]/Change[[#This Row],[1 quarter]]-1)),"")</f>
        <v/>
      </c>
      <c r="Q81" s="37" t="str">
        <f>IFERROR(IF(Change[[#This Row],[Name]]="","",(Change[[#This Row],[Price]]/Change[[#This Row],[1 year]]-1)),"")</f>
        <v/>
      </c>
      <c r="R81" s="37" t="str">
        <f>IFERROR(IF(Change[[#This Row],[Name]]="","",Change[[#This Row],[Name]]),"")</f>
        <v/>
      </c>
    </row>
    <row r="82" spans="14:18" x14ac:dyDescent="0.25">
      <c r="N82" s="37" t="str">
        <f>IFERROR(IF(Change[[#This Row],[Name]]="","",(Change[[#This Row],[Price]]/Change[[#This Row],[1 week]]-1)),"")</f>
        <v/>
      </c>
      <c r="O82" s="37" t="str">
        <f>IFERROR(IF(Change[[#This Row],[Name]]="","",(Change[[#This Row],[Price]]/Change[[#This Row],[1 month]]-1)),"")</f>
        <v/>
      </c>
      <c r="P82" s="37" t="str">
        <f>IFERROR(IF(Change[[#This Row],[Name]]="","",(Change[[#This Row],[Price]]/Change[[#This Row],[1 quarter]]-1)),"")</f>
        <v/>
      </c>
      <c r="Q82" s="37" t="str">
        <f>IFERROR(IF(Change[[#This Row],[Name]]="","",(Change[[#This Row],[Price]]/Change[[#This Row],[1 year]]-1)),"")</f>
        <v/>
      </c>
      <c r="R82" s="37" t="str">
        <f>IFERROR(IF(Change[[#This Row],[Name]]="","",Change[[#This Row],[Name]]),"")</f>
        <v/>
      </c>
    </row>
    <row r="83" spans="14:18" x14ac:dyDescent="0.25">
      <c r="N83" s="37" t="str">
        <f>IFERROR(IF(Change[[#This Row],[Name]]="","",(Change[[#This Row],[Price]]/Change[[#This Row],[1 week]]-1)),"")</f>
        <v/>
      </c>
      <c r="O83" s="37" t="str">
        <f>IFERROR(IF(Change[[#This Row],[Name]]="","",(Change[[#This Row],[Price]]/Change[[#This Row],[1 month]]-1)),"")</f>
        <v/>
      </c>
      <c r="P83" s="37" t="str">
        <f>IFERROR(IF(Change[[#This Row],[Name]]="","",(Change[[#This Row],[Price]]/Change[[#This Row],[1 quarter]]-1)),"")</f>
        <v/>
      </c>
      <c r="Q83" s="37" t="str">
        <f>IFERROR(IF(Change[[#This Row],[Name]]="","",(Change[[#This Row],[Price]]/Change[[#This Row],[1 year]]-1)),"")</f>
        <v/>
      </c>
      <c r="R83" s="37" t="str">
        <f>IFERROR(IF(Change[[#This Row],[Name]]="","",Change[[#This Row],[Name]]),"")</f>
        <v/>
      </c>
    </row>
    <row r="84" spans="14:18" x14ac:dyDescent="0.25">
      <c r="N84" s="37" t="str">
        <f>IFERROR(IF(Change[[#This Row],[Name]]="","",(Change[[#This Row],[Price]]/Change[[#This Row],[1 week]]-1)),"")</f>
        <v/>
      </c>
      <c r="O84" s="37" t="str">
        <f>IFERROR(IF(Change[[#This Row],[Name]]="","",(Change[[#This Row],[Price]]/Change[[#This Row],[1 month]]-1)),"")</f>
        <v/>
      </c>
      <c r="P84" s="37" t="str">
        <f>IFERROR(IF(Change[[#This Row],[Name]]="","",(Change[[#This Row],[Price]]/Change[[#This Row],[1 quarter]]-1)),"")</f>
        <v/>
      </c>
      <c r="Q84" s="37" t="str">
        <f>IFERROR(IF(Change[[#This Row],[Name]]="","",(Change[[#This Row],[Price]]/Change[[#This Row],[1 year]]-1)),"")</f>
        <v/>
      </c>
      <c r="R84" s="37" t="str">
        <f>IFERROR(IF(Change[[#This Row],[Name]]="","",Change[[#This Row],[Name]]),"")</f>
        <v/>
      </c>
    </row>
    <row r="85" spans="14:18" x14ac:dyDescent="0.25">
      <c r="N85" s="37" t="str">
        <f>IFERROR(IF(Change[[#This Row],[Name]]="","",(Change[[#This Row],[Price]]/Change[[#This Row],[1 week]]-1)),"")</f>
        <v/>
      </c>
      <c r="O85" s="37" t="str">
        <f>IFERROR(IF(Change[[#This Row],[Name]]="","",(Change[[#This Row],[Price]]/Change[[#This Row],[1 month]]-1)),"")</f>
        <v/>
      </c>
      <c r="P85" s="37" t="str">
        <f>IFERROR(IF(Change[[#This Row],[Name]]="","",(Change[[#This Row],[Price]]/Change[[#This Row],[1 quarter]]-1)),"")</f>
        <v/>
      </c>
      <c r="Q85" s="37" t="str">
        <f>IFERROR(IF(Change[[#This Row],[Name]]="","",(Change[[#This Row],[Price]]/Change[[#This Row],[1 year]]-1)),"")</f>
        <v/>
      </c>
      <c r="R85" s="37" t="str">
        <f>IFERROR(IF(Change[[#This Row],[Name]]="","",Change[[#This Row],[Name]]),"")</f>
        <v/>
      </c>
    </row>
    <row r="86" spans="14:18" x14ac:dyDescent="0.25">
      <c r="N86" s="37" t="str">
        <f>IFERROR(IF(Change[[#This Row],[Name]]="","",(Change[[#This Row],[Price]]/Change[[#This Row],[1 week]]-1)),"")</f>
        <v/>
      </c>
      <c r="O86" s="37" t="str">
        <f>IFERROR(IF(Change[[#This Row],[Name]]="","",(Change[[#This Row],[Price]]/Change[[#This Row],[1 month]]-1)),"")</f>
        <v/>
      </c>
      <c r="P86" s="37" t="str">
        <f>IFERROR(IF(Change[[#This Row],[Name]]="","",(Change[[#This Row],[Price]]/Change[[#This Row],[1 quarter]]-1)),"")</f>
        <v/>
      </c>
      <c r="Q86" s="37" t="str">
        <f>IFERROR(IF(Change[[#This Row],[Name]]="","",(Change[[#This Row],[Price]]/Change[[#This Row],[1 year]]-1)),"")</f>
        <v/>
      </c>
      <c r="R86" s="37" t="str">
        <f>IFERROR(IF(Change[[#This Row],[Name]]="","",Change[[#This Row],[Name]]),"")</f>
        <v/>
      </c>
    </row>
    <row r="87" spans="14:18" x14ac:dyDescent="0.25">
      <c r="N87" s="37" t="str">
        <f>IFERROR(IF(Change[[#This Row],[Name]]="","",(Change[[#This Row],[Price]]/Change[[#This Row],[1 week]]-1)),"")</f>
        <v/>
      </c>
      <c r="O87" s="37" t="str">
        <f>IFERROR(IF(Change[[#This Row],[Name]]="","",(Change[[#This Row],[Price]]/Change[[#This Row],[1 month]]-1)),"")</f>
        <v/>
      </c>
      <c r="P87" s="37" t="str">
        <f>IFERROR(IF(Change[[#This Row],[Name]]="","",(Change[[#This Row],[Price]]/Change[[#This Row],[1 quarter]]-1)),"")</f>
        <v/>
      </c>
      <c r="Q87" s="37" t="str">
        <f>IFERROR(IF(Change[[#This Row],[Name]]="","",(Change[[#This Row],[Price]]/Change[[#This Row],[1 year]]-1)),"")</f>
        <v/>
      </c>
      <c r="R87" s="37" t="str">
        <f>IFERROR(IF(Change[[#This Row],[Name]]="","",Change[[#This Row],[Name]]),"")</f>
        <v/>
      </c>
    </row>
    <row r="88" spans="14:18" x14ac:dyDescent="0.25">
      <c r="N88" s="37" t="str">
        <f>IFERROR(IF(Change[[#This Row],[Name]]="","",(Change[[#This Row],[Price]]/Change[[#This Row],[1 week]]-1)),"")</f>
        <v/>
      </c>
      <c r="O88" s="37" t="str">
        <f>IFERROR(IF(Change[[#This Row],[Name]]="","",(Change[[#This Row],[Price]]/Change[[#This Row],[1 month]]-1)),"")</f>
        <v/>
      </c>
      <c r="P88" s="37" t="str">
        <f>IFERROR(IF(Change[[#This Row],[Name]]="","",(Change[[#This Row],[Price]]/Change[[#This Row],[1 quarter]]-1)),"")</f>
        <v/>
      </c>
      <c r="Q88" s="37" t="str">
        <f>IFERROR(IF(Change[[#This Row],[Name]]="","",(Change[[#This Row],[Price]]/Change[[#This Row],[1 year]]-1)),"")</f>
        <v/>
      </c>
      <c r="R88" s="37" t="str">
        <f>IFERROR(IF(Change[[#This Row],[Name]]="","",Change[[#This Row],[Name]]),"")</f>
        <v/>
      </c>
    </row>
    <row r="89" spans="14:18" x14ac:dyDescent="0.25">
      <c r="N89" s="37" t="str">
        <f>IFERROR(IF(Change[[#This Row],[Name]]="","",(Change[[#This Row],[Price]]/Change[[#This Row],[1 week]]-1)),"")</f>
        <v/>
      </c>
      <c r="O89" s="37" t="str">
        <f>IFERROR(IF(Change[[#This Row],[Name]]="","",(Change[[#This Row],[Price]]/Change[[#This Row],[1 month]]-1)),"")</f>
        <v/>
      </c>
      <c r="P89" s="37" t="str">
        <f>IFERROR(IF(Change[[#This Row],[Name]]="","",(Change[[#This Row],[Price]]/Change[[#This Row],[1 quarter]]-1)),"")</f>
        <v/>
      </c>
      <c r="Q89" s="37" t="str">
        <f>IFERROR(IF(Change[[#This Row],[Name]]="","",(Change[[#This Row],[Price]]/Change[[#This Row],[1 year]]-1)),"")</f>
        <v/>
      </c>
      <c r="R89" s="37" t="str">
        <f>IFERROR(IF(Change[[#This Row],[Name]]="","",Change[[#This Row],[Name]]),"")</f>
        <v/>
      </c>
    </row>
    <row r="90" spans="14:18" x14ac:dyDescent="0.25">
      <c r="N90" s="37" t="str">
        <f>IFERROR(IF(Change[[#This Row],[Name]]="","",(Change[[#This Row],[Price]]/Change[[#This Row],[1 week]]-1)),"")</f>
        <v/>
      </c>
      <c r="O90" s="37" t="str">
        <f>IFERROR(IF(Change[[#This Row],[Name]]="","",(Change[[#This Row],[Price]]/Change[[#This Row],[1 month]]-1)),"")</f>
        <v/>
      </c>
      <c r="P90" s="37" t="str">
        <f>IFERROR(IF(Change[[#This Row],[Name]]="","",(Change[[#This Row],[Price]]/Change[[#This Row],[1 quarter]]-1)),"")</f>
        <v/>
      </c>
      <c r="Q90" s="37" t="str">
        <f>IFERROR(IF(Change[[#This Row],[Name]]="","",(Change[[#This Row],[Price]]/Change[[#This Row],[1 year]]-1)),"")</f>
        <v/>
      </c>
      <c r="R90" s="37" t="str">
        <f>IFERROR(IF(Change[[#This Row],[Name]]="","",Change[[#This Row],[Name]]),"")</f>
        <v/>
      </c>
    </row>
    <row r="91" spans="14:18" x14ac:dyDescent="0.25">
      <c r="N91" s="37" t="str">
        <f>IFERROR(IF(Change[[#This Row],[Name]]="","",(Change[[#This Row],[Price]]/Change[[#This Row],[1 week]]-1)),"")</f>
        <v/>
      </c>
      <c r="O91" s="37" t="str">
        <f>IFERROR(IF(Change[[#This Row],[Name]]="","",(Change[[#This Row],[Price]]/Change[[#This Row],[1 month]]-1)),"")</f>
        <v/>
      </c>
      <c r="P91" s="37" t="str">
        <f>IFERROR(IF(Change[[#This Row],[Name]]="","",(Change[[#This Row],[Price]]/Change[[#This Row],[1 quarter]]-1)),"")</f>
        <v/>
      </c>
      <c r="Q91" s="37" t="str">
        <f>IFERROR(IF(Change[[#This Row],[Name]]="","",(Change[[#This Row],[Price]]/Change[[#This Row],[1 year]]-1)),"")</f>
        <v/>
      </c>
      <c r="R91" s="37" t="str">
        <f>IFERROR(IF(Change[[#This Row],[Name]]="","",Change[[#This Row],[Name]]),"")</f>
        <v/>
      </c>
    </row>
    <row r="92" spans="14:18" x14ac:dyDescent="0.25">
      <c r="N92" s="37" t="str">
        <f>IFERROR(IF(Change[[#This Row],[Name]]="","",(Change[[#This Row],[Price]]/Change[[#This Row],[1 week]]-1)),"")</f>
        <v/>
      </c>
      <c r="O92" s="37" t="str">
        <f>IFERROR(IF(Change[[#This Row],[Name]]="","",(Change[[#This Row],[Price]]/Change[[#This Row],[1 month]]-1)),"")</f>
        <v/>
      </c>
      <c r="P92" s="37" t="str">
        <f>IFERROR(IF(Change[[#This Row],[Name]]="","",(Change[[#This Row],[Price]]/Change[[#This Row],[1 quarter]]-1)),"")</f>
        <v/>
      </c>
      <c r="Q92" s="37" t="str">
        <f>IFERROR(IF(Change[[#This Row],[Name]]="","",(Change[[#This Row],[Price]]/Change[[#This Row],[1 year]]-1)),"")</f>
        <v/>
      </c>
      <c r="R92" s="37" t="str">
        <f>IFERROR(IF(Change[[#This Row],[Name]]="","",Change[[#This Row],[Name]]),"")</f>
        <v/>
      </c>
    </row>
    <row r="93" spans="14:18" x14ac:dyDescent="0.25">
      <c r="N93" s="37" t="str">
        <f>IFERROR(IF(Change[[#This Row],[Name]]="","",(Change[[#This Row],[Price]]/Change[[#This Row],[1 week]]-1)),"")</f>
        <v/>
      </c>
      <c r="O93" s="37" t="str">
        <f>IFERROR(IF(Change[[#This Row],[Name]]="","",(Change[[#This Row],[Price]]/Change[[#This Row],[1 month]]-1)),"")</f>
        <v/>
      </c>
      <c r="P93" s="37" t="str">
        <f>IFERROR(IF(Change[[#This Row],[Name]]="","",(Change[[#This Row],[Price]]/Change[[#This Row],[1 quarter]]-1)),"")</f>
        <v/>
      </c>
      <c r="Q93" s="37" t="str">
        <f>IFERROR(IF(Change[[#This Row],[Name]]="","",(Change[[#This Row],[Price]]/Change[[#This Row],[1 year]]-1)),"")</f>
        <v/>
      </c>
      <c r="R93" s="37" t="str">
        <f>IFERROR(IF(Change[[#This Row],[Name]]="","",Change[[#This Row],[Name]]),"")</f>
        <v/>
      </c>
    </row>
    <row r="94" spans="14:18" x14ac:dyDescent="0.25">
      <c r="N94" s="37" t="str">
        <f>IFERROR(IF(Change[[#This Row],[Name]]="","",(Change[[#This Row],[Price]]/Change[[#This Row],[1 week]]-1)),"")</f>
        <v/>
      </c>
      <c r="O94" s="37" t="str">
        <f>IFERROR(IF(Change[[#This Row],[Name]]="","",(Change[[#This Row],[Price]]/Change[[#This Row],[1 month]]-1)),"")</f>
        <v/>
      </c>
      <c r="P94" s="37" t="str">
        <f>IFERROR(IF(Change[[#This Row],[Name]]="","",(Change[[#This Row],[Price]]/Change[[#This Row],[1 quarter]]-1)),"")</f>
        <v/>
      </c>
      <c r="Q94" s="37" t="str">
        <f>IFERROR(IF(Change[[#This Row],[Name]]="","",(Change[[#This Row],[Price]]/Change[[#This Row],[1 year]]-1)),"")</f>
        <v/>
      </c>
      <c r="R94" s="37" t="str">
        <f>IFERROR(IF(Change[[#This Row],[Name]]="","",Change[[#This Row],[Name]]),"")</f>
        <v/>
      </c>
    </row>
    <row r="95" spans="14:18" x14ac:dyDescent="0.25">
      <c r="N95" s="37" t="str">
        <f>IFERROR(IF(Change[[#This Row],[Name]]="","",(Change[[#This Row],[Price]]/Change[[#This Row],[1 week]]-1)),"")</f>
        <v/>
      </c>
      <c r="O95" s="37" t="str">
        <f>IFERROR(IF(Change[[#This Row],[Name]]="","",(Change[[#This Row],[Price]]/Change[[#This Row],[1 month]]-1)),"")</f>
        <v/>
      </c>
      <c r="P95" s="37" t="str">
        <f>IFERROR(IF(Change[[#This Row],[Name]]="","",(Change[[#This Row],[Price]]/Change[[#This Row],[1 quarter]]-1)),"")</f>
        <v/>
      </c>
      <c r="Q95" s="37" t="str">
        <f>IFERROR(IF(Change[[#This Row],[Name]]="","",(Change[[#This Row],[Price]]/Change[[#This Row],[1 year]]-1)),"")</f>
        <v/>
      </c>
      <c r="R95" s="37" t="str">
        <f>IFERROR(IF(Change[[#This Row],[Name]]="","",Change[[#This Row],[Name]]),"")</f>
        <v/>
      </c>
    </row>
    <row r="96" spans="14:18" x14ac:dyDescent="0.25">
      <c r="N96" s="37" t="str">
        <f>IFERROR(IF(Change[[#This Row],[Name]]="","",(Change[[#This Row],[Price]]/Change[[#This Row],[1 week]]-1)),"")</f>
        <v/>
      </c>
      <c r="O96" s="37" t="str">
        <f>IFERROR(IF(Change[[#This Row],[Name]]="","",(Change[[#This Row],[Price]]/Change[[#This Row],[1 month]]-1)),"")</f>
        <v/>
      </c>
      <c r="P96" s="37" t="str">
        <f>IFERROR(IF(Change[[#This Row],[Name]]="","",(Change[[#This Row],[Price]]/Change[[#This Row],[1 quarter]]-1)),"")</f>
        <v/>
      </c>
      <c r="Q96" s="37" t="str">
        <f>IFERROR(IF(Change[[#This Row],[Name]]="","",(Change[[#This Row],[Price]]/Change[[#This Row],[1 year]]-1)),"")</f>
        <v/>
      </c>
      <c r="R96" s="37" t="str">
        <f>IFERROR(IF(Change[[#This Row],[Name]]="","",Change[[#This Row],[Name]]),"")</f>
        <v/>
      </c>
    </row>
    <row r="97" spans="14:18" x14ac:dyDescent="0.25">
      <c r="N97" s="37" t="str">
        <f>IFERROR(IF(Change[[#This Row],[Name]]="","",(Change[[#This Row],[Price]]/Change[[#This Row],[1 week]]-1)),"")</f>
        <v/>
      </c>
      <c r="O97" s="37" t="str">
        <f>IFERROR(IF(Change[[#This Row],[Name]]="","",(Change[[#This Row],[Price]]/Change[[#This Row],[1 month]]-1)),"")</f>
        <v/>
      </c>
      <c r="P97" s="37" t="str">
        <f>IFERROR(IF(Change[[#This Row],[Name]]="","",(Change[[#This Row],[Price]]/Change[[#This Row],[1 quarter]]-1)),"")</f>
        <v/>
      </c>
      <c r="Q97" s="37" t="str">
        <f>IFERROR(IF(Change[[#This Row],[Name]]="","",(Change[[#This Row],[Price]]/Change[[#This Row],[1 year]]-1)),"")</f>
        <v/>
      </c>
      <c r="R97" s="37" t="str">
        <f>IFERROR(IF(Change[[#This Row],[Name]]="","",Change[[#This Row],[Name]]),"")</f>
        <v/>
      </c>
    </row>
    <row r="98" spans="14:18" x14ac:dyDescent="0.25">
      <c r="N98" s="37" t="str">
        <f>IFERROR(IF(Change[[#This Row],[Name]]="","",(Change[[#This Row],[Price]]/Change[[#This Row],[1 week]]-1)),"")</f>
        <v/>
      </c>
      <c r="O98" s="37" t="str">
        <f>IFERROR(IF(Change[[#This Row],[Name]]="","",(Change[[#This Row],[Price]]/Change[[#This Row],[1 month]]-1)),"")</f>
        <v/>
      </c>
      <c r="P98" s="37" t="str">
        <f>IFERROR(IF(Change[[#This Row],[Name]]="","",(Change[[#This Row],[Price]]/Change[[#This Row],[1 quarter]]-1)),"")</f>
        <v/>
      </c>
      <c r="Q98" s="37" t="str">
        <f>IFERROR(IF(Change[[#This Row],[Name]]="","",(Change[[#This Row],[Price]]/Change[[#This Row],[1 year]]-1)),"")</f>
        <v/>
      </c>
      <c r="R98" s="37" t="str">
        <f>IFERROR(IF(Change[[#This Row],[Name]]="","",Change[[#This Row],[Name]]),"")</f>
        <v/>
      </c>
    </row>
    <row r="99" spans="14:18" x14ac:dyDescent="0.25">
      <c r="N99" s="37" t="str">
        <f>IFERROR(IF(Change[[#This Row],[Name]]="","",(Change[[#This Row],[Price]]/Change[[#This Row],[1 week]]-1)),"")</f>
        <v/>
      </c>
      <c r="O99" s="37" t="str">
        <f>IFERROR(IF(Change[[#This Row],[Name]]="","",(Change[[#This Row],[Price]]/Change[[#This Row],[1 month]]-1)),"")</f>
        <v/>
      </c>
      <c r="P99" s="37" t="str">
        <f>IFERROR(IF(Change[[#This Row],[Name]]="","",(Change[[#This Row],[Price]]/Change[[#This Row],[1 quarter]]-1)),"")</f>
        <v/>
      </c>
      <c r="Q99" s="37" t="str">
        <f>IFERROR(IF(Change[[#This Row],[Name]]="","",(Change[[#This Row],[Price]]/Change[[#This Row],[1 year]]-1)),"")</f>
        <v/>
      </c>
      <c r="R99" s="37" t="str">
        <f>IFERROR(IF(Change[[#This Row],[Name]]="","",Change[[#This Row],[Name]]),"")</f>
        <v/>
      </c>
    </row>
    <row r="100" spans="14:18" x14ac:dyDescent="0.25">
      <c r="N100" s="37" t="str">
        <f>IFERROR(IF(Change[[#This Row],[Name]]="","",(Change[[#This Row],[Price]]/Change[[#This Row],[1 week]]-1)),"")</f>
        <v/>
      </c>
      <c r="O100" s="37" t="str">
        <f>IFERROR(IF(Change[[#This Row],[Name]]="","",(Change[[#This Row],[Price]]/Change[[#This Row],[1 month]]-1)),"")</f>
        <v/>
      </c>
      <c r="P100" s="37" t="str">
        <f>IFERROR(IF(Change[[#This Row],[Name]]="","",(Change[[#This Row],[Price]]/Change[[#This Row],[1 quarter]]-1)),"")</f>
        <v/>
      </c>
      <c r="Q100" s="37" t="str">
        <f>IFERROR(IF(Change[[#This Row],[Name]]="","",(Change[[#This Row],[Price]]/Change[[#This Row],[1 year]]-1)),"")</f>
        <v/>
      </c>
      <c r="R100" s="37" t="str">
        <f>IFERROR(IF(Change[[#This Row],[Name]]="","",Change[[#This Row],[Name]]),"")</f>
        <v/>
      </c>
    </row>
    <row r="101" spans="14:18" x14ac:dyDescent="0.25">
      <c r="N101" s="37" t="str">
        <f>IFERROR(IF(Change[[#This Row],[Name]]="","",(Change[[#This Row],[Price]]/Change[[#This Row],[1 week]]-1)),"")</f>
        <v/>
      </c>
      <c r="O101" s="37" t="str">
        <f>IFERROR(IF(Change[[#This Row],[Name]]="","",(Change[[#This Row],[Price]]/Change[[#This Row],[1 month]]-1)),"")</f>
        <v/>
      </c>
      <c r="P101" s="37" t="str">
        <f>IFERROR(IF(Change[[#This Row],[Name]]="","",(Change[[#This Row],[Price]]/Change[[#This Row],[1 quarter]]-1)),"")</f>
        <v/>
      </c>
      <c r="Q101" s="37" t="str">
        <f>IFERROR(IF(Change[[#This Row],[Name]]="","",(Change[[#This Row],[Price]]/Change[[#This Row],[1 year]]-1)),"")</f>
        <v/>
      </c>
      <c r="R101" s="37" t="str">
        <f>IFERROR(IF(Change[[#This Row],[Name]]="","",Change[[#This Row],[Name]]),"")</f>
        <v/>
      </c>
    </row>
    <row r="102" spans="14:18" x14ac:dyDescent="0.25">
      <c r="N102" s="37" t="str">
        <f>IFERROR(IF(Change[[#This Row],[Name]]="","",(Change[[#This Row],[Price]]/Change[[#This Row],[1 week]]-1)),"")</f>
        <v/>
      </c>
      <c r="O102" s="37" t="str">
        <f>IFERROR(IF(Change[[#This Row],[Name]]="","",(Change[[#This Row],[Price]]/Change[[#This Row],[1 month]]-1)),"")</f>
        <v/>
      </c>
      <c r="P102" s="37" t="str">
        <f>IFERROR(IF(Change[[#This Row],[Name]]="","",(Change[[#This Row],[Price]]/Change[[#This Row],[1 quarter]]-1)),"")</f>
        <v/>
      </c>
      <c r="Q102" s="37" t="str">
        <f>IFERROR(IF(Change[[#This Row],[Name]]="","",(Change[[#This Row],[Price]]/Change[[#This Row],[1 year]]-1)),"")</f>
        <v/>
      </c>
      <c r="R102" s="37" t="str">
        <f>IFERROR(IF(Change[[#This Row],[Name]]="","",Change[[#This Row],[Name]]),"")</f>
        <v/>
      </c>
    </row>
    <row r="103" spans="14:18" x14ac:dyDescent="0.25">
      <c r="N103" s="37" t="str">
        <f>IFERROR(IF(Change[[#This Row],[Name]]="","",(Change[[#This Row],[Price]]/Change[[#This Row],[1 week]]-1)),"")</f>
        <v/>
      </c>
      <c r="O103" s="37" t="str">
        <f>IFERROR(IF(Change[[#This Row],[Name]]="","",(Change[[#This Row],[Price]]/Change[[#This Row],[1 month]]-1)),"")</f>
        <v/>
      </c>
      <c r="P103" s="37" t="str">
        <f>IFERROR(IF(Change[[#This Row],[Name]]="","",(Change[[#This Row],[Price]]/Change[[#This Row],[1 quarter]]-1)),"")</f>
        <v/>
      </c>
      <c r="Q103" s="37" t="str">
        <f>IFERROR(IF(Change[[#This Row],[Name]]="","",(Change[[#This Row],[Price]]/Change[[#This Row],[1 year]]-1)),"")</f>
        <v/>
      </c>
      <c r="R103" s="37" t="str">
        <f>IFERROR(IF(Change[[#This Row],[Name]]="","",Change[[#This Row],[Name]]),"")</f>
        <v/>
      </c>
    </row>
    <row r="104" spans="14:18" x14ac:dyDescent="0.25">
      <c r="N104" s="37" t="str">
        <f>IFERROR(IF(Change[[#This Row],[Name]]="","",(Change[[#This Row],[Price]]/Change[[#This Row],[1 week]]-1)),"")</f>
        <v/>
      </c>
      <c r="O104" s="37" t="str">
        <f>IFERROR(IF(Change[[#This Row],[Name]]="","",(Change[[#This Row],[Price]]/Change[[#This Row],[1 month]]-1)),"")</f>
        <v/>
      </c>
      <c r="P104" s="37" t="str">
        <f>IFERROR(IF(Change[[#This Row],[Name]]="","",(Change[[#This Row],[Price]]/Change[[#This Row],[1 quarter]]-1)),"")</f>
        <v/>
      </c>
      <c r="Q104" s="37" t="str">
        <f>IFERROR(IF(Change[[#This Row],[Name]]="","",(Change[[#This Row],[Price]]/Change[[#This Row],[1 year]]-1)),"")</f>
        <v/>
      </c>
      <c r="R104" s="37" t="str">
        <f>IFERROR(IF(Change[[#This Row],[Name]]="","",Change[[#This Row],[Name]]),"")</f>
        <v/>
      </c>
    </row>
    <row r="105" spans="14:18" x14ac:dyDescent="0.25">
      <c r="N105" s="37" t="str">
        <f>IFERROR(IF(Change[[#This Row],[Name]]="","",(Change[[#This Row],[Price]]/Change[[#This Row],[1 week]]-1)),"")</f>
        <v/>
      </c>
      <c r="O105" s="37" t="str">
        <f>IFERROR(IF(Change[[#This Row],[Name]]="","",(Change[[#This Row],[Price]]/Change[[#This Row],[1 month]]-1)),"")</f>
        <v/>
      </c>
      <c r="P105" s="37" t="str">
        <f>IFERROR(IF(Change[[#This Row],[Name]]="","",(Change[[#This Row],[Price]]/Change[[#This Row],[1 quarter]]-1)),"")</f>
        <v/>
      </c>
      <c r="Q105" s="37" t="str">
        <f>IFERROR(IF(Change[[#This Row],[Name]]="","",(Change[[#This Row],[Price]]/Change[[#This Row],[1 year]]-1)),"")</f>
        <v/>
      </c>
      <c r="R105" s="37" t="str">
        <f>IFERROR(IF(Change[[#This Row],[Name]]="","",Change[[#This Row],[Name]]),"")</f>
        <v/>
      </c>
    </row>
    <row r="106" spans="14:18" x14ac:dyDescent="0.25">
      <c r="N106" s="37" t="str">
        <f>IFERROR(IF(Change[[#This Row],[Name]]="","",(Change[[#This Row],[Price]]/Change[[#This Row],[1 week]]-1)),"")</f>
        <v/>
      </c>
      <c r="O106" s="37" t="str">
        <f>IFERROR(IF(Change[[#This Row],[Name]]="","",(Change[[#This Row],[Price]]/Change[[#This Row],[1 month]]-1)),"")</f>
        <v/>
      </c>
      <c r="P106" s="37" t="str">
        <f>IFERROR(IF(Change[[#This Row],[Name]]="","",(Change[[#This Row],[Price]]/Change[[#This Row],[1 quarter]]-1)),"")</f>
        <v/>
      </c>
      <c r="Q106" s="37" t="str">
        <f>IFERROR(IF(Change[[#This Row],[Name]]="","",(Change[[#This Row],[Price]]/Change[[#This Row],[1 year]]-1)),"")</f>
        <v/>
      </c>
      <c r="R106" s="37" t="str">
        <f>IFERROR(IF(Change[[#This Row],[Name]]="","",Change[[#This Row],[Name]]),"")</f>
        <v/>
      </c>
    </row>
    <row r="107" spans="14:18" x14ac:dyDescent="0.25">
      <c r="N107" s="37" t="str">
        <f>IFERROR(IF(Change[[#This Row],[Name]]="","",(Change[[#This Row],[Price]]/Change[[#This Row],[1 week]]-1)),"")</f>
        <v/>
      </c>
      <c r="O107" s="37" t="str">
        <f>IFERROR(IF(Change[[#This Row],[Name]]="","",(Change[[#This Row],[Price]]/Change[[#This Row],[1 month]]-1)),"")</f>
        <v/>
      </c>
      <c r="P107" s="37" t="str">
        <f>IFERROR(IF(Change[[#This Row],[Name]]="","",(Change[[#This Row],[Price]]/Change[[#This Row],[1 quarter]]-1)),"")</f>
        <v/>
      </c>
      <c r="Q107" s="37" t="str">
        <f>IFERROR(IF(Change[[#This Row],[Name]]="","",(Change[[#This Row],[Price]]/Change[[#This Row],[1 year]]-1)),"")</f>
        <v/>
      </c>
      <c r="R107" s="37" t="str">
        <f>IFERROR(IF(Change[[#This Row],[Name]]="","",Change[[#This Row],[Name]]),"")</f>
        <v/>
      </c>
    </row>
    <row r="108" spans="14:18" x14ac:dyDescent="0.25">
      <c r="N108" s="37" t="str">
        <f>IFERROR(IF(Change[[#This Row],[Name]]="","",(Change[[#This Row],[Price]]/Change[[#This Row],[1 week]]-1)),"")</f>
        <v/>
      </c>
      <c r="O108" s="37" t="str">
        <f>IFERROR(IF(Change[[#This Row],[Name]]="","",(Change[[#This Row],[Price]]/Change[[#This Row],[1 month]]-1)),"")</f>
        <v/>
      </c>
      <c r="P108" s="37" t="str">
        <f>IFERROR(IF(Change[[#This Row],[Name]]="","",(Change[[#This Row],[Price]]/Change[[#This Row],[1 quarter]]-1)),"")</f>
        <v/>
      </c>
      <c r="Q108" s="37" t="str">
        <f>IFERROR(IF(Change[[#This Row],[Name]]="","",(Change[[#This Row],[Price]]/Change[[#This Row],[1 year]]-1)),"")</f>
        <v/>
      </c>
      <c r="R108" s="37" t="str">
        <f>IFERROR(IF(Change[[#This Row],[Name]]="","",Change[[#This Row],[Name]]),"")</f>
        <v/>
      </c>
    </row>
    <row r="109" spans="14:18" x14ac:dyDescent="0.25">
      <c r="N109" s="37" t="str">
        <f>IFERROR(IF(Change[[#This Row],[Name]]="","",(Change[[#This Row],[Price]]/Change[[#This Row],[1 week]]-1)),"")</f>
        <v/>
      </c>
      <c r="O109" s="37" t="str">
        <f>IFERROR(IF(Change[[#This Row],[Name]]="","",(Change[[#This Row],[Price]]/Change[[#This Row],[1 month]]-1)),"")</f>
        <v/>
      </c>
      <c r="P109" s="37" t="str">
        <f>IFERROR(IF(Change[[#This Row],[Name]]="","",(Change[[#This Row],[Price]]/Change[[#This Row],[1 quarter]]-1)),"")</f>
        <v/>
      </c>
      <c r="Q109" s="37" t="str">
        <f>IFERROR(IF(Change[[#This Row],[Name]]="","",(Change[[#This Row],[Price]]/Change[[#This Row],[1 year]]-1)),"")</f>
        <v/>
      </c>
      <c r="R109" s="37" t="str">
        <f>IFERROR(IF(Change[[#This Row],[Name]]="","",Change[[#This Row],[Name]]),"")</f>
        <v/>
      </c>
    </row>
    <row r="110" spans="14:18" x14ac:dyDescent="0.25">
      <c r="N110" s="37" t="str">
        <f>IFERROR(IF(Change[[#This Row],[Name]]="","",(Change[[#This Row],[Price]]/Change[[#This Row],[1 week]]-1)),"")</f>
        <v/>
      </c>
      <c r="O110" s="37" t="str">
        <f>IFERROR(IF(Change[[#This Row],[Name]]="","",(Change[[#This Row],[Price]]/Change[[#This Row],[1 month]]-1)),"")</f>
        <v/>
      </c>
      <c r="P110" s="37" t="str">
        <f>IFERROR(IF(Change[[#This Row],[Name]]="","",(Change[[#This Row],[Price]]/Change[[#This Row],[1 quarter]]-1)),"")</f>
        <v/>
      </c>
      <c r="Q110" s="37" t="str">
        <f>IFERROR(IF(Change[[#This Row],[Name]]="","",(Change[[#This Row],[Price]]/Change[[#This Row],[1 year]]-1)),"")</f>
        <v/>
      </c>
      <c r="R110" s="37" t="str">
        <f>IFERROR(IF(Change[[#This Row],[Name]]="","",Change[[#This Row],[Name]]),"")</f>
        <v/>
      </c>
    </row>
    <row r="111" spans="14:18" x14ac:dyDescent="0.25">
      <c r="N111" s="37" t="str">
        <f>IFERROR(IF(Change[[#This Row],[Name]]="","",(Change[[#This Row],[Price]]/Change[[#This Row],[1 week]]-1)),"")</f>
        <v/>
      </c>
      <c r="O111" s="37" t="str">
        <f>IFERROR(IF(Change[[#This Row],[Name]]="","",(Change[[#This Row],[Price]]/Change[[#This Row],[1 month]]-1)),"")</f>
        <v/>
      </c>
      <c r="P111" s="37" t="str">
        <f>IFERROR(IF(Change[[#This Row],[Name]]="","",(Change[[#This Row],[Price]]/Change[[#This Row],[1 quarter]]-1)),"")</f>
        <v/>
      </c>
      <c r="Q111" s="37" t="str">
        <f>IFERROR(IF(Change[[#This Row],[Name]]="","",(Change[[#This Row],[Price]]/Change[[#This Row],[1 year]]-1)),"")</f>
        <v/>
      </c>
      <c r="R111" s="37" t="str">
        <f>IFERROR(IF(Change[[#This Row],[Name]]="","",Change[[#This Row],[Name]]),"")</f>
        <v/>
      </c>
    </row>
    <row r="112" spans="14:18" x14ac:dyDescent="0.25">
      <c r="N112" s="37" t="str">
        <f>IFERROR(IF(Change[[#This Row],[Name]]="","",(Change[[#This Row],[Price]]/Change[[#This Row],[1 week]]-1)),"")</f>
        <v/>
      </c>
      <c r="O112" s="37" t="str">
        <f>IFERROR(IF(Change[[#This Row],[Name]]="","",(Change[[#This Row],[Price]]/Change[[#This Row],[1 month]]-1)),"")</f>
        <v/>
      </c>
      <c r="P112" s="37" t="str">
        <f>IFERROR(IF(Change[[#This Row],[Name]]="","",(Change[[#This Row],[Price]]/Change[[#This Row],[1 quarter]]-1)),"")</f>
        <v/>
      </c>
      <c r="Q112" s="37" t="str">
        <f>IFERROR(IF(Change[[#This Row],[Name]]="","",(Change[[#This Row],[Price]]/Change[[#This Row],[1 year]]-1)),"")</f>
        <v/>
      </c>
      <c r="R112" s="37" t="str">
        <f>IFERROR(IF(Change[[#This Row],[Name]]="","",Change[[#This Row],[Name]]),"")</f>
        <v/>
      </c>
    </row>
    <row r="113" spans="14:18" x14ac:dyDescent="0.25">
      <c r="N113" s="37" t="str">
        <f>IFERROR(IF(Change[[#This Row],[Name]]="","",(Change[[#This Row],[Price]]/Change[[#This Row],[1 week]]-1)),"")</f>
        <v/>
      </c>
      <c r="O113" s="37" t="str">
        <f>IFERROR(IF(Change[[#This Row],[Name]]="","",(Change[[#This Row],[Price]]/Change[[#This Row],[1 month]]-1)),"")</f>
        <v/>
      </c>
      <c r="P113" s="37" t="str">
        <f>IFERROR(IF(Change[[#This Row],[Name]]="","",(Change[[#This Row],[Price]]/Change[[#This Row],[1 quarter]]-1)),"")</f>
        <v/>
      </c>
      <c r="Q113" s="37" t="str">
        <f>IFERROR(IF(Change[[#This Row],[Name]]="","",(Change[[#This Row],[Price]]/Change[[#This Row],[1 year]]-1)),"")</f>
        <v/>
      </c>
      <c r="R113" s="37" t="str">
        <f>IFERROR(IF(Change[[#This Row],[Name]]="","",Change[[#This Row],[Name]]),"")</f>
        <v/>
      </c>
    </row>
    <row r="114" spans="14:18" x14ac:dyDescent="0.25">
      <c r="N114" s="37" t="str">
        <f>IFERROR(IF(Change[[#This Row],[Name]]="","",(Change[[#This Row],[Price]]/Change[[#This Row],[1 week]]-1)),"")</f>
        <v/>
      </c>
      <c r="O114" s="37" t="str">
        <f>IFERROR(IF(Change[[#This Row],[Name]]="","",(Change[[#This Row],[Price]]/Change[[#This Row],[1 month]]-1)),"")</f>
        <v/>
      </c>
      <c r="P114" s="37" t="str">
        <f>IFERROR(IF(Change[[#This Row],[Name]]="","",(Change[[#This Row],[Price]]/Change[[#This Row],[1 quarter]]-1)),"")</f>
        <v/>
      </c>
      <c r="Q114" s="37" t="str">
        <f>IFERROR(IF(Change[[#This Row],[Name]]="","",(Change[[#This Row],[Price]]/Change[[#This Row],[1 year]]-1)),"")</f>
        <v/>
      </c>
      <c r="R114" s="37" t="str">
        <f>IFERROR(IF(Change[[#This Row],[Name]]="","",Change[[#This Row],[Name]]),"")</f>
        <v/>
      </c>
    </row>
    <row r="115" spans="14:18" x14ac:dyDescent="0.25">
      <c r="N115" s="37" t="str">
        <f>IFERROR(IF(Change[[#This Row],[Name]]="","",(Change[[#This Row],[Price]]/Change[[#This Row],[1 week]]-1)),"")</f>
        <v/>
      </c>
      <c r="O115" s="37" t="str">
        <f>IFERROR(IF(Change[[#This Row],[Name]]="","",(Change[[#This Row],[Price]]/Change[[#This Row],[1 month]]-1)),"")</f>
        <v/>
      </c>
      <c r="P115" s="37" t="str">
        <f>IFERROR(IF(Change[[#This Row],[Name]]="","",(Change[[#This Row],[Price]]/Change[[#This Row],[1 quarter]]-1)),"")</f>
        <v/>
      </c>
      <c r="Q115" s="37" t="str">
        <f>IFERROR(IF(Change[[#This Row],[Name]]="","",(Change[[#This Row],[Price]]/Change[[#This Row],[1 year]]-1)),"")</f>
        <v/>
      </c>
      <c r="R115" s="37" t="str">
        <f>IFERROR(IF(Change[[#This Row],[Name]]="","",Change[[#This Row],[Name]]),"")</f>
        <v/>
      </c>
    </row>
    <row r="116" spans="14:18" x14ac:dyDescent="0.25">
      <c r="N116" s="37" t="str">
        <f>IFERROR(IF(Change[[#This Row],[Name]]="","",(Change[[#This Row],[Price]]/Change[[#This Row],[1 week]]-1)),"")</f>
        <v/>
      </c>
      <c r="O116" s="37" t="str">
        <f>IFERROR(IF(Change[[#This Row],[Name]]="","",(Change[[#This Row],[Price]]/Change[[#This Row],[1 month]]-1)),"")</f>
        <v/>
      </c>
      <c r="P116" s="37" t="str">
        <f>IFERROR(IF(Change[[#This Row],[Name]]="","",(Change[[#This Row],[Price]]/Change[[#This Row],[1 quarter]]-1)),"")</f>
        <v/>
      </c>
      <c r="Q116" s="37" t="str">
        <f>IFERROR(IF(Change[[#This Row],[Name]]="","",(Change[[#This Row],[Price]]/Change[[#This Row],[1 year]]-1)),"")</f>
        <v/>
      </c>
      <c r="R116" s="37" t="str">
        <f>IFERROR(IF(Change[[#This Row],[Name]]="","",Change[[#This Row],[Name]]),"")</f>
        <v/>
      </c>
    </row>
    <row r="117" spans="14:18" x14ac:dyDescent="0.25">
      <c r="N117" s="37" t="str">
        <f>IFERROR(IF(Change[[#This Row],[Name]]="","",(Change[[#This Row],[Price]]/Change[[#This Row],[1 week]]-1)),"")</f>
        <v/>
      </c>
      <c r="O117" s="37" t="str">
        <f>IFERROR(IF(Change[[#This Row],[Name]]="","",(Change[[#This Row],[Price]]/Change[[#This Row],[1 month]]-1)),"")</f>
        <v/>
      </c>
      <c r="P117" s="37" t="str">
        <f>IFERROR(IF(Change[[#This Row],[Name]]="","",(Change[[#This Row],[Price]]/Change[[#This Row],[1 quarter]]-1)),"")</f>
        <v/>
      </c>
      <c r="Q117" s="37" t="str">
        <f>IFERROR(IF(Change[[#This Row],[Name]]="","",(Change[[#This Row],[Price]]/Change[[#This Row],[1 year]]-1)),"")</f>
        <v/>
      </c>
      <c r="R117" s="37" t="str">
        <f>IFERROR(IF(Change[[#This Row],[Name]]="","",Change[[#This Row],[Name]]),"")</f>
        <v/>
      </c>
    </row>
    <row r="118" spans="14:18" x14ac:dyDescent="0.25">
      <c r="N118" s="37" t="str">
        <f>IFERROR(IF(Change[[#This Row],[Name]]="","",(Change[[#This Row],[Price]]/Change[[#This Row],[1 week]]-1)),"")</f>
        <v/>
      </c>
      <c r="O118" s="37" t="str">
        <f>IFERROR(IF(Change[[#This Row],[Name]]="","",(Change[[#This Row],[Price]]/Change[[#This Row],[1 month]]-1)),"")</f>
        <v/>
      </c>
      <c r="P118" s="37" t="str">
        <f>IFERROR(IF(Change[[#This Row],[Name]]="","",(Change[[#This Row],[Price]]/Change[[#This Row],[1 quarter]]-1)),"")</f>
        <v/>
      </c>
      <c r="Q118" s="37" t="str">
        <f>IFERROR(IF(Change[[#This Row],[Name]]="","",(Change[[#This Row],[Price]]/Change[[#This Row],[1 year]]-1)),"")</f>
        <v/>
      </c>
      <c r="R118" s="37" t="str">
        <f>IFERROR(IF(Change[[#This Row],[Name]]="","",Change[[#This Row],[Name]]),"")</f>
        <v/>
      </c>
    </row>
    <row r="119" spans="14:18" x14ac:dyDescent="0.25">
      <c r="N119" s="37" t="str">
        <f>IFERROR(IF(Change[[#This Row],[Name]]="","",(Change[[#This Row],[Price]]/Change[[#This Row],[1 week]]-1)),"")</f>
        <v/>
      </c>
      <c r="O119" s="37" t="str">
        <f>IFERROR(IF(Change[[#This Row],[Name]]="","",(Change[[#This Row],[Price]]/Change[[#This Row],[1 month]]-1)),"")</f>
        <v/>
      </c>
      <c r="P119" s="37" t="str">
        <f>IFERROR(IF(Change[[#This Row],[Name]]="","",(Change[[#This Row],[Price]]/Change[[#This Row],[1 quarter]]-1)),"")</f>
        <v/>
      </c>
      <c r="Q119" s="37" t="str">
        <f>IFERROR(IF(Change[[#This Row],[Name]]="","",(Change[[#This Row],[Price]]/Change[[#This Row],[1 year]]-1)),"")</f>
        <v/>
      </c>
      <c r="R119" s="37" t="str">
        <f>IFERROR(IF(Change[[#This Row],[Name]]="","",Change[[#This Row],[Name]]),"")</f>
        <v/>
      </c>
    </row>
    <row r="120" spans="14:18" x14ac:dyDescent="0.25">
      <c r="N120" s="37" t="str">
        <f>IFERROR(IF(Change[[#This Row],[Name]]="","",(Change[[#This Row],[Price]]/Change[[#This Row],[1 week]]-1)),"")</f>
        <v/>
      </c>
      <c r="O120" s="37" t="str">
        <f>IFERROR(IF(Change[[#This Row],[Name]]="","",(Change[[#This Row],[Price]]/Change[[#This Row],[1 month]]-1)),"")</f>
        <v/>
      </c>
      <c r="P120" s="37" t="str">
        <f>IFERROR(IF(Change[[#This Row],[Name]]="","",(Change[[#This Row],[Price]]/Change[[#This Row],[1 quarter]]-1)),"")</f>
        <v/>
      </c>
      <c r="Q120" s="37" t="str">
        <f>IFERROR(IF(Change[[#This Row],[Name]]="","",(Change[[#This Row],[Price]]/Change[[#This Row],[1 year]]-1)),"")</f>
        <v/>
      </c>
      <c r="R120" s="37" t="str">
        <f>IFERROR(IF(Change[[#This Row],[Name]]="","",Change[[#This Row],[Name]]),"")</f>
        <v/>
      </c>
    </row>
    <row r="121" spans="14:18" x14ac:dyDescent="0.25">
      <c r="N121" s="37" t="str">
        <f>IFERROR(IF(Change[[#This Row],[Name]]="","",(Change[[#This Row],[Price]]/Change[[#This Row],[1 week]]-1)),"")</f>
        <v/>
      </c>
      <c r="O121" s="37" t="str">
        <f>IFERROR(IF(Change[[#This Row],[Name]]="","",(Change[[#This Row],[Price]]/Change[[#This Row],[1 month]]-1)),"")</f>
        <v/>
      </c>
      <c r="P121" s="37" t="str">
        <f>IFERROR(IF(Change[[#This Row],[Name]]="","",(Change[[#This Row],[Price]]/Change[[#This Row],[1 quarter]]-1)),"")</f>
        <v/>
      </c>
      <c r="Q121" s="37" t="str">
        <f>IFERROR(IF(Change[[#This Row],[Name]]="","",(Change[[#This Row],[Price]]/Change[[#This Row],[1 year]]-1)),"")</f>
        <v/>
      </c>
      <c r="R121" s="37" t="str">
        <f>IFERROR(IF(Change[[#This Row],[Name]]="","",Change[[#This Row],[Name]]),"")</f>
        <v/>
      </c>
    </row>
    <row r="122" spans="14:18" x14ac:dyDescent="0.25">
      <c r="N122" s="37" t="str">
        <f>IFERROR(IF(Change[[#This Row],[Name]]="","",(Change[[#This Row],[Price]]/Change[[#This Row],[1 week]]-1)),"")</f>
        <v/>
      </c>
      <c r="O122" s="37" t="str">
        <f>IFERROR(IF(Change[[#This Row],[Name]]="","",(Change[[#This Row],[Price]]/Change[[#This Row],[1 month]]-1)),"")</f>
        <v/>
      </c>
      <c r="P122" s="37" t="str">
        <f>IFERROR(IF(Change[[#This Row],[Name]]="","",(Change[[#This Row],[Price]]/Change[[#This Row],[1 quarter]]-1)),"")</f>
        <v/>
      </c>
      <c r="Q122" s="37" t="str">
        <f>IFERROR(IF(Change[[#This Row],[Name]]="","",(Change[[#This Row],[Price]]/Change[[#This Row],[1 year]]-1)),"")</f>
        <v/>
      </c>
      <c r="R122" s="37" t="str">
        <f>IFERROR(IF(Change[[#This Row],[Name]]="","",Change[[#This Row],[Name]]),"")</f>
        <v/>
      </c>
    </row>
    <row r="123" spans="14:18" x14ac:dyDescent="0.25">
      <c r="N123" s="37" t="str">
        <f>IFERROR(IF(Change[[#This Row],[Name]]="","",(Change[[#This Row],[Price]]/Change[[#This Row],[1 week]]-1)),"")</f>
        <v/>
      </c>
      <c r="O123" s="37" t="str">
        <f>IFERROR(IF(Change[[#This Row],[Name]]="","",(Change[[#This Row],[Price]]/Change[[#This Row],[1 month]]-1)),"")</f>
        <v/>
      </c>
      <c r="P123" s="37" t="str">
        <f>IFERROR(IF(Change[[#This Row],[Name]]="","",(Change[[#This Row],[Price]]/Change[[#This Row],[1 quarter]]-1)),"")</f>
        <v/>
      </c>
      <c r="Q123" s="37" t="str">
        <f>IFERROR(IF(Change[[#This Row],[Name]]="","",(Change[[#This Row],[Price]]/Change[[#This Row],[1 year]]-1)),"")</f>
        <v/>
      </c>
      <c r="R123" s="37" t="str">
        <f>IFERROR(IF(Change[[#This Row],[Name]]="","",Change[[#This Row],[Name]]),"")</f>
        <v/>
      </c>
    </row>
    <row r="124" spans="14:18" x14ac:dyDescent="0.25">
      <c r="N124" s="37" t="str">
        <f>IFERROR(IF(Change[[#This Row],[Name]]="","",(Change[[#This Row],[Price]]/Change[[#This Row],[1 week]]-1)),"")</f>
        <v/>
      </c>
      <c r="O124" s="37" t="str">
        <f>IFERROR(IF(Change[[#This Row],[Name]]="","",(Change[[#This Row],[Price]]/Change[[#This Row],[1 month]]-1)),"")</f>
        <v/>
      </c>
      <c r="P124" s="37" t="str">
        <f>IFERROR(IF(Change[[#This Row],[Name]]="","",(Change[[#This Row],[Price]]/Change[[#This Row],[1 quarter]]-1)),"")</f>
        <v/>
      </c>
      <c r="Q124" s="37" t="str">
        <f>IFERROR(IF(Change[[#This Row],[Name]]="","",(Change[[#This Row],[Price]]/Change[[#This Row],[1 year]]-1)),"")</f>
        <v/>
      </c>
      <c r="R124" s="37" t="str">
        <f>IFERROR(IF(Change[[#This Row],[Name]]="","",Change[[#This Row],[Name]]),"")</f>
        <v/>
      </c>
    </row>
    <row r="125" spans="14:18" x14ac:dyDescent="0.25">
      <c r="N125" s="37" t="str">
        <f>IFERROR(IF(Change[[#This Row],[Name]]="","",(Change[[#This Row],[Price]]/Change[[#This Row],[1 week]]-1)),"")</f>
        <v/>
      </c>
      <c r="O125" s="37" t="str">
        <f>IFERROR(IF(Change[[#This Row],[Name]]="","",(Change[[#This Row],[Price]]/Change[[#This Row],[1 month]]-1)),"")</f>
        <v/>
      </c>
      <c r="P125" s="37" t="str">
        <f>IFERROR(IF(Change[[#This Row],[Name]]="","",(Change[[#This Row],[Price]]/Change[[#This Row],[1 quarter]]-1)),"")</f>
        <v/>
      </c>
      <c r="Q125" s="37" t="str">
        <f>IFERROR(IF(Change[[#This Row],[Name]]="","",(Change[[#This Row],[Price]]/Change[[#This Row],[1 year]]-1)),"")</f>
        <v/>
      </c>
      <c r="R125" s="37" t="str">
        <f>IFERROR(IF(Change[[#This Row],[Name]]="","",Change[[#This Row],[Name]]),"")</f>
        <v/>
      </c>
    </row>
    <row r="126" spans="14:18" x14ac:dyDescent="0.25">
      <c r="N126" s="37" t="str">
        <f>IFERROR(IF(Change[[#This Row],[Name]]="","",(Change[[#This Row],[Price]]/Change[[#This Row],[1 week]]-1)),"")</f>
        <v/>
      </c>
      <c r="O126" s="37" t="str">
        <f>IFERROR(IF(Change[[#This Row],[Name]]="","",(Change[[#This Row],[Price]]/Change[[#This Row],[1 month]]-1)),"")</f>
        <v/>
      </c>
      <c r="P126" s="37" t="str">
        <f>IFERROR(IF(Change[[#This Row],[Name]]="","",(Change[[#This Row],[Price]]/Change[[#This Row],[1 quarter]]-1)),"")</f>
        <v/>
      </c>
      <c r="Q126" s="37" t="str">
        <f>IFERROR(IF(Change[[#This Row],[Name]]="","",(Change[[#This Row],[Price]]/Change[[#This Row],[1 year]]-1)),"")</f>
        <v/>
      </c>
      <c r="R126" s="37" t="str">
        <f>IFERROR(IF(Change[[#This Row],[Name]]="","",Change[[#This Row],[Name]]),"")</f>
        <v/>
      </c>
    </row>
    <row r="127" spans="14:18" x14ac:dyDescent="0.25">
      <c r="N127" s="37" t="str">
        <f>IFERROR(IF(Change[[#This Row],[Name]]="","",(Change[[#This Row],[Price]]/Change[[#This Row],[1 week]]-1)),"")</f>
        <v/>
      </c>
      <c r="O127" s="37" t="str">
        <f>IFERROR(IF(Change[[#This Row],[Name]]="","",(Change[[#This Row],[Price]]/Change[[#This Row],[1 month]]-1)),"")</f>
        <v/>
      </c>
      <c r="P127" s="37" t="str">
        <f>IFERROR(IF(Change[[#This Row],[Name]]="","",(Change[[#This Row],[Price]]/Change[[#This Row],[1 quarter]]-1)),"")</f>
        <v/>
      </c>
      <c r="Q127" s="37" t="str">
        <f>IFERROR(IF(Change[[#This Row],[Name]]="","",(Change[[#This Row],[Price]]/Change[[#This Row],[1 year]]-1)),"")</f>
        <v/>
      </c>
      <c r="R127" s="37" t="str">
        <f>IFERROR(IF(Change[[#This Row],[Name]]="","",Change[[#This Row],[Name]]),"")</f>
        <v/>
      </c>
    </row>
    <row r="128" spans="14:18" x14ac:dyDescent="0.25">
      <c r="N128" s="37" t="str">
        <f>IFERROR(IF(Change[[#This Row],[Name]]="","",(Change[[#This Row],[Price]]/Change[[#This Row],[1 week]]-1)),"")</f>
        <v/>
      </c>
      <c r="O128" s="37" t="str">
        <f>IFERROR(IF(Change[[#This Row],[Name]]="","",(Change[[#This Row],[Price]]/Change[[#This Row],[1 month]]-1)),"")</f>
        <v/>
      </c>
      <c r="P128" s="37" t="str">
        <f>IFERROR(IF(Change[[#This Row],[Name]]="","",(Change[[#This Row],[Price]]/Change[[#This Row],[1 quarter]]-1)),"")</f>
        <v/>
      </c>
      <c r="Q128" s="37" t="str">
        <f>IFERROR(IF(Change[[#This Row],[Name]]="","",(Change[[#This Row],[Price]]/Change[[#This Row],[1 year]]-1)),"")</f>
        <v/>
      </c>
      <c r="R128" s="37" t="str">
        <f>IFERROR(IF(Change[[#This Row],[Name]]="","",Change[[#This Row],[Name]]),"")</f>
        <v/>
      </c>
    </row>
    <row r="129" spans="14:18" x14ac:dyDescent="0.25">
      <c r="N129" s="37" t="str">
        <f>IFERROR(IF(Change[[#This Row],[Name]]="","",(Change[[#This Row],[Price]]/Change[[#This Row],[1 week]]-1)),"")</f>
        <v/>
      </c>
      <c r="O129" s="37" t="str">
        <f>IFERROR(IF(Change[[#This Row],[Name]]="","",(Change[[#This Row],[Price]]/Change[[#This Row],[1 month]]-1)),"")</f>
        <v/>
      </c>
      <c r="P129" s="37" t="str">
        <f>IFERROR(IF(Change[[#This Row],[Name]]="","",(Change[[#This Row],[Price]]/Change[[#This Row],[1 quarter]]-1)),"")</f>
        <v/>
      </c>
      <c r="Q129" s="37" t="str">
        <f>IFERROR(IF(Change[[#This Row],[Name]]="","",(Change[[#This Row],[Price]]/Change[[#This Row],[1 year]]-1)),"")</f>
        <v/>
      </c>
      <c r="R129" s="37" t="str">
        <f>IFERROR(IF(Change[[#This Row],[Name]]="","",Change[[#This Row],[Name]]),"")</f>
        <v/>
      </c>
    </row>
    <row r="130" spans="14:18" x14ac:dyDescent="0.25">
      <c r="N130" s="37" t="str">
        <f>IFERROR(IF(Change[[#This Row],[Name]]="","",(Change[[#This Row],[Price]]/Change[[#This Row],[1 week]]-1)),"")</f>
        <v/>
      </c>
      <c r="O130" s="37" t="str">
        <f>IFERROR(IF(Change[[#This Row],[Name]]="","",(Change[[#This Row],[Price]]/Change[[#This Row],[1 month]]-1)),"")</f>
        <v/>
      </c>
      <c r="P130" s="37" t="str">
        <f>IFERROR(IF(Change[[#This Row],[Name]]="","",(Change[[#This Row],[Price]]/Change[[#This Row],[1 quarter]]-1)),"")</f>
        <v/>
      </c>
      <c r="Q130" s="37" t="str">
        <f>IFERROR(IF(Change[[#This Row],[Name]]="","",(Change[[#This Row],[Price]]/Change[[#This Row],[1 year]]-1)),"")</f>
        <v/>
      </c>
      <c r="R130" s="37" t="str">
        <f>IFERROR(IF(Change[[#This Row],[Name]]="","",Change[[#This Row],[Name]]),"")</f>
        <v/>
      </c>
    </row>
    <row r="131" spans="14:18" x14ac:dyDescent="0.25">
      <c r="N131" s="37" t="str">
        <f>IFERROR(IF(Change[[#This Row],[Name]]="","",(Change[[#This Row],[Price]]/Change[[#This Row],[1 week]]-1)),"")</f>
        <v/>
      </c>
      <c r="O131" s="37" t="str">
        <f>IFERROR(IF(Change[[#This Row],[Name]]="","",(Change[[#This Row],[Price]]/Change[[#This Row],[1 month]]-1)),"")</f>
        <v/>
      </c>
      <c r="P131" s="37" t="str">
        <f>IFERROR(IF(Change[[#This Row],[Name]]="","",(Change[[#This Row],[Price]]/Change[[#This Row],[1 quarter]]-1)),"")</f>
        <v/>
      </c>
      <c r="Q131" s="37" t="str">
        <f>IFERROR(IF(Change[[#This Row],[Name]]="","",(Change[[#This Row],[Price]]/Change[[#This Row],[1 year]]-1)),"")</f>
        <v/>
      </c>
      <c r="R131" s="37" t="str">
        <f>IFERROR(IF(Change[[#This Row],[Name]]="","",Change[[#This Row],[Name]]),"")</f>
        <v/>
      </c>
    </row>
    <row r="132" spans="14:18" x14ac:dyDescent="0.25">
      <c r="N132" s="37" t="str">
        <f>IFERROR(IF(Change[[#This Row],[Name]]="","",(Change[[#This Row],[Price]]/Change[[#This Row],[1 week]]-1)),"")</f>
        <v/>
      </c>
      <c r="O132" s="37" t="str">
        <f>IFERROR(IF(Change[[#This Row],[Name]]="","",(Change[[#This Row],[Price]]/Change[[#This Row],[1 month]]-1)),"")</f>
        <v/>
      </c>
      <c r="P132" s="37" t="str">
        <f>IFERROR(IF(Change[[#This Row],[Name]]="","",(Change[[#This Row],[Price]]/Change[[#This Row],[1 quarter]]-1)),"")</f>
        <v/>
      </c>
      <c r="Q132" s="37" t="str">
        <f>IFERROR(IF(Change[[#This Row],[Name]]="","",(Change[[#This Row],[Price]]/Change[[#This Row],[1 year]]-1)),"")</f>
        <v/>
      </c>
      <c r="R132" s="37" t="str">
        <f>IFERROR(IF(Change[[#This Row],[Name]]="","",Change[[#This Row],[Name]]),"")</f>
        <v/>
      </c>
    </row>
    <row r="133" spans="14:18" x14ac:dyDescent="0.25">
      <c r="N133" s="37" t="str">
        <f>IFERROR(IF(Change[[#This Row],[Name]]="","",(Change[[#This Row],[Price]]/Change[[#This Row],[1 week]]-1)),"")</f>
        <v/>
      </c>
      <c r="O133" s="37" t="str">
        <f>IFERROR(IF(Change[[#This Row],[Name]]="","",(Change[[#This Row],[Price]]/Change[[#This Row],[1 month]]-1)),"")</f>
        <v/>
      </c>
      <c r="P133" s="37" t="str">
        <f>IFERROR(IF(Change[[#This Row],[Name]]="","",(Change[[#This Row],[Price]]/Change[[#This Row],[1 quarter]]-1)),"")</f>
        <v/>
      </c>
      <c r="Q133" s="37" t="str">
        <f>IFERROR(IF(Change[[#This Row],[Name]]="","",(Change[[#This Row],[Price]]/Change[[#This Row],[1 year]]-1)),"")</f>
        <v/>
      </c>
      <c r="R133" s="37" t="str">
        <f>IFERROR(IF(Change[[#This Row],[Name]]="","",Change[[#This Row],[Name]]),"")</f>
        <v/>
      </c>
    </row>
    <row r="134" spans="14:18" x14ac:dyDescent="0.25">
      <c r="N134" s="37" t="str">
        <f>IFERROR(IF(Change[[#This Row],[Name]]="","",(Change[[#This Row],[Price]]/Change[[#This Row],[1 week]]-1)),"")</f>
        <v/>
      </c>
      <c r="O134" s="37" t="str">
        <f>IFERROR(IF(Change[[#This Row],[Name]]="","",(Change[[#This Row],[Price]]/Change[[#This Row],[1 month]]-1)),"")</f>
        <v/>
      </c>
      <c r="P134" s="37" t="str">
        <f>IFERROR(IF(Change[[#This Row],[Name]]="","",(Change[[#This Row],[Price]]/Change[[#This Row],[1 quarter]]-1)),"")</f>
        <v/>
      </c>
      <c r="Q134" s="37" t="str">
        <f>IFERROR(IF(Change[[#This Row],[Name]]="","",(Change[[#This Row],[Price]]/Change[[#This Row],[1 year]]-1)),"")</f>
        <v/>
      </c>
      <c r="R134" s="37" t="str">
        <f>IFERROR(IF(Change[[#This Row],[Name]]="","",Change[[#This Row],[Name]]),"")</f>
        <v/>
      </c>
    </row>
    <row r="135" spans="14:18" x14ac:dyDescent="0.25">
      <c r="N135" s="37" t="str">
        <f>IFERROR(IF(Change[[#This Row],[Name]]="","",(Change[[#This Row],[Price]]/Change[[#This Row],[1 week]]-1)),"")</f>
        <v/>
      </c>
      <c r="O135" s="37" t="str">
        <f>IFERROR(IF(Change[[#This Row],[Name]]="","",(Change[[#This Row],[Price]]/Change[[#This Row],[1 month]]-1)),"")</f>
        <v/>
      </c>
      <c r="P135" s="37" t="str">
        <f>IFERROR(IF(Change[[#This Row],[Name]]="","",(Change[[#This Row],[Price]]/Change[[#This Row],[1 quarter]]-1)),"")</f>
        <v/>
      </c>
      <c r="Q135" s="37" t="str">
        <f>IFERROR(IF(Change[[#This Row],[Name]]="","",(Change[[#This Row],[Price]]/Change[[#This Row],[1 year]]-1)),"")</f>
        <v/>
      </c>
      <c r="R135" s="37" t="str">
        <f>IFERROR(IF(Change[[#This Row],[Name]]="","",Change[[#This Row],[Name]]),"")</f>
        <v/>
      </c>
    </row>
    <row r="136" spans="14:18" x14ac:dyDescent="0.25">
      <c r="N136" s="37" t="str">
        <f>IFERROR(IF(Change[[#This Row],[Name]]="","",(Change[[#This Row],[Price]]/Change[[#This Row],[1 week]]-1)),"")</f>
        <v/>
      </c>
      <c r="O136" s="37" t="str">
        <f>IFERROR(IF(Change[[#This Row],[Name]]="","",(Change[[#This Row],[Price]]/Change[[#This Row],[1 month]]-1)),"")</f>
        <v/>
      </c>
      <c r="P136" s="37" t="str">
        <f>IFERROR(IF(Change[[#This Row],[Name]]="","",(Change[[#This Row],[Price]]/Change[[#This Row],[1 quarter]]-1)),"")</f>
        <v/>
      </c>
      <c r="Q136" s="37" t="str">
        <f>IFERROR(IF(Change[[#This Row],[Name]]="","",(Change[[#This Row],[Price]]/Change[[#This Row],[1 year]]-1)),"")</f>
        <v/>
      </c>
      <c r="R136" s="37" t="str">
        <f>IFERROR(IF(Change[[#This Row],[Name]]="","",Change[[#This Row],[Name]]),"")</f>
        <v/>
      </c>
    </row>
    <row r="137" spans="14:18" x14ac:dyDescent="0.25">
      <c r="N137" s="37" t="str">
        <f>IFERROR(IF(Change[[#This Row],[Name]]="","",(Change[[#This Row],[Price]]/Change[[#This Row],[1 week]]-1)),"")</f>
        <v/>
      </c>
      <c r="O137" s="37" t="str">
        <f>IFERROR(IF(Change[[#This Row],[Name]]="","",(Change[[#This Row],[Price]]/Change[[#This Row],[1 month]]-1)),"")</f>
        <v/>
      </c>
      <c r="P137" s="37" t="str">
        <f>IFERROR(IF(Change[[#This Row],[Name]]="","",(Change[[#This Row],[Price]]/Change[[#This Row],[1 quarter]]-1)),"")</f>
        <v/>
      </c>
      <c r="Q137" s="37" t="str">
        <f>IFERROR(IF(Change[[#This Row],[Name]]="","",(Change[[#This Row],[Price]]/Change[[#This Row],[1 year]]-1)),"")</f>
        <v/>
      </c>
      <c r="R137" s="37" t="str">
        <f>IFERROR(IF(Change[[#This Row],[Name]]="","",Change[[#This Row],[Name]]),"")</f>
        <v/>
      </c>
    </row>
    <row r="138" spans="14:18" x14ac:dyDescent="0.25">
      <c r="N138" s="37" t="str">
        <f>IFERROR(IF(Change[[#This Row],[Name]]="","",(Change[[#This Row],[Price]]/Change[[#This Row],[1 week]]-1)),"")</f>
        <v/>
      </c>
      <c r="O138" s="37" t="str">
        <f>IFERROR(IF(Change[[#This Row],[Name]]="","",(Change[[#This Row],[Price]]/Change[[#This Row],[1 month]]-1)),"")</f>
        <v/>
      </c>
      <c r="P138" s="37" t="str">
        <f>IFERROR(IF(Change[[#This Row],[Name]]="","",(Change[[#This Row],[Price]]/Change[[#This Row],[1 quarter]]-1)),"")</f>
        <v/>
      </c>
      <c r="Q138" s="37" t="str">
        <f>IFERROR(IF(Change[[#This Row],[Name]]="","",(Change[[#This Row],[Price]]/Change[[#This Row],[1 year]]-1)),"")</f>
        <v/>
      </c>
      <c r="R138" s="37" t="str">
        <f>IFERROR(IF(Change[[#This Row],[Name]]="","",Change[[#This Row],[Name]]),"")</f>
        <v/>
      </c>
    </row>
    <row r="139" spans="14:18" x14ac:dyDescent="0.25">
      <c r="N139" s="37" t="str">
        <f>IFERROR(IF(Change[[#This Row],[Name]]="","",(Change[[#This Row],[Price]]/Change[[#This Row],[1 week]]-1)),"")</f>
        <v/>
      </c>
      <c r="O139" s="37" t="str">
        <f>IFERROR(IF(Change[[#This Row],[Name]]="","",(Change[[#This Row],[Price]]/Change[[#This Row],[1 month]]-1)),"")</f>
        <v/>
      </c>
      <c r="P139" s="37" t="str">
        <f>IFERROR(IF(Change[[#This Row],[Name]]="","",(Change[[#This Row],[Price]]/Change[[#This Row],[1 quarter]]-1)),"")</f>
        <v/>
      </c>
      <c r="Q139" s="37" t="str">
        <f>IFERROR(IF(Change[[#This Row],[Name]]="","",(Change[[#This Row],[Price]]/Change[[#This Row],[1 year]]-1)),"")</f>
        <v/>
      </c>
      <c r="R139" s="37" t="str">
        <f>IFERROR(IF(Change[[#This Row],[Name]]="","",Change[[#This Row],[Name]]),"")</f>
        <v/>
      </c>
    </row>
    <row r="140" spans="14:18" x14ac:dyDescent="0.25">
      <c r="N140" s="37" t="str">
        <f>IFERROR(IF(Change[[#This Row],[Name]]="","",(Change[[#This Row],[Price]]/Change[[#This Row],[1 week]]-1)),"")</f>
        <v/>
      </c>
      <c r="O140" s="37" t="str">
        <f>IFERROR(IF(Change[[#This Row],[Name]]="","",(Change[[#This Row],[Price]]/Change[[#This Row],[1 month]]-1)),"")</f>
        <v/>
      </c>
      <c r="P140" s="37" t="str">
        <f>IFERROR(IF(Change[[#This Row],[Name]]="","",(Change[[#This Row],[Price]]/Change[[#This Row],[1 quarter]]-1)),"")</f>
        <v/>
      </c>
      <c r="Q140" s="37" t="str">
        <f>IFERROR(IF(Change[[#This Row],[Name]]="","",(Change[[#This Row],[Price]]/Change[[#This Row],[1 year]]-1)),"")</f>
        <v/>
      </c>
      <c r="R140" s="37" t="str">
        <f>IFERROR(IF(Change[[#This Row],[Name]]="","",Change[[#This Row],[Name]]),"")</f>
        <v/>
      </c>
    </row>
    <row r="141" spans="14:18" x14ac:dyDescent="0.25">
      <c r="N141" s="37" t="str">
        <f>IFERROR(IF(Change[[#This Row],[Name]]="","",(Change[[#This Row],[Price]]/Change[[#This Row],[1 week]]-1)),"")</f>
        <v/>
      </c>
      <c r="O141" s="37" t="str">
        <f>IFERROR(IF(Change[[#This Row],[Name]]="","",(Change[[#This Row],[Price]]/Change[[#This Row],[1 month]]-1)),"")</f>
        <v/>
      </c>
      <c r="P141" s="37" t="str">
        <f>IFERROR(IF(Change[[#This Row],[Name]]="","",(Change[[#This Row],[Price]]/Change[[#This Row],[1 quarter]]-1)),"")</f>
        <v/>
      </c>
      <c r="Q141" s="37" t="str">
        <f>IFERROR(IF(Change[[#This Row],[Name]]="","",(Change[[#This Row],[Price]]/Change[[#This Row],[1 year]]-1)),"")</f>
        <v/>
      </c>
      <c r="R141" s="37" t="str">
        <f>IFERROR(IF(Change[[#This Row],[Name]]="","",Change[[#This Row],[Name]]),"")</f>
        <v/>
      </c>
    </row>
    <row r="142" spans="14:18" x14ac:dyDescent="0.25">
      <c r="N142" s="37" t="str">
        <f>IFERROR(IF(Change[[#This Row],[Name]]="","",(Change[[#This Row],[Price]]/Change[[#This Row],[1 week]]-1)),"")</f>
        <v/>
      </c>
      <c r="O142" s="37" t="str">
        <f>IFERROR(IF(Change[[#This Row],[Name]]="","",(Change[[#This Row],[Price]]/Change[[#This Row],[1 month]]-1)),"")</f>
        <v/>
      </c>
      <c r="P142" s="37" t="str">
        <f>IFERROR(IF(Change[[#This Row],[Name]]="","",(Change[[#This Row],[Price]]/Change[[#This Row],[1 quarter]]-1)),"")</f>
        <v/>
      </c>
      <c r="Q142" s="37" t="str">
        <f>IFERROR(IF(Change[[#This Row],[Name]]="","",(Change[[#This Row],[Price]]/Change[[#This Row],[1 year]]-1)),"")</f>
        <v/>
      </c>
      <c r="R142" s="37" t="str">
        <f>IFERROR(IF(Change[[#This Row],[Name]]="","",Change[[#This Row],[Name]]),"")</f>
        <v/>
      </c>
    </row>
    <row r="143" spans="14:18" x14ac:dyDescent="0.25">
      <c r="N143" s="37" t="str">
        <f>IFERROR(IF(Change[[#This Row],[Name]]="","",(Change[[#This Row],[Price]]/Change[[#This Row],[1 week]]-1)),"")</f>
        <v/>
      </c>
      <c r="O143" s="37" t="str">
        <f>IFERROR(IF(Change[[#This Row],[Name]]="","",(Change[[#This Row],[Price]]/Change[[#This Row],[1 month]]-1)),"")</f>
        <v/>
      </c>
      <c r="P143" s="37" t="str">
        <f>IFERROR(IF(Change[[#This Row],[Name]]="","",(Change[[#This Row],[Price]]/Change[[#This Row],[1 quarter]]-1)),"")</f>
        <v/>
      </c>
      <c r="Q143" s="37" t="str">
        <f>IFERROR(IF(Change[[#This Row],[Name]]="","",(Change[[#This Row],[Price]]/Change[[#This Row],[1 year]]-1)),"")</f>
        <v/>
      </c>
      <c r="R143" s="37" t="str">
        <f>IFERROR(IF(Change[[#This Row],[Name]]="","",Change[[#This Row],[Name]]),"")</f>
        <v/>
      </c>
    </row>
    <row r="144" spans="14:18" x14ac:dyDescent="0.25">
      <c r="N144" s="37" t="str">
        <f>IFERROR(IF(Change[[#This Row],[Name]]="","",(Change[[#This Row],[Price]]/Change[[#This Row],[1 week]]-1)),"")</f>
        <v/>
      </c>
      <c r="O144" s="37" t="str">
        <f>IFERROR(IF(Change[[#This Row],[Name]]="","",(Change[[#This Row],[Price]]/Change[[#This Row],[1 month]]-1)),"")</f>
        <v/>
      </c>
      <c r="P144" s="37" t="str">
        <f>IFERROR(IF(Change[[#This Row],[Name]]="","",(Change[[#This Row],[Price]]/Change[[#This Row],[1 quarter]]-1)),"")</f>
        <v/>
      </c>
      <c r="Q144" s="37" t="str">
        <f>IFERROR(IF(Change[[#This Row],[Name]]="","",(Change[[#This Row],[Price]]/Change[[#This Row],[1 year]]-1)),"")</f>
        <v/>
      </c>
      <c r="R144" s="37" t="str">
        <f>IFERROR(IF(Change[[#This Row],[Name]]="","",Change[[#This Row],[Name]]),"")</f>
        <v/>
      </c>
    </row>
    <row r="145" spans="14:18" x14ac:dyDescent="0.25">
      <c r="N145" s="37" t="str">
        <f>IFERROR(IF(Change[[#This Row],[Name]]="","",(Change[[#This Row],[Price]]/Change[[#This Row],[1 week]]-1)),"")</f>
        <v/>
      </c>
      <c r="O145" s="37" t="str">
        <f>IFERROR(IF(Change[[#This Row],[Name]]="","",(Change[[#This Row],[Price]]/Change[[#This Row],[1 month]]-1)),"")</f>
        <v/>
      </c>
      <c r="P145" s="37" t="str">
        <f>IFERROR(IF(Change[[#This Row],[Name]]="","",(Change[[#This Row],[Price]]/Change[[#This Row],[1 quarter]]-1)),"")</f>
        <v/>
      </c>
      <c r="Q145" s="37" t="str">
        <f>IFERROR(IF(Change[[#This Row],[Name]]="","",(Change[[#This Row],[Price]]/Change[[#This Row],[1 year]]-1)),"")</f>
        <v/>
      </c>
      <c r="R145" s="37" t="str">
        <f>IFERROR(IF(Change[[#This Row],[Name]]="","",Change[[#This Row],[Name]]),"")</f>
        <v/>
      </c>
    </row>
    <row r="146" spans="14:18" x14ac:dyDescent="0.25">
      <c r="N146" s="37" t="str">
        <f>IFERROR(IF(Change[[#This Row],[Name]]="","",(Change[[#This Row],[Price]]/Change[[#This Row],[1 week]]-1)),"")</f>
        <v/>
      </c>
      <c r="O146" s="37" t="str">
        <f>IFERROR(IF(Change[[#This Row],[Name]]="","",(Change[[#This Row],[Price]]/Change[[#This Row],[1 month]]-1)),"")</f>
        <v/>
      </c>
      <c r="P146" s="37" t="str">
        <f>IFERROR(IF(Change[[#This Row],[Name]]="","",(Change[[#This Row],[Price]]/Change[[#This Row],[1 quarter]]-1)),"")</f>
        <v/>
      </c>
      <c r="Q146" s="37" t="str">
        <f>IFERROR(IF(Change[[#This Row],[Name]]="","",(Change[[#This Row],[Price]]/Change[[#This Row],[1 year]]-1)),"")</f>
        <v/>
      </c>
      <c r="R146" s="37" t="str">
        <f>IFERROR(IF(Change[[#This Row],[Name]]="","",Change[[#This Row],[Name]]),"")</f>
        <v/>
      </c>
    </row>
    <row r="147" spans="14:18" x14ac:dyDescent="0.25">
      <c r="N147" s="37" t="str">
        <f>IFERROR(IF(Change[[#This Row],[Name]]="","",(Change[[#This Row],[Price]]/Change[[#This Row],[1 week]]-1)),"")</f>
        <v/>
      </c>
      <c r="O147" s="37" t="str">
        <f>IFERROR(IF(Change[[#This Row],[Name]]="","",(Change[[#This Row],[Price]]/Change[[#This Row],[1 month]]-1)),"")</f>
        <v/>
      </c>
      <c r="P147" s="37" t="str">
        <f>IFERROR(IF(Change[[#This Row],[Name]]="","",(Change[[#This Row],[Price]]/Change[[#This Row],[1 quarter]]-1)),"")</f>
        <v/>
      </c>
      <c r="Q147" s="37" t="str">
        <f>IFERROR(IF(Change[[#This Row],[Name]]="","",(Change[[#This Row],[Price]]/Change[[#This Row],[1 year]]-1)),"")</f>
        <v/>
      </c>
      <c r="R147" s="37" t="str">
        <f>IFERROR(IF(Change[[#This Row],[Name]]="","",Change[[#This Row],[Name]]),"")</f>
        <v/>
      </c>
    </row>
    <row r="148" spans="14:18" x14ac:dyDescent="0.25">
      <c r="N148" s="37" t="str">
        <f>IFERROR(IF(Change[[#This Row],[Name]]="","",(Change[[#This Row],[Price]]/Change[[#This Row],[1 week]]-1)),"")</f>
        <v/>
      </c>
      <c r="O148" s="37" t="str">
        <f>IFERROR(IF(Change[[#This Row],[Name]]="","",(Change[[#This Row],[Price]]/Change[[#This Row],[1 month]]-1)),"")</f>
        <v/>
      </c>
      <c r="P148" s="37" t="str">
        <f>IFERROR(IF(Change[[#This Row],[Name]]="","",(Change[[#This Row],[Price]]/Change[[#This Row],[1 quarter]]-1)),"")</f>
        <v/>
      </c>
      <c r="Q148" s="37" t="str">
        <f>IFERROR(IF(Change[[#This Row],[Name]]="","",(Change[[#This Row],[Price]]/Change[[#This Row],[1 year]]-1)),"")</f>
        <v/>
      </c>
      <c r="R148" s="37" t="str">
        <f>IFERROR(IF(Change[[#This Row],[Name]]="","",Change[[#This Row],[Name]]),"")</f>
        <v/>
      </c>
    </row>
    <row r="149" spans="14:18" x14ac:dyDescent="0.25">
      <c r="N149" s="37" t="str">
        <f>IFERROR(IF(Change[[#This Row],[Name]]="","",(Change[[#This Row],[Price]]/Change[[#This Row],[1 week]]-1)),"")</f>
        <v/>
      </c>
      <c r="O149" s="37" t="str">
        <f>IFERROR(IF(Change[[#This Row],[Name]]="","",(Change[[#This Row],[Price]]/Change[[#This Row],[1 month]]-1)),"")</f>
        <v/>
      </c>
      <c r="P149" s="37" t="str">
        <f>IFERROR(IF(Change[[#This Row],[Name]]="","",(Change[[#This Row],[Price]]/Change[[#This Row],[1 quarter]]-1)),"")</f>
        <v/>
      </c>
      <c r="Q149" s="37" t="str">
        <f>IFERROR(IF(Change[[#This Row],[Name]]="","",(Change[[#This Row],[Price]]/Change[[#This Row],[1 year]]-1)),"")</f>
        <v/>
      </c>
      <c r="R149" s="37" t="str">
        <f>IFERROR(IF(Change[[#This Row],[Name]]="","",Change[[#This Row],[Name]]),"")</f>
        <v/>
      </c>
    </row>
    <row r="150" spans="14:18" x14ac:dyDescent="0.25">
      <c r="N150" s="37" t="str">
        <f>IFERROR(IF(Change[[#This Row],[Name]]="","",(Change[[#This Row],[Price]]/Change[[#This Row],[1 week]]-1)),"")</f>
        <v/>
      </c>
      <c r="O150" s="37" t="str">
        <f>IFERROR(IF(Change[[#This Row],[Name]]="","",(Change[[#This Row],[Price]]/Change[[#This Row],[1 month]]-1)),"")</f>
        <v/>
      </c>
      <c r="P150" s="37" t="str">
        <f>IFERROR(IF(Change[[#This Row],[Name]]="","",(Change[[#This Row],[Price]]/Change[[#This Row],[1 quarter]]-1)),"")</f>
        <v/>
      </c>
      <c r="Q150" s="37" t="str">
        <f>IFERROR(IF(Change[[#This Row],[Name]]="","",(Change[[#This Row],[Price]]/Change[[#This Row],[1 year]]-1)),"")</f>
        <v/>
      </c>
      <c r="R150" s="37" t="str">
        <f>IFERROR(IF(Change[[#This Row],[Name]]="","",Change[[#This Row],[Name]]),"")</f>
        <v/>
      </c>
    </row>
    <row r="151" spans="14:18" x14ac:dyDescent="0.25">
      <c r="N151" s="37" t="str">
        <f>IFERROR(IF(Change[[#This Row],[Name]]="","",(Change[[#This Row],[Price]]/Change[[#This Row],[1 week]]-1)),"")</f>
        <v/>
      </c>
      <c r="O151" s="37" t="str">
        <f>IFERROR(IF(Change[[#This Row],[Name]]="","",(Change[[#This Row],[Price]]/Change[[#This Row],[1 month]]-1)),"")</f>
        <v/>
      </c>
      <c r="P151" s="37" t="str">
        <f>IFERROR(IF(Change[[#This Row],[Name]]="","",(Change[[#This Row],[Price]]/Change[[#This Row],[1 quarter]]-1)),"")</f>
        <v/>
      </c>
      <c r="Q151" s="37" t="str">
        <f>IFERROR(IF(Change[[#This Row],[Name]]="","",(Change[[#This Row],[Price]]/Change[[#This Row],[1 year]]-1)),"")</f>
        <v/>
      </c>
      <c r="R151" s="37" t="str">
        <f>IFERROR(IF(Change[[#This Row],[Name]]="","",Change[[#This Row],[Name]]),"")</f>
        <v/>
      </c>
    </row>
    <row r="152" spans="14:18" x14ac:dyDescent="0.25">
      <c r="N152" s="37" t="str">
        <f>IFERROR(IF(Change[[#This Row],[Name]]="","",(Change[[#This Row],[Price]]/Change[[#This Row],[1 week]]-1)),"")</f>
        <v/>
      </c>
      <c r="O152" s="37" t="str">
        <f>IFERROR(IF(Change[[#This Row],[Name]]="","",(Change[[#This Row],[Price]]/Change[[#This Row],[1 month]]-1)),"")</f>
        <v/>
      </c>
      <c r="P152" s="37" t="str">
        <f>IFERROR(IF(Change[[#This Row],[Name]]="","",(Change[[#This Row],[Price]]/Change[[#This Row],[1 quarter]]-1)),"")</f>
        <v/>
      </c>
      <c r="Q152" s="37" t="str">
        <f>IFERROR(IF(Change[[#This Row],[Name]]="","",(Change[[#This Row],[Price]]/Change[[#This Row],[1 year]]-1)),"")</f>
        <v/>
      </c>
      <c r="R152" s="37" t="str">
        <f>IFERROR(IF(Change[[#This Row],[Name]]="","",Change[[#This Row],[Name]]),"")</f>
        <v/>
      </c>
    </row>
    <row r="153" spans="14:18" x14ac:dyDescent="0.25">
      <c r="N153" s="37" t="str">
        <f>IFERROR(IF(Change[[#This Row],[Name]]="","",(Change[[#This Row],[Price]]/Change[[#This Row],[1 week]]-1)),"")</f>
        <v/>
      </c>
      <c r="O153" s="37" t="str">
        <f>IFERROR(IF(Change[[#This Row],[Name]]="","",(Change[[#This Row],[Price]]/Change[[#This Row],[1 month]]-1)),"")</f>
        <v/>
      </c>
      <c r="P153" s="37" t="str">
        <f>IFERROR(IF(Change[[#This Row],[Name]]="","",(Change[[#This Row],[Price]]/Change[[#This Row],[1 quarter]]-1)),"")</f>
        <v/>
      </c>
      <c r="Q153" s="37" t="str">
        <f>IFERROR(IF(Change[[#This Row],[Name]]="","",(Change[[#This Row],[Price]]/Change[[#This Row],[1 year]]-1)),"")</f>
        <v/>
      </c>
      <c r="R153" s="37" t="str">
        <f>IFERROR(IF(Change[[#This Row],[Name]]="","",Change[[#This Row],[Name]]),"")</f>
        <v/>
      </c>
    </row>
    <row r="154" spans="14:18" x14ac:dyDescent="0.25">
      <c r="N154" s="37" t="str">
        <f>IFERROR(IF(Change[[#This Row],[Name]]="","",(Change[[#This Row],[Price]]/Change[[#This Row],[1 week]]-1)),"")</f>
        <v/>
      </c>
      <c r="O154" s="37" t="str">
        <f>IFERROR(IF(Change[[#This Row],[Name]]="","",(Change[[#This Row],[Price]]/Change[[#This Row],[1 month]]-1)),"")</f>
        <v/>
      </c>
      <c r="P154" s="37" t="str">
        <f>IFERROR(IF(Change[[#This Row],[Name]]="","",(Change[[#This Row],[Price]]/Change[[#This Row],[1 quarter]]-1)),"")</f>
        <v/>
      </c>
      <c r="Q154" s="37" t="str">
        <f>IFERROR(IF(Change[[#This Row],[Name]]="","",(Change[[#This Row],[Price]]/Change[[#This Row],[1 year]]-1)),"")</f>
        <v/>
      </c>
      <c r="R154" s="37" t="str">
        <f>IFERROR(IF(Change[[#This Row],[Name]]="","",Change[[#This Row],[Name]]),"")</f>
        <v/>
      </c>
    </row>
    <row r="155" spans="14:18" x14ac:dyDescent="0.25">
      <c r="N155" s="37" t="str">
        <f>IFERROR(IF(Change[[#This Row],[Name]]="","",(Change[[#This Row],[Price]]/Change[[#This Row],[1 week]]-1)),"")</f>
        <v/>
      </c>
      <c r="O155" s="37" t="str">
        <f>IFERROR(IF(Change[[#This Row],[Name]]="","",(Change[[#This Row],[Price]]/Change[[#This Row],[1 month]]-1)),"")</f>
        <v/>
      </c>
      <c r="P155" s="37" t="str">
        <f>IFERROR(IF(Change[[#This Row],[Name]]="","",(Change[[#This Row],[Price]]/Change[[#This Row],[1 quarter]]-1)),"")</f>
        <v/>
      </c>
      <c r="Q155" s="37" t="str">
        <f>IFERROR(IF(Change[[#This Row],[Name]]="","",(Change[[#This Row],[Price]]/Change[[#This Row],[1 year]]-1)),"")</f>
        <v/>
      </c>
      <c r="R155" s="37" t="str">
        <f>IFERROR(IF(Change[[#This Row],[Name]]="","",Change[[#This Row],[Name]]),"")</f>
        <v/>
      </c>
    </row>
    <row r="156" spans="14:18" x14ac:dyDescent="0.25">
      <c r="N156" s="37" t="str">
        <f>IFERROR(IF(Change[[#This Row],[Name]]="","",(Change[[#This Row],[Price]]/Change[[#This Row],[1 week]]-1)),"")</f>
        <v/>
      </c>
      <c r="O156" s="37" t="str">
        <f>IFERROR(IF(Change[[#This Row],[Name]]="","",(Change[[#This Row],[Price]]/Change[[#This Row],[1 month]]-1)),"")</f>
        <v/>
      </c>
      <c r="P156" s="37" t="str">
        <f>IFERROR(IF(Change[[#This Row],[Name]]="","",(Change[[#This Row],[Price]]/Change[[#This Row],[1 quarter]]-1)),"")</f>
        <v/>
      </c>
      <c r="Q156" s="37" t="str">
        <f>IFERROR(IF(Change[[#This Row],[Name]]="","",(Change[[#This Row],[Price]]/Change[[#This Row],[1 year]]-1)),"")</f>
        <v/>
      </c>
      <c r="R156" s="37" t="str">
        <f>IFERROR(IF(Change[[#This Row],[Name]]="","",Change[[#This Row],[Name]]),"")</f>
        <v/>
      </c>
    </row>
    <row r="157" spans="14:18" x14ac:dyDescent="0.25">
      <c r="N157" s="37" t="str">
        <f>IFERROR(IF(Change[[#This Row],[Name]]="","",(Change[[#This Row],[Price]]/Change[[#This Row],[1 week]]-1)),"")</f>
        <v/>
      </c>
      <c r="O157" s="37" t="str">
        <f>IFERROR(IF(Change[[#This Row],[Name]]="","",(Change[[#This Row],[Price]]/Change[[#This Row],[1 month]]-1)),"")</f>
        <v/>
      </c>
      <c r="P157" s="37" t="str">
        <f>IFERROR(IF(Change[[#This Row],[Name]]="","",(Change[[#This Row],[Price]]/Change[[#This Row],[1 quarter]]-1)),"")</f>
        <v/>
      </c>
      <c r="Q157" s="37" t="str">
        <f>IFERROR(IF(Change[[#This Row],[Name]]="","",(Change[[#This Row],[Price]]/Change[[#This Row],[1 year]]-1)),"")</f>
        <v/>
      </c>
      <c r="R157" s="37" t="str">
        <f>IFERROR(IF(Change[[#This Row],[Name]]="","",Change[[#This Row],[Name]]),"")</f>
        <v/>
      </c>
    </row>
    <row r="158" spans="14:18" x14ac:dyDescent="0.25">
      <c r="N158" s="37" t="str">
        <f>IFERROR(IF(Change[[#This Row],[Name]]="","",(Change[[#This Row],[Price]]/Change[[#This Row],[1 week]]-1)),"")</f>
        <v/>
      </c>
      <c r="O158" s="37" t="str">
        <f>IFERROR(IF(Change[[#This Row],[Name]]="","",(Change[[#This Row],[Price]]/Change[[#This Row],[1 month]]-1)),"")</f>
        <v/>
      </c>
      <c r="P158" s="37" t="str">
        <f>IFERROR(IF(Change[[#This Row],[Name]]="","",(Change[[#This Row],[Price]]/Change[[#This Row],[1 quarter]]-1)),"")</f>
        <v/>
      </c>
      <c r="Q158" s="37" t="str">
        <f>IFERROR(IF(Change[[#This Row],[Name]]="","",(Change[[#This Row],[Price]]/Change[[#This Row],[1 year]]-1)),"")</f>
        <v/>
      </c>
      <c r="R158" s="37" t="str">
        <f>IFERROR(IF(Change[[#This Row],[Name]]="","",Change[[#This Row],[Name]]),"")</f>
        <v/>
      </c>
    </row>
    <row r="159" spans="14:18" x14ac:dyDescent="0.25">
      <c r="N159" s="37" t="str">
        <f>IFERROR(IF(Change[[#This Row],[Name]]="","",(Change[[#This Row],[Price]]/Change[[#This Row],[1 week]]-1)),"")</f>
        <v/>
      </c>
      <c r="O159" s="37" t="str">
        <f>IFERROR(IF(Change[[#This Row],[Name]]="","",(Change[[#This Row],[Price]]/Change[[#This Row],[1 month]]-1)),"")</f>
        <v/>
      </c>
      <c r="P159" s="37" t="str">
        <f>IFERROR(IF(Change[[#This Row],[Name]]="","",(Change[[#This Row],[Price]]/Change[[#This Row],[1 quarter]]-1)),"")</f>
        <v/>
      </c>
      <c r="Q159" s="37" t="str">
        <f>IFERROR(IF(Change[[#This Row],[Name]]="","",(Change[[#This Row],[Price]]/Change[[#This Row],[1 year]]-1)),"")</f>
        <v/>
      </c>
      <c r="R159" s="37" t="str">
        <f>IFERROR(IF(Change[[#This Row],[Name]]="","",Change[[#This Row],[Name]]),"")</f>
        <v/>
      </c>
    </row>
    <row r="160" spans="14:18" x14ac:dyDescent="0.25">
      <c r="N160" s="37" t="str">
        <f>IFERROR(IF(Change[[#This Row],[Name]]="","",(Change[[#This Row],[Price]]/Change[[#This Row],[1 week]]-1)),"")</f>
        <v/>
      </c>
      <c r="O160" s="37" t="str">
        <f>IFERROR(IF(Change[[#This Row],[Name]]="","",(Change[[#This Row],[Price]]/Change[[#This Row],[1 month]]-1)),"")</f>
        <v/>
      </c>
      <c r="P160" s="37" t="str">
        <f>IFERROR(IF(Change[[#This Row],[Name]]="","",(Change[[#This Row],[Price]]/Change[[#This Row],[1 quarter]]-1)),"")</f>
        <v/>
      </c>
      <c r="Q160" s="37" t="str">
        <f>IFERROR(IF(Change[[#This Row],[Name]]="","",(Change[[#This Row],[Price]]/Change[[#This Row],[1 year]]-1)),"")</f>
        <v/>
      </c>
      <c r="R160" s="37" t="str">
        <f>IFERROR(IF(Change[[#This Row],[Name]]="","",Change[[#This Row],[Name]]),"")</f>
        <v/>
      </c>
    </row>
    <row r="161" spans="14:18" x14ac:dyDescent="0.25">
      <c r="N161" s="37" t="str">
        <f>IFERROR(IF(Change[[#This Row],[Name]]="","",(Change[[#This Row],[Price]]/Change[[#This Row],[1 week]]-1)),"")</f>
        <v/>
      </c>
      <c r="O161" s="37" t="str">
        <f>IFERROR(IF(Change[[#This Row],[Name]]="","",(Change[[#This Row],[Price]]/Change[[#This Row],[1 month]]-1)),"")</f>
        <v/>
      </c>
      <c r="P161" s="37" t="str">
        <f>IFERROR(IF(Change[[#This Row],[Name]]="","",(Change[[#This Row],[Price]]/Change[[#This Row],[1 quarter]]-1)),"")</f>
        <v/>
      </c>
      <c r="Q161" s="37" t="str">
        <f>IFERROR(IF(Change[[#This Row],[Name]]="","",(Change[[#This Row],[Price]]/Change[[#This Row],[1 year]]-1)),"")</f>
        <v/>
      </c>
      <c r="R161" s="37" t="str">
        <f>IFERROR(IF(Change[[#This Row],[Name]]="","",Change[[#This Row],[Name]]),"")</f>
        <v/>
      </c>
    </row>
    <row r="162" spans="14:18" x14ac:dyDescent="0.25">
      <c r="N162" s="37" t="str">
        <f>IFERROR(IF(Change[[#This Row],[Name]]="","",(Change[[#This Row],[Price]]/Change[[#This Row],[1 week]]-1)),"")</f>
        <v/>
      </c>
      <c r="O162" s="37" t="str">
        <f>IFERROR(IF(Change[[#This Row],[Name]]="","",(Change[[#This Row],[Price]]/Change[[#This Row],[1 month]]-1)),"")</f>
        <v/>
      </c>
      <c r="P162" s="37" t="str">
        <f>IFERROR(IF(Change[[#This Row],[Name]]="","",(Change[[#This Row],[Price]]/Change[[#This Row],[1 quarter]]-1)),"")</f>
        <v/>
      </c>
      <c r="Q162" s="37" t="str">
        <f>IFERROR(IF(Change[[#This Row],[Name]]="","",(Change[[#This Row],[Price]]/Change[[#This Row],[1 year]]-1)),"")</f>
        <v/>
      </c>
      <c r="R162" s="37" t="str">
        <f>IFERROR(IF(Change[[#This Row],[Name]]="","",Change[[#This Row],[Name]]),"")</f>
        <v/>
      </c>
    </row>
    <row r="163" spans="14:18" x14ac:dyDescent="0.25">
      <c r="N163" s="37" t="str">
        <f>IFERROR(IF(Change[[#This Row],[Name]]="","",(Change[[#This Row],[Price]]/Change[[#This Row],[1 week]]-1)),"")</f>
        <v/>
      </c>
      <c r="O163" s="37" t="str">
        <f>IFERROR(IF(Change[[#This Row],[Name]]="","",(Change[[#This Row],[Price]]/Change[[#This Row],[1 month]]-1)),"")</f>
        <v/>
      </c>
      <c r="P163" s="37" t="str">
        <f>IFERROR(IF(Change[[#This Row],[Name]]="","",(Change[[#This Row],[Price]]/Change[[#This Row],[1 quarter]]-1)),"")</f>
        <v/>
      </c>
      <c r="Q163" s="37" t="str">
        <f>IFERROR(IF(Change[[#This Row],[Name]]="","",(Change[[#This Row],[Price]]/Change[[#This Row],[1 year]]-1)),"")</f>
        <v/>
      </c>
      <c r="R163" s="37" t="str">
        <f>IFERROR(IF(Change[[#This Row],[Name]]="","",Change[[#This Row],[Name]]),"")</f>
        <v/>
      </c>
    </row>
    <row r="164" spans="14:18" x14ac:dyDescent="0.25">
      <c r="N164" s="37" t="str">
        <f>IFERROR(IF(Change[[#This Row],[Name]]="","",(Change[[#This Row],[Price]]/Change[[#This Row],[1 week]]-1)),"")</f>
        <v/>
      </c>
      <c r="O164" s="37" t="str">
        <f>IFERROR(IF(Change[[#This Row],[Name]]="","",(Change[[#This Row],[Price]]/Change[[#This Row],[1 month]]-1)),"")</f>
        <v/>
      </c>
      <c r="P164" s="37" t="str">
        <f>IFERROR(IF(Change[[#This Row],[Name]]="","",(Change[[#This Row],[Price]]/Change[[#This Row],[1 quarter]]-1)),"")</f>
        <v/>
      </c>
      <c r="Q164" s="37" t="str">
        <f>IFERROR(IF(Change[[#This Row],[Name]]="","",(Change[[#This Row],[Price]]/Change[[#This Row],[1 year]]-1)),"")</f>
        <v/>
      </c>
      <c r="R164" s="37" t="str">
        <f>IFERROR(IF(Change[[#This Row],[Name]]="","",Change[[#This Row],[Name]]),"")</f>
        <v/>
      </c>
    </row>
    <row r="165" spans="14:18" x14ac:dyDescent="0.25">
      <c r="N165" s="37" t="str">
        <f>IFERROR(IF(Change[[#This Row],[Name]]="","",(Change[[#This Row],[Price]]/Change[[#This Row],[1 week]]-1)),"")</f>
        <v/>
      </c>
      <c r="O165" s="37" t="str">
        <f>IFERROR(IF(Change[[#This Row],[Name]]="","",(Change[[#This Row],[Price]]/Change[[#This Row],[1 month]]-1)),"")</f>
        <v/>
      </c>
      <c r="P165" s="37" t="str">
        <f>IFERROR(IF(Change[[#This Row],[Name]]="","",(Change[[#This Row],[Price]]/Change[[#This Row],[1 quarter]]-1)),"")</f>
        <v/>
      </c>
      <c r="Q165" s="37" t="str">
        <f>IFERROR(IF(Change[[#This Row],[Name]]="","",(Change[[#This Row],[Price]]/Change[[#This Row],[1 year]]-1)),"")</f>
        <v/>
      </c>
      <c r="R165" s="37" t="str">
        <f>IFERROR(IF(Change[[#This Row],[Name]]="","",Change[[#This Row],[Name]]),"")</f>
        <v/>
      </c>
    </row>
    <row r="166" spans="14:18" x14ac:dyDescent="0.25">
      <c r="N166" s="37" t="str">
        <f>IFERROR(IF(Change[[#This Row],[Name]]="","",(Change[[#This Row],[Price]]/Change[[#This Row],[1 week]]-1)),"")</f>
        <v/>
      </c>
      <c r="O166" s="37" t="str">
        <f>IFERROR(IF(Change[[#This Row],[Name]]="","",(Change[[#This Row],[Price]]/Change[[#This Row],[1 month]]-1)),"")</f>
        <v/>
      </c>
      <c r="P166" s="37" t="str">
        <f>IFERROR(IF(Change[[#This Row],[Name]]="","",(Change[[#This Row],[Price]]/Change[[#This Row],[1 quarter]]-1)),"")</f>
        <v/>
      </c>
      <c r="Q166" s="37" t="str">
        <f>IFERROR(IF(Change[[#This Row],[Name]]="","",(Change[[#This Row],[Price]]/Change[[#This Row],[1 year]]-1)),"")</f>
        <v/>
      </c>
      <c r="R166" s="37" t="str">
        <f>IFERROR(IF(Change[[#This Row],[Name]]="","",Change[[#This Row],[Name]]),"")</f>
        <v/>
      </c>
    </row>
    <row r="167" spans="14:18" x14ac:dyDescent="0.25">
      <c r="N167" s="37" t="str">
        <f>IFERROR(IF(Change[[#This Row],[Name]]="","",(Change[[#This Row],[Price]]/Change[[#This Row],[1 week]]-1)),"")</f>
        <v/>
      </c>
      <c r="O167" s="37" t="str">
        <f>IFERROR(IF(Change[[#This Row],[Name]]="","",(Change[[#This Row],[Price]]/Change[[#This Row],[1 month]]-1)),"")</f>
        <v/>
      </c>
      <c r="P167" s="37" t="str">
        <f>IFERROR(IF(Change[[#This Row],[Name]]="","",(Change[[#This Row],[Price]]/Change[[#This Row],[1 quarter]]-1)),"")</f>
        <v/>
      </c>
      <c r="Q167" s="37" t="str">
        <f>IFERROR(IF(Change[[#This Row],[Name]]="","",(Change[[#This Row],[Price]]/Change[[#This Row],[1 year]]-1)),"")</f>
        <v/>
      </c>
      <c r="R167" s="37" t="str">
        <f>IFERROR(IF(Change[[#This Row],[Name]]="","",Change[[#This Row],[Name]]),"")</f>
        <v/>
      </c>
    </row>
    <row r="168" spans="14:18" x14ac:dyDescent="0.25">
      <c r="N168" s="37" t="str">
        <f>IFERROR(IF(Change[[#This Row],[Name]]="","",(Change[[#This Row],[Price]]/Change[[#This Row],[1 week]]-1)),"")</f>
        <v/>
      </c>
      <c r="O168" s="37" t="str">
        <f>IFERROR(IF(Change[[#This Row],[Name]]="","",(Change[[#This Row],[Price]]/Change[[#This Row],[1 month]]-1)),"")</f>
        <v/>
      </c>
      <c r="P168" s="37" t="str">
        <f>IFERROR(IF(Change[[#This Row],[Name]]="","",(Change[[#This Row],[Price]]/Change[[#This Row],[1 quarter]]-1)),"")</f>
        <v/>
      </c>
      <c r="Q168" s="37" t="str">
        <f>IFERROR(IF(Change[[#This Row],[Name]]="","",(Change[[#This Row],[Price]]/Change[[#This Row],[1 year]]-1)),"")</f>
        <v/>
      </c>
      <c r="R168" s="37" t="str">
        <f>IFERROR(IF(Change[[#This Row],[Name]]="","",Change[[#This Row],[Name]]),"")</f>
        <v/>
      </c>
    </row>
    <row r="169" spans="14:18" x14ac:dyDescent="0.25">
      <c r="N169" s="37" t="str">
        <f>IFERROR(IF(Change[[#This Row],[Name]]="","",(Change[[#This Row],[Price]]/Change[[#This Row],[1 week]]-1)),"")</f>
        <v/>
      </c>
      <c r="O169" s="37" t="str">
        <f>IFERROR(IF(Change[[#This Row],[Name]]="","",(Change[[#This Row],[Price]]/Change[[#This Row],[1 month]]-1)),"")</f>
        <v/>
      </c>
      <c r="P169" s="37" t="str">
        <f>IFERROR(IF(Change[[#This Row],[Name]]="","",(Change[[#This Row],[Price]]/Change[[#This Row],[1 quarter]]-1)),"")</f>
        <v/>
      </c>
      <c r="Q169" s="37" t="str">
        <f>IFERROR(IF(Change[[#This Row],[Name]]="","",(Change[[#This Row],[Price]]/Change[[#This Row],[1 year]]-1)),"")</f>
        <v/>
      </c>
      <c r="R169" s="37" t="str">
        <f>IFERROR(IF(Change[[#This Row],[Name]]="","",Change[[#This Row],[Name]]),"")</f>
        <v/>
      </c>
    </row>
    <row r="170" spans="14:18" x14ac:dyDescent="0.25">
      <c r="N170" s="37" t="str">
        <f>IFERROR(IF(Change[[#This Row],[Name]]="","",(Change[[#This Row],[Price]]/Change[[#This Row],[1 week]]-1)),"")</f>
        <v/>
      </c>
      <c r="O170" s="37" t="str">
        <f>IFERROR(IF(Change[[#This Row],[Name]]="","",(Change[[#This Row],[Price]]/Change[[#This Row],[1 month]]-1)),"")</f>
        <v/>
      </c>
      <c r="P170" s="37" t="str">
        <f>IFERROR(IF(Change[[#This Row],[Name]]="","",(Change[[#This Row],[Price]]/Change[[#This Row],[1 quarter]]-1)),"")</f>
        <v/>
      </c>
      <c r="Q170" s="37" t="str">
        <f>IFERROR(IF(Change[[#This Row],[Name]]="","",(Change[[#This Row],[Price]]/Change[[#This Row],[1 year]]-1)),"")</f>
        <v/>
      </c>
      <c r="R170" s="37" t="str">
        <f>IFERROR(IF(Change[[#This Row],[Name]]="","",Change[[#This Row],[Name]]),"")</f>
        <v/>
      </c>
    </row>
    <row r="171" spans="14:18" x14ac:dyDescent="0.25">
      <c r="N171" s="37" t="str">
        <f>IFERROR(IF(Change[[#This Row],[Name]]="","",(Change[[#This Row],[Price]]/Change[[#This Row],[1 week]]-1)),"")</f>
        <v/>
      </c>
      <c r="O171" s="37" t="str">
        <f>IFERROR(IF(Change[[#This Row],[Name]]="","",(Change[[#This Row],[Price]]/Change[[#This Row],[1 month]]-1)),"")</f>
        <v/>
      </c>
      <c r="P171" s="37" t="str">
        <f>IFERROR(IF(Change[[#This Row],[Name]]="","",(Change[[#This Row],[Price]]/Change[[#This Row],[1 quarter]]-1)),"")</f>
        <v/>
      </c>
      <c r="Q171" s="37" t="str">
        <f>IFERROR(IF(Change[[#This Row],[Name]]="","",(Change[[#This Row],[Price]]/Change[[#This Row],[1 year]]-1)),"")</f>
        <v/>
      </c>
      <c r="R171" s="37" t="str">
        <f>IFERROR(IF(Change[[#This Row],[Name]]="","",Change[[#This Row],[Name]]),"")</f>
        <v/>
      </c>
    </row>
    <row r="172" spans="14:18" x14ac:dyDescent="0.25">
      <c r="N172" s="37" t="str">
        <f>IFERROR(IF(Change[[#This Row],[Name]]="","",(Change[[#This Row],[Price]]/Change[[#This Row],[1 week]]-1)),"")</f>
        <v/>
      </c>
      <c r="O172" s="37" t="str">
        <f>IFERROR(IF(Change[[#This Row],[Name]]="","",(Change[[#This Row],[Price]]/Change[[#This Row],[1 month]]-1)),"")</f>
        <v/>
      </c>
      <c r="P172" s="37" t="str">
        <f>IFERROR(IF(Change[[#This Row],[Name]]="","",(Change[[#This Row],[Price]]/Change[[#This Row],[1 quarter]]-1)),"")</f>
        <v/>
      </c>
      <c r="Q172" s="37" t="str">
        <f>IFERROR(IF(Change[[#This Row],[Name]]="","",(Change[[#This Row],[Price]]/Change[[#This Row],[1 year]]-1)),"")</f>
        <v/>
      </c>
      <c r="R172" s="37" t="str">
        <f>IFERROR(IF(Change[[#This Row],[Name]]="","",Change[[#This Row],[Name]]),"")</f>
        <v/>
      </c>
    </row>
    <row r="173" spans="14:18" x14ac:dyDescent="0.25">
      <c r="N173" s="37" t="str">
        <f>IFERROR(IF(Change[[#This Row],[Name]]="","",(Change[[#This Row],[Price]]/Change[[#This Row],[1 week]]-1)),"")</f>
        <v/>
      </c>
      <c r="O173" s="37" t="str">
        <f>IFERROR(IF(Change[[#This Row],[Name]]="","",(Change[[#This Row],[Price]]/Change[[#This Row],[1 month]]-1)),"")</f>
        <v/>
      </c>
      <c r="P173" s="37" t="str">
        <f>IFERROR(IF(Change[[#This Row],[Name]]="","",(Change[[#This Row],[Price]]/Change[[#This Row],[1 quarter]]-1)),"")</f>
        <v/>
      </c>
      <c r="Q173" s="37" t="str">
        <f>IFERROR(IF(Change[[#This Row],[Name]]="","",(Change[[#This Row],[Price]]/Change[[#This Row],[1 year]]-1)),"")</f>
        <v/>
      </c>
      <c r="R173" s="37" t="str">
        <f>IFERROR(IF(Change[[#This Row],[Name]]="","",Change[[#This Row],[Name]]),"")</f>
        <v/>
      </c>
    </row>
    <row r="174" spans="14:18" x14ac:dyDescent="0.25">
      <c r="N174" s="37" t="str">
        <f>IFERROR(IF(Change[[#This Row],[Name]]="","",(Change[[#This Row],[Price]]/Change[[#This Row],[1 week]]-1)),"")</f>
        <v/>
      </c>
      <c r="O174" s="37" t="str">
        <f>IFERROR(IF(Change[[#This Row],[Name]]="","",(Change[[#This Row],[Price]]/Change[[#This Row],[1 month]]-1)),"")</f>
        <v/>
      </c>
      <c r="P174" s="37" t="str">
        <f>IFERROR(IF(Change[[#This Row],[Name]]="","",(Change[[#This Row],[Price]]/Change[[#This Row],[1 quarter]]-1)),"")</f>
        <v/>
      </c>
      <c r="Q174" s="37" t="str">
        <f>IFERROR(IF(Change[[#This Row],[Name]]="","",(Change[[#This Row],[Price]]/Change[[#This Row],[1 year]]-1)),"")</f>
        <v/>
      </c>
      <c r="R174" s="37" t="str">
        <f>IFERROR(IF(Change[[#This Row],[Name]]="","",Change[[#This Row],[Name]]),"")</f>
        <v/>
      </c>
    </row>
    <row r="175" spans="14:18" x14ac:dyDescent="0.25">
      <c r="N175" s="37" t="str">
        <f>IFERROR(IF(Change[[#This Row],[Name]]="","",(Change[[#This Row],[Price]]/Change[[#This Row],[1 week]]-1)),"")</f>
        <v/>
      </c>
      <c r="O175" s="37" t="str">
        <f>IFERROR(IF(Change[[#This Row],[Name]]="","",(Change[[#This Row],[Price]]/Change[[#This Row],[1 month]]-1)),"")</f>
        <v/>
      </c>
      <c r="P175" s="37" t="str">
        <f>IFERROR(IF(Change[[#This Row],[Name]]="","",(Change[[#This Row],[Price]]/Change[[#This Row],[1 quarter]]-1)),"")</f>
        <v/>
      </c>
      <c r="Q175" s="37" t="str">
        <f>IFERROR(IF(Change[[#This Row],[Name]]="","",(Change[[#This Row],[Price]]/Change[[#This Row],[1 year]]-1)),"")</f>
        <v/>
      </c>
      <c r="R175" s="37" t="str">
        <f>IFERROR(IF(Change[[#This Row],[Name]]="","",Change[[#This Row],[Name]]),"")</f>
        <v/>
      </c>
    </row>
    <row r="176" spans="14:18" x14ac:dyDescent="0.25">
      <c r="N176" s="37" t="str">
        <f>IFERROR(IF(Change[[#This Row],[Name]]="","",(Change[[#This Row],[Price]]/Change[[#This Row],[1 week]]-1)),"")</f>
        <v/>
      </c>
      <c r="O176" s="37" t="str">
        <f>IFERROR(IF(Change[[#This Row],[Name]]="","",(Change[[#This Row],[Price]]/Change[[#This Row],[1 month]]-1)),"")</f>
        <v/>
      </c>
      <c r="P176" s="37" t="str">
        <f>IFERROR(IF(Change[[#This Row],[Name]]="","",(Change[[#This Row],[Price]]/Change[[#This Row],[1 quarter]]-1)),"")</f>
        <v/>
      </c>
      <c r="Q176" s="37" t="str">
        <f>IFERROR(IF(Change[[#This Row],[Name]]="","",(Change[[#This Row],[Price]]/Change[[#This Row],[1 year]]-1)),"")</f>
        <v/>
      </c>
      <c r="R176" s="37" t="str">
        <f>IFERROR(IF(Change[[#This Row],[Name]]="","",Change[[#This Row],[Name]]),"")</f>
        <v/>
      </c>
    </row>
    <row r="177" spans="14:18" x14ac:dyDescent="0.25">
      <c r="N177" s="37" t="str">
        <f>IFERROR(IF(Change[[#This Row],[Name]]="","",(Change[[#This Row],[Price]]/Change[[#This Row],[1 week]]-1)),"")</f>
        <v/>
      </c>
      <c r="O177" s="37" t="str">
        <f>IFERROR(IF(Change[[#This Row],[Name]]="","",(Change[[#This Row],[Price]]/Change[[#This Row],[1 month]]-1)),"")</f>
        <v/>
      </c>
      <c r="P177" s="37" t="str">
        <f>IFERROR(IF(Change[[#This Row],[Name]]="","",(Change[[#This Row],[Price]]/Change[[#This Row],[1 quarter]]-1)),"")</f>
        <v/>
      </c>
      <c r="Q177" s="37" t="str">
        <f>IFERROR(IF(Change[[#This Row],[Name]]="","",(Change[[#This Row],[Price]]/Change[[#This Row],[1 year]]-1)),"")</f>
        <v/>
      </c>
      <c r="R177" s="37" t="str">
        <f>IFERROR(IF(Change[[#This Row],[Name]]="","",Change[[#This Row],[Name]]),"")</f>
        <v/>
      </c>
    </row>
    <row r="178" spans="14:18" x14ac:dyDescent="0.25">
      <c r="N178" s="37" t="str">
        <f>IFERROR(IF(Change[[#This Row],[Name]]="","",(Change[[#This Row],[Price]]/Change[[#This Row],[1 week]]-1)),"")</f>
        <v/>
      </c>
      <c r="O178" s="37" t="str">
        <f>IFERROR(IF(Change[[#This Row],[Name]]="","",(Change[[#This Row],[Price]]/Change[[#This Row],[1 month]]-1)),"")</f>
        <v/>
      </c>
      <c r="P178" s="37" t="str">
        <f>IFERROR(IF(Change[[#This Row],[Name]]="","",(Change[[#This Row],[Price]]/Change[[#This Row],[1 quarter]]-1)),"")</f>
        <v/>
      </c>
      <c r="Q178" s="37" t="str">
        <f>IFERROR(IF(Change[[#This Row],[Name]]="","",(Change[[#This Row],[Price]]/Change[[#This Row],[1 year]]-1)),"")</f>
        <v/>
      </c>
      <c r="R178" s="37" t="str">
        <f>IFERROR(IF(Change[[#This Row],[Name]]="","",Change[[#This Row],[Name]]),"")</f>
        <v/>
      </c>
    </row>
    <row r="179" spans="14:18" x14ac:dyDescent="0.25">
      <c r="N179" s="37" t="str">
        <f>IFERROR(IF(Change[[#This Row],[Name]]="","",(Change[[#This Row],[Price]]/Change[[#This Row],[1 week]]-1)),"")</f>
        <v/>
      </c>
      <c r="O179" s="37" t="str">
        <f>IFERROR(IF(Change[[#This Row],[Name]]="","",(Change[[#This Row],[Price]]/Change[[#This Row],[1 month]]-1)),"")</f>
        <v/>
      </c>
      <c r="P179" s="37" t="str">
        <f>IFERROR(IF(Change[[#This Row],[Name]]="","",(Change[[#This Row],[Price]]/Change[[#This Row],[1 quarter]]-1)),"")</f>
        <v/>
      </c>
      <c r="Q179" s="37" t="str">
        <f>IFERROR(IF(Change[[#This Row],[Name]]="","",(Change[[#This Row],[Price]]/Change[[#This Row],[1 year]]-1)),"")</f>
        <v/>
      </c>
      <c r="R179" s="37" t="str">
        <f>IFERROR(IF(Change[[#This Row],[Name]]="","",Change[[#This Row],[Name]]),"")</f>
        <v/>
      </c>
    </row>
    <row r="180" spans="14:18" x14ac:dyDescent="0.25">
      <c r="N180" s="37" t="str">
        <f>IFERROR(IF(Change[[#This Row],[Name]]="","",(Change[[#This Row],[Price]]/Change[[#This Row],[1 week]]-1)),"")</f>
        <v/>
      </c>
      <c r="O180" s="37" t="str">
        <f>IFERROR(IF(Change[[#This Row],[Name]]="","",(Change[[#This Row],[Price]]/Change[[#This Row],[1 month]]-1)),"")</f>
        <v/>
      </c>
      <c r="P180" s="37" t="str">
        <f>IFERROR(IF(Change[[#This Row],[Name]]="","",(Change[[#This Row],[Price]]/Change[[#This Row],[1 quarter]]-1)),"")</f>
        <v/>
      </c>
      <c r="Q180" s="37" t="str">
        <f>IFERROR(IF(Change[[#This Row],[Name]]="","",(Change[[#This Row],[Price]]/Change[[#This Row],[1 year]]-1)),"")</f>
        <v/>
      </c>
      <c r="R180" s="37" t="str">
        <f>IFERROR(IF(Change[[#This Row],[Name]]="","",Change[[#This Row],[Name]]),"")</f>
        <v/>
      </c>
    </row>
    <row r="181" spans="14:18" x14ac:dyDescent="0.25">
      <c r="N181" s="37" t="str">
        <f>IFERROR(IF(Change[[#This Row],[Name]]="","",(Change[[#This Row],[Price]]/Change[[#This Row],[1 week]]-1)),"")</f>
        <v/>
      </c>
      <c r="O181" s="37" t="str">
        <f>IFERROR(IF(Change[[#This Row],[Name]]="","",(Change[[#This Row],[Price]]/Change[[#This Row],[1 month]]-1)),"")</f>
        <v/>
      </c>
      <c r="P181" s="37" t="str">
        <f>IFERROR(IF(Change[[#This Row],[Name]]="","",(Change[[#This Row],[Price]]/Change[[#This Row],[1 quarter]]-1)),"")</f>
        <v/>
      </c>
      <c r="Q181" s="37" t="str">
        <f>IFERROR(IF(Change[[#This Row],[Name]]="","",(Change[[#This Row],[Price]]/Change[[#This Row],[1 year]]-1)),"")</f>
        <v/>
      </c>
      <c r="R181" s="37" t="str">
        <f>IFERROR(IF(Change[[#This Row],[Name]]="","",Change[[#This Row],[Name]]),"")</f>
        <v/>
      </c>
    </row>
    <row r="182" spans="14:18" x14ac:dyDescent="0.25">
      <c r="N182" s="37" t="str">
        <f>IFERROR(IF(Change[[#This Row],[Name]]="","",(Change[[#This Row],[Price]]/Change[[#This Row],[1 week]]-1)),"")</f>
        <v/>
      </c>
      <c r="O182" s="37" t="str">
        <f>IFERROR(IF(Change[[#This Row],[Name]]="","",(Change[[#This Row],[Price]]/Change[[#This Row],[1 month]]-1)),"")</f>
        <v/>
      </c>
      <c r="P182" s="37" t="str">
        <f>IFERROR(IF(Change[[#This Row],[Name]]="","",(Change[[#This Row],[Price]]/Change[[#This Row],[1 quarter]]-1)),"")</f>
        <v/>
      </c>
      <c r="Q182" s="37" t="str">
        <f>IFERROR(IF(Change[[#This Row],[Name]]="","",(Change[[#This Row],[Price]]/Change[[#This Row],[1 year]]-1)),"")</f>
        <v/>
      </c>
      <c r="R182" s="37" t="str">
        <f>IFERROR(IF(Change[[#This Row],[Name]]="","",Change[[#This Row],[Name]]),"")</f>
        <v/>
      </c>
    </row>
    <row r="183" spans="14:18" x14ac:dyDescent="0.25">
      <c r="N183" s="37" t="str">
        <f>IFERROR(IF(Change[[#This Row],[Name]]="","",(Change[[#This Row],[Price]]/Change[[#This Row],[1 week]]-1)),"")</f>
        <v/>
      </c>
      <c r="O183" s="37" t="str">
        <f>IFERROR(IF(Change[[#This Row],[Name]]="","",(Change[[#This Row],[Price]]/Change[[#This Row],[1 month]]-1)),"")</f>
        <v/>
      </c>
      <c r="P183" s="37" t="str">
        <f>IFERROR(IF(Change[[#This Row],[Name]]="","",(Change[[#This Row],[Price]]/Change[[#This Row],[1 quarter]]-1)),"")</f>
        <v/>
      </c>
      <c r="Q183" s="37" t="str">
        <f>IFERROR(IF(Change[[#This Row],[Name]]="","",(Change[[#This Row],[Price]]/Change[[#This Row],[1 year]]-1)),"")</f>
        <v/>
      </c>
      <c r="R183" s="37" t="str">
        <f>IFERROR(IF(Change[[#This Row],[Name]]="","",Change[[#This Row],[Name]]),"")</f>
        <v/>
      </c>
    </row>
    <row r="184" spans="14:18" x14ac:dyDescent="0.25">
      <c r="N184" s="37" t="str">
        <f>IFERROR(IF(Change[[#This Row],[Name]]="","",(Change[[#This Row],[Price]]/Change[[#This Row],[1 week]]-1)),"")</f>
        <v/>
      </c>
      <c r="O184" s="37" t="str">
        <f>IFERROR(IF(Change[[#This Row],[Name]]="","",(Change[[#This Row],[Price]]/Change[[#This Row],[1 month]]-1)),"")</f>
        <v/>
      </c>
      <c r="P184" s="37" t="str">
        <f>IFERROR(IF(Change[[#This Row],[Name]]="","",(Change[[#This Row],[Price]]/Change[[#This Row],[1 quarter]]-1)),"")</f>
        <v/>
      </c>
      <c r="Q184" s="37" t="str">
        <f>IFERROR(IF(Change[[#This Row],[Name]]="","",(Change[[#This Row],[Price]]/Change[[#This Row],[1 year]]-1)),"")</f>
        <v/>
      </c>
      <c r="R184" s="37" t="str">
        <f>IFERROR(IF(Change[[#This Row],[Name]]="","",Change[[#This Row],[Name]]),"")</f>
        <v/>
      </c>
    </row>
    <row r="185" spans="14:18" x14ac:dyDescent="0.25">
      <c r="N185" s="37" t="str">
        <f>IFERROR(IF(Change[[#This Row],[Name]]="","",(Change[[#This Row],[Price]]/Change[[#This Row],[1 week]]-1)),"")</f>
        <v/>
      </c>
      <c r="O185" s="37" t="str">
        <f>IFERROR(IF(Change[[#This Row],[Name]]="","",(Change[[#This Row],[Price]]/Change[[#This Row],[1 month]]-1)),"")</f>
        <v/>
      </c>
      <c r="P185" s="37" t="str">
        <f>IFERROR(IF(Change[[#This Row],[Name]]="","",(Change[[#This Row],[Price]]/Change[[#This Row],[1 quarter]]-1)),"")</f>
        <v/>
      </c>
      <c r="Q185" s="37" t="str">
        <f>IFERROR(IF(Change[[#This Row],[Name]]="","",(Change[[#This Row],[Price]]/Change[[#This Row],[1 year]]-1)),"")</f>
        <v/>
      </c>
      <c r="R185" s="37" t="str">
        <f>IFERROR(IF(Change[[#This Row],[Name]]="","",Change[[#This Row],[Name]]),"")</f>
        <v/>
      </c>
    </row>
    <row r="186" spans="14:18" x14ac:dyDescent="0.25">
      <c r="N186" s="37" t="str">
        <f>IFERROR(IF(Change[[#This Row],[Name]]="","",(Change[[#This Row],[Price]]/Change[[#This Row],[1 week]]-1)),"")</f>
        <v/>
      </c>
      <c r="O186" s="37" t="str">
        <f>IFERROR(IF(Change[[#This Row],[Name]]="","",(Change[[#This Row],[Price]]/Change[[#This Row],[1 month]]-1)),"")</f>
        <v/>
      </c>
      <c r="P186" s="37" t="str">
        <f>IFERROR(IF(Change[[#This Row],[Name]]="","",(Change[[#This Row],[Price]]/Change[[#This Row],[1 quarter]]-1)),"")</f>
        <v/>
      </c>
      <c r="Q186" s="37" t="str">
        <f>IFERROR(IF(Change[[#This Row],[Name]]="","",(Change[[#This Row],[Price]]/Change[[#This Row],[1 year]]-1)),"")</f>
        <v/>
      </c>
      <c r="R186" s="37" t="str">
        <f>IFERROR(IF(Change[[#This Row],[Name]]="","",Change[[#This Row],[Name]]),"")</f>
        <v/>
      </c>
    </row>
    <row r="187" spans="14:18" x14ac:dyDescent="0.25">
      <c r="N187" s="37" t="str">
        <f>IFERROR(IF(Change[[#This Row],[Name]]="","",(Change[[#This Row],[Price]]/Change[[#This Row],[1 week]]-1)),"")</f>
        <v/>
      </c>
      <c r="O187" s="37" t="str">
        <f>IFERROR(IF(Change[[#This Row],[Name]]="","",(Change[[#This Row],[Price]]/Change[[#This Row],[1 month]]-1)),"")</f>
        <v/>
      </c>
      <c r="P187" s="37" t="str">
        <f>IFERROR(IF(Change[[#This Row],[Name]]="","",(Change[[#This Row],[Price]]/Change[[#This Row],[1 quarter]]-1)),"")</f>
        <v/>
      </c>
      <c r="Q187" s="37" t="str">
        <f>IFERROR(IF(Change[[#This Row],[Name]]="","",(Change[[#This Row],[Price]]/Change[[#This Row],[1 year]]-1)),"")</f>
        <v/>
      </c>
      <c r="R187" s="37" t="str">
        <f>IFERROR(IF(Change[[#This Row],[Name]]="","",Change[[#This Row],[Name]]),"")</f>
        <v/>
      </c>
    </row>
    <row r="188" spans="14:18" x14ac:dyDescent="0.25">
      <c r="N188" s="37" t="str">
        <f>IFERROR(IF(Change[[#This Row],[Name]]="","",(Change[[#This Row],[Price]]/Change[[#This Row],[1 week]]-1)),"")</f>
        <v/>
      </c>
      <c r="O188" s="37" t="str">
        <f>IFERROR(IF(Change[[#This Row],[Name]]="","",(Change[[#This Row],[Price]]/Change[[#This Row],[1 month]]-1)),"")</f>
        <v/>
      </c>
      <c r="P188" s="37" t="str">
        <f>IFERROR(IF(Change[[#This Row],[Name]]="","",(Change[[#This Row],[Price]]/Change[[#This Row],[1 quarter]]-1)),"")</f>
        <v/>
      </c>
      <c r="Q188" s="37" t="str">
        <f>IFERROR(IF(Change[[#This Row],[Name]]="","",(Change[[#This Row],[Price]]/Change[[#This Row],[1 year]]-1)),"")</f>
        <v/>
      </c>
      <c r="R188" s="37" t="str">
        <f>IFERROR(IF(Change[[#This Row],[Name]]="","",Change[[#This Row],[Name]]),"")</f>
        <v/>
      </c>
    </row>
    <row r="189" spans="14:18" x14ac:dyDescent="0.25">
      <c r="N189" s="37" t="str">
        <f>IFERROR(IF(Change[[#This Row],[Name]]="","",(Change[[#This Row],[Price]]/Change[[#This Row],[1 week]]-1)),"")</f>
        <v/>
      </c>
      <c r="O189" s="37" t="str">
        <f>IFERROR(IF(Change[[#This Row],[Name]]="","",(Change[[#This Row],[Price]]/Change[[#This Row],[1 month]]-1)),"")</f>
        <v/>
      </c>
      <c r="P189" s="37" t="str">
        <f>IFERROR(IF(Change[[#This Row],[Name]]="","",(Change[[#This Row],[Price]]/Change[[#This Row],[1 quarter]]-1)),"")</f>
        <v/>
      </c>
      <c r="Q189" s="37" t="str">
        <f>IFERROR(IF(Change[[#This Row],[Name]]="","",(Change[[#This Row],[Price]]/Change[[#This Row],[1 year]]-1)),"")</f>
        <v/>
      </c>
      <c r="R189" s="37" t="str">
        <f>IFERROR(IF(Change[[#This Row],[Name]]="","",Change[[#This Row],[Name]]),"")</f>
        <v/>
      </c>
    </row>
    <row r="190" spans="14:18" x14ac:dyDescent="0.25">
      <c r="N190" s="37" t="str">
        <f>IFERROR(IF(Change[[#This Row],[Name]]="","",(Change[[#This Row],[Price]]/Change[[#This Row],[1 week]]-1)),"")</f>
        <v/>
      </c>
      <c r="O190" s="37" t="str">
        <f>IFERROR(IF(Change[[#This Row],[Name]]="","",(Change[[#This Row],[Price]]/Change[[#This Row],[1 month]]-1)),"")</f>
        <v/>
      </c>
      <c r="P190" s="37" t="str">
        <f>IFERROR(IF(Change[[#This Row],[Name]]="","",(Change[[#This Row],[Price]]/Change[[#This Row],[1 quarter]]-1)),"")</f>
        <v/>
      </c>
      <c r="Q190" s="37" t="str">
        <f>IFERROR(IF(Change[[#This Row],[Name]]="","",(Change[[#This Row],[Price]]/Change[[#This Row],[1 year]]-1)),"")</f>
        <v/>
      </c>
      <c r="R190" s="37" t="str">
        <f>IFERROR(IF(Change[[#This Row],[Name]]="","",Change[[#This Row],[Name]]),"")</f>
        <v/>
      </c>
    </row>
    <row r="191" spans="14:18" x14ac:dyDescent="0.25">
      <c r="N191" s="37" t="str">
        <f>IFERROR(IF(Change[[#This Row],[Name]]="","",(Change[[#This Row],[Price]]/Change[[#This Row],[1 week]]-1)),"")</f>
        <v/>
      </c>
      <c r="O191" s="37" t="str">
        <f>IFERROR(IF(Change[[#This Row],[Name]]="","",(Change[[#This Row],[Price]]/Change[[#This Row],[1 month]]-1)),"")</f>
        <v/>
      </c>
      <c r="P191" s="37" t="str">
        <f>IFERROR(IF(Change[[#This Row],[Name]]="","",(Change[[#This Row],[Price]]/Change[[#This Row],[1 quarter]]-1)),"")</f>
        <v/>
      </c>
      <c r="Q191" s="37" t="str">
        <f>IFERROR(IF(Change[[#This Row],[Name]]="","",(Change[[#This Row],[Price]]/Change[[#This Row],[1 year]]-1)),"")</f>
        <v/>
      </c>
      <c r="R191" s="37" t="str">
        <f>IFERROR(IF(Change[[#This Row],[Name]]="","",Change[[#This Row],[Name]]),"")</f>
        <v/>
      </c>
    </row>
    <row r="192" spans="14:18" x14ac:dyDescent="0.25">
      <c r="N192" s="37" t="str">
        <f>IFERROR(IF(Change[[#This Row],[Name]]="","",(Change[[#This Row],[Price]]/Change[[#This Row],[1 week]]-1)),"")</f>
        <v/>
      </c>
      <c r="O192" s="37" t="str">
        <f>IFERROR(IF(Change[[#This Row],[Name]]="","",(Change[[#This Row],[Price]]/Change[[#This Row],[1 month]]-1)),"")</f>
        <v/>
      </c>
      <c r="P192" s="37" t="str">
        <f>IFERROR(IF(Change[[#This Row],[Name]]="","",(Change[[#This Row],[Price]]/Change[[#This Row],[1 quarter]]-1)),"")</f>
        <v/>
      </c>
      <c r="Q192" s="37" t="str">
        <f>IFERROR(IF(Change[[#This Row],[Name]]="","",(Change[[#This Row],[Price]]/Change[[#This Row],[1 year]]-1)),"")</f>
        <v/>
      </c>
      <c r="R192" s="37" t="str">
        <f>IFERROR(IF(Change[[#This Row],[Name]]="","",Change[[#This Row],[Name]]),"")</f>
        <v/>
      </c>
    </row>
    <row r="193" spans="14:18" x14ac:dyDescent="0.25">
      <c r="N193" s="37" t="str">
        <f>IFERROR(IF(Change[[#This Row],[Name]]="","",(Change[[#This Row],[Price]]/Change[[#This Row],[1 week]]-1)),"")</f>
        <v/>
      </c>
      <c r="O193" s="37" t="str">
        <f>IFERROR(IF(Change[[#This Row],[Name]]="","",(Change[[#This Row],[Price]]/Change[[#This Row],[1 month]]-1)),"")</f>
        <v/>
      </c>
      <c r="P193" s="37" t="str">
        <f>IFERROR(IF(Change[[#This Row],[Name]]="","",(Change[[#This Row],[Price]]/Change[[#This Row],[1 quarter]]-1)),"")</f>
        <v/>
      </c>
      <c r="Q193" s="37" t="str">
        <f>IFERROR(IF(Change[[#This Row],[Name]]="","",(Change[[#This Row],[Price]]/Change[[#This Row],[1 year]]-1)),"")</f>
        <v/>
      </c>
      <c r="R193" s="37" t="str">
        <f>IFERROR(IF(Change[[#This Row],[Name]]="","",Change[[#This Row],[Name]]),"")</f>
        <v/>
      </c>
    </row>
    <row r="194" spans="14:18" x14ac:dyDescent="0.25">
      <c r="N194" s="37" t="str">
        <f>IFERROR(IF(Change[[#This Row],[Name]]="","",(Change[[#This Row],[Price]]/Change[[#This Row],[1 week]]-1)),"")</f>
        <v/>
      </c>
      <c r="O194" s="37" t="str">
        <f>IFERROR(IF(Change[[#This Row],[Name]]="","",(Change[[#This Row],[Price]]/Change[[#This Row],[1 month]]-1)),"")</f>
        <v/>
      </c>
      <c r="P194" s="37" t="str">
        <f>IFERROR(IF(Change[[#This Row],[Name]]="","",(Change[[#This Row],[Price]]/Change[[#This Row],[1 quarter]]-1)),"")</f>
        <v/>
      </c>
      <c r="Q194" s="37" t="str">
        <f>IFERROR(IF(Change[[#This Row],[Name]]="","",(Change[[#This Row],[Price]]/Change[[#This Row],[1 year]]-1)),"")</f>
        <v/>
      </c>
      <c r="R194" s="37" t="str">
        <f>IFERROR(IF(Change[[#This Row],[Name]]="","",Change[[#This Row],[Name]]),"")</f>
        <v/>
      </c>
    </row>
    <row r="195" spans="14:18" x14ac:dyDescent="0.25">
      <c r="N195" s="37" t="str">
        <f>IFERROR(IF(Change[[#This Row],[Name]]="","",(Change[[#This Row],[Price]]/Change[[#This Row],[1 week]]-1)),"")</f>
        <v/>
      </c>
      <c r="O195" s="37" t="str">
        <f>IFERROR(IF(Change[[#This Row],[Name]]="","",(Change[[#This Row],[Price]]/Change[[#This Row],[1 month]]-1)),"")</f>
        <v/>
      </c>
      <c r="P195" s="37" t="str">
        <f>IFERROR(IF(Change[[#This Row],[Name]]="","",(Change[[#This Row],[Price]]/Change[[#This Row],[1 quarter]]-1)),"")</f>
        <v/>
      </c>
      <c r="Q195" s="37" t="str">
        <f>IFERROR(IF(Change[[#This Row],[Name]]="","",(Change[[#This Row],[Price]]/Change[[#This Row],[1 year]]-1)),"")</f>
        <v/>
      </c>
      <c r="R195" s="37" t="str">
        <f>IFERROR(IF(Change[[#This Row],[Name]]="","",Change[[#This Row],[Name]]),"")</f>
        <v/>
      </c>
    </row>
    <row r="196" spans="14:18" x14ac:dyDescent="0.25">
      <c r="N196" s="37" t="str">
        <f>IFERROR(IF(Change[[#This Row],[Name]]="","",(Change[[#This Row],[Price]]/Change[[#This Row],[1 week]]-1)),"")</f>
        <v/>
      </c>
      <c r="O196" s="37" t="str">
        <f>IFERROR(IF(Change[[#This Row],[Name]]="","",(Change[[#This Row],[Price]]/Change[[#This Row],[1 month]]-1)),"")</f>
        <v/>
      </c>
      <c r="P196" s="37" t="str">
        <f>IFERROR(IF(Change[[#This Row],[Name]]="","",(Change[[#This Row],[Price]]/Change[[#This Row],[1 quarter]]-1)),"")</f>
        <v/>
      </c>
      <c r="Q196" s="37" t="str">
        <f>IFERROR(IF(Change[[#This Row],[Name]]="","",(Change[[#This Row],[Price]]/Change[[#This Row],[1 year]]-1)),"")</f>
        <v/>
      </c>
      <c r="R196" s="37" t="str">
        <f>IFERROR(IF(Change[[#This Row],[Name]]="","",Change[[#This Row],[Name]]),"")</f>
        <v/>
      </c>
    </row>
    <row r="197" spans="14:18" x14ac:dyDescent="0.25">
      <c r="N197" s="37" t="str">
        <f>IFERROR(IF(Change[[#This Row],[Name]]="","",(Change[[#This Row],[Price]]/Change[[#This Row],[1 week]]-1)),"")</f>
        <v/>
      </c>
      <c r="O197" s="37" t="str">
        <f>IFERROR(IF(Change[[#This Row],[Name]]="","",(Change[[#This Row],[Price]]/Change[[#This Row],[1 month]]-1)),"")</f>
        <v/>
      </c>
      <c r="P197" s="37" t="str">
        <f>IFERROR(IF(Change[[#This Row],[Name]]="","",(Change[[#This Row],[Price]]/Change[[#This Row],[1 quarter]]-1)),"")</f>
        <v/>
      </c>
      <c r="Q197" s="37" t="str">
        <f>IFERROR(IF(Change[[#This Row],[Name]]="","",(Change[[#This Row],[Price]]/Change[[#This Row],[1 year]]-1)),"")</f>
        <v/>
      </c>
      <c r="R197" s="37" t="str">
        <f>IFERROR(IF(Change[[#This Row],[Name]]="","",Change[[#This Row],[Name]]),"")</f>
        <v/>
      </c>
    </row>
    <row r="198" spans="14:18" x14ac:dyDescent="0.25">
      <c r="N198" s="37" t="str">
        <f>IFERROR(IF(Change[[#This Row],[Name]]="","",(Change[[#This Row],[Price]]/Change[[#This Row],[1 week]]-1)),"")</f>
        <v/>
      </c>
      <c r="O198" s="37" t="str">
        <f>IFERROR(IF(Change[[#This Row],[Name]]="","",(Change[[#This Row],[Price]]/Change[[#This Row],[1 month]]-1)),"")</f>
        <v/>
      </c>
      <c r="P198" s="37" t="str">
        <f>IFERROR(IF(Change[[#This Row],[Name]]="","",(Change[[#This Row],[Price]]/Change[[#This Row],[1 quarter]]-1)),"")</f>
        <v/>
      </c>
      <c r="Q198" s="37" t="str">
        <f>IFERROR(IF(Change[[#This Row],[Name]]="","",(Change[[#This Row],[Price]]/Change[[#This Row],[1 year]]-1)),"")</f>
        <v/>
      </c>
      <c r="R198" s="37" t="str">
        <f>IFERROR(IF(Change[[#This Row],[Name]]="","",Change[[#This Row],[Name]]),"")</f>
        <v/>
      </c>
    </row>
    <row r="199" spans="14:18" x14ac:dyDescent="0.25">
      <c r="N199" s="37" t="str">
        <f>IFERROR(IF(Change[[#This Row],[Name]]="","",(Change[[#This Row],[Price]]/Change[[#This Row],[1 week]]-1)),"")</f>
        <v/>
      </c>
      <c r="O199" s="37" t="str">
        <f>IFERROR(IF(Change[[#This Row],[Name]]="","",(Change[[#This Row],[Price]]/Change[[#This Row],[1 month]]-1)),"")</f>
        <v/>
      </c>
      <c r="P199" s="37" t="str">
        <f>IFERROR(IF(Change[[#This Row],[Name]]="","",(Change[[#This Row],[Price]]/Change[[#This Row],[1 quarter]]-1)),"")</f>
        <v/>
      </c>
      <c r="Q199" s="37" t="str">
        <f>IFERROR(IF(Change[[#This Row],[Name]]="","",(Change[[#This Row],[Price]]/Change[[#This Row],[1 year]]-1)),"")</f>
        <v/>
      </c>
      <c r="R199" s="37" t="str">
        <f>IFERROR(IF(Change[[#This Row],[Name]]="","",Change[[#This Row],[Name]]),"")</f>
        <v/>
      </c>
    </row>
    <row r="200" spans="14:18" x14ac:dyDescent="0.25">
      <c r="N200" s="37" t="str">
        <f>IFERROR(IF(Change[[#This Row],[Name]]="","",(Change[[#This Row],[Price]]/Change[[#This Row],[1 week]]-1)),"")</f>
        <v/>
      </c>
      <c r="O200" s="37" t="str">
        <f>IFERROR(IF(Change[[#This Row],[Name]]="","",(Change[[#This Row],[Price]]/Change[[#This Row],[1 month]]-1)),"")</f>
        <v/>
      </c>
      <c r="P200" s="37" t="str">
        <f>IFERROR(IF(Change[[#This Row],[Name]]="","",(Change[[#This Row],[Price]]/Change[[#This Row],[1 quarter]]-1)),"")</f>
        <v/>
      </c>
      <c r="Q200" s="37" t="str">
        <f>IFERROR(IF(Change[[#This Row],[Name]]="","",(Change[[#This Row],[Price]]/Change[[#This Row],[1 year]]-1)),"")</f>
        <v/>
      </c>
      <c r="R200" s="37" t="str">
        <f>IFERROR(IF(Change[[#This Row],[Name]]="","",Change[[#This Row],[Name]]),"")</f>
        <v/>
      </c>
    </row>
    <row r="201" spans="14:18" x14ac:dyDescent="0.25">
      <c r="N201" s="37" t="str">
        <f>IFERROR(IF(Change[[#This Row],[Name]]="","",(Change[[#This Row],[Price]]/Change[[#This Row],[1 week]]-1)),"")</f>
        <v/>
      </c>
      <c r="O201" s="37" t="str">
        <f>IFERROR(IF(Change[[#This Row],[Name]]="","",(Change[[#This Row],[Price]]/Change[[#This Row],[1 month]]-1)),"")</f>
        <v/>
      </c>
      <c r="P201" s="37" t="str">
        <f>IFERROR(IF(Change[[#This Row],[Name]]="","",(Change[[#This Row],[Price]]/Change[[#This Row],[1 quarter]]-1)),"")</f>
        <v/>
      </c>
      <c r="Q201" s="37" t="str">
        <f>IFERROR(IF(Change[[#This Row],[Name]]="","",(Change[[#This Row],[Price]]/Change[[#This Row],[1 year]]-1)),"")</f>
        <v/>
      </c>
      <c r="R201" s="37" t="str">
        <f>IFERROR(IF(Change[[#This Row],[Name]]="","",Change[[#This Row],[Name]]),"")</f>
        <v/>
      </c>
    </row>
    <row r="202" spans="14:18" x14ac:dyDescent="0.25">
      <c r="N202" s="37" t="str">
        <f>IFERROR(IF(Change[[#This Row],[Name]]="","",(Change[[#This Row],[Price]]/Change[[#This Row],[1 week]]-1)),"")</f>
        <v/>
      </c>
      <c r="O202" s="37" t="str">
        <f>IFERROR(IF(Change[[#This Row],[Name]]="","",(Change[[#This Row],[Price]]/Change[[#This Row],[1 month]]-1)),"")</f>
        <v/>
      </c>
      <c r="P202" s="37" t="str">
        <f>IFERROR(IF(Change[[#This Row],[Name]]="","",(Change[[#This Row],[Price]]/Change[[#This Row],[1 quarter]]-1)),"")</f>
        <v/>
      </c>
      <c r="Q202" s="37" t="str">
        <f>IFERROR(IF(Change[[#This Row],[Name]]="","",(Change[[#This Row],[Price]]/Change[[#This Row],[1 year]]-1)),"")</f>
        <v/>
      </c>
      <c r="R202" s="37" t="str">
        <f>IFERROR(IF(Change[[#This Row],[Name]]="","",Change[[#This Row],[Name]]),"")</f>
        <v/>
      </c>
    </row>
    <row r="203" spans="14:18" x14ac:dyDescent="0.25">
      <c r="N203" s="37" t="str">
        <f>IFERROR(IF(Change[[#This Row],[Name]]="","",(Change[[#This Row],[Price]]/Change[[#This Row],[1 week]]-1)),"")</f>
        <v/>
      </c>
      <c r="O203" s="37" t="str">
        <f>IFERROR(IF(Change[[#This Row],[Name]]="","",(Change[[#This Row],[Price]]/Change[[#This Row],[1 month]]-1)),"")</f>
        <v/>
      </c>
      <c r="P203" s="37" t="str">
        <f>IFERROR(IF(Change[[#This Row],[Name]]="","",(Change[[#This Row],[Price]]/Change[[#This Row],[1 quarter]]-1)),"")</f>
        <v/>
      </c>
      <c r="Q203" s="37" t="str">
        <f>IFERROR(IF(Change[[#This Row],[Name]]="","",(Change[[#This Row],[Price]]/Change[[#This Row],[1 year]]-1)),"")</f>
        <v/>
      </c>
      <c r="R203" s="37" t="str">
        <f>IFERROR(IF(Change[[#This Row],[Name]]="","",Change[[#This Row],[Name]]),"")</f>
        <v/>
      </c>
    </row>
    <row r="204" spans="14:18" x14ac:dyDescent="0.25">
      <c r="N204" s="37" t="str">
        <f>IFERROR(IF(Change[[#This Row],[Name]]="","",(Change[[#This Row],[Price]]/Change[[#This Row],[1 week]]-1)),"")</f>
        <v/>
      </c>
      <c r="O204" s="37" t="str">
        <f>IFERROR(IF(Change[[#This Row],[Name]]="","",(Change[[#This Row],[Price]]/Change[[#This Row],[1 month]]-1)),"")</f>
        <v/>
      </c>
      <c r="P204" s="37" t="str">
        <f>IFERROR(IF(Change[[#This Row],[Name]]="","",(Change[[#This Row],[Price]]/Change[[#This Row],[1 quarter]]-1)),"")</f>
        <v/>
      </c>
      <c r="Q204" s="37" t="str">
        <f>IFERROR(IF(Change[[#This Row],[Name]]="","",(Change[[#This Row],[Price]]/Change[[#This Row],[1 year]]-1)),"")</f>
        <v/>
      </c>
      <c r="R204" s="37" t="str">
        <f>IFERROR(IF(Change[[#This Row],[Name]]="","",Change[[#This Row],[Name]]),"")</f>
        <v/>
      </c>
    </row>
    <row r="205" spans="14:18" x14ac:dyDescent="0.25">
      <c r="N205" s="37" t="str">
        <f>IFERROR(IF(Change[[#This Row],[Name]]="","",(Change[[#This Row],[Price]]/Change[[#This Row],[1 week]]-1)),"")</f>
        <v/>
      </c>
      <c r="O205" s="37" t="str">
        <f>IFERROR(IF(Change[[#This Row],[Name]]="","",(Change[[#This Row],[Price]]/Change[[#This Row],[1 month]]-1)),"")</f>
        <v/>
      </c>
      <c r="P205" s="37" t="str">
        <f>IFERROR(IF(Change[[#This Row],[Name]]="","",(Change[[#This Row],[Price]]/Change[[#This Row],[1 quarter]]-1)),"")</f>
        <v/>
      </c>
      <c r="Q205" s="37" t="str">
        <f>IFERROR(IF(Change[[#This Row],[Name]]="","",(Change[[#This Row],[Price]]/Change[[#This Row],[1 year]]-1)),"")</f>
        <v/>
      </c>
      <c r="R205" s="37" t="str">
        <f>IFERROR(IF(Change[[#This Row],[Name]]="","",Change[[#This Row],[Name]]),"")</f>
        <v/>
      </c>
    </row>
    <row r="206" spans="14:18" x14ac:dyDescent="0.25">
      <c r="N206" s="37" t="str">
        <f>IFERROR(IF(Change[[#This Row],[Name]]="","",(Change[[#This Row],[Price]]/Change[[#This Row],[1 week]]-1)),"")</f>
        <v/>
      </c>
      <c r="O206" s="37" t="str">
        <f>IFERROR(IF(Change[[#This Row],[Name]]="","",(Change[[#This Row],[Price]]/Change[[#This Row],[1 month]]-1)),"")</f>
        <v/>
      </c>
      <c r="P206" s="37" t="str">
        <f>IFERROR(IF(Change[[#This Row],[Name]]="","",(Change[[#This Row],[Price]]/Change[[#This Row],[1 quarter]]-1)),"")</f>
        <v/>
      </c>
      <c r="Q206" s="37" t="str">
        <f>IFERROR(IF(Change[[#This Row],[Name]]="","",(Change[[#This Row],[Price]]/Change[[#This Row],[1 year]]-1)),"")</f>
        <v/>
      </c>
      <c r="R206" s="37" t="str">
        <f>IFERROR(IF(Change[[#This Row],[Name]]="","",Change[[#This Row],[Name]]),"")</f>
        <v/>
      </c>
    </row>
    <row r="207" spans="14:18" x14ac:dyDescent="0.25">
      <c r="N207" s="37" t="str">
        <f>IFERROR(IF(Change[[#This Row],[Name]]="","",(Change[[#This Row],[Price]]/Change[[#This Row],[1 week]]-1)),"")</f>
        <v/>
      </c>
      <c r="O207" s="37" t="str">
        <f>IFERROR(IF(Change[[#This Row],[Name]]="","",(Change[[#This Row],[Price]]/Change[[#This Row],[1 month]]-1)),"")</f>
        <v/>
      </c>
      <c r="P207" s="37" t="str">
        <f>IFERROR(IF(Change[[#This Row],[Name]]="","",(Change[[#This Row],[Price]]/Change[[#This Row],[1 quarter]]-1)),"")</f>
        <v/>
      </c>
      <c r="Q207" s="37" t="str">
        <f>IFERROR(IF(Change[[#This Row],[Name]]="","",(Change[[#This Row],[Price]]/Change[[#This Row],[1 year]]-1)),"")</f>
        <v/>
      </c>
      <c r="R207" s="37" t="str">
        <f>IFERROR(IF(Change[[#This Row],[Name]]="","",Change[[#This Row],[Name]]),"")</f>
        <v/>
      </c>
    </row>
    <row r="208" spans="14:18" x14ac:dyDescent="0.25">
      <c r="N208" s="37" t="str">
        <f>IFERROR(IF(Change[[#This Row],[Name]]="","",(Change[[#This Row],[Price]]/Change[[#This Row],[1 week]]-1)),"")</f>
        <v/>
      </c>
      <c r="O208" s="37" t="str">
        <f>IFERROR(IF(Change[[#This Row],[Name]]="","",(Change[[#This Row],[Price]]/Change[[#This Row],[1 month]]-1)),"")</f>
        <v/>
      </c>
      <c r="P208" s="37" t="str">
        <f>IFERROR(IF(Change[[#This Row],[Name]]="","",(Change[[#This Row],[Price]]/Change[[#This Row],[1 quarter]]-1)),"")</f>
        <v/>
      </c>
      <c r="Q208" s="37" t="str">
        <f>IFERROR(IF(Change[[#This Row],[Name]]="","",(Change[[#This Row],[Price]]/Change[[#This Row],[1 year]]-1)),"")</f>
        <v/>
      </c>
      <c r="R208" s="37" t="str">
        <f>IFERROR(IF(Change[[#This Row],[Name]]="","",Change[[#This Row],[Name]]),"")</f>
        <v/>
      </c>
    </row>
    <row r="209" spans="14:18" x14ac:dyDescent="0.25">
      <c r="N209" s="37" t="str">
        <f>IFERROR(IF(Change[[#This Row],[Name]]="","",(Change[[#This Row],[Price]]/Change[[#This Row],[1 week]]-1)),"")</f>
        <v/>
      </c>
      <c r="O209" s="37" t="str">
        <f>IFERROR(IF(Change[[#This Row],[Name]]="","",(Change[[#This Row],[Price]]/Change[[#This Row],[1 month]]-1)),"")</f>
        <v/>
      </c>
      <c r="P209" s="37" t="str">
        <f>IFERROR(IF(Change[[#This Row],[Name]]="","",(Change[[#This Row],[Price]]/Change[[#This Row],[1 quarter]]-1)),"")</f>
        <v/>
      </c>
      <c r="Q209" s="37" t="str">
        <f>IFERROR(IF(Change[[#This Row],[Name]]="","",(Change[[#This Row],[Price]]/Change[[#This Row],[1 year]]-1)),"")</f>
        <v/>
      </c>
      <c r="R209" s="37" t="str">
        <f>IFERROR(IF(Change[[#This Row],[Name]]="","",Change[[#This Row],[Name]]),"")</f>
        <v/>
      </c>
    </row>
    <row r="210" spans="14:18" x14ac:dyDescent="0.25">
      <c r="N210" s="37" t="str">
        <f>IFERROR(IF(Change[[#This Row],[Name]]="","",(Change[[#This Row],[Price]]/Change[[#This Row],[1 week]]-1)),"")</f>
        <v/>
      </c>
      <c r="O210" s="37" t="str">
        <f>IFERROR(IF(Change[[#This Row],[Name]]="","",(Change[[#This Row],[Price]]/Change[[#This Row],[1 month]]-1)),"")</f>
        <v/>
      </c>
      <c r="P210" s="37" t="str">
        <f>IFERROR(IF(Change[[#This Row],[Name]]="","",(Change[[#This Row],[Price]]/Change[[#This Row],[1 quarter]]-1)),"")</f>
        <v/>
      </c>
      <c r="Q210" s="37" t="str">
        <f>IFERROR(IF(Change[[#This Row],[Name]]="","",(Change[[#This Row],[Price]]/Change[[#This Row],[1 year]]-1)),"")</f>
        <v/>
      </c>
      <c r="R210" s="37" t="str">
        <f>IFERROR(IF(Change[[#This Row],[Name]]="","",Change[[#This Row],[Name]]),"")</f>
        <v/>
      </c>
    </row>
    <row r="211" spans="14:18" x14ac:dyDescent="0.25">
      <c r="N211" s="37" t="str">
        <f>IFERROR(IF(Change[[#This Row],[Name]]="","",(Change[[#This Row],[Price]]/Change[[#This Row],[1 week]]-1)),"")</f>
        <v/>
      </c>
      <c r="O211" s="37" t="str">
        <f>IFERROR(IF(Change[[#This Row],[Name]]="","",(Change[[#This Row],[Price]]/Change[[#This Row],[1 month]]-1)),"")</f>
        <v/>
      </c>
      <c r="P211" s="37" t="str">
        <f>IFERROR(IF(Change[[#This Row],[Name]]="","",(Change[[#This Row],[Price]]/Change[[#This Row],[1 quarter]]-1)),"")</f>
        <v/>
      </c>
      <c r="Q211" s="37" t="str">
        <f>IFERROR(IF(Change[[#This Row],[Name]]="","",(Change[[#This Row],[Price]]/Change[[#This Row],[1 year]]-1)),"")</f>
        <v/>
      </c>
      <c r="R211" s="37" t="str">
        <f>IFERROR(IF(Change[[#This Row],[Name]]="","",Change[[#This Row],[Name]]),"")</f>
        <v/>
      </c>
    </row>
    <row r="212" spans="14:18" x14ac:dyDescent="0.25">
      <c r="N212" s="37" t="str">
        <f>IFERROR(IF(Change[[#This Row],[Name]]="","",(Change[[#This Row],[Price]]/Change[[#This Row],[1 week]]-1)),"")</f>
        <v/>
      </c>
      <c r="O212" s="37" t="str">
        <f>IFERROR(IF(Change[[#This Row],[Name]]="","",(Change[[#This Row],[Price]]/Change[[#This Row],[1 month]]-1)),"")</f>
        <v/>
      </c>
      <c r="P212" s="37" t="str">
        <f>IFERROR(IF(Change[[#This Row],[Name]]="","",(Change[[#This Row],[Price]]/Change[[#This Row],[1 quarter]]-1)),"")</f>
        <v/>
      </c>
      <c r="Q212" s="37" t="str">
        <f>IFERROR(IF(Change[[#This Row],[Name]]="","",(Change[[#This Row],[Price]]/Change[[#This Row],[1 year]]-1)),"")</f>
        <v/>
      </c>
      <c r="R212" s="37" t="str">
        <f>IFERROR(IF(Change[[#This Row],[Name]]="","",Change[[#This Row],[Name]]),"")</f>
        <v/>
      </c>
    </row>
    <row r="213" spans="14:18" x14ac:dyDescent="0.25">
      <c r="N213" s="37" t="str">
        <f>IFERROR(IF(Change[[#This Row],[Name]]="","",(Change[[#This Row],[Price]]/Change[[#This Row],[1 week]]-1)),"")</f>
        <v/>
      </c>
      <c r="O213" s="37" t="str">
        <f>IFERROR(IF(Change[[#This Row],[Name]]="","",(Change[[#This Row],[Price]]/Change[[#This Row],[1 month]]-1)),"")</f>
        <v/>
      </c>
      <c r="P213" s="37" t="str">
        <f>IFERROR(IF(Change[[#This Row],[Name]]="","",(Change[[#This Row],[Price]]/Change[[#This Row],[1 quarter]]-1)),"")</f>
        <v/>
      </c>
      <c r="Q213" s="37" t="str">
        <f>IFERROR(IF(Change[[#This Row],[Name]]="","",(Change[[#This Row],[Price]]/Change[[#This Row],[1 year]]-1)),"")</f>
        <v/>
      </c>
      <c r="R213" s="37" t="str">
        <f>IFERROR(IF(Change[[#This Row],[Name]]="","",Change[[#This Row],[Name]]),"")</f>
        <v/>
      </c>
    </row>
    <row r="214" spans="14:18" x14ac:dyDescent="0.25">
      <c r="N214" s="37" t="str">
        <f>IFERROR(IF(Change[[#This Row],[Name]]="","",(Change[[#This Row],[Price]]/Change[[#This Row],[1 week]]-1)),"")</f>
        <v/>
      </c>
      <c r="O214" s="37" t="str">
        <f>IFERROR(IF(Change[[#This Row],[Name]]="","",(Change[[#This Row],[Price]]/Change[[#This Row],[1 month]]-1)),"")</f>
        <v/>
      </c>
      <c r="P214" s="37" t="str">
        <f>IFERROR(IF(Change[[#This Row],[Name]]="","",(Change[[#This Row],[Price]]/Change[[#This Row],[1 quarter]]-1)),"")</f>
        <v/>
      </c>
      <c r="Q214" s="37" t="str">
        <f>IFERROR(IF(Change[[#This Row],[Name]]="","",(Change[[#This Row],[Price]]/Change[[#This Row],[1 year]]-1)),"")</f>
        <v/>
      </c>
      <c r="R214" s="37" t="str">
        <f>IFERROR(IF(Change[[#This Row],[Name]]="","",Change[[#This Row],[Name]]),"")</f>
        <v/>
      </c>
    </row>
    <row r="215" spans="14:18" x14ac:dyDescent="0.25">
      <c r="N215" s="37" t="str">
        <f>IFERROR(IF(Change[[#This Row],[Name]]="","",(Change[[#This Row],[Price]]/Change[[#This Row],[1 week]]-1)),"")</f>
        <v/>
      </c>
      <c r="O215" s="37" t="str">
        <f>IFERROR(IF(Change[[#This Row],[Name]]="","",(Change[[#This Row],[Price]]/Change[[#This Row],[1 month]]-1)),"")</f>
        <v/>
      </c>
      <c r="P215" s="37" t="str">
        <f>IFERROR(IF(Change[[#This Row],[Name]]="","",(Change[[#This Row],[Price]]/Change[[#This Row],[1 quarter]]-1)),"")</f>
        <v/>
      </c>
      <c r="Q215" s="37" t="str">
        <f>IFERROR(IF(Change[[#This Row],[Name]]="","",(Change[[#This Row],[Price]]/Change[[#This Row],[1 year]]-1)),"")</f>
        <v/>
      </c>
      <c r="R215" s="37" t="str">
        <f>IFERROR(IF(Change[[#This Row],[Name]]="","",Change[[#This Row],[Name]]),"")</f>
        <v/>
      </c>
    </row>
    <row r="216" spans="14:18" x14ac:dyDescent="0.25">
      <c r="N216" s="37" t="str">
        <f>IFERROR(IF(Change[[#This Row],[Name]]="","",(Change[[#This Row],[Price]]/Change[[#This Row],[1 week]]-1)),"")</f>
        <v/>
      </c>
      <c r="O216" s="37" t="str">
        <f>IFERROR(IF(Change[[#This Row],[Name]]="","",(Change[[#This Row],[Price]]/Change[[#This Row],[1 month]]-1)),"")</f>
        <v/>
      </c>
      <c r="P216" s="37" t="str">
        <f>IFERROR(IF(Change[[#This Row],[Name]]="","",(Change[[#This Row],[Price]]/Change[[#This Row],[1 quarter]]-1)),"")</f>
        <v/>
      </c>
      <c r="Q216" s="37" t="str">
        <f>IFERROR(IF(Change[[#This Row],[Name]]="","",(Change[[#This Row],[Price]]/Change[[#This Row],[1 year]]-1)),"")</f>
        <v/>
      </c>
      <c r="R216" s="37" t="str">
        <f>IFERROR(IF(Change[[#This Row],[Name]]="","",Change[[#This Row],[Name]]),"")</f>
        <v/>
      </c>
    </row>
    <row r="217" spans="14:18" x14ac:dyDescent="0.25">
      <c r="N217" s="37" t="str">
        <f>IFERROR(IF(Change[[#This Row],[Name]]="","",(Change[[#This Row],[Price]]/Change[[#This Row],[1 week]]-1)),"")</f>
        <v/>
      </c>
      <c r="O217" s="37" t="str">
        <f>IFERROR(IF(Change[[#This Row],[Name]]="","",(Change[[#This Row],[Price]]/Change[[#This Row],[1 month]]-1)),"")</f>
        <v/>
      </c>
      <c r="P217" s="37" t="str">
        <f>IFERROR(IF(Change[[#This Row],[Name]]="","",(Change[[#This Row],[Price]]/Change[[#This Row],[1 quarter]]-1)),"")</f>
        <v/>
      </c>
      <c r="Q217" s="37" t="str">
        <f>IFERROR(IF(Change[[#This Row],[Name]]="","",(Change[[#This Row],[Price]]/Change[[#This Row],[1 year]]-1)),"")</f>
        <v/>
      </c>
      <c r="R217" s="37" t="str">
        <f>IFERROR(IF(Change[[#This Row],[Name]]="","",Change[[#This Row],[Name]]),"")</f>
        <v/>
      </c>
    </row>
    <row r="218" spans="14:18" x14ac:dyDescent="0.25">
      <c r="N218" s="37" t="str">
        <f>IFERROR(IF(Change[[#This Row],[Name]]="","",(Change[[#This Row],[Price]]/Change[[#This Row],[1 week]]-1)),"")</f>
        <v/>
      </c>
      <c r="O218" s="37" t="str">
        <f>IFERROR(IF(Change[[#This Row],[Name]]="","",(Change[[#This Row],[Price]]/Change[[#This Row],[1 month]]-1)),"")</f>
        <v/>
      </c>
      <c r="P218" s="37" t="str">
        <f>IFERROR(IF(Change[[#This Row],[Name]]="","",(Change[[#This Row],[Price]]/Change[[#This Row],[1 quarter]]-1)),"")</f>
        <v/>
      </c>
      <c r="Q218" s="37" t="str">
        <f>IFERROR(IF(Change[[#This Row],[Name]]="","",(Change[[#This Row],[Price]]/Change[[#This Row],[1 year]]-1)),"")</f>
        <v/>
      </c>
      <c r="R218" s="37" t="str">
        <f>IFERROR(IF(Change[[#This Row],[Name]]="","",Change[[#This Row],[Name]]),"")</f>
        <v/>
      </c>
    </row>
    <row r="219" spans="14:18" x14ac:dyDescent="0.25">
      <c r="N219" s="37" t="str">
        <f>IFERROR(IF(Change[[#This Row],[Name]]="","",(Change[[#This Row],[Price]]/Change[[#This Row],[1 week]]-1)),"")</f>
        <v/>
      </c>
      <c r="O219" s="37" t="str">
        <f>IFERROR(IF(Change[[#This Row],[Name]]="","",(Change[[#This Row],[Price]]/Change[[#This Row],[1 month]]-1)),"")</f>
        <v/>
      </c>
      <c r="P219" s="37" t="str">
        <f>IFERROR(IF(Change[[#This Row],[Name]]="","",(Change[[#This Row],[Price]]/Change[[#This Row],[1 quarter]]-1)),"")</f>
        <v/>
      </c>
      <c r="Q219" s="37" t="str">
        <f>IFERROR(IF(Change[[#This Row],[Name]]="","",(Change[[#This Row],[Price]]/Change[[#This Row],[1 year]]-1)),"")</f>
        <v/>
      </c>
      <c r="R219" s="37" t="str">
        <f>IFERROR(IF(Change[[#This Row],[Name]]="","",Change[[#This Row],[Name]]),"")</f>
        <v/>
      </c>
    </row>
    <row r="220" spans="14:18" x14ac:dyDescent="0.25">
      <c r="N220" s="37" t="str">
        <f>IFERROR(IF(Change[[#This Row],[Name]]="","",(Change[[#This Row],[Price]]/Change[[#This Row],[1 week]]-1)),"")</f>
        <v/>
      </c>
      <c r="O220" s="37" t="str">
        <f>IFERROR(IF(Change[[#This Row],[Name]]="","",(Change[[#This Row],[Price]]/Change[[#This Row],[1 month]]-1)),"")</f>
        <v/>
      </c>
      <c r="P220" s="37" t="str">
        <f>IFERROR(IF(Change[[#This Row],[Name]]="","",(Change[[#This Row],[Price]]/Change[[#This Row],[1 quarter]]-1)),"")</f>
        <v/>
      </c>
      <c r="Q220" s="37" t="str">
        <f>IFERROR(IF(Change[[#This Row],[Name]]="","",(Change[[#This Row],[Price]]/Change[[#This Row],[1 year]]-1)),"")</f>
        <v/>
      </c>
      <c r="R220" s="37" t="str">
        <f>IFERROR(IF(Change[[#This Row],[Name]]="","",Change[[#This Row],[Name]]),"")</f>
        <v/>
      </c>
    </row>
    <row r="221" spans="14:18" x14ac:dyDescent="0.25">
      <c r="N221" s="37" t="str">
        <f>IFERROR(IF(Change[[#This Row],[Name]]="","",(Change[[#This Row],[Price]]/Change[[#This Row],[1 week]]-1)),"")</f>
        <v/>
      </c>
      <c r="O221" s="37" t="str">
        <f>IFERROR(IF(Change[[#This Row],[Name]]="","",(Change[[#This Row],[Price]]/Change[[#This Row],[1 month]]-1)),"")</f>
        <v/>
      </c>
      <c r="P221" s="37" t="str">
        <f>IFERROR(IF(Change[[#This Row],[Name]]="","",(Change[[#This Row],[Price]]/Change[[#This Row],[1 quarter]]-1)),"")</f>
        <v/>
      </c>
      <c r="Q221" s="37" t="str">
        <f>IFERROR(IF(Change[[#This Row],[Name]]="","",(Change[[#This Row],[Price]]/Change[[#This Row],[1 year]]-1)),"")</f>
        <v/>
      </c>
      <c r="R221" s="37" t="str">
        <f>IFERROR(IF(Change[[#This Row],[Name]]="","",Change[[#This Row],[Name]]),"")</f>
        <v/>
      </c>
    </row>
    <row r="222" spans="14:18" x14ac:dyDescent="0.25">
      <c r="N222" s="37" t="str">
        <f>IFERROR(IF(Change[[#This Row],[Name]]="","",(Change[[#This Row],[Price]]/Change[[#This Row],[1 week]]-1)),"")</f>
        <v/>
      </c>
      <c r="O222" s="37" t="str">
        <f>IFERROR(IF(Change[[#This Row],[Name]]="","",(Change[[#This Row],[Price]]/Change[[#This Row],[1 month]]-1)),"")</f>
        <v/>
      </c>
      <c r="P222" s="37" t="str">
        <f>IFERROR(IF(Change[[#This Row],[Name]]="","",(Change[[#This Row],[Price]]/Change[[#This Row],[1 quarter]]-1)),"")</f>
        <v/>
      </c>
      <c r="Q222" s="37" t="str">
        <f>IFERROR(IF(Change[[#This Row],[Name]]="","",(Change[[#This Row],[Price]]/Change[[#This Row],[1 year]]-1)),"")</f>
        <v/>
      </c>
      <c r="R222" s="37" t="str">
        <f>IFERROR(IF(Change[[#This Row],[Name]]="","",Change[[#This Row],[Name]]),"")</f>
        <v/>
      </c>
    </row>
    <row r="223" spans="14:18" x14ac:dyDescent="0.25">
      <c r="N223" s="37" t="str">
        <f>IFERROR(IF(Change[[#This Row],[Name]]="","",(Change[[#This Row],[Price]]/Change[[#This Row],[1 week]]-1)),"")</f>
        <v/>
      </c>
      <c r="O223" s="37" t="str">
        <f>IFERROR(IF(Change[[#This Row],[Name]]="","",(Change[[#This Row],[Price]]/Change[[#This Row],[1 month]]-1)),"")</f>
        <v/>
      </c>
      <c r="P223" s="37" t="str">
        <f>IFERROR(IF(Change[[#This Row],[Name]]="","",(Change[[#This Row],[Price]]/Change[[#This Row],[1 quarter]]-1)),"")</f>
        <v/>
      </c>
      <c r="Q223" s="37" t="str">
        <f>IFERROR(IF(Change[[#This Row],[Name]]="","",(Change[[#This Row],[Price]]/Change[[#This Row],[1 year]]-1)),"")</f>
        <v/>
      </c>
      <c r="R223" s="37" t="str">
        <f>IFERROR(IF(Change[[#This Row],[Name]]="","",Change[[#This Row],[Name]]),"")</f>
        <v/>
      </c>
    </row>
    <row r="224" spans="14:18" x14ac:dyDescent="0.25">
      <c r="N224" s="37" t="str">
        <f>IFERROR(IF(Change[[#This Row],[Name]]="","",(Change[[#This Row],[Price]]/Change[[#This Row],[1 week]]-1)),"")</f>
        <v/>
      </c>
      <c r="O224" s="37" t="str">
        <f>IFERROR(IF(Change[[#This Row],[Name]]="","",(Change[[#This Row],[Price]]/Change[[#This Row],[1 month]]-1)),"")</f>
        <v/>
      </c>
      <c r="P224" s="37" t="str">
        <f>IFERROR(IF(Change[[#This Row],[Name]]="","",(Change[[#This Row],[Price]]/Change[[#This Row],[1 quarter]]-1)),"")</f>
        <v/>
      </c>
      <c r="Q224" s="37" t="str">
        <f>IFERROR(IF(Change[[#This Row],[Name]]="","",(Change[[#This Row],[Price]]/Change[[#This Row],[1 year]]-1)),"")</f>
        <v/>
      </c>
      <c r="R224" s="37" t="str">
        <f>IFERROR(IF(Change[[#This Row],[Name]]="","",Change[[#This Row],[Name]]),"")</f>
        <v/>
      </c>
    </row>
    <row r="225" spans="14:18" x14ac:dyDescent="0.25">
      <c r="N225" s="37" t="str">
        <f>IFERROR(IF(Change[[#This Row],[Name]]="","",(Change[[#This Row],[Price]]/Change[[#This Row],[1 week]]-1)),"")</f>
        <v/>
      </c>
      <c r="O225" s="37" t="str">
        <f>IFERROR(IF(Change[[#This Row],[Name]]="","",(Change[[#This Row],[Price]]/Change[[#This Row],[1 month]]-1)),"")</f>
        <v/>
      </c>
      <c r="P225" s="37" t="str">
        <f>IFERROR(IF(Change[[#This Row],[Name]]="","",(Change[[#This Row],[Price]]/Change[[#This Row],[1 quarter]]-1)),"")</f>
        <v/>
      </c>
      <c r="Q225" s="37" t="str">
        <f>IFERROR(IF(Change[[#This Row],[Name]]="","",(Change[[#This Row],[Price]]/Change[[#This Row],[1 year]]-1)),"")</f>
        <v/>
      </c>
      <c r="R225" s="37" t="str">
        <f>IFERROR(IF(Change[[#This Row],[Name]]="","",Change[[#This Row],[Name]]),"")</f>
        <v/>
      </c>
    </row>
    <row r="226" spans="14:18" x14ac:dyDescent="0.25">
      <c r="N226" s="37" t="str">
        <f>IFERROR(IF(Change[[#This Row],[Name]]="","",(Change[[#This Row],[Price]]/Change[[#This Row],[1 week]]-1)),"")</f>
        <v/>
      </c>
      <c r="O226" s="37" t="str">
        <f>IFERROR(IF(Change[[#This Row],[Name]]="","",(Change[[#This Row],[Price]]/Change[[#This Row],[1 month]]-1)),"")</f>
        <v/>
      </c>
      <c r="P226" s="37" t="str">
        <f>IFERROR(IF(Change[[#This Row],[Name]]="","",(Change[[#This Row],[Price]]/Change[[#This Row],[1 quarter]]-1)),"")</f>
        <v/>
      </c>
      <c r="Q226" s="37" t="str">
        <f>IFERROR(IF(Change[[#This Row],[Name]]="","",(Change[[#This Row],[Price]]/Change[[#This Row],[1 year]]-1)),"")</f>
        <v/>
      </c>
      <c r="R226" s="37" t="str">
        <f>IFERROR(IF(Change[[#This Row],[Name]]="","",Change[[#This Row],[Name]]),"")</f>
        <v/>
      </c>
    </row>
    <row r="227" spans="14:18" x14ac:dyDescent="0.25">
      <c r="N227" s="37" t="str">
        <f>IFERROR(IF(Change[[#This Row],[Name]]="","",(Change[[#This Row],[Price]]/Change[[#This Row],[1 week]]-1)),"")</f>
        <v/>
      </c>
      <c r="O227" s="37" t="str">
        <f>IFERROR(IF(Change[[#This Row],[Name]]="","",(Change[[#This Row],[Price]]/Change[[#This Row],[1 month]]-1)),"")</f>
        <v/>
      </c>
      <c r="P227" s="37" t="str">
        <f>IFERROR(IF(Change[[#This Row],[Name]]="","",(Change[[#This Row],[Price]]/Change[[#This Row],[1 quarter]]-1)),"")</f>
        <v/>
      </c>
      <c r="Q227" s="37" t="str">
        <f>IFERROR(IF(Change[[#This Row],[Name]]="","",(Change[[#This Row],[Price]]/Change[[#This Row],[1 year]]-1)),"")</f>
        <v/>
      </c>
      <c r="R227" s="37" t="str">
        <f>IFERROR(IF(Change[[#This Row],[Name]]="","",Change[[#This Row],[Name]]),"")</f>
        <v/>
      </c>
    </row>
    <row r="228" spans="14:18" x14ac:dyDescent="0.25">
      <c r="N228" s="37" t="str">
        <f>IFERROR(IF(Change[[#This Row],[Name]]="","",(Change[[#This Row],[Price]]/Change[[#This Row],[1 week]]-1)),"")</f>
        <v/>
      </c>
      <c r="O228" s="37" t="str">
        <f>IFERROR(IF(Change[[#This Row],[Name]]="","",(Change[[#This Row],[Price]]/Change[[#This Row],[1 month]]-1)),"")</f>
        <v/>
      </c>
      <c r="P228" s="37" t="str">
        <f>IFERROR(IF(Change[[#This Row],[Name]]="","",(Change[[#This Row],[Price]]/Change[[#This Row],[1 quarter]]-1)),"")</f>
        <v/>
      </c>
      <c r="Q228" s="37" t="str">
        <f>IFERROR(IF(Change[[#This Row],[Name]]="","",(Change[[#This Row],[Price]]/Change[[#This Row],[1 year]]-1)),"")</f>
        <v/>
      </c>
      <c r="R228" s="37" t="str">
        <f>IFERROR(IF(Change[[#This Row],[Name]]="","",Change[[#This Row],[Name]]),"")</f>
        <v/>
      </c>
    </row>
    <row r="229" spans="14:18" x14ac:dyDescent="0.25">
      <c r="N229" s="37" t="str">
        <f>IFERROR(IF(Change[[#This Row],[Name]]="","",(Change[[#This Row],[Price]]/Change[[#This Row],[1 week]]-1)),"")</f>
        <v/>
      </c>
      <c r="O229" s="37" t="str">
        <f>IFERROR(IF(Change[[#This Row],[Name]]="","",(Change[[#This Row],[Price]]/Change[[#This Row],[1 month]]-1)),"")</f>
        <v/>
      </c>
      <c r="P229" s="37" t="str">
        <f>IFERROR(IF(Change[[#This Row],[Name]]="","",(Change[[#This Row],[Price]]/Change[[#This Row],[1 quarter]]-1)),"")</f>
        <v/>
      </c>
      <c r="Q229" s="37" t="str">
        <f>IFERROR(IF(Change[[#This Row],[Name]]="","",(Change[[#This Row],[Price]]/Change[[#This Row],[1 year]]-1)),"")</f>
        <v/>
      </c>
      <c r="R229" s="37" t="str">
        <f>IFERROR(IF(Change[[#This Row],[Name]]="","",Change[[#This Row],[Name]]),"")</f>
        <v/>
      </c>
    </row>
    <row r="230" spans="14:18" x14ac:dyDescent="0.25">
      <c r="N230" s="37" t="str">
        <f>IFERROR(IF(Change[[#This Row],[Name]]="","",(Change[[#This Row],[Price]]/Change[[#This Row],[1 week]]-1)),"")</f>
        <v/>
      </c>
      <c r="O230" s="37" t="str">
        <f>IFERROR(IF(Change[[#This Row],[Name]]="","",(Change[[#This Row],[Price]]/Change[[#This Row],[1 month]]-1)),"")</f>
        <v/>
      </c>
      <c r="P230" s="37" t="str">
        <f>IFERROR(IF(Change[[#This Row],[Name]]="","",(Change[[#This Row],[Price]]/Change[[#This Row],[1 quarter]]-1)),"")</f>
        <v/>
      </c>
      <c r="Q230" s="37" t="str">
        <f>IFERROR(IF(Change[[#This Row],[Name]]="","",(Change[[#This Row],[Price]]/Change[[#This Row],[1 year]]-1)),"")</f>
        <v/>
      </c>
      <c r="R230" s="37" t="str">
        <f>IFERROR(IF(Change[[#This Row],[Name]]="","",Change[[#This Row],[Name]]),"")</f>
        <v/>
      </c>
    </row>
    <row r="231" spans="14:18" x14ac:dyDescent="0.25">
      <c r="N231" s="37" t="str">
        <f>IFERROR(IF(Change[[#This Row],[Name]]="","",(Change[[#This Row],[Price]]/Change[[#This Row],[1 week]]-1)),"")</f>
        <v/>
      </c>
      <c r="O231" s="37" t="str">
        <f>IFERROR(IF(Change[[#This Row],[Name]]="","",(Change[[#This Row],[Price]]/Change[[#This Row],[1 month]]-1)),"")</f>
        <v/>
      </c>
      <c r="P231" s="37" t="str">
        <f>IFERROR(IF(Change[[#This Row],[Name]]="","",(Change[[#This Row],[Price]]/Change[[#This Row],[1 quarter]]-1)),"")</f>
        <v/>
      </c>
      <c r="Q231" s="37" t="str">
        <f>IFERROR(IF(Change[[#This Row],[Name]]="","",(Change[[#This Row],[Price]]/Change[[#This Row],[1 year]]-1)),"")</f>
        <v/>
      </c>
      <c r="R231" s="37" t="str">
        <f>IFERROR(IF(Change[[#This Row],[Name]]="","",Change[[#This Row],[Name]]),"")</f>
        <v/>
      </c>
    </row>
    <row r="232" spans="14:18" x14ac:dyDescent="0.25">
      <c r="N232" s="37" t="str">
        <f>IFERROR(IF(Change[[#This Row],[Name]]="","",(Change[[#This Row],[Price]]/Change[[#This Row],[1 week]]-1)),"")</f>
        <v/>
      </c>
      <c r="O232" s="37" t="str">
        <f>IFERROR(IF(Change[[#This Row],[Name]]="","",(Change[[#This Row],[Price]]/Change[[#This Row],[1 month]]-1)),"")</f>
        <v/>
      </c>
      <c r="P232" s="37" t="str">
        <f>IFERROR(IF(Change[[#This Row],[Name]]="","",(Change[[#This Row],[Price]]/Change[[#This Row],[1 quarter]]-1)),"")</f>
        <v/>
      </c>
      <c r="Q232" s="37" t="str">
        <f>IFERROR(IF(Change[[#This Row],[Name]]="","",(Change[[#This Row],[Price]]/Change[[#This Row],[1 year]]-1)),"")</f>
        <v/>
      </c>
      <c r="R232" s="37" t="str">
        <f>IFERROR(IF(Change[[#This Row],[Name]]="","",Change[[#This Row],[Name]]),"")</f>
        <v/>
      </c>
    </row>
    <row r="233" spans="14:18" x14ac:dyDescent="0.25">
      <c r="N233" s="37" t="str">
        <f>IFERROR(IF(Change[[#This Row],[Name]]="","",(Change[[#This Row],[Price]]/Change[[#This Row],[1 week]]-1)),"")</f>
        <v/>
      </c>
      <c r="O233" s="37" t="str">
        <f>IFERROR(IF(Change[[#This Row],[Name]]="","",(Change[[#This Row],[Price]]/Change[[#This Row],[1 month]]-1)),"")</f>
        <v/>
      </c>
      <c r="P233" s="37" t="str">
        <f>IFERROR(IF(Change[[#This Row],[Name]]="","",(Change[[#This Row],[Price]]/Change[[#This Row],[1 quarter]]-1)),"")</f>
        <v/>
      </c>
      <c r="Q233" s="37" t="str">
        <f>IFERROR(IF(Change[[#This Row],[Name]]="","",(Change[[#This Row],[Price]]/Change[[#This Row],[1 year]]-1)),"")</f>
        <v/>
      </c>
      <c r="R233" s="37" t="str">
        <f>IFERROR(IF(Change[[#This Row],[Name]]="","",Change[[#This Row],[Name]]),"")</f>
        <v/>
      </c>
    </row>
    <row r="234" spans="14:18" x14ac:dyDescent="0.25">
      <c r="N234" s="37" t="str">
        <f>IFERROR(IF(Change[[#This Row],[Name]]="","",(Change[[#This Row],[Price]]/Change[[#This Row],[1 week]]-1)),"")</f>
        <v/>
      </c>
      <c r="O234" s="37" t="str">
        <f>IFERROR(IF(Change[[#This Row],[Name]]="","",(Change[[#This Row],[Price]]/Change[[#This Row],[1 month]]-1)),"")</f>
        <v/>
      </c>
      <c r="P234" s="37" t="str">
        <f>IFERROR(IF(Change[[#This Row],[Name]]="","",(Change[[#This Row],[Price]]/Change[[#This Row],[1 quarter]]-1)),"")</f>
        <v/>
      </c>
      <c r="Q234" s="37" t="str">
        <f>IFERROR(IF(Change[[#This Row],[Name]]="","",(Change[[#This Row],[Price]]/Change[[#This Row],[1 year]]-1)),"")</f>
        <v/>
      </c>
      <c r="R234" s="37" t="str">
        <f>IFERROR(IF(Change[[#This Row],[Name]]="","",Change[[#This Row],[Name]]),"")</f>
        <v/>
      </c>
    </row>
    <row r="235" spans="14:18" x14ac:dyDescent="0.25">
      <c r="N235" s="37" t="str">
        <f>IFERROR(IF(Change[[#This Row],[Name]]="","",(Change[[#This Row],[Price]]/Change[[#This Row],[1 week]]-1)),"")</f>
        <v/>
      </c>
      <c r="O235" s="37" t="str">
        <f>IFERROR(IF(Change[[#This Row],[Name]]="","",(Change[[#This Row],[Price]]/Change[[#This Row],[1 month]]-1)),"")</f>
        <v/>
      </c>
      <c r="P235" s="37" t="str">
        <f>IFERROR(IF(Change[[#This Row],[Name]]="","",(Change[[#This Row],[Price]]/Change[[#This Row],[1 quarter]]-1)),"")</f>
        <v/>
      </c>
      <c r="Q235" s="37" t="str">
        <f>IFERROR(IF(Change[[#This Row],[Name]]="","",(Change[[#This Row],[Price]]/Change[[#This Row],[1 year]]-1)),"")</f>
        <v/>
      </c>
      <c r="R235" s="37" t="str">
        <f>IFERROR(IF(Change[[#This Row],[Name]]="","",Change[[#This Row],[Name]]),"")</f>
        <v/>
      </c>
    </row>
    <row r="236" spans="14:18" x14ac:dyDescent="0.25">
      <c r="N236" s="37" t="str">
        <f>IFERROR(IF(Change[[#This Row],[Name]]="","",(Change[[#This Row],[Price]]/Change[[#This Row],[1 week]]-1)),"")</f>
        <v/>
      </c>
      <c r="O236" s="37" t="str">
        <f>IFERROR(IF(Change[[#This Row],[Name]]="","",(Change[[#This Row],[Price]]/Change[[#This Row],[1 month]]-1)),"")</f>
        <v/>
      </c>
      <c r="P236" s="37" t="str">
        <f>IFERROR(IF(Change[[#This Row],[Name]]="","",(Change[[#This Row],[Price]]/Change[[#This Row],[1 quarter]]-1)),"")</f>
        <v/>
      </c>
      <c r="Q236" s="37" t="str">
        <f>IFERROR(IF(Change[[#This Row],[Name]]="","",(Change[[#This Row],[Price]]/Change[[#This Row],[1 year]]-1)),"")</f>
        <v/>
      </c>
      <c r="R236" s="37" t="str">
        <f>IFERROR(IF(Change[[#This Row],[Name]]="","",Change[[#This Row],[Name]]),"")</f>
        <v/>
      </c>
    </row>
    <row r="237" spans="14:18" x14ac:dyDescent="0.25">
      <c r="N237" s="37" t="str">
        <f>IFERROR(IF(Change[[#This Row],[Name]]="","",(Change[[#This Row],[Price]]/Change[[#This Row],[1 week]]-1)),"")</f>
        <v/>
      </c>
      <c r="O237" s="37" t="str">
        <f>IFERROR(IF(Change[[#This Row],[Name]]="","",(Change[[#This Row],[Price]]/Change[[#This Row],[1 month]]-1)),"")</f>
        <v/>
      </c>
      <c r="P237" s="37" t="str">
        <f>IFERROR(IF(Change[[#This Row],[Name]]="","",(Change[[#This Row],[Price]]/Change[[#This Row],[1 quarter]]-1)),"")</f>
        <v/>
      </c>
      <c r="Q237" s="37" t="str">
        <f>IFERROR(IF(Change[[#This Row],[Name]]="","",(Change[[#This Row],[Price]]/Change[[#This Row],[1 year]]-1)),"")</f>
        <v/>
      </c>
      <c r="R237" s="37" t="str">
        <f>IFERROR(IF(Change[[#This Row],[Name]]="","",Change[[#This Row],[Name]]),"")</f>
        <v/>
      </c>
    </row>
    <row r="238" spans="14:18" x14ac:dyDescent="0.25">
      <c r="N238" s="37" t="str">
        <f>IFERROR(IF(Change[[#This Row],[Name]]="","",(Change[[#This Row],[Price]]/Change[[#This Row],[1 week]]-1)),"")</f>
        <v/>
      </c>
      <c r="O238" s="37" t="str">
        <f>IFERROR(IF(Change[[#This Row],[Name]]="","",(Change[[#This Row],[Price]]/Change[[#This Row],[1 month]]-1)),"")</f>
        <v/>
      </c>
      <c r="P238" s="37" t="str">
        <f>IFERROR(IF(Change[[#This Row],[Name]]="","",(Change[[#This Row],[Price]]/Change[[#This Row],[1 quarter]]-1)),"")</f>
        <v/>
      </c>
      <c r="Q238" s="37" t="str">
        <f>IFERROR(IF(Change[[#This Row],[Name]]="","",(Change[[#This Row],[Price]]/Change[[#This Row],[1 year]]-1)),"")</f>
        <v/>
      </c>
      <c r="R238" s="37" t="str">
        <f>IFERROR(IF(Change[[#This Row],[Name]]="","",Change[[#This Row],[Name]]),"")</f>
        <v/>
      </c>
    </row>
    <row r="239" spans="14:18" x14ac:dyDescent="0.25">
      <c r="N239" s="37" t="str">
        <f>IFERROR(IF(Change[[#This Row],[Name]]="","",(Change[[#This Row],[Price]]/Change[[#This Row],[1 week]]-1)),"")</f>
        <v/>
      </c>
      <c r="O239" s="37" t="str">
        <f>IFERROR(IF(Change[[#This Row],[Name]]="","",(Change[[#This Row],[Price]]/Change[[#This Row],[1 month]]-1)),"")</f>
        <v/>
      </c>
      <c r="P239" s="37" t="str">
        <f>IFERROR(IF(Change[[#This Row],[Name]]="","",(Change[[#This Row],[Price]]/Change[[#This Row],[1 quarter]]-1)),"")</f>
        <v/>
      </c>
      <c r="Q239" s="37" t="str">
        <f>IFERROR(IF(Change[[#This Row],[Name]]="","",(Change[[#This Row],[Price]]/Change[[#This Row],[1 year]]-1)),"")</f>
        <v/>
      </c>
      <c r="R239" s="37" t="str">
        <f>IFERROR(IF(Change[[#This Row],[Name]]="","",Change[[#This Row],[Name]]),"")</f>
        <v/>
      </c>
    </row>
    <row r="240" spans="14:18" x14ac:dyDescent="0.25">
      <c r="N240" s="37" t="str">
        <f>IFERROR(IF(Change[[#This Row],[Name]]="","",(Change[[#This Row],[Price]]/Change[[#This Row],[1 week]]-1)),"")</f>
        <v/>
      </c>
      <c r="O240" s="37" t="str">
        <f>IFERROR(IF(Change[[#This Row],[Name]]="","",(Change[[#This Row],[Price]]/Change[[#This Row],[1 month]]-1)),"")</f>
        <v/>
      </c>
      <c r="P240" s="37" t="str">
        <f>IFERROR(IF(Change[[#This Row],[Name]]="","",(Change[[#This Row],[Price]]/Change[[#This Row],[1 quarter]]-1)),"")</f>
        <v/>
      </c>
      <c r="Q240" s="37" t="str">
        <f>IFERROR(IF(Change[[#This Row],[Name]]="","",(Change[[#This Row],[Price]]/Change[[#This Row],[1 year]]-1)),"")</f>
        <v/>
      </c>
      <c r="R240" s="37" t="str">
        <f>IFERROR(IF(Change[[#This Row],[Name]]="","",Change[[#This Row],[Name]]),"")</f>
        <v/>
      </c>
    </row>
    <row r="241" spans="14:18" x14ac:dyDescent="0.25">
      <c r="N241" s="37" t="str">
        <f>IFERROR(IF(Change[[#This Row],[Name]]="","",(Change[[#This Row],[Price]]/Change[[#This Row],[1 week]]-1)),"")</f>
        <v/>
      </c>
      <c r="O241" s="37" t="str">
        <f>IFERROR(IF(Change[[#This Row],[Name]]="","",(Change[[#This Row],[Price]]/Change[[#This Row],[1 month]]-1)),"")</f>
        <v/>
      </c>
      <c r="P241" s="37" t="str">
        <f>IFERROR(IF(Change[[#This Row],[Name]]="","",(Change[[#This Row],[Price]]/Change[[#This Row],[1 quarter]]-1)),"")</f>
        <v/>
      </c>
      <c r="Q241" s="37" t="str">
        <f>IFERROR(IF(Change[[#This Row],[Name]]="","",(Change[[#This Row],[Price]]/Change[[#This Row],[1 year]]-1)),"")</f>
        <v/>
      </c>
      <c r="R241" s="37" t="str">
        <f>IFERROR(IF(Change[[#This Row],[Name]]="","",Change[[#This Row],[Name]]),"")</f>
        <v/>
      </c>
    </row>
    <row r="242" spans="14:18" x14ac:dyDescent="0.25">
      <c r="N242" s="37" t="str">
        <f>IFERROR(IF(Change[[#This Row],[Name]]="","",(Change[[#This Row],[Price]]/Change[[#This Row],[1 week]]-1)),"")</f>
        <v/>
      </c>
      <c r="O242" s="37" t="str">
        <f>IFERROR(IF(Change[[#This Row],[Name]]="","",(Change[[#This Row],[Price]]/Change[[#This Row],[1 month]]-1)),"")</f>
        <v/>
      </c>
      <c r="P242" s="37" t="str">
        <f>IFERROR(IF(Change[[#This Row],[Name]]="","",(Change[[#This Row],[Price]]/Change[[#This Row],[1 quarter]]-1)),"")</f>
        <v/>
      </c>
      <c r="Q242" s="37" t="str">
        <f>IFERROR(IF(Change[[#This Row],[Name]]="","",(Change[[#This Row],[Price]]/Change[[#This Row],[1 year]]-1)),"")</f>
        <v/>
      </c>
      <c r="R242" s="37" t="str">
        <f>IFERROR(IF(Change[[#This Row],[Name]]="","",Change[[#This Row],[Name]]),"")</f>
        <v/>
      </c>
    </row>
    <row r="243" spans="14:18" x14ac:dyDescent="0.25">
      <c r="N243" s="37" t="str">
        <f>IFERROR(IF(Change[[#This Row],[Name]]="","",(Change[[#This Row],[Price]]/Change[[#This Row],[1 week]]-1)),"")</f>
        <v/>
      </c>
      <c r="O243" s="37" t="str">
        <f>IFERROR(IF(Change[[#This Row],[Name]]="","",(Change[[#This Row],[Price]]/Change[[#This Row],[1 month]]-1)),"")</f>
        <v/>
      </c>
      <c r="P243" s="37" t="str">
        <f>IFERROR(IF(Change[[#This Row],[Name]]="","",(Change[[#This Row],[Price]]/Change[[#This Row],[1 quarter]]-1)),"")</f>
        <v/>
      </c>
      <c r="Q243" s="37" t="str">
        <f>IFERROR(IF(Change[[#This Row],[Name]]="","",(Change[[#This Row],[Price]]/Change[[#This Row],[1 year]]-1)),"")</f>
        <v/>
      </c>
      <c r="R243" s="37" t="str">
        <f>IFERROR(IF(Change[[#This Row],[Name]]="","",Change[[#This Row],[Name]]),"")</f>
        <v/>
      </c>
    </row>
    <row r="244" spans="14:18" x14ac:dyDescent="0.25">
      <c r="N244" s="37" t="str">
        <f>IFERROR(IF(Change[[#This Row],[Name]]="","",(Change[[#This Row],[Price]]/Change[[#This Row],[1 week]]-1)),"")</f>
        <v/>
      </c>
      <c r="O244" s="37" t="str">
        <f>IFERROR(IF(Change[[#This Row],[Name]]="","",(Change[[#This Row],[Price]]/Change[[#This Row],[1 month]]-1)),"")</f>
        <v/>
      </c>
      <c r="P244" s="37" t="str">
        <f>IFERROR(IF(Change[[#This Row],[Name]]="","",(Change[[#This Row],[Price]]/Change[[#This Row],[1 quarter]]-1)),"")</f>
        <v/>
      </c>
      <c r="Q244" s="37" t="str">
        <f>IFERROR(IF(Change[[#This Row],[Name]]="","",(Change[[#This Row],[Price]]/Change[[#This Row],[1 year]]-1)),"")</f>
        <v/>
      </c>
      <c r="R244" s="37" t="str">
        <f>IFERROR(IF(Change[[#This Row],[Name]]="","",Change[[#This Row],[Name]]),"")</f>
        <v/>
      </c>
    </row>
    <row r="245" spans="14:18" x14ac:dyDescent="0.25">
      <c r="N245" s="37" t="str">
        <f>IFERROR(IF(Change[[#This Row],[Name]]="","",(Change[[#This Row],[Price]]/Change[[#This Row],[1 week]]-1)),"")</f>
        <v/>
      </c>
      <c r="O245" s="37" t="str">
        <f>IFERROR(IF(Change[[#This Row],[Name]]="","",(Change[[#This Row],[Price]]/Change[[#This Row],[1 month]]-1)),"")</f>
        <v/>
      </c>
      <c r="P245" s="37" t="str">
        <f>IFERROR(IF(Change[[#This Row],[Name]]="","",(Change[[#This Row],[Price]]/Change[[#This Row],[1 quarter]]-1)),"")</f>
        <v/>
      </c>
      <c r="Q245" s="37" t="str">
        <f>IFERROR(IF(Change[[#This Row],[Name]]="","",(Change[[#This Row],[Price]]/Change[[#This Row],[1 year]]-1)),"")</f>
        <v/>
      </c>
      <c r="R245" s="37" t="str">
        <f>IFERROR(IF(Change[[#This Row],[Name]]="","",Change[[#This Row],[Name]]),"")</f>
        <v/>
      </c>
    </row>
    <row r="246" spans="14:18" x14ac:dyDescent="0.25">
      <c r="N246" s="37" t="str">
        <f>IFERROR(IF(Change[[#This Row],[Name]]="","",(Change[[#This Row],[Price]]/Change[[#This Row],[1 week]]-1)),"")</f>
        <v/>
      </c>
      <c r="O246" s="37" t="str">
        <f>IFERROR(IF(Change[[#This Row],[Name]]="","",(Change[[#This Row],[Price]]/Change[[#This Row],[1 month]]-1)),"")</f>
        <v/>
      </c>
      <c r="P246" s="37" t="str">
        <f>IFERROR(IF(Change[[#This Row],[Name]]="","",(Change[[#This Row],[Price]]/Change[[#This Row],[1 quarter]]-1)),"")</f>
        <v/>
      </c>
      <c r="Q246" s="37" t="str">
        <f>IFERROR(IF(Change[[#This Row],[Name]]="","",(Change[[#This Row],[Price]]/Change[[#This Row],[1 year]]-1)),"")</f>
        <v/>
      </c>
      <c r="R246" s="37" t="str">
        <f>IFERROR(IF(Change[[#This Row],[Name]]="","",Change[[#This Row],[Name]]),"")</f>
        <v/>
      </c>
    </row>
    <row r="247" spans="14:18" x14ac:dyDescent="0.25">
      <c r="N247" s="37" t="str">
        <f>IFERROR(IF(Change[[#This Row],[Name]]="","",(Change[[#This Row],[Price]]/Change[[#This Row],[1 week]]-1)),"")</f>
        <v/>
      </c>
      <c r="O247" s="37" t="str">
        <f>IFERROR(IF(Change[[#This Row],[Name]]="","",(Change[[#This Row],[Price]]/Change[[#This Row],[1 month]]-1)),"")</f>
        <v/>
      </c>
      <c r="P247" s="37" t="str">
        <f>IFERROR(IF(Change[[#This Row],[Name]]="","",(Change[[#This Row],[Price]]/Change[[#This Row],[1 quarter]]-1)),"")</f>
        <v/>
      </c>
      <c r="Q247" s="37" t="str">
        <f>IFERROR(IF(Change[[#This Row],[Name]]="","",(Change[[#This Row],[Price]]/Change[[#This Row],[1 year]]-1)),"")</f>
        <v/>
      </c>
      <c r="R247" s="37" t="str">
        <f>IFERROR(IF(Change[[#This Row],[Name]]="","",Change[[#This Row],[Name]]),"")</f>
        <v/>
      </c>
    </row>
    <row r="248" spans="14:18" x14ac:dyDescent="0.25">
      <c r="N248" s="37" t="str">
        <f>IFERROR(IF(Change[[#This Row],[Name]]="","",(Change[[#This Row],[Price]]/Change[[#This Row],[1 week]]-1)),"")</f>
        <v/>
      </c>
      <c r="O248" s="37" t="str">
        <f>IFERROR(IF(Change[[#This Row],[Name]]="","",(Change[[#This Row],[Price]]/Change[[#This Row],[1 month]]-1)),"")</f>
        <v/>
      </c>
      <c r="P248" s="37" t="str">
        <f>IFERROR(IF(Change[[#This Row],[Name]]="","",(Change[[#This Row],[Price]]/Change[[#This Row],[1 quarter]]-1)),"")</f>
        <v/>
      </c>
      <c r="Q248" s="37" t="str">
        <f>IFERROR(IF(Change[[#This Row],[Name]]="","",(Change[[#This Row],[Price]]/Change[[#This Row],[1 year]]-1)),"")</f>
        <v/>
      </c>
      <c r="R248" s="37" t="str">
        <f>IFERROR(IF(Change[[#This Row],[Name]]="","",Change[[#This Row],[Name]]),"")</f>
        <v/>
      </c>
    </row>
    <row r="249" spans="14:18" x14ac:dyDescent="0.25">
      <c r="N249" s="37" t="str">
        <f>IFERROR(IF(Change[[#This Row],[Name]]="","",(Change[[#This Row],[Price]]/Change[[#This Row],[1 week]]-1)),"")</f>
        <v/>
      </c>
      <c r="O249" s="37" t="str">
        <f>IFERROR(IF(Change[[#This Row],[Name]]="","",(Change[[#This Row],[Price]]/Change[[#This Row],[1 month]]-1)),"")</f>
        <v/>
      </c>
      <c r="P249" s="37" t="str">
        <f>IFERROR(IF(Change[[#This Row],[Name]]="","",(Change[[#This Row],[Price]]/Change[[#This Row],[1 quarter]]-1)),"")</f>
        <v/>
      </c>
      <c r="Q249" s="37" t="str">
        <f>IFERROR(IF(Change[[#This Row],[Name]]="","",(Change[[#This Row],[Price]]/Change[[#This Row],[1 year]]-1)),"")</f>
        <v/>
      </c>
      <c r="R249" s="37" t="str">
        <f>IFERROR(IF(Change[[#This Row],[Name]]="","",Change[[#This Row],[Name]]),"")</f>
        <v/>
      </c>
    </row>
    <row r="250" spans="14:18" x14ac:dyDescent="0.25">
      <c r="N250" s="37" t="str">
        <f>IFERROR(IF(Change[[#This Row],[Name]]="","",(Change[[#This Row],[Price]]/Change[[#This Row],[1 week]]-1)),"")</f>
        <v/>
      </c>
      <c r="O250" s="37" t="str">
        <f>IFERROR(IF(Change[[#This Row],[Name]]="","",(Change[[#This Row],[Price]]/Change[[#This Row],[1 month]]-1)),"")</f>
        <v/>
      </c>
      <c r="P250" s="37" t="str">
        <f>IFERROR(IF(Change[[#This Row],[Name]]="","",(Change[[#This Row],[Price]]/Change[[#This Row],[1 quarter]]-1)),"")</f>
        <v/>
      </c>
      <c r="Q250" s="37" t="str">
        <f>IFERROR(IF(Change[[#This Row],[Name]]="","",(Change[[#This Row],[Price]]/Change[[#This Row],[1 year]]-1)),"")</f>
        <v/>
      </c>
      <c r="R250" s="37" t="str">
        <f>IFERROR(IF(Change[[#This Row],[Name]]="","",Change[[#This Row],[Name]]),"")</f>
        <v/>
      </c>
    </row>
  </sheetData>
  <phoneticPr fontId="1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BDA6D-430F-467F-B603-3BE4AC3C0FD8}">
  <sheetPr codeName="Sheet10"/>
  <dimension ref="A1"/>
  <sheetViews>
    <sheetView showRowColHeaders="0" topLeftCell="A4" zoomScale="130" zoomScaleNormal="130" workbookViewId="0">
      <selection activeCell="C266" sqref="C26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-0.499984740745262"/>
  </sheetPr>
  <dimension ref="A1:Z2088"/>
  <sheetViews>
    <sheetView showGridLines="0" topLeftCell="A9" workbookViewId="0">
      <selection activeCell="B35" sqref="B35"/>
    </sheetView>
  </sheetViews>
  <sheetFormatPr defaultColWidth="11.42578125" defaultRowHeight="15" x14ac:dyDescent="0.25"/>
  <cols>
    <col min="1" max="1" width="24" style="5" customWidth="1"/>
    <col min="2" max="2" width="28.7109375" style="5" customWidth="1"/>
    <col min="3" max="3" width="22.7109375" style="5" customWidth="1"/>
    <col min="4" max="4" width="28.7109375" style="9" customWidth="1"/>
    <col min="5" max="5" width="22.7109375" style="16" customWidth="1"/>
    <col min="6" max="6" width="8.5703125" style="5" customWidth="1"/>
    <col min="7" max="7" width="3.85546875" style="5" customWidth="1"/>
    <col min="8" max="8" width="28.7109375" style="28" customWidth="1"/>
    <col min="9" max="10" width="28.7109375" style="5" customWidth="1"/>
    <col min="11" max="11" width="26.28515625" style="5" customWidth="1"/>
    <col min="12" max="20" width="11.42578125" style="5" customWidth="1"/>
    <col min="21" max="16384" width="11.42578125" style="5"/>
  </cols>
  <sheetData>
    <row r="1" spans="1:26" hidden="1" x14ac:dyDescent="0.25"/>
    <row r="2" spans="1:26" hidden="1" x14ac:dyDescent="0.25"/>
    <row r="3" spans="1:26" hidden="1" x14ac:dyDescent="0.25"/>
    <row r="4" spans="1:26" hidden="1" x14ac:dyDescent="0.25"/>
    <row r="5" spans="1:26" hidden="1" x14ac:dyDescent="0.25"/>
    <row r="6" spans="1:26" hidden="1" x14ac:dyDescent="0.25"/>
    <row r="7" spans="1:26" hidden="1" x14ac:dyDescent="0.25"/>
    <row r="8" spans="1:26" hidden="1" x14ac:dyDescent="0.25"/>
    <row r="9" spans="1:26" x14ac:dyDescent="0.25">
      <c r="Z9" s="5" t="s">
        <v>8</v>
      </c>
    </row>
    <row r="10" spans="1:26" x14ac:dyDescent="0.25">
      <c r="A10" s="4"/>
      <c r="B10" s="4"/>
      <c r="C10" s="22"/>
      <c r="D10" s="10"/>
      <c r="E10" s="17"/>
      <c r="F10" s="22"/>
      <c r="G10" s="22"/>
      <c r="H10" s="29"/>
      <c r="I10" s="22"/>
      <c r="J10" s="22"/>
      <c r="Z10" s="5" t="s">
        <v>9</v>
      </c>
    </row>
    <row r="11" spans="1:26" ht="15" customHeight="1" x14ac:dyDescent="0.25">
      <c r="C11" s="22"/>
      <c r="D11" s="10"/>
      <c r="E11" s="17"/>
      <c r="F11" s="22"/>
      <c r="G11" s="22"/>
      <c r="H11" s="29"/>
      <c r="I11" s="22"/>
      <c r="J11" s="22"/>
      <c r="Z11" s="5" t="s">
        <v>10</v>
      </c>
    </row>
    <row r="12" spans="1:26" ht="15" customHeight="1" x14ac:dyDescent="0.25">
      <c r="C12" s="22"/>
      <c r="D12" s="10"/>
      <c r="E12" s="17"/>
      <c r="F12" s="22"/>
      <c r="G12" s="22"/>
      <c r="H12" s="29"/>
      <c r="I12" s="22"/>
      <c r="J12" s="22"/>
    </row>
    <row r="13" spans="1:26" ht="15" customHeight="1" x14ac:dyDescent="0.25">
      <c r="C13" s="22"/>
      <c r="D13" s="10"/>
      <c r="E13" s="22"/>
      <c r="F13" s="22"/>
      <c r="G13" s="22"/>
      <c r="H13" s="29"/>
      <c r="I13" s="22"/>
      <c r="J13" s="22"/>
    </row>
    <row r="14" spans="1:26" ht="18.75" customHeight="1" x14ac:dyDescent="0.3">
      <c r="B14" s="27" t="s">
        <v>11</v>
      </c>
      <c r="C14" s="21" t="s">
        <v>12</v>
      </c>
      <c r="D14" s="27"/>
      <c r="E14" s="32"/>
      <c r="F14" s="35" t="b">
        <v>1</v>
      </c>
      <c r="G14" s="23"/>
      <c r="H14" s="33" t="s">
        <v>13</v>
      </c>
      <c r="I14" s="34" t="s">
        <v>14</v>
      </c>
      <c r="J14" s="36"/>
    </row>
    <row r="15" spans="1:26" ht="18.75" customHeight="1" x14ac:dyDescent="0.3">
      <c r="B15" s="27" t="s">
        <v>15</v>
      </c>
      <c r="C15" s="21" t="s">
        <v>3</v>
      </c>
      <c r="D15" s="27"/>
      <c r="E15" s="32"/>
      <c r="F15" s="35" t="b">
        <v>1</v>
      </c>
      <c r="G15" s="24"/>
      <c r="H15" s="42">
        <v>9.9700000000000006</v>
      </c>
      <c r="I15" s="44">
        <v>0.1328801812608289</v>
      </c>
      <c r="J15" s="46" t="s">
        <v>4</v>
      </c>
      <c r="K15" s="2"/>
    </row>
    <row r="16" spans="1:26" ht="18.75" customHeight="1" x14ac:dyDescent="0.3">
      <c r="B16" s="27" t="s">
        <v>16</v>
      </c>
      <c r="C16" s="21" t="s">
        <v>10</v>
      </c>
      <c r="D16" s="21"/>
      <c r="E16" s="32"/>
      <c r="F16" s="35" t="b">
        <v>1</v>
      </c>
      <c r="G16" s="24"/>
      <c r="H16" s="43"/>
      <c r="I16" s="45"/>
      <c r="J16" s="45"/>
      <c r="K16" s="2"/>
    </row>
    <row r="17" spans="2:11" ht="18.75" customHeight="1" x14ac:dyDescent="0.3">
      <c r="B17" s="11"/>
      <c r="C17" s="11"/>
      <c r="D17" s="12"/>
      <c r="E17" s="25"/>
      <c r="F17" s="26"/>
      <c r="G17" s="26"/>
      <c r="H17" s="30"/>
      <c r="I17" s="14"/>
      <c r="J17" s="14"/>
      <c r="K17" s="2"/>
    </row>
    <row r="18" spans="2:11" ht="18.75" customHeight="1" x14ac:dyDescent="0.3">
      <c r="B18" s="27" t="s">
        <v>11</v>
      </c>
      <c r="C18" s="21" t="s">
        <v>12</v>
      </c>
      <c r="D18" s="27" t="s">
        <v>17</v>
      </c>
      <c r="E18" s="32"/>
      <c r="F18" s="35" t="b">
        <v>0</v>
      </c>
      <c r="G18" s="23"/>
      <c r="H18" s="33" t="e">
        <v>#N/A</v>
      </c>
      <c r="I18" s="34" t="e">
        <v>#N/A</v>
      </c>
      <c r="J18" s="36"/>
      <c r="K18" s="2"/>
    </row>
    <row r="19" spans="2:11" ht="18.75" customHeight="1" x14ac:dyDescent="0.3">
      <c r="B19" s="27" t="s">
        <v>15</v>
      </c>
      <c r="C19" s="21" t="s">
        <v>3</v>
      </c>
      <c r="D19" s="27" t="s">
        <v>18</v>
      </c>
      <c r="E19" s="32"/>
      <c r="F19" s="35" t="b">
        <v>0</v>
      </c>
      <c r="G19" s="24"/>
      <c r="H19" s="42">
        <v>9.9700000000000006</v>
      </c>
      <c r="I19" s="44">
        <v>0.1328801812608289</v>
      </c>
      <c r="J19" s="46"/>
      <c r="K19" s="2"/>
    </row>
    <row r="20" spans="2:11" ht="18.75" customHeight="1" x14ac:dyDescent="0.3">
      <c r="B20" s="27" t="s">
        <v>16</v>
      </c>
      <c r="C20" s="21" t="s">
        <v>8</v>
      </c>
      <c r="D20" s="21"/>
      <c r="E20" s="32"/>
      <c r="F20" s="35" t="b">
        <v>0</v>
      </c>
      <c r="G20" s="24"/>
      <c r="H20" s="43"/>
      <c r="I20" s="45"/>
      <c r="J20" s="45"/>
      <c r="K20" s="2"/>
    </row>
    <row r="21" spans="2:11" ht="18.75" customHeight="1" x14ac:dyDescent="0.3">
      <c r="B21" s="11"/>
      <c r="C21" s="11"/>
      <c r="D21" s="12"/>
      <c r="E21" s="25"/>
      <c r="F21" s="26"/>
      <c r="G21" s="26"/>
      <c r="H21" s="30"/>
      <c r="I21" s="14"/>
      <c r="J21" s="14"/>
      <c r="K21" s="2"/>
    </row>
    <row r="22" spans="2:11" ht="18.75" customHeight="1" x14ac:dyDescent="0.3">
      <c r="B22" s="11"/>
      <c r="C22" s="11"/>
      <c r="D22" s="12"/>
      <c r="E22" s="25"/>
      <c r="F22" s="26"/>
      <c r="G22" s="26"/>
      <c r="H22" s="30"/>
      <c r="I22" s="14"/>
      <c r="J22" s="14"/>
      <c r="K22" s="2"/>
    </row>
    <row r="23" spans="2:11" ht="18.75" customHeight="1" x14ac:dyDescent="0.3">
      <c r="B23" s="11"/>
      <c r="C23" s="11"/>
      <c r="D23" s="12"/>
      <c r="E23" s="25"/>
      <c r="F23" s="26"/>
      <c r="G23" s="26"/>
      <c r="H23" s="30"/>
      <c r="I23" s="14"/>
      <c r="J23" s="14"/>
      <c r="K23" s="2"/>
    </row>
    <row r="24" spans="2:11" ht="18.75" customHeight="1" x14ac:dyDescent="0.3">
      <c r="B24" s="11"/>
      <c r="C24" s="11"/>
      <c r="D24" s="12"/>
      <c r="E24" s="25"/>
      <c r="F24" s="26"/>
      <c r="G24" s="26"/>
      <c r="H24" s="30"/>
      <c r="I24" s="14"/>
      <c r="J24" s="14"/>
      <c r="K24" s="2"/>
    </row>
    <row r="25" spans="2:11" ht="18.75" customHeight="1" x14ac:dyDescent="0.3">
      <c r="B25" s="11"/>
      <c r="C25" s="11"/>
      <c r="D25" s="12"/>
      <c r="E25" s="25"/>
      <c r="F25" s="26"/>
      <c r="G25" s="26"/>
      <c r="H25" s="30"/>
      <c r="I25" s="14"/>
      <c r="J25" s="14"/>
      <c r="K25" s="2"/>
    </row>
    <row r="26" spans="2:11" ht="18.75" customHeight="1" x14ac:dyDescent="0.3">
      <c r="B26" s="11"/>
      <c r="C26" s="11"/>
      <c r="D26" s="12"/>
      <c r="E26" s="25"/>
      <c r="F26" s="26"/>
      <c r="G26" s="26"/>
      <c r="H26" s="30"/>
      <c r="I26" s="14"/>
      <c r="J26" s="14"/>
      <c r="K26" s="2"/>
    </row>
    <row r="27" spans="2:11" ht="18.75" customHeight="1" x14ac:dyDescent="0.3">
      <c r="B27" s="11"/>
      <c r="C27" s="11"/>
      <c r="D27" s="12"/>
      <c r="E27" s="25"/>
      <c r="F27" s="26"/>
      <c r="G27" s="26"/>
      <c r="H27" s="30"/>
      <c r="I27" s="14"/>
      <c r="J27" s="14"/>
      <c r="K27" s="2"/>
    </row>
    <row r="28" spans="2:11" ht="18.75" customHeight="1" x14ac:dyDescent="0.3">
      <c r="B28" s="11"/>
      <c r="C28" s="11"/>
      <c r="D28" s="12"/>
      <c r="E28" s="25"/>
      <c r="F28" s="26"/>
      <c r="G28" s="26"/>
      <c r="H28" s="30"/>
      <c r="I28" s="14"/>
      <c r="J28" s="14"/>
      <c r="K28" s="2"/>
    </row>
    <row r="29" spans="2:11" ht="18.75" customHeight="1" x14ac:dyDescent="0.3">
      <c r="B29" s="11"/>
      <c r="C29" s="11"/>
      <c r="D29" s="12"/>
      <c r="E29" s="25"/>
      <c r="F29" s="26"/>
      <c r="G29" s="26"/>
      <c r="H29" s="30"/>
      <c r="I29" s="14"/>
      <c r="J29" s="14"/>
      <c r="K29" s="2"/>
    </row>
    <row r="30" spans="2:11" ht="18.75" customHeight="1" x14ac:dyDescent="0.3">
      <c r="B30"/>
      <c r="C30" s="11"/>
      <c r="D30" s="12"/>
      <c r="E30" s="25"/>
      <c r="F30" s="26"/>
      <c r="G30" s="26"/>
      <c r="H30" s="30"/>
      <c r="I30" s="14"/>
      <c r="J30" s="14"/>
      <c r="K30" s="2"/>
    </row>
    <row r="31" spans="2:11" ht="18.75" customHeight="1" x14ac:dyDescent="0.3">
      <c r="B31" s="11"/>
      <c r="C31" s="11"/>
      <c r="D31" s="12"/>
      <c r="E31" s="25"/>
      <c r="F31" s="26"/>
      <c r="G31" s="26"/>
      <c r="H31" s="30"/>
      <c r="I31" s="14"/>
      <c r="J31" s="14"/>
      <c r="K31" s="2"/>
    </row>
    <row r="32" spans="2:11" ht="18.75" customHeight="1" x14ac:dyDescent="0.3">
      <c r="B32" s="11"/>
      <c r="C32" s="11"/>
      <c r="D32" s="12"/>
      <c r="E32" s="25"/>
      <c r="F32" s="26"/>
      <c r="G32" s="26"/>
      <c r="H32" s="30"/>
      <c r="I32" s="14"/>
      <c r="J32" s="14"/>
      <c r="K32" s="2"/>
    </row>
    <row r="33" spans="2:11" ht="18.75" customHeight="1" x14ac:dyDescent="0.3">
      <c r="B33" s="11"/>
      <c r="C33" s="11"/>
      <c r="D33" s="12"/>
      <c r="E33" s="25"/>
      <c r="F33" s="26"/>
      <c r="G33" s="26"/>
      <c r="H33" s="30"/>
      <c r="I33" s="14"/>
      <c r="J33" s="14"/>
      <c r="K33" s="2"/>
    </row>
    <row r="34" spans="2:11" ht="18.75" customHeight="1" x14ac:dyDescent="0.3">
      <c r="B34" s="11"/>
      <c r="C34" s="11"/>
      <c r="D34" s="12"/>
      <c r="E34" s="25"/>
      <c r="F34" s="26"/>
      <c r="G34" s="26"/>
      <c r="H34" s="30"/>
      <c r="I34" s="14"/>
      <c r="J34" s="14"/>
      <c r="K34" s="2"/>
    </row>
    <row r="35" spans="2:11" ht="18.75" customHeight="1" x14ac:dyDescent="0.3">
      <c r="B35" s="11"/>
      <c r="C35" s="11"/>
      <c r="D35" s="12"/>
      <c r="E35" s="25"/>
      <c r="F35" s="26"/>
      <c r="G35" s="26"/>
      <c r="H35" s="30"/>
      <c r="I35" s="14"/>
      <c r="J35" s="14"/>
      <c r="K35" s="2"/>
    </row>
    <row r="36" spans="2:11" ht="18.75" customHeight="1" x14ac:dyDescent="0.3">
      <c r="B36" s="11"/>
      <c r="C36" s="11"/>
      <c r="D36" s="12"/>
      <c r="E36" s="25"/>
      <c r="F36" s="26"/>
      <c r="G36" s="26"/>
      <c r="H36" s="30"/>
      <c r="I36" s="14"/>
      <c r="J36" s="14"/>
      <c r="K36" s="2"/>
    </row>
    <row r="37" spans="2:11" ht="18.75" customHeight="1" x14ac:dyDescent="0.3">
      <c r="B37" s="11"/>
      <c r="C37" s="11"/>
      <c r="D37" s="12"/>
      <c r="E37" s="25"/>
      <c r="F37" s="26"/>
      <c r="G37" s="26"/>
      <c r="H37" s="30"/>
      <c r="I37" s="14"/>
      <c r="J37" s="14"/>
      <c r="K37" s="2"/>
    </row>
    <row r="38" spans="2:11" ht="18.75" customHeight="1" x14ac:dyDescent="0.3">
      <c r="B38" s="11"/>
      <c r="C38" s="11"/>
      <c r="D38" s="12"/>
      <c r="E38" s="25"/>
      <c r="F38" s="26"/>
      <c r="G38" s="26"/>
      <c r="H38" s="30"/>
      <c r="I38" s="14"/>
      <c r="J38" s="14"/>
      <c r="K38" s="2"/>
    </row>
    <row r="39" spans="2:11" ht="18.75" customHeight="1" x14ac:dyDescent="0.3">
      <c r="B39" s="11"/>
      <c r="C39" s="11"/>
      <c r="D39" s="12"/>
      <c r="E39" s="25"/>
      <c r="F39" s="26"/>
      <c r="G39" s="26"/>
      <c r="H39" s="30"/>
      <c r="I39" s="14"/>
      <c r="J39" s="14"/>
      <c r="K39" s="2"/>
    </row>
    <row r="40" spans="2:11" ht="18.75" customHeight="1" x14ac:dyDescent="0.3">
      <c r="B40" s="11"/>
      <c r="C40" s="11"/>
      <c r="D40" s="12"/>
      <c r="E40" s="25"/>
      <c r="F40" s="26"/>
      <c r="G40" s="26"/>
      <c r="H40" s="30"/>
      <c r="I40" s="14"/>
      <c r="J40" s="13"/>
      <c r="K40" s="2"/>
    </row>
    <row r="41" spans="2:11" ht="18.75" customHeight="1" x14ac:dyDescent="0.3">
      <c r="B41" s="11"/>
      <c r="C41" s="11"/>
      <c r="D41" s="12"/>
      <c r="E41" s="25"/>
      <c r="F41" s="26"/>
      <c r="G41" s="26"/>
      <c r="H41" s="30"/>
      <c r="I41" s="14"/>
      <c r="J41" s="13"/>
      <c r="K41" s="2"/>
    </row>
    <row r="42" spans="2:11" ht="18.75" customHeight="1" x14ac:dyDescent="0.3">
      <c r="B42" s="11"/>
      <c r="C42" s="11"/>
      <c r="D42" s="12"/>
      <c r="E42" s="25"/>
      <c r="F42" s="26"/>
      <c r="G42" s="26"/>
      <c r="H42" s="30"/>
      <c r="I42" s="14"/>
      <c r="J42" s="13"/>
      <c r="K42" s="2"/>
    </row>
    <row r="43" spans="2:11" ht="18.75" customHeight="1" x14ac:dyDescent="0.3">
      <c r="B43" s="11"/>
      <c r="C43" s="11"/>
      <c r="D43" s="12"/>
      <c r="E43" s="25"/>
      <c r="F43" s="26"/>
      <c r="G43" s="26"/>
      <c r="H43" s="30"/>
      <c r="I43" s="14"/>
      <c r="J43" s="13"/>
      <c r="K43" s="2"/>
    </row>
    <row r="44" spans="2:11" ht="18.75" customHeight="1" x14ac:dyDescent="0.3">
      <c r="B44" s="11"/>
      <c r="C44" s="11"/>
      <c r="D44" s="12"/>
      <c r="E44" s="25"/>
      <c r="F44" s="26"/>
      <c r="G44" s="26"/>
      <c r="H44" s="30"/>
      <c r="I44" s="14"/>
      <c r="J44" s="13"/>
      <c r="K44" s="2"/>
    </row>
    <row r="45" spans="2:11" ht="18.75" customHeight="1" x14ac:dyDescent="0.3">
      <c r="B45" s="11"/>
      <c r="C45" s="11"/>
      <c r="D45" s="12"/>
      <c r="E45" s="25"/>
      <c r="F45" s="26"/>
      <c r="G45" s="26"/>
      <c r="H45" s="30"/>
      <c r="I45" s="14"/>
      <c r="J45" s="13"/>
      <c r="K45" s="2"/>
    </row>
    <row r="46" spans="2:11" ht="18.75" customHeight="1" x14ac:dyDescent="0.3">
      <c r="B46" s="11"/>
      <c r="C46" s="11"/>
      <c r="D46" s="12"/>
      <c r="E46" s="25"/>
      <c r="F46" s="26"/>
      <c r="G46" s="26"/>
      <c r="H46" s="30"/>
      <c r="I46" s="14"/>
      <c r="J46" s="13"/>
      <c r="K46" s="2"/>
    </row>
    <row r="47" spans="2:11" ht="18.75" customHeight="1" x14ac:dyDescent="0.3">
      <c r="B47" s="11"/>
      <c r="C47" s="11"/>
      <c r="D47" s="12"/>
      <c r="E47" s="25"/>
      <c r="F47" s="26"/>
      <c r="G47" s="26"/>
      <c r="H47" s="30"/>
      <c r="I47" s="14"/>
      <c r="J47" s="13"/>
      <c r="K47" s="2"/>
    </row>
    <row r="48" spans="2:11" ht="18.75" customHeight="1" x14ac:dyDescent="0.3">
      <c r="B48" s="11"/>
      <c r="C48" s="11"/>
      <c r="D48" s="12"/>
      <c r="E48" s="25"/>
      <c r="F48" s="26"/>
      <c r="G48" s="26"/>
      <c r="H48" s="30"/>
      <c r="I48" s="14"/>
      <c r="J48" s="13"/>
      <c r="K48" s="2"/>
    </row>
    <row r="49" spans="2:12" ht="18.75" customHeight="1" x14ac:dyDescent="0.3">
      <c r="B49" s="11"/>
      <c r="C49" s="11"/>
      <c r="D49" s="12"/>
      <c r="E49" s="25"/>
      <c r="F49" s="26"/>
      <c r="G49" s="26"/>
      <c r="H49" s="30"/>
      <c r="I49" s="14"/>
      <c r="J49" s="13"/>
      <c r="K49" s="2"/>
    </row>
    <row r="50" spans="2:12" s="3" customFormat="1" ht="18.75" customHeight="1" x14ac:dyDescent="0.3">
      <c r="B50" s="11"/>
      <c r="C50" s="11"/>
      <c r="D50" s="12"/>
      <c r="E50" s="25"/>
      <c r="F50" s="26"/>
      <c r="G50" s="26"/>
      <c r="H50" s="30"/>
      <c r="I50" s="14"/>
      <c r="J50" s="13"/>
      <c r="K50" s="2"/>
      <c r="L50" s="5"/>
    </row>
    <row r="51" spans="2:12" ht="18.75" customHeight="1" x14ac:dyDescent="0.3">
      <c r="B51" s="11"/>
      <c r="C51" s="11"/>
      <c r="D51" s="12"/>
      <c r="E51" s="25"/>
      <c r="F51" s="26"/>
      <c r="G51" s="26"/>
      <c r="H51" s="30"/>
      <c r="I51" s="14"/>
      <c r="J51" s="13"/>
      <c r="K51" s="2"/>
    </row>
    <row r="52" spans="2:12" ht="18.75" customHeight="1" x14ac:dyDescent="0.3">
      <c r="B52" s="11"/>
      <c r="C52" s="11"/>
      <c r="D52" s="12"/>
      <c r="E52" s="25"/>
      <c r="F52" s="26"/>
      <c r="G52" s="26"/>
      <c r="H52" s="30"/>
      <c r="I52" s="14"/>
      <c r="J52" s="13"/>
      <c r="K52" s="2"/>
    </row>
    <row r="53" spans="2:12" ht="18.75" customHeight="1" x14ac:dyDescent="0.3">
      <c r="B53" s="11"/>
      <c r="C53" s="11"/>
      <c r="D53" s="12"/>
      <c r="E53" s="25"/>
      <c r="F53" s="26"/>
      <c r="G53" s="26"/>
      <c r="H53" s="30"/>
      <c r="I53" s="14"/>
      <c r="J53" s="13"/>
      <c r="K53" s="2"/>
    </row>
    <row r="54" spans="2:12" ht="18.75" customHeight="1" x14ac:dyDescent="0.3">
      <c r="B54" s="11"/>
      <c r="C54" s="11"/>
      <c r="D54" s="12"/>
      <c r="E54" s="25"/>
      <c r="F54" s="26"/>
      <c r="G54" s="26"/>
      <c r="H54" s="30"/>
      <c r="I54" s="14"/>
      <c r="J54" s="13"/>
      <c r="K54" s="2"/>
    </row>
    <row r="55" spans="2:12" ht="18.75" customHeight="1" x14ac:dyDescent="0.3">
      <c r="B55" s="11"/>
      <c r="C55" s="11"/>
      <c r="D55" s="12"/>
      <c r="E55" s="25"/>
      <c r="F55" s="26"/>
      <c r="G55" s="26"/>
      <c r="H55" s="30"/>
      <c r="I55" s="14"/>
      <c r="J55" s="13"/>
      <c r="K55" s="2"/>
    </row>
    <row r="56" spans="2:12" ht="18.75" customHeight="1" x14ac:dyDescent="0.3">
      <c r="B56" s="11"/>
      <c r="C56" s="11"/>
      <c r="D56" s="12"/>
      <c r="E56" s="25"/>
      <c r="F56" s="26"/>
      <c r="G56" s="26"/>
      <c r="H56" s="30"/>
      <c r="I56" s="14"/>
      <c r="J56" s="13"/>
      <c r="K56" s="2"/>
    </row>
    <row r="57" spans="2:12" ht="18.75" customHeight="1" x14ac:dyDescent="0.3">
      <c r="B57" s="11"/>
      <c r="C57" s="11"/>
      <c r="D57" s="12"/>
      <c r="E57" s="25"/>
      <c r="F57" s="26"/>
      <c r="G57" s="26"/>
      <c r="H57" s="30"/>
      <c r="I57" s="14"/>
      <c r="J57" s="13"/>
      <c r="K57" s="2"/>
    </row>
    <row r="58" spans="2:12" ht="18.75" customHeight="1" x14ac:dyDescent="0.3">
      <c r="B58" s="11"/>
      <c r="C58" s="11"/>
      <c r="D58" s="12"/>
      <c r="E58" s="25"/>
      <c r="F58" s="26"/>
      <c r="G58" s="26"/>
      <c r="H58" s="30"/>
      <c r="I58" s="14"/>
      <c r="J58" s="13"/>
      <c r="K58" s="2"/>
    </row>
    <row r="59" spans="2:12" ht="18.75" customHeight="1" x14ac:dyDescent="0.3">
      <c r="B59" s="11"/>
      <c r="C59" s="11"/>
      <c r="D59" s="12"/>
      <c r="E59" s="25"/>
      <c r="F59" s="26"/>
      <c r="G59" s="26"/>
      <c r="H59" s="30"/>
      <c r="I59" s="14"/>
      <c r="J59" s="13"/>
      <c r="K59" s="2"/>
    </row>
    <row r="60" spans="2:12" ht="18.75" customHeight="1" x14ac:dyDescent="0.3">
      <c r="B60" s="11"/>
      <c r="C60" s="11"/>
      <c r="D60" s="12"/>
      <c r="E60" s="25"/>
      <c r="F60" s="26"/>
      <c r="G60" s="26"/>
      <c r="H60" s="30"/>
      <c r="I60" s="14"/>
      <c r="J60" s="13"/>
      <c r="K60" s="2"/>
    </row>
    <row r="61" spans="2:12" ht="18.75" customHeight="1" x14ac:dyDescent="0.3">
      <c r="B61" s="11"/>
      <c r="C61" s="11"/>
      <c r="D61" s="12"/>
      <c r="E61" s="25"/>
      <c r="F61" s="26"/>
      <c r="G61" s="26"/>
      <c r="H61" s="30"/>
      <c r="I61" s="14"/>
      <c r="J61" s="13"/>
      <c r="K61" s="2"/>
    </row>
    <row r="62" spans="2:12" ht="18.75" customHeight="1" x14ac:dyDescent="0.3">
      <c r="B62" s="11"/>
      <c r="C62" s="11"/>
      <c r="D62" s="12"/>
      <c r="E62" s="25"/>
      <c r="F62" s="26"/>
      <c r="G62" s="26"/>
      <c r="H62" s="30"/>
      <c r="I62" s="14"/>
      <c r="J62" s="13"/>
      <c r="K62" s="2"/>
    </row>
    <row r="63" spans="2:12" ht="18.75" customHeight="1" x14ac:dyDescent="0.3">
      <c r="B63" s="11"/>
      <c r="C63" s="11"/>
      <c r="D63" s="12"/>
      <c r="E63" s="25"/>
      <c r="F63" s="26"/>
      <c r="G63" s="26"/>
      <c r="H63" s="30"/>
      <c r="I63" s="14"/>
      <c r="J63" s="13"/>
      <c r="K63" s="2"/>
    </row>
    <row r="64" spans="2:12" ht="18.75" customHeight="1" x14ac:dyDescent="0.3">
      <c r="B64" s="11"/>
      <c r="C64" s="11"/>
      <c r="D64" s="12"/>
      <c r="E64" s="25"/>
      <c r="F64" s="26"/>
      <c r="G64" s="26"/>
      <c r="H64" s="30"/>
      <c r="I64" s="14"/>
      <c r="J64" s="13"/>
      <c r="K64" s="2"/>
    </row>
    <row r="65" spans="2:11" ht="18.75" customHeight="1" x14ac:dyDescent="0.3">
      <c r="B65" s="11"/>
      <c r="C65" s="11"/>
      <c r="D65" s="12"/>
      <c r="E65" s="25"/>
      <c r="F65" s="26"/>
      <c r="G65" s="26"/>
      <c r="H65" s="30"/>
      <c r="I65" s="14"/>
      <c r="J65" s="13"/>
      <c r="K65" s="2"/>
    </row>
    <row r="66" spans="2:11" ht="18.75" customHeight="1" x14ac:dyDescent="0.3">
      <c r="B66" s="11"/>
      <c r="C66" s="11"/>
      <c r="D66" s="12"/>
      <c r="E66" s="25"/>
      <c r="F66" s="26"/>
      <c r="G66" s="26"/>
      <c r="H66" s="30"/>
      <c r="I66" s="14"/>
      <c r="J66" s="13"/>
      <c r="K66" s="2"/>
    </row>
    <row r="67" spans="2:11" ht="18.75" customHeight="1" x14ac:dyDescent="0.3">
      <c r="B67" s="11"/>
      <c r="C67" s="11"/>
      <c r="D67" s="12"/>
      <c r="E67" s="25"/>
      <c r="F67" s="26"/>
      <c r="G67" s="26"/>
      <c r="H67" s="30"/>
      <c r="I67" s="14"/>
      <c r="J67" s="13"/>
      <c r="K67" s="2"/>
    </row>
    <row r="68" spans="2:11" ht="18.75" customHeight="1" x14ac:dyDescent="0.3">
      <c r="B68" s="11"/>
      <c r="C68" s="11"/>
      <c r="D68" s="12"/>
      <c r="E68" s="25"/>
      <c r="F68" s="26"/>
      <c r="G68" s="26"/>
      <c r="H68" s="30"/>
      <c r="I68" s="14"/>
      <c r="J68" s="13"/>
      <c r="K68" s="2"/>
    </row>
    <row r="69" spans="2:11" ht="18.75" customHeight="1" x14ac:dyDescent="0.3">
      <c r="B69" s="11"/>
      <c r="C69" s="11"/>
      <c r="D69" s="12"/>
      <c r="E69" s="25"/>
      <c r="F69" s="26"/>
      <c r="G69" s="26"/>
      <c r="H69" s="30"/>
      <c r="I69" s="14"/>
      <c r="J69" s="13"/>
      <c r="K69" s="2"/>
    </row>
    <row r="70" spans="2:11" ht="18.75" customHeight="1" x14ac:dyDescent="0.3">
      <c r="B70" s="11"/>
      <c r="C70" s="11"/>
      <c r="D70" s="12"/>
      <c r="E70" s="25"/>
      <c r="F70" s="26"/>
      <c r="G70" s="26"/>
      <c r="H70" s="30"/>
      <c r="I70" s="14"/>
      <c r="J70" s="13"/>
      <c r="K70" s="2"/>
    </row>
    <row r="71" spans="2:11" ht="18.75" customHeight="1" x14ac:dyDescent="0.3">
      <c r="B71" s="11"/>
      <c r="C71" s="11"/>
      <c r="D71" s="12"/>
      <c r="E71" s="25"/>
      <c r="F71" s="26"/>
      <c r="G71" s="26"/>
      <c r="H71" s="30"/>
      <c r="I71" s="14"/>
      <c r="J71" s="13"/>
      <c r="K71" s="2"/>
    </row>
    <row r="72" spans="2:11" ht="18.75" customHeight="1" x14ac:dyDescent="0.3">
      <c r="B72" s="11"/>
      <c r="C72" s="11"/>
      <c r="D72" s="12"/>
      <c r="E72" s="25"/>
      <c r="F72" s="26"/>
      <c r="G72" s="26"/>
      <c r="H72" s="30"/>
      <c r="I72" s="14"/>
      <c r="J72" s="13"/>
      <c r="K72" s="2"/>
    </row>
    <row r="73" spans="2:11" ht="18.75" customHeight="1" x14ac:dyDescent="0.3">
      <c r="B73" s="11"/>
      <c r="C73" s="11"/>
      <c r="D73" s="12"/>
      <c r="E73" s="25"/>
      <c r="F73" s="26"/>
      <c r="G73" s="26"/>
      <c r="H73" s="30"/>
      <c r="I73" s="14"/>
      <c r="J73" s="13"/>
      <c r="K73" s="2"/>
    </row>
    <row r="74" spans="2:11" ht="18.75" customHeight="1" x14ac:dyDescent="0.3">
      <c r="B74" s="11"/>
      <c r="C74" s="11"/>
      <c r="D74" s="12"/>
      <c r="E74" s="25"/>
      <c r="F74" s="26"/>
      <c r="G74" s="26"/>
      <c r="H74" s="30"/>
      <c r="I74" s="14"/>
      <c r="J74" s="13"/>
      <c r="K74" s="2"/>
    </row>
    <row r="75" spans="2:11" ht="18.75" customHeight="1" x14ac:dyDescent="0.3">
      <c r="B75" s="11"/>
      <c r="C75" s="11"/>
      <c r="D75" s="12"/>
      <c r="E75" s="25"/>
      <c r="F75" s="26"/>
      <c r="G75" s="26"/>
      <c r="H75" s="30"/>
      <c r="I75" s="14"/>
      <c r="J75" s="13"/>
      <c r="K75" s="2"/>
    </row>
    <row r="76" spans="2:11" ht="18.75" customHeight="1" x14ac:dyDescent="0.3">
      <c r="B76" s="11"/>
      <c r="C76" s="11"/>
      <c r="D76" s="12"/>
      <c r="E76" s="25"/>
      <c r="F76" s="26"/>
      <c r="G76" s="26"/>
      <c r="H76" s="30"/>
      <c r="I76" s="14"/>
      <c r="J76" s="13"/>
      <c r="K76" s="2"/>
    </row>
    <row r="77" spans="2:11" ht="18.75" customHeight="1" x14ac:dyDescent="0.3">
      <c r="B77" s="11"/>
      <c r="C77" s="11"/>
      <c r="D77" s="12"/>
      <c r="E77" s="25"/>
      <c r="F77" s="26"/>
      <c r="G77" s="26"/>
      <c r="H77" s="30"/>
      <c r="I77" s="14"/>
      <c r="J77" s="13"/>
      <c r="K77" s="2"/>
    </row>
    <row r="78" spans="2:11" ht="18.75" customHeight="1" x14ac:dyDescent="0.3">
      <c r="B78" s="11"/>
      <c r="C78" s="11"/>
      <c r="D78" s="12"/>
      <c r="E78" s="25"/>
      <c r="F78" s="26"/>
      <c r="G78" s="26"/>
      <c r="H78" s="30"/>
      <c r="I78" s="14"/>
      <c r="J78" s="13"/>
      <c r="K78" s="2"/>
    </row>
    <row r="79" spans="2:11" ht="18.75" customHeight="1" x14ac:dyDescent="0.3">
      <c r="B79" s="11"/>
      <c r="C79" s="11"/>
      <c r="D79" s="12"/>
      <c r="E79" s="25"/>
      <c r="F79" s="26"/>
      <c r="G79" s="26"/>
      <c r="H79" s="30"/>
      <c r="I79" s="14"/>
      <c r="J79" s="13"/>
      <c r="K79" s="2"/>
    </row>
    <row r="80" spans="2:11" ht="18.75" customHeight="1" x14ac:dyDescent="0.3">
      <c r="B80" s="11"/>
      <c r="C80" s="11"/>
      <c r="D80" s="12"/>
      <c r="E80" s="25"/>
      <c r="F80" s="26"/>
      <c r="G80" s="26"/>
      <c r="H80" s="30"/>
      <c r="I80" s="14"/>
      <c r="J80" s="13"/>
      <c r="K80" s="2"/>
    </row>
    <row r="81" spans="2:11" ht="18.75" customHeight="1" x14ac:dyDescent="0.3">
      <c r="B81" s="11"/>
      <c r="C81" s="11"/>
      <c r="D81" s="12"/>
      <c r="E81" s="25"/>
      <c r="F81" s="26"/>
      <c r="G81" s="26"/>
      <c r="H81" s="30"/>
      <c r="I81" s="14"/>
      <c r="J81" s="13"/>
      <c r="K81" s="2"/>
    </row>
    <row r="82" spans="2:11" ht="18.75" customHeight="1" x14ac:dyDescent="0.3">
      <c r="B82" s="11"/>
      <c r="C82" s="11"/>
      <c r="D82" s="12"/>
      <c r="E82" s="25"/>
      <c r="F82" s="26"/>
      <c r="G82" s="26"/>
      <c r="H82" s="30"/>
      <c r="I82" s="14"/>
      <c r="J82" s="13"/>
      <c r="K82" s="2"/>
    </row>
    <row r="83" spans="2:11" ht="18.75" customHeight="1" x14ac:dyDescent="0.3">
      <c r="B83" s="11"/>
      <c r="C83" s="11"/>
      <c r="D83" s="12"/>
      <c r="E83" s="25"/>
      <c r="F83" s="26"/>
      <c r="G83" s="26"/>
      <c r="H83" s="30"/>
      <c r="I83" s="14"/>
      <c r="J83" s="13"/>
      <c r="K83" s="2"/>
    </row>
    <row r="84" spans="2:11" ht="18.75" customHeight="1" x14ac:dyDescent="0.3">
      <c r="B84" s="11"/>
      <c r="C84" s="11"/>
      <c r="D84" s="12"/>
      <c r="E84" s="25"/>
      <c r="F84" s="26"/>
      <c r="G84" s="26"/>
      <c r="H84" s="30"/>
      <c r="I84" s="14"/>
      <c r="J84" s="13"/>
      <c r="K84" s="2"/>
    </row>
    <row r="85" spans="2:11" ht="18.75" customHeight="1" x14ac:dyDescent="0.3">
      <c r="B85" s="11"/>
      <c r="C85" s="11"/>
      <c r="D85" s="12"/>
      <c r="E85" s="25"/>
      <c r="F85" s="26"/>
      <c r="G85" s="26"/>
      <c r="H85" s="30"/>
      <c r="I85" s="14"/>
      <c r="J85" s="13"/>
      <c r="K85" s="2"/>
    </row>
    <row r="86" spans="2:11" ht="18.75" customHeight="1" x14ac:dyDescent="0.3">
      <c r="B86" s="11"/>
      <c r="C86" s="11"/>
      <c r="D86" s="12"/>
      <c r="E86" s="25"/>
      <c r="F86" s="26"/>
      <c r="G86" s="26"/>
      <c r="H86" s="30"/>
      <c r="I86" s="14"/>
      <c r="J86" s="13"/>
      <c r="K86" s="2"/>
    </row>
    <row r="87" spans="2:11" ht="18.75" customHeight="1" x14ac:dyDescent="0.3">
      <c r="B87" s="11"/>
      <c r="C87" s="11"/>
      <c r="D87" s="12"/>
      <c r="E87" s="25"/>
      <c r="F87" s="26"/>
      <c r="G87" s="26"/>
      <c r="H87" s="30"/>
      <c r="I87" s="14"/>
      <c r="J87" s="13"/>
      <c r="K87" s="2"/>
    </row>
    <row r="88" spans="2:11" ht="18.75" customHeight="1" x14ac:dyDescent="0.3">
      <c r="B88" s="11"/>
      <c r="C88" s="11"/>
      <c r="D88" s="12"/>
      <c r="E88" s="25"/>
      <c r="F88" s="26"/>
      <c r="G88" s="26"/>
      <c r="H88" s="30"/>
      <c r="I88" s="14"/>
      <c r="J88" s="13"/>
      <c r="K88" s="2"/>
    </row>
    <row r="89" spans="2:11" ht="18.75" customHeight="1" x14ac:dyDescent="0.3">
      <c r="B89" s="11"/>
      <c r="C89" s="11"/>
      <c r="D89" s="12"/>
      <c r="E89" s="25"/>
      <c r="F89" s="26"/>
      <c r="G89" s="26"/>
      <c r="H89" s="30"/>
      <c r="I89" s="14"/>
      <c r="J89" s="13"/>
      <c r="K89" s="2"/>
    </row>
    <row r="90" spans="2:11" ht="18.75" customHeight="1" x14ac:dyDescent="0.3">
      <c r="B90" s="11"/>
      <c r="C90" s="11"/>
      <c r="D90" s="12"/>
      <c r="E90" s="25"/>
      <c r="F90" s="26"/>
      <c r="G90" s="26"/>
      <c r="H90" s="30"/>
      <c r="I90" s="14"/>
      <c r="J90" s="13"/>
      <c r="K90" s="2"/>
    </row>
    <row r="91" spans="2:11" ht="18.75" customHeight="1" x14ac:dyDescent="0.3">
      <c r="B91" s="11"/>
      <c r="C91" s="11"/>
      <c r="D91" s="12"/>
      <c r="E91" s="25"/>
      <c r="F91" s="26"/>
      <c r="G91" s="26"/>
      <c r="H91" s="30"/>
      <c r="I91" s="14"/>
      <c r="J91" s="13"/>
      <c r="K91" s="2"/>
    </row>
    <row r="92" spans="2:11" ht="18.75" customHeight="1" x14ac:dyDescent="0.3">
      <c r="B92" s="11"/>
      <c r="C92" s="11"/>
      <c r="D92" s="12"/>
      <c r="E92" s="25"/>
      <c r="F92" s="26"/>
      <c r="G92" s="26"/>
      <c r="H92" s="30"/>
      <c r="I92" s="14"/>
      <c r="J92" s="13"/>
      <c r="K92" s="2"/>
    </row>
    <row r="93" spans="2:11" ht="18.75" customHeight="1" x14ac:dyDescent="0.3">
      <c r="B93" s="11"/>
      <c r="C93" s="11"/>
      <c r="D93" s="12"/>
      <c r="E93" s="25"/>
      <c r="F93" s="26"/>
      <c r="G93" s="26"/>
      <c r="H93" s="30"/>
      <c r="I93" s="14"/>
      <c r="J93" s="13"/>
      <c r="K93" s="2"/>
    </row>
    <row r="94" spans="2:11" ht="18.75" customHeight="1" x14ac:dyDescent="0.3">
      <c r="B94" s="11"/>
      <c r="C94" s="11"/>
      <c r="D94" s="12"/>
      <c r="E94" s="25"/>
      <c r="F94" s="26"/>
      <c r="G94" s="26"/>
      <c r="H94" s="30"/>
      <c r="I94" s="14"/>
      <c r="J94" s="13"/>
      <c r="K94" s="2"/>
    </row>
    <row r="95" spans="2:11" ht="18.75" customHeight="1" x14ac:dyDescent="0.3">
      <c r="B95" s="11"/>
      <c r="C95" s="11"/>
      <c r="D95" s="12"/>
      <c r="E95" s="25"/>
      <c r="F95" s="26"/>
      <c r="G95" s="26"/>
      <c r="H95" s="30"/>
      <c r="I95" s="14"/>
      <c r="J95" s="13"/>
      <c r="K95" s="2"/>
    </row>
    <row r="96" spans="2:11" ht="18.75" customHeight="1" x14ac:dyDescent="0.3">
      <c r="B96" s="11"/>
      <c r="C96" s="11"/>
      <c r="D96" s="12"/>
      <c r="E96" s="25"/>
      <c r="F96" s="26"/>
      <c r="G96" s="26"/>
      <c r="H96" s="30"/>
      <c r="I96" s="14"/>
      <c r="J96" s="13"/>
      <c r="K96" s="2"/>
    </row>
    <row r="97" spans="2:11" ht="18.75" customHeight="1" x14ac:dyDescent="0.3">
      <c r="B97" s="11"/>
      <c r="C97" s="11"/>
      <c r="D97" s="12"/>
      <c r="E97" s="25"/>
      <c r="F97" s="26"/>
      <c r="G97" s="26"/>
      <c r="H97" s="30"/>
      <c r="I97" s="14"/>
      <c r="J97" s="13"/>
      <c r="K97" s="2"/>
    </row>
    <row r="98" spans="2:11" ht="18.75" customHeight="1" x14ac:dyDescent="0.3">
      <c r="B98" s="11"/>
      <c r="C98" s="11"/>
      <c r="D98" s="12"/>
      <c r="E98" s="25"/>
      <c r="F98" s="26"/>
      <c r="G98" s="26"/>
      <c r="H98" s="30"/>
      <c r="I98" s="14"/>
      <c r="J98" s="13"/>
      <c r="K98" s="2"/>
    </row>
    <row r="99" spans="2:11" ht="18.75" customHeight="1" x14ac:dyDescent="0.3">
      <c r="B99" s="11"/>
      <c r="C99" s="11"/>
      <c r="D99" s="12"/>
      <c r="E99" s="25"/>
      <c r="F99" s="26"/>
      <c r="G99" s="26"/>
      <c r="H99" s="30"/>
      <c r="I99" s="14"/>
      <c r="J99" s="13"/>
      <c r="K99" s="2"/>
    </row>
    <row r="100" spans="2:11" ht="18.75" customHeight="1" x14ac:dyDescent="0.3">
      <c r="B100" s="11"/>
      <c r="C100" s="11"/>
      <c r="D100" s="12"/>
      <c r="E100" s="25"/>
      <c r="F100" s="26"/>
      <c r="G100" s="26"/>
      <c r="H100" s="30"/>
      <c r="I100" s="14"/>
      <c r="J100" s="13"/>
      <c r="K100" s="2"/>
    </row>
    <row r="101" spans="2:11" ht="18.75" customHeight="1" x14ac:dyDescent="0.3">
      <c r="B101" s="11"/>
      <c r="C101" s="11"/>
      <c r="D101" s="12"/>
      <c r="E101" s="25"/>
      <c r="F101" s="26"/>
      <c r="G101" s="26"/>
      <c r="H101" s="30"/>
      <c r="I101" s="14"/>
      <c r="J101" s="13"/>
      <c r="K101" s="2"/>
    </row>
    <row r="102" spans="2:11" ht="18.75" customHeight="1" x14ac:dyDescent="0.3">
      <c r="B102" s="11"/>
      <c r="C102" s="11"/>
      <c r="D102" s="12"/>
      <c r="E102" s="25"/>
      <c r="F102" s="26"/>
      <c r="G102" s="26"/>
      <c r="H102" s="30"/>
      <c r="I102" s="14"/>
      <c r="J102" s="13"/>
      <c r="K102" s="2"/>
    </row>
    <row r="103" spans="2:11" ht="18.75" customHeight="1" x14ac:dyDescent="0.3">
      <c r="B103" s="11"/>
      <c r="C103" s="11"/>
      <c r="D103" s="12"/>
      <c r="E103" s="25"/>
      <c r="F103" s="26"/>
      <c r="G103" s="26"/>
      <c r="H103" s="30"/>
      <c r="I103" s="14"/>
      <c r="J103" s="13"/>
      <c r="K103" s="2"/>
    </row>
    <row r="104" spans="2:11" ht="18.75" customHeight="1" x14ac:dyDescent="0.3">
      <c r="B104" s="11"/>
      <c r="C104" s="11"/>
      <c r="D104" s="12"/>
      <c r="E104" s="25"/>
      <c r="F104" s="26"/>
      <c r="G104" s="26"/>
      <c r="H104" s="30"/>
      <c r="I104" s="14"/>
      <c r="J104" s="13"/>
      <c r="K104" s="2"/>
    </row>
    <row r="105" spans="2:11" ht="18.75" customHeight="1" x14ac:dyDescent="0.3">
      <c r="B105" s="11"/>
      <c r="C105" s="11"/>
      <c r="D105" s="12"/>
      <c r="E105" s="25"/>
      <c r="F105" s="26"/>
      <c r="G105" s="26"/>
      <c r="H105" s="30"/>
      <c r="I105" s="14"/>
      <c r="J105" s="13"/>
      <c r="K105" s="2"/>
    </row>
    <row r="106" spans="2:11" ht="18.75" customHeight="1" x14ac:dyDescent="0.3">
      <c r="B106" s="11"/>
      <c r="C106" s="11"/>
      <c r="D106" s="12"/>
      <c r="E106" s="25"/>
      <c r="F106" s="26"/>
      <c r="G106" s="26"/>
      <c r="H106" s="30"/>
      <c r="I106" s="14"/>
      <c r="J106" s="13"/>
      <c r="K106" s="2"/>
    </row>
    <row r="107" spans="2:11" ht="18.75" customHeight="1" x14ac:dyDescent="0.3">
      <c r="B107" s="11"/>
      <c r="C107" s="11"/>
      <c r="D107" s="12"/>
      <c r="E107" s="25"/>
      <c r="F107" s="26"/>
      <c r="G107" s="26"/>
      <c r="H107" s="30"/>
      <c r="I107" s="14"/>
      <c r="J107" s="13"/>
      <c r="K107" s="2"/>
    </row>
    <row r="108" spans="2:11" ht="18.75" customHeight="1" x14ac:dyDescent="0.3">
      <c r="B108" s="11"/>
      <c r="C108" s="11"/>
      <c r="D108" s="12"/>
      <c r="E108" s="25"/>
      <c r="F108" s="26"/>
      <c r="G108" s="26"/>
      <c r="H108" s="30"/>
      <c r="I108" s="14"/>
      <c r="J108" s="13"/>
      <c r="K108" s="2"/>
    </row>
    <row r="109" spans="2:11" ht="18.75" customHeight="1" x14ac:dyDescent="0.3">
      <c r="B109" s="11"/>
      <c r="C109" s="11"/>
      <c r="D109" s="12"/>
      <c r="E109" s="25"/>
      <c r="F109" s="26"/>
      <c r="G109" s="26"/>
      <c r="H109" s="30"/>
      <c r="I109" s="14"/>
      <c r="J109" s="13"/>
      <c r="K109" s="2"/>
    </row>
    <row r="110" spans="2:11" ht="18.75" customHeight="1" x14ac:dyDescent="0.3">
      <c r="B110" s="11"/>
      <c r="C110" s="11"/>
      <c r="D110" s="12"/>
      <c r="E110" s="25"/>
      <c r="F110" s="26"/>
      <c r="G110" s="26"/>
      <c r="H110" s="30"/>
      <c r="I110" s="14"/>
      <c r="J110" s="13"/>
      <c r="K110" s="2"/>
    </row>
    <row r="111" spans="2:11" ht="18.75" customHeight="1" x14ac:dyDescent="0.3">
      <c r="B111" s="11"/>
      <c r="C111" s="11"/>
      <c r="D111" s="12"/>
      <c r="E111" s="25"/>
      <c r="F111" s="26"/>
      <c r="G111" s="26"/>
      <c r="H111" s="30"/>
      <c r="I111" s="14"/>
      <c r="J111" s="13"/>
      <c r="K111" s="2"/>
    </row>
    <row r="112" spans="2:11" ht="18.75" customHeight="1" x14ac:dyDescent="0.3">
      <c r="B112" s="11"/>
      <c r="C112" s="11"/>
      <c r="D112" s="12"/>
      <c r="E112" s="25"/>
      <c r="F112" s="26"/>
      <c r="G112" s="26"/>
      <c r="H112" s="30"/>
      <c r="I112" s="14"/>
      <c r="J112" s="13"/>
      <c r="K112" s="2"/>
    </row>
    <row r="113" spans="2:11" ht="18.75" customHeight="1" x14ac:dyDescent="0.3">
      <c r="B113" s="11"/>
      <c r="C113" s="11"/>
      <c r="D113" s="12"/>
      <c r="E113" s="25"/>
      <c r="F113" s="26"/>
      <c r="G113" s="26"/>
      <c r="H113" s="30"/>
      <c r="I113" s="14"/>
      <c r="J113" s="13"/>
      <c r="K113" s="2"/>
    </row>
    <row r="114" spans="2:11" ht="18.75" customHeight="1" x14ac:dyDescent="0.3">
      <c r="B114" s="11"/>
      <c r="C114" s="11"/>
      <c r="D114" s="12"/>
      <c r="E114" s="25"/>
      <c r="F114" s="26"/>
      <c r="G114" s="26"/>
      <c r="H114" s="30"/>
      <c r="I114" s="14"/>
      <c r="J114" s="13"/>
      <c r="K114" s="2"/>
    </row>
    <row r="115" spans="2:11" ht="18.75" customHeight="1" x14ac:dyDescent="0.3">
      <c r="B115" s="11"/>
      <c r="C115" s="11"/>
      <c r="D115" s="12"/>
      <c r="E115" s="25"/>
      <c r="F115" s="26"/>
      <c r="G115" s="26"/>
      <c r="H115" s="30"/>
      <c r="I115" s="14"/>
      <c r="J115" s="13"/>
      <c r="K115" s="2"/>
    </row>
    <row r="116" spans="2:11" ht="18.75" customHeight="1" x14ac:dyDescent="0.3">
      <c r="B116" s="11"/>
      <c r="C116" s="11"/>
      <c r="D116" s="12"/>
      <c r="E116" s="25"/>
      <c r="F116" s="26"/>
      <c r="G116" s="26"/>
      <c r="H116" s="30"/>
      <c r="I116" s="14"/>
      <c r="J116" s="13"/>
      <c r="K116" s="2"/>
    </row>
    <row r="117" spans="2:11" ht="18.75" customHeight="1" x14ac:dyDescent="0.3">
      <c r="B117" s="11"/>
      <c r="C117" s="11"/>
      <c r="D117" s="12"/>
      <c r="E117" s="25"/>
      <c r="F117" s="26"/>
      <c r="G117" s="26"/>
      <c r="H117" s="30"/>
      <c r="I117" s="14"/>
      <c r="J117" s="13"/>
      <c r="K117" s="2"/>
    </row>
    <row r="118" spans="2:11" ht="18.75" customHeight="1" x14ac:dyDescent="0.3">
      <c r="B118" s="11"/>
      <c r="C118" s="11"/>
      <c r="D118" s="12"/>
      <c r="E118" s="25"/>
      <c r="F118" s="26"/>
      <c r="G118" s="26"/>
      <c r="H118" s="30"/>
      <c r="I118" s="14"/>
      <c r="J118" s="13"/>
      <c r="K118" s="2"/>
    </row>
    <row r="119" spans="2:11" ht="18.75" customHeight="1" x14ac:dyDescent="0.3">
      <c r="B119" s="11"/>
      <c r="C119" s="11"/>
      <c r="D119" s="12"/>
      <c r="E119" s="25"/>
      <c r="F119" s="26"/>
      <c r="G119" s="26"/>
      <c r="H119" s="30"/>
      <c r="I119" s="14"/>
      <c r="J119" s="13"/>
      <c r="K119" s="2"/>
    </row>
    <row r="120" spans="2:11" ht="18.75" customHeight="1" x14ac:dyDescent="0.3">
      <c r="B120" s="11"/>
      <c r="C120" s="11"/>
      <c r="D120" s="12"/>
      <c r="E120" s="25"/>
      <c r="F120" s="26"/>
      <c r="G120" s="26"/>
      <c r="H120" s="30"/>
      <c r="I120" s="14"/>
      <c r="J120" s="13"/>
      <c r="K120" s="2"/>
    </row>
    <row r="121" spans="2:11" ht="18.75" customHeight="1" x14ac:dyDescent="0.3">
      <c r="B121" s="11"/>
      <c r="C121" s="11"/>
      <c r="D121" s="12"/>
      <c r="E121" s="25"/>
      <c r="F121" s="26"/>
      <c r="G121" s="26"/>
      <c r="H121" s="30"/>
      <c r="I121" s="14"/>
      <c r="J121" s="13"/>
      <c r="K121" s="2"/>
    </row>
    <row r="122" spans="2:11" ht="18.75" customHeight="1" x14ac:dyDescent="0.3">
      <c r="B122" s="11"/>
      <c r="C122" s="11"/>
      <c r="D122" s="12"/>
      <c r="E122" s="25"/>
      <c r="F122" s="26"/>
      <c r="G122" s="26"/>
      <c r="H122" s="30"/>
      <c r="I122" s="14"/>
      <c r="J122" s="13"/>
      <c r="K122" s="2"/>
    </row>
    <row r="123" spans="2:11" ht="18.75" customHeight="1" x14ac:dyDescent="0.3">
      <c r="B123" s="11"/>
      <c r="C123" s="11"/>
      <c r="D123" s="12"/>
      <c r="E123" s="25"/>
      <c r="F123" s="26"/>
      <c r="G123" s="26"/>
      <c r="H123" s="30"/>
      <c r="I123" s="14"/>
      <c r="J123" s="13"/>
      <c r="K123" s="2"/>
    </row>
    <row r="124" spans="2:11" ht="18.75" customHeight="1" x14ac:dyDescent="0.3">
      <c r="B124" s="11"/>
      <c r="C124" s="11"/>
      <c r="D124" s="12"/>
      <c r="E124" s="25"/>
      <c r="F124" s="26"/>
      <c r="G124" s="26"/>
      <c r="H124" s="30"/>
      <c r="I124" s="14"/>
      <c r="J124" s="13"/>
      <c r="K124" s="2"/>
    </row>
    <row r="125" spans="2:11" ht="18.75" customHeight="1" x14ac:dyDescent="0.3">
      <c r="B125" s="11"/>
      <c r="C125" s="11"/>
      <c r="D125" s="12"/>
      <c r="E125" s="25"/>
      <c r="F125" s="26"/>
      <c r="G125" s="26"/>
      <c r="H125" s="30"/>
      <c r="I125" s="14"/>
      <c r="J125" s="13"/>
      <c r="K125" s="2"/>
    </row>
    <row r="126" spans="2:11" ht="18.75" customHeight="1" x14ac:dyDescent="0.3">
      <c r="B126" s="11"/>
      <c r="C126" s="11"/>
      <c r="D126" s="12"/>
      <c r="E126" s="25"/>
      <c r="F126" s="26"/>
      <c r="G126" s="26"/>
      <c r="H126" s="30"/>
      <c r="I126" s="14"/>
      <c r="J126" s="13"/>
      <c r="K126" s="2"/>
    </row>
    <row r="127" spans="2:11" ht="18.75" customHeight="1" x14ac:dyDescent="0.3">
      <c r="B127" s="11"/>
      <c r="C127" s="11"/>
      <c r="D127" s="12"/>
      <c r="E127" s="25"/>
      <c r="F127" s="26"/>
      <c r="G127" s="26"/>
      <c r="H127" s="30"/>
      <c r="I127" s="14"/>
      <c r="J127" s="13"/>
      <c r="K127" s="2"/>
    </row>
    <row r="128" spans="2:11" ht="18.75" customHeight="1" x14ac:dyDescent="0.3">
      <c r="B128" s="11"/>
      <c r="C128" s="11"/>
      <c r="D128" s="12"/>
      <c r="E128" s="25"/>
      <c r="F128" s="26"/>
      <c r="G128" s="26"/>
      <c r="H128" s="30"/>
      <c r="I128" s="14"/>
      <c r="J128" s="13"/>
      <c r="K128" s="2"/>
    </row>
    <row r="129" spans="2:11" ht="18.75" customHeight="1" x14ac:dyDescent="0.3">
      <c r="B129" s="11"/>
      <c r="C129" s="11"/>
      <c r="D129" s="12"/>
      <c r="E129" s="25"/>
      <c r="F129" s="26"/>
      <c r="G129" s="26"/>
      <c r="H129" s="30"/>
      <c r="I129" s="14"/>
      <c r="J129" s="13"/>
      <c r="K129" s="2"/>
    </row>
    <row r="130" spans="2:11" ht="18.75" customHeight="1" x14ac:dyDescent="0.3">
      <c r="B130" s="11"/>
      <c r="C130" s="11"/>
      <c r="D130" s="12"/>
      <c r="E130" s="18"/>
      <c r="F130" s="26"/>
      <c r="G130" s="7"/>
      <c r="H130" s="30"/>
      <c r="I130" s="14"/>
      <c r="J130" s="13"/>
      <c r="K130" s="2"/>
    </row>
    <row r="131" spans="2:11" ht="18.75" customHeight="1" x14ac:dyDescent="0.3">
      <c r="B131" s="11"/>
      <c r="C131" s="11"/>
      <c r="D131" s="12"/>
      <c r="E131" s="18"/>
      <c r="F131" s="26"/>
      <c r="G131" s="7"/>
      <c r="H131" s="30"/>
      <c r="I131" s="14"/>
      <c r="J131" s="13"/>
      <c r="K131" s="2"/>
    </row>
    <row r="132" spans="2:11" ht="18.75" customHeight="1" x14ac:dyDescent="0.3">
      <c r="B132" s="11"/>
      <c r="C132" s="11"/>
      <c r="D132" s="12"/>
      <c r="E132" s="18"/>
      <c r="F132" s="26"/>
      <c r="G132" s="7"/>
      <c r="H132" s="30"/>
      <c r="I132" s="14"/>
      <c r="J132" s="13"/>
      <c r="K132" s="2"/>
    </row>
    <row r="133" spans="2:11" ht="18.75" customHeight="1" x14ac:dyDescent="0.3">
      <c r="B133" s="11"/>
      <c r="C133" s="11"/>
      <c r="D133" s="12"/>
      <c r="E133" s="18"/>
      <c r="F133" s="26"/>
      <c r="G133" s="7"/>
      <c r="H133" s="30"/>
      <c r="I133" s="14"/>
      <c r="J133" s="13"/>
      <c r="K133" s="2"/>
    </row>
    <row r="134" spans="2:11" ht="18.75" customHeight="1" x14ac:dyDescent="0.3">
      <c r="B134" s="11"/>
      <c r="C134" s="11"/>
      <c r="D134" s="12"/>
      <c r="E134" s="18"/>
      <c r="F134" s="26"/>
      <c r="G134" s="7"/>
      <c r="H134" s="30"/>
      <c r="I134" s="14"/>
      <c r="J134" s="13"/>
      <c r="K134" s="2"/>
    </row>
    <row r="135" spans="2:11" ht="18.75" customHeight="1" x14ac:dyDescent="0.3">
      <c r="B135" s="11"/>
      <c r="C135" s="11"/>
      <c r="D135" s="12"/>
      <c r="E135" s="18"/>
      <c r="F135" s="26"/>
      <c r="G135" s="7"/>
      <c r="H135" s="30"/>
      <c r="I135" s="14"/>
      <c r="J135" s="13"/>
      <c r="K135" s="2"/>
    </row>
    <row r="136" spans="2:11" ht="18.75" customHeight="1" x14ac:dyDescent="0.3">
      <c r="B136" s="11"/>
      <c r="C136" s="11"/>
      <c r="D136" s="12"/>
      <c r="E136" s="18"/>
      <c r="F136" s="26"/>
      <c r="G136" s="7"/>
      <c r="H136" s="30"/>
      <c r="I136" s="14"/>
      <c r="J136" s="13"/>
      <c r="K136" s="2"/>
    </row>
    <row r="137" spans="2:11" ht="18.75" customHeight="1" x14ac:dyDescent="0.3">
      <c r="B137" s="11"/>
      <c r="C137" s="11"/>
      <c r="D137" s="12"/>
      <c r="E137" s="18"/>
      <c r="F137" s="26"/>
      <c r="G137" s="7"/>
      <c r="H137" s="30"/>
      <c r="I137" s="14"/>
      <c r="J137" s="13"/>
      <c r="K137" s="2"/>
    </row>
    <row r="138" spans="2:11" ht="18.75" customHeight="1" x14ac:dyDescent="0.3">
      <c r="B138" s="11"/>
      <c r="C138" s="11"/>
      <c r="D138" s="12"/>
      <c r="E138" s="18"/>
      <c r="F138" s="26"/>
      <c r="G138" s="7"/>
      <c r="H138" s="30"/>
      <c r="I138" s="14"/>
      <c r="J138" s="13"/>
      <c r="K138" s="2"/>
    </row>
    <row r="139" spans="2:11" ht="18.75" customHeight="1" x14ac:dyDescent="0.3">
      <c r="B139" s="11"/>
      <c r="C139" s="11"/>
      <c r="D139" s="12"/>
      <c r="E139" s="18"/>
      <c r="F139" s="26"/>
      <c r="G139" s="7"/>
      <c r="H139" s="30"/>
      <c r="I139" s="14"/>
      <c r="J139" s="13"/>
      <c r="K139" s="2"/>
    </row>
    <row r="140" spans="2:11" ht="18.75" customHeight="1" x14ac:dyDescent="0.3">
      <c r="B140" s="11"/>
      <c r="C140" s="11"/>
      <c r="D140" s="12"/>
      <c r="E140" s="18"/>
      <c r="F140" s="26"/>
      <c r="G140" s="7"/>
      <c r="H140" s="30"/>
      <c r="I140" s="14"/>
      <c r="J140" s="13"/>
      <c r="K140" s="2"/>
    </row>
    <row r="141" spans="2:11" ht="18.75" customHeight="1" x14ac:dyDescent="0.3">
      <c r="B141" s="11"/>
      <c r="C141" s="11"/>
      <c r="D141" s="12"/>
      <c r="E141" s="18"/>
      <c r="F141" s="26"/>
      <c r="G141" s="7"/>
      <c r="H141" s="30"/>
      <c r="I141" s="14"/>
      <c r="J141" s="13"/>
      <c r="K141" s="2"/>
    </row>
    <row r="142" spans="2:11" ht="18.75" customHeight="1" x14ac:dyDescent="0.3">
      <c r="B142" s="11"/>
      <c r="C142" s="11"/>
      <c r="D142" s="12"/>
      <c r="E142" s="18"/>
      <c r="F142" s="26"/>
      <c r="G142" s="7"/>
      <c r="H142" s="30"/>
      <c r="I142" s="14"/>
      <c r="J142" s="13"/>
      <c r="K142" s="2"/>
    </row>
    <row r="143" spans="2:11" ht="18.75" customHeight="1" x14ac:dyDescent="0.3">
      <c r="B143" s="11"/>
      <c r="C143" s="11"/>
      <c r="D143" s="12"/>
      <c r="E143" s="18"/>
      <c r="F143" s="26"/>
      <c r="G143" s="7"/>
      <c r="H143" s="30"/>
      <c r="I143" s="14"/>
      <c r="J143" s="13"/>
      <c r="K143" s="2"/>
    </row>
    <row r="144" spans="2:11" ht="18.75" customHeight="1" x14ac:dyDescent="0.3">
      <c r="B144" s="11"/>
      <c r="C144" s="11"/>
      <c r="D144" s="12"/>
      <c r="E144" s="18"/>
      <c r="F144" s="26"/>
      <c r="G144" s="7"/>
      <c r="H144" s="30"/>
      <c r="I144" s="14"/>
      <c r="J144" s="13"/>
      <c r="K144" s="2"/>
    </row>
    <row r="145" spans="2:11" ht="18.75" customHeight="1" x14ac:dyDescent="0.3">
      <c r="B145" s="11"/>
      <c r="C145" s="11"/>
      <c r="D145" s="12"/>
      <c r="E145" s="18"/>
      <c r="F145" s="26"/>
      <c r="G145" s="7"/>
      <c r="H145" s="30"/>
      <c r="I145" s="14"/>
      <c r="J145" s="13"/>
      <c r="K145" s="2"/>
    </row>
    <row r="146" spans="2:11" ht="18.75" customHeight="1" x14ac:dyDescent="0.3">
      <c r="B146" s="11"/>
      <c r="C146" s="11"/>
      <c r="D146" s="12"/>
      <c r="E146" s="18"/>
      <c r="F146" s="26"/>
      <c r="G146" s="7"/>
      <c r="H146" s="30"/>
      <c r="I146" s="14"/>
      <c r="J146" s="13"/>
      <c r="K146" s="2"/>
    </row>
    <row r="147" spans="2:11" ht="18.75" customHeight="1" x14ac:dyDescent="0.3">
      <c r="B147" s="11"/>
      <c r="C147" s="11"/>
      <c r="D147" s="12"/>
      <c r="E147" s="18"/>
      <c r="F147" s="26"/>
      <c r="G147" s="7"/>
      <c r="H147" s="30"/>
      <c r="I147" s="14"/>
      <c r="J147" s="13"/>
      <c r="K147" s="2"/>
    </row>
    <row r="148" spans="2:11" ht="18.75" customHeight="1" x14ac:dyDescent="0.3">
      <c r="B148" s="11"/>
      <c r="C148" s="11"/>
      <c r="D148" s="12"/>
      <c r="E148" s="18"/>
      <c r="F148" s="26"/>
      <c r="G148" s="7"/>
      <c r="H148" s="30"/>
      <c r="I148" s="14"/>
      <c r="J148" s="13"/>
      <c r="K148" s="2"/>
    </row>
    <row r="149" spans="2:11" ht="18.75" customHeight="1" x14ac:dyDescent="0.3">
      <c r="B149" s="11"/>
      <c r="C149" s="11"/>
      <c r="D149" s="12"/>
      <c r="E149" s="18"/>
      <c r="F149" s="26"/>
      <c r="G149" s="7"/>
      <c r="H149" s="30"/>
      <c r="I149" s="14"/>
      <c r="J149" s="13"/>
      <c r="K149" s="2"/>
    </row>
    <row r="150" spans="2:11" ht="18.75" customHeight="1" x14ac:dyDescent="0.3">
      <c r="B150" s="11"/>
      <c r="C150" s="11"/>
      <c r="D150" s="12"/>
      <c r="E150" s="18"/>
      <c r="F150" s="26"/>
      <c r="G150" s="7"/>
      <c r="H150" s="30"/>
      <c r="I150" s="14"/>
      <c r="J150" s="13"/>
      <c r="K150" s="2"/>
    </row>
    <row r="151" spans="2:11" ht="18.75" customHeight="1" x14ac:dyDescent="0.3">
      <c r="B151" s="11"/>
      <c r="C151" s="11"/>
      <c r="D151" s="12"/>
      <c r="E151" s="18"/>
      <c r="F151" s="26"/>
      <c r="G151" s="7"/>
      <c r="H151" s="30"/>
      <c r="I151" s="14"/>
      <c r="J151" s="13"/>
      <c r="K151" s="2"/>
    </row>
    <row r="152" spans="2:11" ht="18.75" customHeight="1" x14ac:dyDescent="0.3">
      <c r="B152" s="11"/>
      <c r="C152" s="11"/>
      <c r="D152" s="12"/>
      <c r="E152" s="18"/>
      <c r="F152" s="26"/>
      <c r="G152" s="7"/>
      <c r="H152" s="30"/>
      <c r="I152" s="14"/>
      <c r="J152" s="13"/>
      <c r="K152" s="2"/>
    </row>
    <row r="153" spans="2:11" ht="18.75" customHeight="1" x14ac:dyDescent="0.3">
      <c r="B153" s="11"/>
      <c r="C153" s="11"/>
      <c r="D153" s="12"/>
      <c r="E153" s="18"/>
      <c r="F153" s="26"/>
      <c r="G153" s="7"/>
      <c r="H153" s="30"/>
      <c r="I153" s="14"/>
      <c r="J153" s="13"/>
      <c r="K153" s="2"/>
    </row>
    <row r="154" spans="2:11" ht="18.75" customHeight="1" x14ac:dyDescent="0.3">
      <c r="B154" s="11"/>
      <c r="C154" s="11"/>
      <c r="D154" s="12"/>
      <c r="E154" s="18"/>
      <c r="F154" s="26"/>
      <c r="G154" s="7"/>
      <c r="H154" s="30"/>
      <c r="I154" s="14"/>
      <c r="J154" s="13"/>
      <c r="K154" s="2"/>
    </row>
    <row r="155" spans="2:11" ht="18.75" customHeight="1" x14ac:dyDescent="0.3">
      <c r="B155" s="11"/>
      <c r="C155" s="11"/>
      <c r="D155" s="12"/>
      <c r="E155" s="18"/>
      <c r="F155" s="26"/>
      <c r="G155" s="7"/>
      <c r="H155" s="30"/>
      <c r="I155" s="14"/>
      <c r="J155" s="13"/>
      <c r="K155" s="2"/>
    </row>
    <row r="156" spans="2:11" ht="18.75" customHeight="1" x14ac:dyDescent="0.3">
      <c r="B156" s="11"/>
      <c r="C156" s="11"/>
      <c r="D156" s="12"/>
      <c r="E156" s="18"/>
      <c r="F156" s="26"/>
      <c r="G156" s="7"/>
      <c r="H156" s="30"/>
      <c r="I156" s="14"/>
      <c r="J156" s="13"/>
      <c r="K156" s="2"/>
    </row>
    <row r="157" spans="2:11" ht="18.75" customHeight="1" x14ac:dyDescent="0.3">
      <c r="B157" s="11"/>
      <c r="C157" s="11"/>
      <c r="D157" s="12"/>
      <c r="E157" s="18"/>
      <c r="F157" s="26"/>
      <c r="G157" s="7"/>
      <c r="H157" s="30"/>
      <c r="I157" s="14"/>
      <c r="J157" s="13"/>
      <c r="K157" s="2"/>
    </row>
    <row r="158" spans="2:11" ht="18.75" customHeight="1" x14ac:dyDescent="0.3">
      <c r="B158" s="11"/>
      <c r="C158" s="11"/>
      <c r="D158" s="12"/>
      <c r="E158" s="18"/>
      <c r="F158" s="26"/>
      <c r="G158" s="7"/>
      <c r="H158" s="30"/>
      <c r="I158" s="14"/>
      <c r="J158" s="13"/>
      <c r="K158" s="2"/>
    </row>
    <row r="159" spans="2:11" ht="18.75" customHeight="1" x14ac:dyDescent="0.3">
      <c r="B159" s="11"/>
      <c r="C159" s="11"/>
      <c r="D159" s="12"/>
      <c r="E159" s="18"/>
      <c r="F159" s="26"/>
      <c r="G159" s="7"/>
      <c r="H159" s="30"/>
      <c r="I159" s="14"/>
      <c r="J159" s="13"/>
      <c r="K159" s="2"/>
    </row>
    <row r="160" spans="2:11" ht="18.75" customHeight="1" x14ac:dyDescent="0.3">
      <c r="B160" s="11"/>
      <c r="C160" s="11"/>
      <c r="D160" s="12"/>
      <c r="E160" s="18"/>
      <c r="F160" s="26"/>
      <c r="G160" s="7"/>
      <c r="H160" s="30"/>
      <c r="I160" s="14"/>
      <c r="J160" s="13"/>
      <c r="K160" s="2"/>
    </row>
    <row r="161" spans="2:11" ht="18.75" customHeight="1" x14ac:dyDescent="0.3">
      <c r="B161" s="11"/>
      <c r="C161" s="11"/>
      <c r="D161" s="12"/>
      <c r="E161" s="18"/>
      <c r="F161" s="26"/>
      <c r="G161" s="7"/>
      <c r="H161" s="30"/>
      <c r="I161" s="14"/>
      <c r="J161" s="13"/>
      <c r="K161" s="2"/>
    </row>
    <row r="162" spans="2:11" ht="18.75" customHeight="1" x14ac:dyDescent="0.3">
      <c r="B162" s="11"/>
      <c r="C162" s="11"/>
      <c r="D162" s="12"/>
      <c r="E162" s="18"/>
      <c r="F162" s="26"/>
      <c r="G162" s="7"/>
      <c r="H162" s="30"/>
      <c r="I162" s="14"/>
      <c r="J162" s="13"/>
      <c r="K162" s="2"/>
    </row>
    <row r="163" spans="2:11" ht="18.75" customHeight="1" x14ac:dyDescent="0.3">
      <c r="B163" s="11"/>
      <c r="C163" s="11"/>
      <c r="D163" s="12"/>
      <c r="E163" s="18"/>
      <c r="F163" s="26"/>
      <c r="G163" s="7"/>
      <c r="H163" s="30"/>
      <c r="I163" s="14"/>
      <c r="J163" s="13"/>
      <c r="K163" s="2"/>
    </row>
    <row r="164" spans="2:11" ht="18.75" customHeight="1" x14ac:dyDescent="0.3">
      <c r="B164" s="11"/>
      <c r="C164" s="11"/>
      <c r="D164" s="12"/>
      <c r="E164" s="18"/>
      <c r="F164" s="26"/>
      <c r="G164" s="7"/>
      <c r="H164" s="30"/>
      <c r="I164" s="14"/>
      <c r="J164" s="13"/>
      <c r="K164" s="2"/>
    </row>
    <row r="165" spans="2:11" ht="18.75" customHeight="1" x14ac:dyDescent="0.3">
      <c r="B165" s="11"/>
      <c r="C165" s="11"/>
      <c r="D165" s="12"/>
      <c r="E165" s="18"/>
      <c r="F165" s="26"/>
      <c r="G165" s="7"/>
      <c r="H165" s="30"/>
      <c r="I165" s="14"/>
      <c r="J165" s="13"/>
      <c r="K165" s="2"/>
    </row>
    <row r="166" spans="2:11" ht="18.75" customHeight="1" x14ac:dyDescent="0.3">
      <c r="B166" s="11"/>
      <c r="C166" s="11"/>
      <c r="D166" s="12"/>
      <c r="E166" s="18"/>
      <c r="F166" s="26"/>
      <c r="G166" s="7"/>
      <c r="H166" s="30"/>
      <c r="I166" s="14"/>
      <c r="J166" s="13"/>
      <c r="K166" s="2"/>
    </row>
    <row r="167" spans="2:11" ht="18.75" customHeight="1" x14ac:dyDescent="0.3">
      <c r="B167" s="11"/>
      <c r="C167" s="11"/>
      <c r="D167" s="12"/>
      <c r="E167" s="18"/>
      <c r="F167" s="26"/>
      <c r="G167" s="7"/>
      <c r="H167" s="30"/>
      <c r="I167" s="14"/>
      <c r="J167" s="13"/>
      <c r="K167" s="2"/>
    </row>
    <row r="168" spans="2:11" ht="18.75" customHeight="1" x14ac:dyDescent="0.3">
      <c r="B168" s="11"/>
      <c r="C168" s="11"/>
      <c r="D168" s="12"/>
      <c r="E168" s="18"/>
      <c r="F168" s="26"/>
      <c r="G168" s="7"/>
      <c r="H168" s="30"/>
      <c r="I168" s="14"/>
      <c r="J168" s="13"/>
      <c r="K168" s="2"/>
    </row>
    <row r="169" spans="2:11" ht="18.75" customHeight="1" x14ac:dyDescent="0.3">
      <c r="B169" s="11"/>
      <c r="C169" s="11"/>
      <c r="D169" s="12"/>
      <c r="E169" s="18"/>
      <c r="F169" s="26"/>
      <c r="G169" s="7"/>
      <c r="H169" s="30"/>
      <c r="I169" s="14"/>
      <c r="J169" s="13"/>
      <c r="K169" s="2"/>
    </row>
    <row r="170" spans="2:11" ht="18.75" customHeight="1" x14ac:dyDescent="0.3">
      <c r="B170" s="11"/>
      <c r="C170" s="11"/>
      <c r="D170" s="12"/>
      <c r="E170" s="18"/>
      <c r="F170" s="26"/>
      <c r="G170" s="7"/>
      <c r="H170" s="30"/>
      <c r="I170" s="14"/>
      <c r="J170" s="13"/>
      <c r="K170" s="2"/>
    </row>
    <row r="171" spans="2:11" ht="18.75" customHeight="1" x14ac:dyDescent="0.3">
      <c r="B171" s="11"/>
      <c r="C171" s="11"/>
      <c r="D171" s="12"/>
      <c r="E171" s="18"/>
      <c r="F171" s="26"/>
      <c r="G171" s="7"/>
      <c r="H171" s="30"/>
      <c r="I171" s="14"/>
      <c r="J171" s="13"/>
      <c r="K171" s="2"/>
    </row>
    <row r="172" spans="2:11" ht="18.75" customHeight="1" x14ac:dyDescent="0.3">
      <c r="B172" s="11"/>
      <c r="C172" s="11"/>
      <c r="D172" s="12"/>
      <c r="E172" s="18"/>
      <c r="F172" s="26"/>
      <c r="G172" s="7"/>
      <c r="H172" s="30"/>
      <c r="I172" s="14"/>
      <c r="J172" s="13"/>
      <c r="K172" s="2"/>
    </row>
    <row r="173" spans="2:11" ht="18.75" customHeight="1" x14ac:dyDescent="0.3">
      <c r="B173" s="11"/>
      <c r="C173" s="11"/>
      <c r="D173" s="12"/>
      <c r="E173" s="18"/>
      <c r="F173" s="26"/>
      <c r="G173" s="7"/>
      <c r="H173" s="30"/>
      <c r="I173" s="14"/>
      <c r="J173" s="13"/>
      <c r="K173" s="2"/>
    </row>
    <row r="174" spans="2:11" ht="18.75" customHeight="1" x14ac:dyDescent="0.3">
      <c r="B174" s="11"/>
      <c r="C174" s="11"/>
      <c r="D174" s="12"/>
      <c r="E174" s="18"/>
      <c r="F174" s="26"/>
      <c r="G174" s="7"/>
      <c r="H174" s="30"/>
      <c r="I174" s="14"/>
      <c r="J174" s="13"/>
      <c r="K174" s="2"/>
    </row>
    <row r="175" spans="2:11" ht="18.75" customHeight="1" x14ac:dyDescent="0.3">
      <c r="B175" s="11"/>
      <c r="C175" s="11"/>
      <c r="D175" s="12"/>
      <c r="E175" s="18"/>
      <c r="F175" s="26"/>
      <c r="G175" s="7"/>
      <c r="H175" s="30"/>
      <c r="I175" s="14"/>
      <c r="J175" s="13"/>
      <c r="K175" s="2"/>
    </row>
    <row r="176" spans="2:11" ht="18.75" customHeight="1" x14ac:dyDescent="0.3">
      <c r="B176" s="11"/>
      <c r="C176" s="11"/>
      <c r="D176" s="12"/>
      <c r="E176" s="18"/>
      <c r="F176" s="26"/>
      <c r="G176" s="7"/>
      <c r="H176" s="30"/>
      <c r="I176" s="14"/>
      <c r="J176" s="13"/>
      <c r="K176" s="2"/>
    </row>
    <row r="177" spans="2:11" ht="18.75" customHeight="1" x14ac:dyDescent="0.3">
      <c r="B177" s="11"/>
      <c r="C177" s="11"/>
      <c r="D177" s="12"/>
      <c r="E177" s="18"/>
      <c r="F177" s="26"/>
      <c r="G177" s="7"/>
      <c r="H177" s="30"/>
      <c r="I177" s="14"/>
      <c r="J177" s="13"/>
      <c r="K177" s="2"/>
    </row>
    <row r="178" spans="2:11" ht="18.75" customHeight="1" x14ac:dyDescent="0.3">
      <c r="B178" s="11"/>
      <c r="C178" s="11"/>
      <c r="D178" s="12"/>
      <c r="E178" s="18"/>
      <c r="F178" s="26"/>
      <c r="G178" s="7"/>
      <c r="H178" s="30"/>
      <c r="I178" s="14"/>
      <c r="J178" s="13"/>
      <c r="K178" s="2"/>
    </row>
    <row r="179" spans="2:11" ht="18.75" customHeight="1" x14ac:dyDescent="0.3">
      <c r="B179" s="11"/>
      <c r="C179" s="11"/>
      <c r="D179" s="12"/>
      <c r="E179" s="18"/>
      <c r="F179" s="26"/>
      <c r="G179" s="7"/>
      <c r="H179" s="30"/>
      <c r="I179" s="14"/>
      <c r="J179" s="13"/>
      <c r="K179" s="2"/>
    </row>
    <row r="180" spans="2:11" ht="18.75" customHeight="1" x14ac:dyDescent="0.3">
      <c r="B180" s="11"/>
      <c r="C180" s="11"/>
      <c r="D180" s="12"/>
      <c r="E180" s="18"/>
      <c r="F180" s="26"/>
      <c r="G180" s="7"/>
      <c r="H180" s="30"/>
      <c r="I180" s="14"/>
      <c r="J180" s="13"/>
      <c r="K180" s="2"/>
    </row>
    <row r="181" spans="2:11" ht="18.75" customHeight="1" x14ac:dyDescent="0.3">
      <c r="B181" s="11"/>
      <c r="C181" s="11"/>
      <c r="D181" s="12"/>
      <c r="E181" s="18"/>
      <c r="F181" s="26"/>
      <c r="G181" s="7"/>
      <c r="H181" s="30"/>
      <c r="I181" s="14"/>
      <c r="J181" s="13"/>
      <c r="K181" s="2"/>
    </row>
    <row r="182" spans="2:11" ht="18.75" customHeight="1" x14ac:dyDescent="0.3">
      <c r="B182" s="11"/>
      <c r="C182" s="11"/>
      <c r="D182" s="12"/>
      <c r="E182" s="18"/>
      <c r="F182" s="26"/>
      <c r="G182" s="7"/>
      <c r="H182" s="30"/>
      <c r="I182" s="14"/>
      <c r="J182" s="13"/>
      <c r="K182" s="2"/>
    </row>
    <row r="183" spans="2:11" ht="18.75" customHeight="1" x14ac:dyDescent="0.3">
      <c r="B183" s="11"/>
      <c r="C183" s="11"/>
      <c r="D183" s="12"/>
      <c r="E183" s="18"/>
      <c r="F183" s="26"/>
      <c r="G183" s="7"/>
      <c r="H183" s="30"/>
      <c r="I183" s="14"/>
      <c r="J183" s="13"/>
      <c r="K183" s="2"/>
    </row>
    <row r="184" spans="2:11" ht="18.75" customHeight="1" x14ac:dyDescent="0.3">
      <c r="B184" s="11"/>
      <c r="C184" s="11"/>
      <c r="D184" s="12"/>
      <c r="E184" s="18"/>
      <c r="F184" s="26"/>
      <c r="G184" s="7"/>
      <c r="H184" s="30"/>
      <c r="I184" s="14"/>
      <c r="J184" s="13"/>
      <c r="K184" s="2"/>
    </row>
    <row r="185" spans="2:11" ht="18.75" customHeight="1" x14ac:dyDescent="0.3">
      <c r="B185" s="11"/>
      <c r="C185" s="11"/>
      <c r="D185" s="12"/>
      <c r="E185" s="18"/>
      <c r="F185" s="26"/>
      <c r="G185" s="7"/>
      <c r="H185" s="30"/>
      <c r="I185" s="14"/>
      <c r="J185" s="13"/>
      <c r="K185" s="2"/>
    </row>
    <row r="186" spans="2:11" ht="18.75" customHeight="1" x14ac:dyDescent="0.3">
      <c r="B186" s="11"/>
      <c r="C186" s="11"/>
      <c r="D186" s="12"/>
      <c r="E186" s="18"/>
      <c r="F186" s="26"/>
      <c r="G186" s="7"/>
      <c r="H186" s="30"/>
      <c r="I186" s="14"/>
      <c r="J186" s="13"/>
      <c r="K186" s="2"/>
    </row>
    <row r="187" spans="2:11" ht="18.75" customHeight="1" x14ac:dyDescent="0.3">
      <c r="B187" s="11"/>
      <c r="C187" s="11"/>
      <c r="D187" s="12"/>
      <c r="E187" s="18"/>
      <c r="F187" s="26"/>
      <c r="G187" s="7"/>
      <c r="H187" s="30"/>
      <c r="I187" s="14"/>
      <c r="J187" s="13"/>
      <c r="K187" s="2"/>
    </row>
    <row r="188" spans="2:11" ht="18.75" customHeight="1" x14ac:dyDescent="0.3">
      <c r="B188" s="11"/>
      <c r="C188" s="11"/>
      <c r="D188" s="12"/>
      <c r="E188" s="18"/>
      <c r="F188" s="26"/>
      <c r="G188" s="7"/>
      <c r="H188" s="30"/>
      <c r="I188" s="14"/>
      <c r="J188" s="13"/>
      <c r="K188" s="2"/>
    </row>
    <row r="189" spans="2:11" ht="18.75" customHeight="1" x14ac:dyDescent="0.3">
      <c r="B189" s="11"/>
      <c r="C189" s="11"/>
      <c r="D189" s="12"/>
      <c r="E189" s="18"/>
      <c r="F189" s="26"/>
      <c r="G189" s="7"/>
      <c r="H189" s="30"/>
      <c r="I189" s="14"/>
      <c r="J189" s="13"/>
      <c r="K189" s="2"/>
    </row>
    <row r="190" spans="2:11" ht="18.75" customHeight="1" x14ac:dyDescent="0.3">
      <c r="B190" s="11"/>
      <c r="C190" s="11"/>
      <c r="D190" s="12"/>
      <c r="E190" s="18"/>
      <c r="F190" s="26"/>
      <c r="G190" s="7"/>
      <c r="H190" s="30"/>
      <c r="I190" s="14"/>
      <c r="J190" s="13"/>
      <c r="K190" s="2"/>
    </row>
    <row r="191" spans="2:11" ht="18.75" customHeight="1" x14ac:dyDescent="0.3">
      <c r="B191" s="11"/>
      <c r="C191" s="11"/>
      <c r="D191" s="12"/>
      <c r="E191" s="18"/>
      <c r="F191" s="26"/>
      <c r="G191" s="7"/>
      <c r="H191" s="30"/>
      <c r="I191" s="14"/>
      <c r="J191" s="13"/>
      <c r="K191" s="2"/>
    </row>
    <row r="192" spans="2:11" ht="18.75" customHeight="1" x14ac:dyDescent="0.3">
      <c r="B192" s="11"/>
      <c r="C192" s="11"/>
      <c r="D192" s="12"/>
      <c r="E192" s="18"/>
      <c r="F192" s="26"/>
      <c r="G192" s="7"/>
      <c r="H192" s="30"/>
      <c r="I192" s="14"/>
      <c r="J192" s="13"/>
      <c r="K192" s="2"/>
    </row>
    <row r="193" spans="2:11" ht="18.75" customHeight="1" x14ac:dyDescent="0.3">
      <c r="B193" s="11"/>
      <c r="C193" s="11"/>
      <c r="D193" s="12"/>
      <c r="E193" s="18"/>
      <c r="F193" s="26"/>
      <c r="G193" s="7"/>
      <c r="H193" s="30"/>
      <c r="I193" s="14"/>
      <c r="J193" s="13"/>
      <c r="K193" s="2"/>
    </row>
    <row r="194" spans="2:11" ht="18.75" customHeight="1" x14ac:dyDescent="0.3">
      <c r="B194" s="11"/>
      <c r="C194" s="11"/>
      <c r="D194" s="12"/>
      <c r="E194" s="18"/>
      <c r="F194" s="26"/>
      <c r="G194" s="7"/>
      <c r="H194" s="30"/>
      <c r="I194" s="14"/>
      <c r="J194" s="13"/>
      <c r="K194" s="2"/>
    </row>
    <row r="195" spans="2:11" ht="18.75" customHeight="1" x14ac:dyDescent="0.3">
      <c r="B195" s="11"/>
      <c r="C195" s="11"/>
      <c r="D195" s="12"/>
      <c r="E195" s="18"/>
      <c r="F195" s="26"/>
      <c r="G195" s="7"/>
      <c r="H195" s="30"/>
      <c r="I195" s="14"/>
      <c r="J195" s="13"/>
      <c r="K195" s="2"/>
    </row>
    <row r="196" spans="2:11" ht="18.75" customHeight="1" x14ac:dyDescent="0.3">
      <c r="B196" s="11"/>
      <c r="C196" s="11"/>
      <c r="D196" s="12"/>
      <c r="E196" s="18"/>
      <c r="F196" s="26"/>
      <c r="G196" s="7"/>
      <c r="H196" s="30"/>
      <c r="I196" s="14"/>
      <c r="J196" s="13"/>
      <c r="K196" s="2"/>
    </row>
    <row r="197" spans="2:11" ht="18.75" customHeight="1" x14ac:dyDescent="0.3">
      <c r="B197" s="11"/>
      <c r="C197" s="11"/>
      <c r="D197" s="12"/>
      <c r="E197" s="18"/>
      <c r="F197" s="26"/>
      <c r="G197" s="7"/>
      <c r="H197" s="30"/>
      <c r="I197" s="14"/>
      <c r="J197" s="13"/>
      <c r="K197" s="2"/>
    </row>
    <row r="198" spans="2:11" ht="18.75" customHeight="1" x14ac:dyDescent="0.3">
      <c r="B198" s="11"/>
      <c r="C198" s="11"/>
      <c r="D198" s="12"/>
      <c r="E198" s="18"/>
      <c r="F198" s="26"/>
      <c r="G198" s="7"/>
      <c r="H198" s="30"/>
      <c r="I198" s="14"/>
      <c r="J198" s="13"/>
      <c r="K198" s="2"/>
    </row>
    <row r="199" spans="2:11" ht="18.75" customHeight="1" x14ac:dyDescent="0.3">
      <c r="B199" s="11"/>
      <c r="C199" s="11"/>
      <c r="D199" s="12"/>
      <c r="E199" s="18"/>
      <c r="F199" s="26"/>
      <c r="G199" s="7"/>
      <c r="H199" s="30"/>
      <c r="I199" s="14"/>
      <c r="J199" s="13"/>
      <c r="K199" s="2"/>
    </row>
    <row r="200" spans="2:11" ht="18.75" customHeight="1" x14ac:dyDescent="0.3">
      <c r="B200" s="11"/>
      <c r="C200" s="11"/>
      <c r="D200" s="12"/>
      <c r="E200" s="18"/>
      <c r="F200" s="26"/>
      <c r="G200" s="7"/>
      <c r="H200" s="30"/>
      <c r="I200" s="14"/>
      <c r="J200" s="13"/>
      <c r="K200" s="2"/>
    </row>
    <row r="201" spans="2:11" ht="18.75" customHeight="1" x14ac:dyDescent="0.3">
      <c r="B201" s="11"/>
      <c r="C201" s="11"/>
      <c r="D201" s="12"/>
      <c r="E201" s="18"/>
      <c r="F201" s="26"/>
      <c r="G201" s="7"/>
      <c r="H201" s="30"/>
      <c r="I201" s="14"/>
      <c r="J201" s="13"/>
      <c r="K201" s="2"/>
    </row>
    <row r="202" spans="2:11" ht="18.75" customHeight="1" x14ac:dyDescent="0.3">
      <c r="B202" s="11"/>
      <c r="C202" s="11"/>
      <c r="D202" s="12"/>
      <c r="E202" s="18"/>
      <c r="F202" s="26"/>
      <c r="G202" s="7"/>
      <c r="H202" s="30"/>
      <c r="I202" s="14"/>
      <c r="J202" s="13"/>
      <c r="K202" s="2"/>
    </row>
    <row r="203" spans="2:11" ht="18.75" customHeight="1" x14ac:dyDescent="0.3">
      <c r="B203" s="11"/>
      <c r="C203" s="11"/>
      <c r="D203" s="12"/>
      <c r="E203" s="18"/>
      <c r="F203" s="26"/>
      <c r="G203" s="7"/>
      <c r="H203" s="30"/>
      <c r="I203" s="14"/>
      <c r="J203" s="13"/>
      <c r="K203" s="2"/>
    </row>
    <row r="204" spans="2:11" ht="18.75" customHeight="1" x14ac:dyDescent="0.3">
      <c r="B204" s="11"/>
      <c r="C204" s="11"/>
      <c r="D204" s="12"/>
      <c r="E204" s="18"/>
      <c r="F204" s="26"/>
      <c r="G204" s="7"/>
      <c r="H204" s="30"/>
      <c r="I204" s="14"/>
      <c r="J204" s="13"/>
      <c r="K204" s="2"/>
    </row>
    <row r="205" spans="2:11" ht="18.75" customHeight="1" x14ac:dyDescent="0.3">
      <c r="B205" s="11"/>
      <c r="C205" s="11"/>
      <c r="D205" s="12"/>
      <c r="E205" s="18"/>
      <c r="F205" s="26"/>
      <c r="G205" s="7"/>
      <c r="H205" s="30"/>
      <c r="I205" s="14"/>
      <c r="J205" s="13"/>
      <c r="K205" s="2"/>
    </row>
    <row r="206" spans="2:11" ht="18.75" customHeight="1" x14ac:dyDescent="0.3">
      <c r="B206" s="11"/>
      <c r="C206" s="11"/>
      <c r="D206" s="12"/>
      <c r="E206" s="18"/>
      <c r="F206" s="26"/>
      <c r="G206" s="7"/>
      <c r="H206" s="30"/>
      <c r="I206" s="14"/>
      <c r="J206" s="13"/>
      <c r="K206" s="2"/>
    </row>
    <row r="207" spans="2:11" ht="18.75" customHeight="1" x14ac:dyDescent="0.3">
      <c r="B207" s="11"/>
      <c r="C207" s="11"/>
      <c r="D207" s="12"/>
      <c r="E207" s="18"/>
      <c r="F207" s="26"/>
      <c r="G207" s="7"/>
      <c r="H207" s="30"/>
      <c r="I207" s="14"/>
      <c r="J207" s="13"/>
      <c r="K207" s="2"/>
    </row>
    <row r="208" spans="2:11" ht="18.75" customHeight="1" x14ac:dyDescent="0.3">
      <c r="B208" s="11"/>
      <c r="C208" s="11"/>
      <c r="D208" s="12"/>
      <c r="E208" s="18"/>
      <c r="F208" s="26"/>
      <c r="G208" s="7"/>
      <c r="H208" s="30"/>
      <c r="I208" s="14"/>
      <c r="J208" s="13"/>
      <c r="K208" s="2"/>
    </row>
    <row r="209" spans="2:11" ht="18.75" customHeight="1" x14ac:dyDescent="0.3">
      <c r="B209" s="11"/>
      <c r="C209" s="11"/>
      <c r="D209" s="12"/>
      <c r="E209" s="18"/>
      <c r="F209" s="26"/>
      <c r="G209" s="7"/>
      <c r="H209" s="30"/>
      <c r="I209" s="14"/>
      <c r="J209" s="13"/>
      <c r="K209" s="2"/>
    </row>
    <row r="210" spans="2:11" ht="18.75" customHeight="1" x14ac:dyDescent="0.3">
      <c r="B210" s="11"/>
      <c r="C210" s="11"/>
      <c r="D210" s="12"/>
      <c r="E210" s="18"/>
      <c r="F210" s="26"/>
      <c r="G210" s="7"/>
      <c r="H210" s="30"/>
      <c r="I210" s="14"/>
      <c r="J210" s="13"/>
      <c r="K210" s="2"/>
    </row>
    <row r="211" spans="2:11" ht="18.75" customHeight="1" x14ac:dyDescent="0.3">
      <c r="B211" s="11"/>
      <c r="C211" s="11"/>
      <c r="D211" s="12"/>
      <c r="E211" s="18"/>
      <c r="F211" s="26"/>
      <c r="G211" s="7"/>
      <c r="H211" s="30"/>
      <c r="I211" s="14"/>
      <c r="J211" s="13"/>
      <c r="K211" s="2"/>
    </row>
    <row r="212" spans="2:11" ht="18.75" customHeight="1" x14ac:dyDescent="0.3">
      <c r="B212" s="11"/>
      <c r="C212" s="11"/>
      <c r="D212" s="12"/>
      <c r="E212" s="18"/>
      <c r="F212" s="26"/>
      <c r="G212" s="7"/>
      <c r="H212" s="30"/>
      <c r="I212" s="14"/>
      <c r="J212" s="13"/>
      <c r="K212" s="2"/>
    </row>
    <row r="213" spans="2:11" ht="18.75" customHeight="1" x14ac:dyDescent="0.3">
      <c r="B213" s="11"/>
      <c r="C213" s="11"/>
      <c r="D213" s="12"/>
      <c r="E213" s="18"/>
      <c r="F213" s="26"/>
      <c r="G213" s="7"/>
      <c r="H213" s="30"/>
      <c r="I213" s="14"/>
      <c r="J213" s="13"/>
      <c r="K213" s="2"/>
    </row>
    <row r="214" spans="2:11" ht="18.75" customHeight="1" x14ac:dyDescent="0.3">
      <c r="B214" s="11"/>
      <c r="C214" s="11"/>
      <c r="D214" s="12"/>
      <c r="E214" s="18"/>
      <c r="F214" s="26"/>
      <c r="G214" s="7"/>
      <c r="H214" s="30"/>
      <c r="I214" s="14"/>
      <c r="J214" s="13"/>
      <c r="K214" s="2"/>
    </row>
    <row r="215" spans="2:11" ht="18.75" customHeight="1" x14ac:dyDescent="0.3">
      <c r="B215" s="11"/>
      <c r="C215" s="11"/>
      <c r="D215" s="12"/>
      <c r="E215" s="18"/>
      <c r="F215" s="26"/>
      <c r="G215" s="7"/>
      <c r="H215" s="30"/>
      <c r="I215" s="14"/>
      <c r="J215" s="13"/>
      <c r="K215" s="2"/>
    </row>
    <row r="216" spans="2:11" ht="18.75" customHeight="1" x14ac:dyDescent="0.3">
      <c r="B216" s="11"/>
      <c r="C216" s="11"/>
      <c r="D216" s="12"/>
      <c r="E216" s="18"/>
      <c r="F216" s="26"/>
      <c r="G216" s="7"/>
      <c r="H216" s="30"/>
      <c r="I216" s="14"/>
      <c r="J216" s="13"/>
      <c r="K216" s="2"/>
    </row>
    <row r="217" spans="2:11" ht="18.75" customHeight="1" x14ac:dyDescent="0.3">
      <c r="B217" s="11"/>
      <c r="C217" s="11"/>
      <c r="D217" s="12"/>
      <c r="E217" s="18"/>
      <c r="F217" s="26"/>
      <c r="G217" s="7"/>
      <c r="H217" s="30"/>
      <c r="I217" s="14"/>
      <c r="J217" s="13"/>
      <c r="K217" s="2"/>
    </row>
    <row r="218" spans="2:11" ht="18.75" customHeight="1" x14ac:dyDescent="0.3">
      <c r="B218" s="11"/>
      <c r="C218" s="11"/>
      <c r="D218" s="12"/>
      <c r="E218" s="18"/>
      <c r="F218" s="26"/>
      <c r="G218" s="7"/>
      <c r="H218" s="30"/>
      <c r="I218" s="14"/>
      <c r="J218" s="13"/>
      <c r="K218" s="2"/>
    </row>
    <row r="219" spans="2:11" ht="18.75" customHeight="1" x14ac:dyDescent="0.3">
      <c r="B219" s="11"/>
      <c r="C219" s="11"/>
      <c r="D219" s="12"/>
      <c r="E219" s="18"/>
      <c r="F219" s="26"/>
      <c r="G219" s="7"/>
      <c r="H219" s="30"/>
      <c r="I219" s="14"/>
      <c r="J219" s="13"/>
      <c r="K219" s="2"/>
    </row>
    <row r="220" spans="2:11" ht="18.75" customHeight="1" x14ac:dyDescent="0.3">
      <c r="B220" s="11"/>
      <c r="C220" s="11"/>
      <c r="D220" s="12"/>
      <c r="E220" s="18"/>
      <c r="F220" s="26"/>
      <c r="G220" s="7"/>
      <c r="H220" s="30"/>
      <c r="I220" s="14"/>
      <c r="J220" s="13"/>
      <c r="K220" s="2"/>
    </row>
    <row r="221" spans="2:11" ht="18.75" customHeight="1" x14ac:dyDescent="0.3">
      <c r="B221" s="11"/>
      <c r="C221" s="11"/>
      <c r="D221" s="12"/>
      <c r="E221" s="18"/>
      <c r="F221" s="26"/>
      <c r="G221" s="7"/>
      <c r="H221" s="30"/>
      <c r="I221" s="14"/>
      <c r="J221" s="13"/>
      <c r="K221" s="2"/>
    </row>
    <row r="222" spans="2:11" ht="18.75" customHeight="1" x14ac:dyDescent="0.3">
      <c r="B222" s="11"/>
      <c r="C222" s="11"/>
      <c r="D222" s="12"/>
      <c r="E222" s="18"/>
      <c r="F222" s="26"/>
      <c r="G222" s="7"/>
      <c r="H222" s="30"/>
      <c r="I222" s="14"/>
      <c r="J222" s="13"/>
      <c r="K222" s="2"/>
    </row>
    <row r="223" spans="2:11" ht="18.75" customHeight="1" x14ac:dyDescent="0.3">
      <c r="B223" s="11"/>
      <c r="C223" s="11"/>
      <c r="D223" s="12"/>
      <c r="E223" s="18"/>
      <c r="F223" s="26"/>
      <c r="G223" s="7"/>
      <c r="H223" s="30"/>
      <c r="I223" s="14"/>
      <c r="J223" s="13"/>
      <c r="K223" s="2"/>
    </row>
    <row r="224" spans="2:11" ht="18.75" customHeight="1" x14ac:dyDescent="0.3">
      <c r="B224" s="11"/>
      <c r="C224" s="11"/>
      <c r="D224" s="12"/>
      <c r="E224" s="18"/>
      <c r="F224" s="26"/>
      <c r="G224" s="7"/>
      <c r="H224" s="30"/>
      <c r="I224" s="14"/>
      <c r="J224" s="13"/>
      <c r="K224" s="2"/>
    </row>
    <row r="225" spans="2:11" ht="18.75" customHeight="1" x14ac:dyDescent="0.3">
      <c r="B225" s="11"/>
      <c r="C225" s="11"/>
      <c r="D225" s="12"/>
      <c r="E225" s="18"/>
      <c r="F225" s="26"/>
      <c r="G225" s="7"/>
      <c r="H225" s="30"/>
      <c r="I225" s="14"/>
      <c r="J225" s="13"/>
      <c r="K225" s="2"/>
    </row>
    <row r="226" spans="2:11" ht="18.75" customHeight="1" x14ac:dyDescent="0.3">
      <c r="B226" s="11"/>
      <c r="C226" s="11"/>
      <c r="D226" s="12"/>
      <c r="E226" s="18"/>
      <c r="F226" s="26"/>
      <c r="G226" s="7"/>
      <c r="H226" s="30"/>
      <c r="I226" s="14"/>
      <c r="J226" s="13"/>
      <c r="K226" s="2"/>
    </row>
    <row r="227" spans="2:11" ht="18.75" customHeight="1" x14ac:dyDescent="0.3">
      <c r="B227" s="11"/>
      <c r="C227" s="11"/>
      <c r="D227" s="12"/>
      <c r="E227" s="18"/>
      <c r="F227" s="26"/>
      <c r="G227" s="7"/>
      <c r="H227" s="30"/>
      <c r="I227" s="14"/>
      <c r="J227" s="13"/>
      <c r="K227" s="2"/>
    </row>
    <row r="228" spans="2:11" ht="18.75" customHeight="1" x14ac:dyDescent="0.3">
      <c r="B228" s="11"/>
      <c r="C228" s="11"/>
      <c r="D228" s="12"/>
      <c r="E228" s="18"/>
      <c r="F228" s="26"/>
      <c r="G228" s="7"/>
      <c r="H228" s="30"/>
      <c r="I228" s="14"/>
      <c r="J228" s="13"/>
      <c r="K228" s="2"/>
    </row>
    <row r="229" spans="2:11" ht="18.75" customHeight="1" x14ac:dyDescent="0.3">
      <c r="B229" s="11"/>
      <c r="C229" s="11"/>
      <c r="D229" s="12"/>
      <c r="E229" s="18"/>
      <c r="F229" s="26"/>
      <c r="G229" s="7"/>
      <c r="H229" s="30"/>
      <c r="I229" s="14"/>
      <c r="J229" s="13"/>
      <c r="K229" s="2"/>
    </row>
    <row r="230" spans="2:11" ht="18.75" customHeight="1" x14ac:dyDescent="0.3">
      <c r="B230" s="11"/>
      <c r="C230" s="11"/>
      <c r="D230" s="12"/>
      <c r="E230" s="18"/>
      <c r="F230" s="26"/>
      <c r="G230" s="7"/>
      <c r="H230" s="30"/>
      <c r="I230" s="14"/>
      <c r="J230" s="13"/>
      <c r="K230" s="2"/>
    </row>
    <row r="231" spans="2:11" ht="18.75" customHeight="1" x14ac:dyDescent="0.3">
      <c r="B231" s="11"/>
      <c r="C231" s="11"/>
      <c r="D231" s="12"/>
      <c r="E231" s="18"/>
      <c r="F231" s="26"/>
      <c r="G231" s="7"/>
      <c r="H231" s="30"/>
      <c r="I231" s="14"/>
      <c r="J231" s="13"/>
      <c r="K231" s="2"/>
    </row>
    <row r="232" spans="2:11" ht="18.75" customHeight="1" x14ac:dyDescent="0.3">
      <c r="B232" s="11"/>
      <c r="C232" s="11"/>
      <c r="D232" s="12"/>
      <c r="E232" s="18"/>
      <c r="F232" s="26"/>
      <c r="G232" s="7"/>
      <c r="H232" s="30"/>
      <c r="I232" s="14"/>
      <c r="J232" s="13"/>
      <c r="K232" s="2"/>
    </row>
    <row r="233" spans="2:11" ht="18.75" customHeight="1" x14ac:dyDescent="0.3">
      <c r="B233" s="11"/>
      <c r="C233" s="11"/>
      <c r="D233" s="12"/>
      <c r="E233" s="18"/>
      <c r="F233" s="26"/>
      <c r="G233" s="7"/>
      <c r="H233" s="30"/>
      <c r="I233" s="14"/>
      <c r="J233" s="13"/>
      <c r="K233" s="2"/>
    </row>
    <row r="234" spans="2:11" ht="18.75" customHeight="1" x14ac:dyDescent="0.3">
      <c r="B234" s="11"/>
      <c r="C234" s="11"/>
      <c r="D234" s="12"/>
      <c r="E234" s="18"/>
      <c r="F234" s="26"/>
      <c r="G234" s="7"/>
      <c r="H234" s="30"/>
      <c r="I234" s="14"/>
      <c r="J234" s="13"/>
      <c r="K234" s="2"/>
    </row>
    <row r="235" spans="2:11" ht="18.75" customHeight="1" x14ac:dyDescent="0.3">
      <c r="B235" s="11"/>
      <c r="C235" s="11"/>
      <c r="D235" s="12"/>
      <c r="E235" s="18"/>
      <c r="F235" s="26"/>
      <c r="G235" s="7"/>
      <c r="H235" s="30"/>
      <c r="I235" s="14"/>
      <c r="J235" s="13"/>
      <c r="K235" s="2"/>
    </row>
    <row r="236" spans="2:11" ht="18.75" customHeight="1" x14ac:dyDescent="0.3">
      <c r="B236" s="11"/>
      <c r="C236" s="11"/>
      <c r="D236" s="12"/>
      <c r="E236" s="18"/>
      <c r="F236" s="26"/>
      <c r="G236" s="7"/>
      <c r="H236" s="30"/>
      <c r="I236" s="14"/>
      <c r="J236" s="13"/>
      <c r="K236" s="2"/>
    </row>
    <row r="237" spans="2:11" ht="18.75" customHeight="1" x14ac:dyDescent="0.3">
      <c r="B237" s="11"/>
      <c r="C237" s="11"/>
      <c r="D237" s="12"/>
      <c r="E237" s="18"/>
      <c r="F237" s="26"/>
      <c r="G237" s="7"/>
      <c r="H237" s="30"/>
      <c r="I237" s="14"/>
      <c r="J237" s="13"/>
      <c r="K237" s="2"/>
    </row>
    <row r="238" spans="2:11" ht="18.75" customHeight="1" x14ac:dyDescent="0.3">
      <c r="B238" s="11"/>
      <c r="C238" s="11"/>
      <c r="D238" s="12"/>
      <c r="E238" s="18"/>
      <c r="F238" s="26"/>
      <c r="G238" s="7"/>
      <c r="H238" s="30"/>
      <c r="I238" s="14"/>
      <c r="J238" s="13"/>
      <c r="K238" s="2"/>
    </row>
    <row r="239" spans="2:11" ht="18.75" customHeight="1" x14ac:dyDescent="0.3">
      <c r="B239" s="11"/>
      <c r="C239" s="11"/>
      <c r="D239" s="12"/>
      <c r="E239" s="18"/>
      <c r="F239" s="26"/>
      <c r="G239" s="7"/>
      <c r="H239" s="30"/>
      <c r="I239" s="14"/>
      <c r="J239" s="13"/>
      <c r="K239" s="2"/>
    </row>
    <row r="240" spans="2:11" ht="18.75" customHeight="1" x14ac:dyDescent="0.3">
      <c r="B240" s="11"/>
      <c r="C240" s="11"/>
      <c r="D240" s="12"/>
      <c r="E240" s="18"/>
      <c r="F240" s="26"/>
      <c r="G240" s="7"/>
      <c r="H240" s="30"/>
      <c r="I240" s="14"/>
      <c r="J240" s="13"/>
      <c r="K240" s="2"/>
    </row>
    <row r="241" spans="2:11" ht="18.75" customHeight="1" x14ac:dyDescent="0.3">
      <c r="B241" s="11"/>
      <c r="C241" s="11"/>
      <c r="D241" s="12"/>
      <c r="E241" s="18"/>
      <c r="F241" s="26"/>
      <c r="G241" s="7"/>
      <c r="H241" s="30"/>
      <c r="I241" s="14"/>
      <c r="J241" s="13"/>
      <c r="K241" s="2"/>
    </row>
    <row r="242" spans="2:11" ht="18.75" customHeight="1" x14ac:dyDescent="0.3">
      <c r="B242" s="11"/>
      <c r="C242" s="11"/>
      <c r="D242" s="12"/>
      <c r="E242" s="18"/>
      <c r="F242" s="26"/>
      <c r="G242" s="7"/>
      <c r="H242" s="30"/>
      <c r="I242" s="14"/>
      <c r="J242" s="13"/>
      <c r="K242" s="2"/>
    </row>
    <row r="243" spans="2:11" ht="18.75" customHeight="1" x14ac:dyDescent="0.3">
      <c r="B243" s="11"/>
      <c r="C243" s="11"/>
      <c r="D243" s="12"/>
      <c r="E243" s="18"/>
      <c r="F243" s="26"/>
      <c r="G243" s="7"/>
      <c r="H243" s="30"/>
      <c r="I243" s="14"/>
      <c r="J243" s="13"/>
      <c r="K243" s="2"/>
    </row>
    <row r="244" spans="2:11" ht="18.75" customHeight="1" x14ac:dyDescent="0.3">
      <c r="B244" s="11"/>
      <c r="C244" s="11"/>
      <c r="D244" s="12"/>
      <c r="E244" s="18"/>
      <c r="F244" s="26"/>
      <c r="G244" s="7"/>
      <c r="H244" s="30"/>
      <c r="I244" s="14"/>
      <c r="J244" s="13"/>
      <c r="K244" s="2"/>
    </row>
    <row r="245" spans="2:11" ht="18.75" customHeight="1" x14ac:dyDescent="0.3">
      <c r="B245" s="11"/>
      <c r="C245" s="11"/>
      <c r="D245" s="12"/>
      <c r="E245" s="18"/>
      <c r="F245" s="26"/>
      <c r="G245" s="7"/>
      <c r="H245" s="30"/>
      <c r="I245" s="14"/>
      <c r="J245" s="13"/>
      <c r="K245" s="2"/>
    </row>
    <row r="246" spans="2:11" ht="18.75" customHeight="1" x14ac:dyDescent="0.3">
      <c r="B246" s="11"/>
      <c r="C246" s="11"/>
      <c r="D246" s="12"/>
      <c r="E246" s="18"/>
      <c r="F246" s="26"/>
      <c r="G246" s="7"/>
      <c r="H246" s="30"/>
      <c r="I246" s="14"/>
      <c r="J246" s="13"/>
      <c r="K246" s="2"/>
    </row>
    <row r="247" spans="2:11" ht="18.75" customHeight="1" x14ac:dyDescent="0.3">
      <c r="B247" s="11"/>
      <c r="C247" s="11"/>
      <c r="D247" s="12"/>
      <c r="E247" s="18"/>
      <c r="F247" s="26"/>
      <c r="G247" s="7"/>
      <c r="H247" s="30"/>
      <c r="I247" s="14"/>
      <c r="J247" s="13"/>
      <c r="K247" s="2"/>
    </row>
    <row r="248" spans="2:11" ht="18.75" customHeight="1" x14ac:dyDescent="0.3">
      <c r="B248" s="11"/>
      <c r="C248" s="11"/>
      <c r="D248" s="12"/>
      <c r="E248" s="18"/>
      <c r="F248" s="26"/>
      <c r="G248" s="7"/>
      <c r="H248" s="30"/>
      <c r="I248" s="14"/>
      <c r="J248" s="13"/>
      <c r="K248" s="2"/>
    </row>
    <row r="249" spans="2:11" ht="18.75" customHeight="1" x14ac:dyDescent="0.3">
      <c r="B249" s="11"/>
      <c r="C249" s="11"/>
      <c r="D249" s="12"/>
      <c r="E249" s="18"/>
      <c r="F249" s="26"/>
      <c r="G249" s="7"/>
      <c r="H249" s="30"/>
      <c r="I249" s="14"/>
      <c r="J249" s="13"/>
      <c r="K249" s="2"/>
    </row>
    <row r="250" spans="2:11" ht="18.75" customHeight="1" x14ac:dyDescent="0.3">
      <c r="B250" s="11"/>
      <c r="C250" s="11"/>
      <c r="D250" s="12"/>
      <c r="E250" s="18"/>
      <c r="F250" s="26"/>
      <c r="G250" s="7"/>
      <c r="H250" s="30"/>
      <c r="I250" s="14"/>
      <c r="J250" s="13"/>
      <c r="K250" s="2"/>
    </row>
    <row r="251" spans="2:11" ht="18.75" customHeight="1" x14ac:dyDescent="0.3">
      <c r="B251" s="11"/>
      <c r="C251" s="11"/>
      <c r="D251" s="12"/>
      <c r="E251" s="18"/>
      <c r="F251" s="26"/>
      <c r="G251" s="7"/>
      <c r="H251" s="30"/>
      <c r="I251" s="14"/>
      <c r="J251" s="13"/>
      <c r="K251" s="2"/>
    </row>
    <row r="252" spans="2:11" ht="18.75" customHeight="1" x14ac:dyDescent="0.3">
      <c r="B252" s="11"/>
      <c r="C252" s="11"/>
      <c r="D252" s="12"/>
      <c r="E252" s="18"/>
      <c r="F252" s="26"/>
      <c r="G252" s="7"/>
      <c r="H252" s="30"/>
      <c r="I252" s="14"/>
      <c r="J252" s="13"/>
      <c r="K252" s="2"/>
    </row>
    <row r="253" spans="2:11" ht="18.75" customHeight="1" x14ac:dyDescent="0.3">
      <c r="B253" s="11"/>
      <c r="C253" s="11"/>
      <c r="D253" s="12"/>
      <c r="E253" s="18"/>
      <c r="F253" s="26"/>
      <c r="G253" s="7"/>
      <c r="H253" s="30"/>
      <c r="I253" s="14"/>
      <c r="J253" s="13"/>
      <c r="K253" s="2"/>
    </row>
    <row r="254" spans="2:11" ht="18.75" customHeight="1" x14ac:dyDescent="0.3">
      <c r="B254" s="11"/>
      <c r="C254" s="11"/>
      <c r="D254" s="12"/>
      <c r="E254" s="18"/>
      <c r="F254" s="26"/>
      <c r="G254" s="7"/>
      <c r="H254" s="30"/>
      <c r="I254" s="14"/>
      <c r="J254" s="13"/>
      <c r="K254" s="2"/>
    </row>
    <row r="255" spans="2:11" ht="18.75" customHeight="1" x14ac:dyDescent="0.3">
      <c r="B255" s="11"/>
      <c r="C255" s="11"/>
      <c r="D255" s="12"/>
      <c r="E255" s="18"/>
      <c r="F255" s="26"/>
      <c r="G255" s="7"/>
      <c r="H255" s="30"/>
      <c r="I255" s="14"/>
      <c r="J255" s="13"/>
      <c r="K255" s="2"/>
    </row>
    <row r="256" spans="2:11" ht="18.75" customHeight="1" x14ac:dyDescent="0.3">
      <c r="B256" s="11"/>
      <c r="C256" s="11"/>
      <c r="D256" s="12"/>
      <c r="E256" s="18"/>
      <c r="F256" s="26"/>
      <c r="G256" s="7"/>
      <c r="H256" s="30"/>
      <c r="I256" s="14"/>
      <c r="J256" s="13"/>
      <c r="K256" s="2"/>
    </row>
    <row r="257" spans="2:11" ht="18.75" customHeight="1" x14ac:dyDescent="0.3">
      <c r="B257" s="11"/>
      <c r="C257" s="11"/>
      <c r="D257" s="12"/>
      <c r="E257" s="18"/>
      <c r="F257" s="26"/>
      <c r="G257" s="7"/>
      <c r="H257" s="30"/>
      <c r="I257" s="14"/>
      <c r="J257" s="13"/>
      <c r="K257" s="2"/>
    </row>
    <row r="258" spans="2:11" ht="18.75" customHeight="1" x14ac:dyDescent="0.3">
      <c r="B258" s="11"/>
      <c r="C258" s="11"/>
      <c r="D258" s="12"/>
      <c r="E258" s="18"/>
      <c r="F258" s="26"/>
      <c r="G258" s="7"/>
      <c r="H258" s="30"/>
      <c r="I258" s="14"/>
      <c r="J258" s="13"/>
      <c r="K258" s="2"/>
    </row>
    <row r="259" spans="2:11" ht="18.75" customHeight="1" x14ac:dyDescent="0.3">
      <c r="B259" s="11"/>
      <c r="C259" s="11"/>
      <c r="D259" s="12"/>
      <c r="E259" s="18"/>
      <c r="F259" s="26"/>
      <c r="G259" s="7"/>
      <c r="H259" s="30"/>
      <c r="I259" s="14"/>
      <c r="J259" s="13"/>
      <c r="K259" s="2"/>
    </row>
    <row r="260" spans="2:11" ht="18.75" customHeight="1" x14ac:dyDescent="0.3">
      <c r="B260" s="11"/>
      <c r="C260" s="11"/>
      <c r="D260" s="12"/>
      <c r="E260" s="18"/>
      <c r="F260" s="26"/>
      <c r="G260" s="7"/>
      <c r="H260" s="30"/>
      <c r="I260" s="14"/>
      <c r="J260" s="13"/>
      <c r="K260" s="2"/>
    </row>
    <row r="261" spans="2:11" ht="18.75" customHeight="1" x14ac:dyDescent="0.3">
      <c r="B261" s="11"/>
      <c r="C261" s="11"/>
      <c r="D261" s="12"/>
      <c r="E261" s="18"/>
      <c r="F261" s="26"/>
      <c r="G261" s="7"/>
      <c r="H261" s="30"/>
      <c r="I261" s="14"/>
      <c r="J261" s="13"/>
      <c r="K261" s="2"/>
    </row>
    <row r="262" spans="2:11" ht="18.75" customHeight="1" x14ac:dyDescent="0.3">
      <c r="B262" s="11"/>
      <c r="C262" s="11"/>
      <c r="D262" s="12"/>
      <c r="E262" s="18"/>
      <c r="F262" s="26"/>
      <c r="G262" s="7"/>
      <c r="H262" s="30"/>
      <c r="I262" s="14"/>
      <c r="J262" s="13"/>
      <c r="K262" s="2"/>
    </row>
    <row r="263" spans="2:11" ht="18.75" customHeight="1" x14ac:dyDescent="0.3">
      <c r="B263" s="11"/>
      <c r="C263" s="11"/>
      <c r="D263" s="12"/>
      <c r="E263" s="18"/>
      <c r="F263" s="26"/>
      <c r="G263" s="7"/>
      <c r="H263" s="30"/>
      <c r="I263" s="14"/>
      <c r="J263" s="13"/>
      <c r="K263" s="2"/>
    </row>
    <row r="264" spans="2:11" ht="18.75" customHeight="1" x14ac:dyDescent="0.3">
      <c r="B264" s="11"/>
      <c r="C264" s="11"/>
      <c r="D264" s="12"/>
      <c r="E264" s="18"/>
      <c r="F264" s="26"/>
      <c r="G264" s="7"/>
      <c r="H264" s="30"/>
      <c r="I264" s="14"/>
      <c r="J264" s="13"/>
      <c r="K264" s="2"/>
    </row>
    <row r="265" spans="2:11" ht="18.75" customHeight="1" x14ac:dyDescent="0.3">
      <c r="B265" s="11"/>
      <c r="C265" s="11"/>
      <c r="D265" s="12"/>
      <c r="E265" s="18"/>
      <c r="F265" s="26"/>
      <c r="G265" s="7"/>
      <c r="H265" s="30"/>
      <c r="I265" s="14"/>
      <c r="J265" s="13"/>
      <c r="K265" s="2"/>
    </row>
    <row r="266" spans="2:11" ht="18.75" customHeight="1" x14ac:dyDescent="0.3">
      <c r="B266" s="11"/>
      <c r="C266" s="11"/>
      <c r="D266" s="12"/>
      <c r="E266" s="18"/>
      <c r="F266" s="26"/>
      <c r="G266" s="7"/>
      <c r="H266" s="30"/>
      <c r="I266" s="14"/>
      <c r="J266" s="13"/>
      <c r="K266" s="2"/>
    </row>
    <row r="267" spans="2:11" ht="18.75" customHeight="1" x14ac:dyDescent="0.3">
      <c r="B267" s="11"/>
      <c r="C267" s="11"/>
      <c r="D267" s="12"/>
      <c r="E267" s="18"/>
      <c r="F267" s="26"/>
      <c r="G267" s="7"/>
      <c r="H267" s="30"/>
      <c r="I267" s="14"/>
      <c r="J267" s="13"/>
      <c r="K267" s="2"/>
    </row>
    <row r="268" spans="2:11" ht="18.75" customHeight="1" x14ac:dyDescent="0.3">
      <c r="B268" s="11"/>
      <c r="C268" s="11"/>
      <c r="D268" s="12"/>
      <c r="E268" s="18"/>
      <c r="F268" s="26"/>
      <c r="G268" s="7"/>
      <c r="H268" s="30"/>
      <c r="I268" s="14"/>
      <c r="J268" s="13"/>
      <c r="K268" s="2"/>
    </row>
    <row r="269" spans="2:11" ht="18.75" customHeight="1" x14ac:dyDescent="0.3">
      <c r="B269" s="11"/>
      <c r="C269" s="11"/>
      <c r="D269" s="12"/>
      <c r="E269" s="18"/>
      <c r="F269" s="26"/>
      <c r="G269" s="7"/>
      <c r="H269" s="30"/>
      <c r="I269" s="14"/>
      <c r="J269" s="13"/>
      <c r="K269" s="2"/>
    </row>
    <row r="270" spans="2:11" ht="18.75" customHeight="1" x14ac:dyDescent="0.3">
      <c r="B270" s="11"/>
      <c r="C270" s="11"/>
      <c r="D270" s="12"/>
      <c r="E270" s="18"/>
      <c r="F270" s="26"/>
      <c r="G270" s="7"/>
      <c r="H270" s="30"/>
      <c r="I270" s="14"/>
      <c r="J270" s="13"/>
      <c r="K270" s="2"/>
    </row>
    <row r="271" spans="2:11" ht="18.75" customHeight="1" x14ac:dyDescent="0.3">
      <c r="B271" s="11"/>
      <c r="C271" s="11"/>
      <c r="D271" s="12"/>
      <c r="E271" s="18"/>
      <c r="F271" s="26"/>
      <c r="G271" s="7"/>
      <c r="H271" s="30"/>
      <c r="I271" s="14"/>
      <c r="J271" s="13"/>
      <c r="K271" s="2"/>
    </row>
    <row r="272" spans="2:11" ht="18.75" customHeight="1" x14ac:dyDescent="0.3">
      <c r="B272" s="11"/>
      <c r="C272" s="11"/>
      <c r="D272" s="12"/>
      <c r="E272" s="18"/>
      <c r="F272" s="26"/>
      <c r="G272" s="7"/>
      <c r="H272" s="30"/>
      <c r="I272" s="14"/>
      <c r="J272" s="13"/>
      <c r="K272" s="2"/>
    </row>
    <row r="273" spans="2:11" ht="18.75" customHeight="1" x14ac:dyDescent="0.3">
      <c r="B273" s="11"/>
      <c r="C273" s="11"/>
      <c r="D273" s="12"/>
      <c r="E273" s="18"/>
      <c r="F273" s="26"/>
      <c r="G273" s="7"/>
      <c r="H273" s="30"/>
      <c r="I273" s="14"/>
      <c r="J273" s="13"/>
      <c r="K273" s="2"/>
    </row>
    <row r="274" spans="2:11" ht="18.75" customHeight="1" x14ac:dyDescent="0.3">
      <c r="B274" s="11"/>
      <c r="C274" s="11"/>
      <c r="D274" s="12"/>
      <c r="E274" s="18"/>
      <c r="F274" s="26"/>
      <c r="G274" s="7"/>
      <c r="H274" s="30"/>
      <c r="I274" s="14"/>
      <c r="J274" s="13"/>
      <c r="K274" s="2"/>
    </row>
    <row r="275" spans="2:11" ht="18.75" customHeight="1" x14ac:dyDescent="0.3">
      <c r="B275" s="11"/>
      <c r="C275" s="11"/>
      <c r="D275" s="12"/>
      <c r="E275" s="18"/>
      <c r="F275" s="26"/>
      <c r="G275" s="7"/>
      <c r="H275" s="30"/>
      <c r="I275" s="14"/>
      <c r="J275" s="13"/>
      <c r="K275" s="2"/>
    </row>
    <row r="276" spans="2:11" ht="18.75" customHeight="1" x14ac:dyDescent="0.3">
      <c r="B276" s="11"/>
      <c r="C276" s="11"/>
      <c r="D276" s="12"/>
      <c r="E276" s="18"/>
      <c r="F276" s="26"/>
      <c r="G276" s="7"/>
      <c r="H276" s="30"/>
      <c r="I276" s="14"/>
      <c r="J276" s="13"/>
      <c r="K276" s="2"/>
    </row>
    <row r="277" spans="2:11" ht="18.75" customHeight="1" x14ac:dyDescent="0.3">
      <c r="B277" s="11"/>
      <c r="C277" s="11"/>
      <c r="D277" s="12"/>
      <c r="E277" s="18"/>
      <c r="F277" s="26"/>
      <c r="G277" s="7"/>
      <c r="H277" s="30"/>
      <c r="I277" s="14"/>
      <c r="J277" s="13"/>
      <c r="K277" s="2"/>
    </row>
    <row r="278" spans="2:11" ht="18.75" customHeight="1" x14ac:dyDescent="0.3">
      <c r="B278" s="11"/>
      <c r="C278" s="11"/>
      <c r="D278" s="12"/>
      <c r="E278" s="18"/>
      <c r="F278" s="26"/>
      <c r="G278" s="7"/>
      <c r="H278" s="30"/>
      <c r="I278" s="14"/>
      <c r="J278" s="13"/>
      <c r="K278" s="2"/>
    </row>
    <row r="279" spans="2:11" ht="18.75" customHeight="1" x14ac:dyDescent="0.3">
      <c r="B279" s="11"/>
      <c r="C279" s="11"/>
      <c r="D279" s="12"/>
      <c r="E279" s="18"/>
      <c r="F279" s="26"/>
      <c r="G279" s="7"/>
      <c r="H279" s="30"/>
      <c r="I279" s="14"/>
      <c r="J279" s="13"/>
      <c r="K279" s="2"/>
    </row>
    <row r="280" spans="2:11" ht="18.75" customHeight="1" x14ac:dyDescent="0.3">
      <c r="B280" s="11"/>
      <c r="C280" s="11"/>
      <c r="D280" s="12"/>
      <c r="E280" s="18"/>
      <c r="F280" s="26"/>
      <c r="G280" s="7"/>
      <c r="H280" s="30"/>
      <c r="I280" s="14"/>
      <c r="J280" s="13"/>
      <c r="K280" s="2"/>
    </row>
    <row r="281" spans="2:11" ht="18.75" customHeight="1" x14ac:dyDescent="0.3">
      <c r="B281" s="11"/>
      <c r="C281" s="11"/>
      <c r="D281" s="12"/>
      <c r="E281" s="18"/>
      <c r="F281" s="26"/>
      <c r="G281" s="7"/>
      <c r="H281" s="30"/>
      <c r="I281" s="14"/>
      <c r="J281" s="13"/>
      <c r="K281" s="2"/>
    </row>
    <row r="282" spans="2:11" ht="18.75" customHeight="1" x14ac:dyDescent="0.3">
      <c r="B282" s="11"/>
      <c r="C282" s="11"/>
      <c r="D282" s="12"/>
      <c r="E282" s="18"/>
      <c r="F282" s="26"/>
      <c r="G282" s="7"/>
      <c r="H282" s="30"/>
      <c r="I282" s="14"/>
      <c r="J282" s="13"/>
      <c r="K282" s="2"/>
    </row>
    <row r="283" spans="2:11" ht="18.75" customHeight="1" x14ac:dyDescent="0.3">
      <c r="B283" s="11"/>
      <c r="C283" s="11"/>
      <c r="D283" s="12"/>
      <c r="E283" s="18"/>
      <c r="F283" s="26"/>
      <c r="G283" s="7"/>
      <c r="H283" s="30"/>
      <c r="I283" s="14"/>
      <c r="J283" s="13"/>
      <c r="K283" s="2"/>
    </row>
    <row r="284" spans="2:11" ht="18.75" customHeight="1" x14ac:dyDescent="0.3">
      <c r="B284" s="11"/>
      <c r="C284" s="11"/>
      <c r="D284" s="12"/>
      <c r="E284" s="18"/>
      <c r="F284" s="26"/>
      <c r="G284" s="7"/>
      <c r="H284" s="30"/>
      <c r="I284" s="14"/>
      <c r="J284" s="13"/>
      <c r="K284" s="2"/>
    </row>
    <row r="285" spans="2:11" ht="18.75" customHeight="1" x14ac:dyDescent="0.3">
      <c r="B285" s="11"/>
      <c r="C285" s="11"/>
      <c r="D285" s="12"/>
      <c r="E285" s="18"/>
      <c r="F285" s="26"/>
      <c r="G285" s="7"/>
      <c r="H285" s="30"/>
      <c r="I285" s="14"/>
      <c r="J285" s="13"/>
      <c r="K285" s="2"/>
    </row>
    <row r="286" spans="2:11" ht="18.75" customHeight="1" x14ac:dyDescent="0.3">
      <c r="B286" s="11"/>
      <c r="C286" s="11"/>
      <c r="D286" s="12"/>
      <c r="E286" s="18"/>
      <c r="F286" s="26"/>
      <c r="G286" s="7"/>
      <c r="H286" s="30"/>
      <c r="I286" s="14"/>
      <c r="J286" s="13"/>
      <c r="K286" s="2"/>
    </row>
    <row r="287" spans="2:11" ht="18.75" customHeight="1" x14ac:dyDescent="0.3">
      <c r="B287" s="11"/>
      <c r="C287" s="11"/>
      <c r="D287" s="12"/>
      <c r="E287" s="18"/>
      <c r="F287" s="26"/>
      <c r="G287" s="7"/>
      <c r="H287" s="30"/>
      <c r="I287" s="14"/>
      <c r="J287" s="13"/>
      <c r="K287" s="2"/>
    </row>
    <row r="288" spans="2:11" ht="18.75" customHeight="1" x14ac:dyDescent="0.3">
      <c r="B288" s="11"/>
      <c r="C288" s="11"/>
      <c r="D288" s="12"/>
      <c r="E288" s="18"/>
      <c r="F288" s="26"/>
      <c r="G288" s="7"/>
      <c r="H288" s="30"/>
      <c r="I288" s="14"/>
      <c r="J288" s="13"/>
      <c r="K288" s="2"/>
    </row>
    <row r="289" spans="2:11" ht="18.75" customHeight="1" x14ac:dyDescent="0.3">
      <c r="B289" s="11"/>
      <c r="C289" s="11"/>
      <c r="D289" s="12"/>
      <c r="E289" s="18"/>
      <c r="F289" s="26"/>
      <c r="G289" s="7"/>
      <c r="H289" s="30"/>
      <c r="I289" s="14"/>
      <c r="J289" s="13"/>
      <c r="K289" s="2"/>
    </row>
    <row r="290" spans="2:11" ht="18.75" customHeight="1" x14ac:dyDescent="0.3">
      <c r="B290" s="11"/>
      <c r="C290" s="11"/>
      <c r="D290" s="12"/>
      <c r="E290" s="18"/>
      <c r="F290" s="26"/>
      <c r="G290" s="7"/>
      <c r="H290" s="30"/>
      <c r="I290" s="14"/>
      <c r="J290" s="13"/>
      <c r="K290" s="2"/>
    </row>
    <row r="291" spans="2:11" ht="18.75" customHeight="1" x14ac:dyDescent="0.3">
      <c r="B291" s="11"/>
      <c r="C291" s="11"/>
      <c r="D291" s="12"/>
      <c r="E291" s="18"/>
      <c r="F291" s="26"/>
      <c r="G291" s="7"/>
      <c r="H291" s="30"/>
      <c r="I291" s="14"/>
      <c r="J291" s="13"/>
      <c r="K291" s="2"/>
    </row>
    <row r="292" spans="2:11" ht="18.75" customHeight="1" x14ac:dyDescent="0.3">
      <c r="B292" s="11"/>
      <c r="C292" s="11"/>
      <c r="D292" s="12"/>
      <c r="E292" s="18"/>
      <c r="F292" s="26"/>
      <c r="G292" s="7"/>
      <c r="H292" s="30"/>
      <c r="I292" s="14"/>
      <c r="J292" s="13"/>
      <c r="K292" s="2"/>
    </row>
    <row r="293" spans="2:11" ht="18.75" customHeight="1" x14ac:dyDescent="0.3">
      <c r="B293" s="11"/>
      <c r="C293" s="11"/>
      <c r="D293" s="12"/>
      <c r="E293" s="18"/>
      <c r="F293" s="26"/>
      <c r="G293" s="7"/>
      <c r="H293" s="30"/>
      <c r="I293" s="14"/>
      <c r="J293" s="13"/>
      <c r="K293" s="2"/>
    </row>
    <row r="294" spans="2:11" ht="18.75" customHeight="1" x14ac:dyDescent="0.3">
      <c r="B294" s="11"/>
      <c r="C294" s="11"/>
      <c r="D294" s="12"/>
      <c r="E294" s="18"/>
      <c r="F294" s="26"/>
      <c r="G294" s="7"/>
      <c r="H294" s="30"/>
      <c r="I294" s="14"/>
      <c r="J294" s="13"/>
      <c r="K294" s="2"/>
    </row>
    <row r="295" spans="2:11" ht="18.75" customHeight="1" x14ac:dyDescent="0.3">
      <c r="B295" s="11"/>
      <c r="C295" s="11"/>
      <c r="D295" s="12"/>
      <c r="E295" s="18"/>
      <c r="F295" s="26"/>
      <c r="G295" s="7"/>
      <c r="H295" s="30"/>
      <c r="I295" s="14"/>
      <c r="J295" s="13"/>
      <c r="K295" s="2"/>
    </row>
    <row r="296" spans="2:11" ht="18.75" customHeight="1" x14ac:dyDescent="0.3">
      <c r="B296" s="11"/>
      <c r="C296" s="11"/>
      <c r="D296" s="12"/>
      <c r="E296" s="18"/>
      <c r="F296" s="26"/>
      <c r="G296" s="7"/>
      <c r="H296" s="30"/>
      <c r="I296" s="14"/>
      <c r="J296" s="13"/>
      <c r="K296" s="2"/>
    </row>
    <row r="297" spans="2:11" ht="18.75" customHeight="1" x14ac:dyDescent="0.3">
      <c r="B297" s="11"/>
      <c r="C297" s="11"/>
      <c r="D297" s="12"/>
      <c r="E297" s="18"/>
      <c r="F297" s="26"/>
      <c r="G297" s="7"/>
      <c r="H297" s="30"/>
      <c r="I297" s="14"/>
      <c r="J297" s="13"/>
      <c r="K297" s="2"/>
    </row>
    <row r="298" spans="2:11" ht="18.75" customHeight="1" x14ac:dyDescent="0.3">
      <c r="B298" s="11"/>
      <c r="C298" s="11"/>
      <c r="D298" s="12"/>
      <c r="E298" s="18"/>
      <c r="F298" s="26"/>
      <c r="G298" s="7"/>
      <c r="H298" s="30"/>
      <c r="I298" s="14"/>
      <c r="J298" s="13"/>
      <c r="K298" s="2"/>
    </row>
    <row r="299" spans="2:11" ht="18.75" customHeight="1" x14ac:dyDescent="0.3">
      <c r="B299" s="11"/>
      <c r="C299" s="11"/>
      <c r="D299" s="12"/>
      <c r="E299" s="18"/>
      <c r="F299" s="26"/>
      <c r="G299" s="7"/>
      <c r="H299" s="30"/>
      <c r="I299" s="14"/>
      <c r="J299" s="13"/>
      <c r="K299" s="2"/>
    </row>
    <row r="300" spans="2:11" ht="18.75" customHeight="1" x14ac:dyDescent="0.3">
      <c r="B300" s="11"/>
      <c r="C300" s="11"/>
      <c r="D300" s="12"/>
      <c r="E300" s="18"/>
      <c r="F300" s="26"/>
      <c r="G300" s="7"/>
      <c r="H300" s="30"/>
      <c r="I300" s="14"/>
      <c r="J300" s="13"/>
      <c r="K300" s="2"/>
    </row>
    <row r="301" spans="2:11" ht="18.75" customHeight="1" x14ac:dyDescent="0.3">
      <c r="B301" s="11"/>
      <c r="C301" s="11"/>
      <c r="D301" s="12"/>
      <c r="E301" s="18"/>
      <c r="F301" s="26"/>
      <c r="G301" s="7"/>
      <c r="H301" s="30"/>
      <c r="I301" s="14"/>
      <c r="J301" s="13"/>
      <c r="K301" s="2"/>
    </row>
    <row r="302" spans="2:11" ht="18.75" customHeight="1" x14ac:dyDescent="0.3">
      <c r="B302" s="11"/>
      <c r="C302" s="11"/>
      <c r="D302" s="12"/>
      <c r="E302" s="18"/>
      <c r="F302" s="26"/>
      <c r="G302" s="7"/>
      <c r="H302" s="30"/>
      <c r="I302" s="14"/>
      <c r="J302" s="13"/>
      <c r="K302" s="2"/>
    </row>
    <row r="303" spans="2:11" ht="18.75" customHeight="1" x14ac:dyDescent="0.3">
      <c r="B303" s="11"/>
      <c r="C303" s="11"/>
      <c r="D303" s="12"/>
      <c r="E303" s="18"/>
      <c r="F303" s="26"/>
      <c r="G303" s="7"/>
      <c r="H303" s="30"/>
      <c r="I303" s="14"/>
      <c r="J303" s="13"/>
      <c r="K303" s="2"/>
    </row>
    <row r="304" spans="2:11" ht="18.75" customHeight="1" x14ac:dyDescent="0.3">
      <c r="B304" s="11"/>
      <c r="C304" s="11"/>
      <c r="D304" s="12"/>
      <c r="E304" s="18"/>
      <c r="F304" s="26"/>
      <c r="G304" s="7"/>
      <c r="H304" s="30"/>
      <c r="I304" s="14"/>
      <c r="J304" s="13"/>
      <c r="K304" s="2"/>
    </row>
    <row r="305" spans="2:11" ht="18.75" customHeight="1" x14ac:dyDescent="0.3">
      <c r="B305" s="11"/>
      <c r="C305" s="11"/>
      <c r="D305" s="12"/>
      <c r="E305" s="18"/>
      <c r="F305" s="26"/>
      <c r="G305" s="7"/>
      <c r="H305" s="30"/>
      <c r="I305" s="14"/>
      <c r="J305" s="13"/>
      <c r="K305" s="2"/>
    </row>
    <row r="306" spans="2:11" ht="18.75" customHeight="1" x14ac:dyDescent="0.3">
      <c r="B306" s="11"/>
      <c r="C306" s="11"/>
      <c r="D306" s="12"/>
      <c r="E306" s="18"/>
      <c r="F306" s="26"/>
      <c r="G306" s="7"/>
      <c r="H306" s="30"/>
      <c r="I306" s="14"/>
      <c r="J306" s="13"/>
      <c r="K306" s="2"/>
    </row>
    <row r="307" spans="2:11" ht="18.75" customHeight="1" x14ac:dyDescent="0.3">
      <c r="B307" s="11"/>
      <c r="C307" s="11"/>
      <c r="D307" s="12"/>
      <c r="E307" s="18"/>
      <c r="F307" s="26"/>
      <c r="G307" s="7"/>
      <c r="H307" s="30"/>
      <c r="I307" s="14"/>
      <c r="J307" s="13"/>
      <c r="K307" s="2"/>
    </row>
    <row r="308" spans="2:11" ht="18.75" customHeight="1" x14ac:dyDescent="0.3">
      <c r="B308" s="11"/>
      <c r="C308" s="11"/>
      <c r="D308" s="12"/>
      <c r="E308" s="18"/>
      <c r="F308" s="26"/>
      <c r="G308" s="7"/>
      <c r="H308" s="30"/>
      <c r="I308" s="14"/>
      <c r="J308" s="13"/>
      <c r="K308" s="2"/>
    </row>
    <row r="309" spans="2:11" ht="18.75" customHeight="1" x14ac:dyDescent="0.3">
      <c r="B309" s="11"/>
      <c r="C309" s="11"/>
      <c r="D309" s="12"/>
      <c r="E309" s="18"/>
      <c r="F309" s="26"/>
      <c r="G309" s="7"/>
      <c r="H309" s="30"/>
      <c r="I309" s="14"/>
      <c r="J309" s="13"/>
      <c r="K309" s="2"/>
    </row>
    <row r="310" spans="2:11" ht="18.75" customHeight="1" x14ac:dyDescent="0.3">
      <c r="B310" s="11"/>
      <c r="C310" s="11"/>
      <c r="D310" s="12"/>
      <c r="E310" s="18"/>
      <c r="F310" s="26"/>
      <c r="G310" s="7"/>
      <c r="H310" s="30"/>
      <c r="I310" s="14"/>
      <c r="J310" s="13"/>
      <c r="K310" s="2"/>
    </row>
    <row r="311" spans="2:11" ht="18.75" customHeight="1" x14ac:dyDescent="0.3">
      <c r="B311" s="11"/>
      <c r="C311" s="11"/>
      <c r="D311" s="12"/>
      <c r="E311" s="18"/>
      <c r="F311" s="26"/>
      <c r="G311" s="7"/>
      <c r="H311" s="30"/>
      <c r="I311" s="14"/>
      <c r="J311" s="13"/>
      <c r="K311" s="2"/>
    </row>
    <row r="312" spans="2:11" ht="18.75" customHeight="1" x14ac:dyDescent="0.3">
      <c r="B312" s="11"/>
      <c r="C312" s="11"/>
      <c r="D312" s="12"/>
      <c r="E312" s="18"/>
      <c r="F312" s="26"/>
      <c r="G312" s="7"/>
      <c r="H312" s="30"/>
      <c r="I312" s="14"/>
      <c r="J312" s="13"/>
      <c r="K312" s="2"/>
    </row>
    <row r="313" spans="2:11" ht="18.75" customHeight="1" x14ac:dyDescent="0.3">
      <c r="B313" s="11"/>
      <c r="C313" s="11"/>
      <c r="D313" s="12"/>
      <c r="E313" s="18"/>
      <c r="F313" s="26"/>
      <c r="G313" s="7"/>
      <c r="H313" s="30"/>
      <c r="I313" s="14"/>
      <c r="J313" s="13"/>
      <c r="K313" s="2"/>
    </row>
    <row r="314" spans="2:11" ht="18.75" customHeight="1" x14ac:dyDescent="0.3">
      <c r="B314" s="11"/>
      <c r="C314" s="11"/>
      <c r="D314" s="12"/>
      <c r="E314" s="18"/>
      <c r="F314" s="26"/>
      <c r="G314" s="7"/>
      <c r="H314" s="30"/>
      <c r="I314" s="14"/>
      <c r="J314" s="13"/>
      <c r="K314" s="2"/>
    </row>
    <row r="315" spans="2:11" ht="18.75" customHeight="1" x14ac:dyDescent="0.3">
      <c r="B315" s="11"/>
      <c r="C315" s="11"/>
      <c r="D315" s="12"/>
      <c r="E315" s="18"/>
      <c r="F315" s="26"/>
      <c r="G315" s="7"/>
      <c r="H315" s="30"/>
      <c r="I315" s="14"/>
      <c r="J315" s="13"/>
      <c r="K315" s="2"/>
    </row>
    <row r="316" spans="2:11" ht="18.75" customHeight="1" x14ac:dyDescent="0.3">
      <c r="B316" s="11"/>
      <c r="C316" s="11"/>
      <c r="D316" s="12"/>
      <c r="E316" s="18"/>
      <c r="F316" s="26"/>
      <c r="G316" s="7"/>
      <c r="H316" s="30"/>
      <c r="I316" s="14"/>
      <c r="J316" s="13"/>
      <c r="K316" s="2"/>
    </row>
    <row r="317" spans="2:11" ht="18.75" customHeight="1" x14ac:dyDescent="0.3">
      <c r="B317" s="11"/>
      <c r="C317" s="11"/>
      <c r="D317" s="12"/>
      <c r="E317" s="18"/>
      <c r="F317" s="26"/>
      <c r="G317" s="7"/>
      <c r="H317" s="30"/>
      <c r="I317" s="14"/>
      <c r="J317" s="13"/>
      <c r="K317" s="2"/>
    </row>
    <row r="318" spans="2:11" ht="18.75" customHeight="1" x14ac:dyDescent="0.3">
      <c r="B318" s="11"/>
      <c r="C318" s="11"/>
      <c r="D318" s="12"/>
      <c r="E318" s="18"/>
      <c r="F318" s="26"/>
      <c r="G318" s="7"/>
      <c r="H318" s="30"/>
      <c r="I318" s="14"/>
      <c r="J318" s="13"/>
      <c r="K318" s="2"/>
    </row>
    <row r="319" spans="2:11" ht="18.75" customHeight="1" x14ac:dyDescent="0.3">
      <c r="B319" s="11"/>
      <c r="C319" s="11"/>
      <c r="D319" s="12"/>
      <c r="E319" s="18"/>
      <c r="F319" s="26"/>
      <c r="G319" s="7"/>
      <c r="H319" s="30"/>
      <c r="I319" s="14"/>
      <c r="J319" s="13"/>
      <c r="K319" s="2"/>
    </row>
    <row r="320" spans="2:11" ht="18.75" customHeight="1" x14ac:dyDescent="0.3">
      <c r="B320" s="11"/>
      <c r="C320" s="11"/>
      <c r="D320" s="12"/>
      <c r="E320" s="18"/>
      <c r="F320" s="26"/>
      <c r="G320" s="7"/>
      <c r="H320" s="30"/>
      <c r="I320" s="14"/>
      <c r="J320" s="13"/>
      <c r="K320" s="2"/>
    </row>
    <row r="321" spans="2:11" ht="18.75" customHeight="1" x14ac:dyDescent="0.3">
      <c r="B321" s="11"/>
      <c r="C321" s="11"/>
      <c r="D321" s="12"/>
      <c r="E321" s="18"/>
      <c r="F321" s="26"/>
      <c r="G321" s="7"/>
      <c r="H321" s="30"/>
      <c r="I321" s="14"/>
      <c r="J321" s="13"/>
      <c r="K321" s="2"/>
    </row>
    <row r="322" spans="2:11" ht="18.75" customHeight="1" x14ac:dyDescent="0.3">
      <c r="B322" s="11"/>
      <c r="C322" s="11"/>
      <c r="D322" s="12"/>
      <c r="E322" s="18"/>
      <c r="F322" s="26"/>
      <c r="G322" s="7"/>
      <c r="H322" s="30"/>
      <c r="I322" s="14"/>
      <c r="J322" s="13"/>
      <c r="K322" s="2"/>
    </row>
    <row r="323" spans="2:11" ht="18.75" customHeight="1" x14ac:dyDescent="0.3">
      <c r="B323" s="11"/>
      <c r="C323" s="11"/>
      <c r="D323" s="12"/>
      <c r="E323" s="18"/>
      <c r="F323" s="26"/>
      <c r="G323" s="7"/>
      <c r="H323" s="30"/>
      <c r="I323" s="14"/>
      <c r="J323" s="13"/>
      <c r="K323" s="2"/>
    </row>
    <row r="324" spans="2:11" ht="18.75" customHeight="1" x14ac:dyDescent="0.3">
      <c r="B324" s="11"/>
      <c r="C324" s="11"/>
      <c r="D324" s="12"/>
      <c r="E324" s="18"/>
      <c r="F324" s="26"/>
      <c r="G324" s="7"/>
      <c r="H324" s="30"/>
      <c r="I324" s="14"/>
      <c r="J324" s="13"/>
      <c r="K324" s="2"/>
    </row>
    <row r="325" spans="2:11" ht="18.75" customHeight="1" x14ac:dyDescent="0.3">
      <c r="B325" s="11"/>
      <c r="C325" s="11"/>
      <c r="D325" s="12"/>
      <c r="E325" s="18"/>
      <c r="F325" s="26"/>
      <c r="G325" s="7"/>
      <c r="H325" s="30"/>
      <c r="I325" s="14"/>
      <c r="J325" s="13"/>
      <c r="K325" s="2"/>
    </row>
    <row r="326" spans="2:11" ht="18.75" customHeight="1" x14ac:dyDescent="0.3">
      <c r="B326" s="11"/>
      <c r="C326" s="11"/>
      <c r="D326" s="12"/>
      <c r="E326" s="18"/>
      <c r="F326" s="26"/>
      <c r="G326" s="7"/>
      <c r="H326" s="30"/>
      <c r="I326" s="14"/>
      <c r="J326" s="13"/>
      <c r="K326" s="2"/>
    </row>
    <row r="327" spans="2:11" ht="18.75" customHeight="1" x14ac:dyDescent="0.3">
      <c r="B327" s="11"/>
      <c r="C327" s="11"/>
      <c r="D327" s="12"/>
      <c r="E327" s="18"/>
      <c r="F327" s="26"/>
      <c r="G327" s="7"/>
      <c r="H327" s="30"/>
      <c r="I327" s="14"/>
      <c r="J327" s="13"/>
      <c r="K327" s="2"/>
    </row>
    <row r="328" spans="2:11" ht="18.75" customHeight="1" x14ac:dyDescent="0.3">
      <c r="B328" s="11"/>
      <c r="C328" s="11"/>
      <c r="D328" s="12"/>
      <c r="E328" s="18"/>
      <c r="F328" s="26"/>
      <c r="G328" s="7"/>
      <c r="H328" s="30"/>
      <c r="I328" s="14"/>
      <c r="J328" s="13"/>
      <c r="K328" s="2"/>
    </row>
    <row r="329" spans="2:11" ht="18.75" customHeight="1" x14ac:dyDescent="0.3">
      <c r="B329" s="11"/>
      <c r="C329" s="11"/>
      <c r="D329" s="12"/>
      <c r="E329" s="18"/>
      <c r="F329" s="26"/>
      <c r="G329" s="7"/>
      <c r="H329" s="30"/>
      <c r="I329" s="14"/>
      <c r="J329" s="13"/>
      <c r="K329" s="2"/>
    </row>
    <row r="330" spans="2:11" ht="18.75" customHeight="1" x14ac:dyDescent="0.3">
      <c r="B330" s="11"/>
      <c r="C330" s="11"/>
      <c r="D330" s="12"/>
      <c r="E330" s="18"/>
      <c r="F330" s="26"/>
      <c r="G330" s="7"/>
      <c r="H330" s="30"/>
      <c r="I330" s="14"/>
      <c r="J330" s="13"/>
      <c r="K330" s="2"/>
    </row>
    <row r="331" spans="2:11" ht="18.75" customHeight="1" x14ac:dyDescent="0.3">
      <c r="B331" s="11"/>
      <c r="C331" s="11"/>
      <c r="D331" s="12"/>
      <c r="E331" s="18"/>
      <c r="F331" s="26"/>
      <c r="G331" s="7"/>
      <c r="H331" s="30"/>
      <c r="I331" s="14"/>
      <c r="J331" s="13"/>
      <c r="K331" s="2"/>
    </row>
    <row r="332" spans="2:11" ht="18.75" customHeight="1" x14ac:dyDescent="0.3">
      <c r="B332" s="11"/>
      <c r="C332" s="11"/>
      <c r="D332" s="12"/>
      <c r="E332" s="18"/>
      <c r="F332" s="26"/>
      <c r="G332" s="7"/>
      <c r="H332" s="30"/>
      <c r="I332" s="14"/>
      <c r="J332" s="13"/>
      <c r="K332" s="2"/>
    </row>
    <row r="333" spans="2:11" ht="18.75" customHeight="1" x14ac:dyDescent="0.3">
      <c r="B333" s="11"/>
      <c r="C333" s="11"/>
      <c r="D333" s="12"/>
      <c r="E333" s="18"/>
      <c r="F333" s="26"/>
      <c r="G333" s="7"/>
      <c r="H333" s="30"/>
      <c r="I333" s="14"/>
      <c r="J333" s="13"/>
      <c r="K333" s="2"/>
    </row>
    <row r="334" spans="2:11" ht="18.75" customHeight="1" x14ac:dyDescent="0.3">
      <c r="B334" s="11"/>
      <c r="C334" s="11"/>
      <c r="D334" s="12"/>
      <c r="E334" s="18"/>
      <c r="F334" s="26"/>
      <c r="G334" s="7"/>
      <c r="H334" s="30"/>
      <c r="I334" s="14"/>
      <c r="J334" s="13"/>
      <c r="K334" s="2"/>
    </row>
    <row r="335" spans="2:11" ht="18.75" customHeight="1" x14ac:dyDescent="0.3">
      <c r="B335" s="11"/>
      <c r="C335" s="11"/>
      <c r="D335" s="12"/>
      <c r="E335" s="18"/>
      <c r="F335" s="26"/>
      <c r="G335" s="7"/>
      <c r="H335" s="30"/>
      <c r="I335" s="14"/>
      <c r="J335" s="13"/>
      <c r="K335" s="2"/>
    </row>
    <row r="336" spans="2:11" ht="18.75" customHeight="1" x14ac:dyDescent="0.3">
      <c r="B336" s="11"/>
      <c r="C336" s="11"/>
      <c r="D336" s="12"/>
      <c r="E336" s="18"/>
      <c r="F336" s="26"/>
      <c r="G336" s="7"/>
      <c r="H336" s="30"/>
      <c r="I336" s="14"/>
      <c r="J336" s="13"/>
      <c r="K336" s="2"/>
    </row>
    <row r="337" spans="2:11" ht="18.75" customHeight="1" x14ac:dyDescent="0.3">
      <c r="B337" s="11"/>
      <c r="C337" s="11"/>
      <c r="D337" s="12"/>
      <c r="E337" s="18"/>
      <c r="F337" s="26"/>
      <c r="G337" s="7"/>
      <c r="H337" s="30"/>
      <c r="I337" s="14"/>
      <c r="J337" s="13"/>
      <c r="K337" s="2"/>
    </row>
    <row r="338" spans="2:11" ht="18.75" customHeight="1" x14ac:dyDescent="0.3">
      <c r="B338" s="11"/>
      <c r="C338" s="11"/>
      <c r="D338" s="12"/>
      <c r="E338" s="18"/>
      <c r="F338" s="26"/>
      <c r="G338" s="7"/>
      <c r="H338" s="30"/>
      <c r="I338" s="14"/>
      <c r="J338" s="13"/>
      <c r="K338" s="2"/>
    </row>
    <row r="339" spans="2:11" ht="18.75" customHeight="1" x14ac:dyDescent="0.3">
      <c r="B339" s="11"/>
      <c r="C339" s="11"/>
      <c r="D339" s="12"/>
      <c r="E339" s="18"/>
      <c r="F339" s="26"/>
      <c r="G339" s="7"/>
      <c r="H339" s="30"/>
      <c r="I339" s="14"/>
      <c r="J339" s="13"/>
      <c r="K339" s="2"/>
    </row>
    <row r="340" spans="2:11" ht="18.75" customHeight="1" x14ac:dyDescent="0.3">
      <c r="B340" s="11"/>
      <c r="C340" s="11"/>
      <c r="D340" s="12"/>
      <c r="E340" s="18"/>
      <c r="F340" s="26"/>
      <c r="G340" s="7"/>
      <c r="H340" s="30"/>
      <c r="I340" s="14"/>
      <c r="J340" s="13"/>
      <c r="K340" s="2"/>
    </row>
    <row r="341" spans="2:11" ht="18.75" customHeight="1" x14ac:dyDescent="0.3">
      <c r="B341" s="11"/>
      <c r="C341" s="11"/>
      <c r="D341" s="12"/>
      <c r="E341" s="18"/>
      <c r="F341" s="26"/>
      <c r="G341" s="7"/>
      <c r="H341" s="30"/>
      <c r="I341" s="14"/>
      <c r="J341" s="13"/>
      <c r="K341" s="2"/>
    </row>
    <row r="342" spans="2:11" ht="18.75" customHeight="1" x14ac:dyDescent="0.3">
      <c r="B342" s="11"/>
      <c r="C342" s="11"/>
      <c r="D342" s="12"/>
      <c r="E342" s="18"/>
      <c r="F342" s="26"/>
      <c r="G342" s="7"/>
      <c r="H342" s="30"/>
      <c r="I342" s="14"/>
      <c r="J342" s="13"/>
      <c r="K342" s="2"/>
    </row>
    <row r="343" spans="2:11" ht="18.75" customHeight="1" x14ac:dyDescent="0.3">
      <c r="B343" s="11"/>
      <c r="C343" s="11"/>
      <c r="D343" s="12"/>
      <c r="E343" s="18"/>
      <c r="F343" s="26"/>
      <c r="G343" s="7"/>
      <c r="H343" s="30"/>
      <c r="I343" s="14"/>
      <c r="J343" s="13"/>
      <c r="K343" s="2"/>
    </row>
    <row r="344" spans="2:11" ht="18.75" customHeight="1" x14ac:dyDescent="0.3">
      <c r="B344" s="11"/>
      <c r="C344" s="11"/>
      <c r="D344" s="12"/>
      <c r="E344" s="18"/>
      <c r="F344" s="26"/>
      <c r="G344" s="7"/>
      <c r="H344" s="30"/>
      <c r="I344" s="14"/>
      <c r="J344" s="13"/>
      <c r="K344" s="2"/>
    </row>
    <row r="345" spans="2:11" ht="18.75" customHeight="1" x14ac:dyDescent="0.3">
      <c r="B345" s="11"/>
      <c r="C345" s="11"/>
      <c r="D345" s="12"/>
      <c r="E345" s="18"/>
      <c r="F345" s="26"/>
      <c r="G345" s="7"/>
      <c r="H345" s="30"/>
      <c r="I345" s="14"/>
      <c r="J345" s="13"/>
      <c r="K345" s="2"/>
    </row>
    <row r="346" spans="2:11" ht="18.75" customHeight="1" x14ac:dyDescent="0.3">
      <c r="B346" s="11"/>
      <c r="C346" s="11"/>
      <c r="D346" s="12"/>
      <c r="E346" s="18"/>
      <c r="F346" s="26"/>
      <c r="G346" s="7"/>
      <c r="H346" s="30"/>
      <c r="I346" s="14"/>
      <c r="J346" s="13"/>
      <c r="K346" s="2"/>
    </row>
    <row r="347" spans="2:11" ht="18.75" customHeight="1" x14ac:dyDescent="0.3">
      <c r="B347" s="11"/>
      <c r="C347" s="11"/>
      <c r="D347" s="12"/>
      <c r="E347" s="18"/>
      <c r="F347" s="26"/>
      <c r="G347" s="7"/>
      <c r="H347" s="30"/>
      <c r="I347" s="14"/>
      <c r="J347" s="13"/>
      <c r="K347" s="2"/>
    </row>
    <row r="348" spans="2:11" ht="18.75" customHeight="1" x14ac:dyDescent="0.3">
      <c r="B348" s="11"/>
      <c r="C348" s="11"/>
      <c r="D348" s="12"/>
      <c r="E348" s="18"/>
      <c r="F348" s="26"/>
      <c r="G348" s="7"/>
      <c r="H348" s="30"/>
      <c r="I348" s="14"/>
      <c r="J348" s="13"/>
      <c r="K348" s="2"/>
    </row>
    <row r="349" spans="2:11" ht="18.75" customHeight="1" x14ac:dyDescent="0.3">
      <c r="B349" s="11"/>
      <c r="C349" s="11"/>
      <c r="D349" s="12"/>
      <c r="E349" s="18"/>
      <c r="F349" s="26"/>
      <c r="G349" s="7"/>
      <c r="H349" s="30"/>
      <c r="I349" s="14"/>
      <c r="J349" s="13"/>
      <c r="K349" s="2"/>
    </row>
    <row r="350" spans="2:11" ht="18.75" customHeight="1" x14ac:dyDescent="0.3">
      <c r="B350" s="11"/>
      <c r="C350" s="11"/>
      <c r="D350" s="12"/>
      <c r="E350" s="18"/>
      <c r="F350" s="26"/>
      <c r="G350" s="7"/>
      <c r="H350" s="30"/>
      <c r="I350" s="14"/>
      <c r="J350" s="13"/>
      <c r="K350" s="2"/>
    </row>
    <row r="351" spans="2:11" ht="18.75" customHeight="1" x14ac:dyDescent="0.3">
      <c r="B351" s="11"/>
      <c r="C351" s="11"/>
      <c r="D351" s="12"/>
      <c r="E351" s="18"/>
      <c r="F351" s="26"/>
      <c r="G351" s="7"/>
      <c r="H351" s="30"/>
      <c r="I351" s="14"/>
      <c r="J351" s="13"/>
      <c r="K351" s="2"/>
    </row>
    <row r="352" spans="2:11" ht="18.75" customHeight="1" x14ac:dyDescent="0.3">
      <c r="B352" s="11"/>
      <c r="C352" s="11"/>
      <c r="D352" s="12"/>
      <c r="E352" s="18"/>
      <c r="F352" s="26"/>
      <c r="G352" s="7"/>
      <c r="H352" s="30"/>
      <c r="I352" s="14"/>
      <c r="J352" s="13"/>
      <c r="K352" s="2"/>
    </row>
    <row r="353" spans="2:11" ht="18.75" customHeight="1" x14ac:dyDescent="0.3">
      <c r="B353" s="11"/>
      <c r="C353" s="11"/>
      <c r="D353" s="12"/>
      <c r="E353" s="18"/>
      <c r="F353" s="26"/>
      <c r="G353" s="7"/>
      <c r="H353" s="30"/>
      <c r="I353" s="14"/>
      <c r="J353" s="13"/>
      <c r="K353" s="2"/>
    </row>
    <row r="354" spans="2:11" ht="18.75" customHeight="1" x14ac:dyDescent="0.3">
      <c r="B354" s="11"/>
      <c r="C354" s="11"/>
      <c r="D354" s="12"/>
      <c r="E354" s="18"/>
      <c r="F354" s="26"/>
      <c r="G354" s="7"/>
      <c r="H354" s="30"/>
      <c r="I354" s="14"/>
      <c r="J354" s="13"/>
      <c r="K354" s="2"/>
    </row>
    <row r="355" spans="2:11" ht="18.75" customHeight="1" x14ac:dyDescent="0.3">
      <c r="B355" s="11"/>
      <c r="C355" s="11"/>
      <c r="D355" s="12"/>
      <c r="E355" s="18"/>
      <c r="F355" s="26"/>
      <c r="G355" s="7"/>
      <c r="H355" s="30"/>
      <c r="I355" s="14"/>
      <c r="J355" s="13"/>
      <c r="K355" s="2"/>
    </row>
    <row r="356" spans="2:11" ht="18.75" customHeight="1" x14ac:dyDescent="0.3">
      <c r="B356" s="11"/>
      <c r="C356" s="11"/>
      <c r="D356" s="12"/>
      <c r="E356" s="18"/>
      <c r="F356" s="26"/>
      <c r="G356" s="7"/>
      <c r="H356" s="30"/>
      <c r="I356" s="14"/>
      <c r="J356" s="13"/>
      <c r="K356" s="2"/>
    </row>
    <row r="357" spans="2:11" ht="18.75" customHeight="1" x14ac:dyDescent="0.3">
      <c r="B357" s="11"/>
      <c r="C357" s="11"/>
      <c r="D357" s="12"/>
      <c r="E357" s="18"/>
      <c r="F357" s="26"/>
      <c r="G357" s="7"/>
      <c r="H357" s="30"/>
      <c r="I357" s="14"/>
      <c r="J357" s="13"/>
      <c r="K357" s="2"/>
    </row>
    <row r="358" spans="2:11" ht="18.75" customHeight="1" x14ac:dyDescent="0.3">
      <c r="B358" s="11"/>
      <c r="C358" s="11"/>
      <c r="D358" s="12"/>
      <c r="E358" s="18"/>
      <c r="F358" s="26"/>
      <c r="G358" s="7"/>
      <c r="H358" s="30"/>
      <c r="I358" s="14"/>
      <c r="J358" s="13"/>
      <c r="K358" s="2"/>
    </row>
    <row r="359" spans="2:11" ht="18.75" customHeight="1" x14ac:dyDescent="0.3">
      <c r="B359" s="11"/>
      <c r="C359" s="11"/>
      <c r="D359" s="12"/>
      <c r="E359" s="18"/>
      <c r="F359" s="26"/>
      <c r="G359" s="7"/>
      <c r="H359" s="30"/>
      <c r="I359" s="14"/>
      <c r="J359" s="13"/>
      <c r="K359" s="2"/>
    </row>
    <row r="360" spans="2:11" ht="18.75" customHeight="1" x14ac:dyDescent="0.3">
      <c r="B360" s="11"/>
      <c r="C360" s="11"/>
      <c r="D360" s="12"/>
      <c r="E360" s="18"/>
      <c r="F360" s="26"/>
      <c r="G360" s="7"/>
      <c r="H360" s="30"/>
      <c r="I360" s="14"/>
      <c r="J360" s="13"/>
      <c r="K360" s="2"/>
    </row>
    <row r="361" spans="2:11" ht="18.75" customHeight="1" x14ac:dyDescent="0.3">
      <c r="B361" s="11"/>
      <c r="C361" s="11"/>
      <c r="D361" s="12"/>
      <c r="E361" s="18"/>
      <c r="F361" s="26"/>
      <c r="G361" s="7"/>
      <c r="H361" s="30"/>
      <c r="I361" s="14"/>
      <c r="J361" s="13"/>
      <c r="K361" s="2"/>
    </row>
    <row r="362" spans="2:11" ht="18.75" customHeight="1" x14ac:dyDescent="0.3">
      <c r="B362" s="11"/>
      <c r="C362" s="11"/>
      <c r="D362" s="12"/>
      <c r="E362" s="18"/>
      <c r="F362" s="26"/>
      <c r="G362" s="7"/>
      <c r="H362" s="30"/>
      <c r="I362" s="14"/>
      <c r="J362" s="13"/>
      <c r="K362" s="2"/>
    </row>
    <row r="363" spans="2:11" ht="18.75" customHeight="1" x14ac:dyDescent="0.3">
      <c r="B363" s="11"/>
      <c r="C363" s="11"/>
      <c r="D363" s="12"/>
      <c r="E363" s="18"/>
      <c r="F363" s="26"/>
      <c r="G363" s="7"/>
      <c r="H363" s="30"/>
      <c r="I363" s="14"/>
      <c r="J363" s="13"/>
      <c r="K363" s="2"/>
    </row>
    <row r="364" spans="2:11" ht="18.75" customHeight="1" x14ac:dyDescent="0.3">
      <c r="B364" s="11"/>
      <c r="C364" s="11"/>
      <c r="D364" s="12"/>
      <c r="E364" s="18"/>
      <c r="F364" s="26"/>
      <c r="G364" s="7"/>
      <c r="H364" s="30"/>
      <c r="I364" s="14"/>
      <c r="J364" s="13"/>
      <c r="K364" s="2"/>
    </row>
    <row r="365" spans="2:11" ht="18.75" customHeight="1" x14ac:dyDescent="0.3">
      <c r="B365" s="11"/>
      <c r="C365" s="11"/>
      <c r="D365" s="12"/>
      <c r="E365" s="18"/>
      <c r="F365" s="26"/>
      <c r="G365" s="7"/>
      <c r="H365" s="30"/>
      <c r="I365" s="14"/>
      <c r="J365" s="13"/>
      <c r="K365" s="2"/>
    </row>
    <row r="366" spans="2:11" ht="18.75" customHeight="1" x14ac:dyDescent="0.3">
      <c r="B366" s="11"/>
      <c r="C366" s="11"/>
      <c r="D366" s="12"/>
      <c r="E366" s="18"/>
      <c r="F366" s="26"/>
      <c r="G366" s="7"/>
      <c r="H366" s="30"/>
      <c r="I366" s="14"/>
      <c r="J366" s="13"/>
      <c r="K366" s="2"/>
    </row>
    <row r="367" spans="2:11" ht="18.75" customHeight="1" x14ac:dyDescent="0.3">
      <c r="B367" s="11"/>
      <c r="C367" s="11"/>
      <c r="D367" s="12"/>
      <c r="E367" s="18"/>
      <c r="F367" s="26"/>
      <c r="G367" s="7"/>
      <c r="H367" s="30"/>
      <c r="I367" s="14"/>
      <c r="J367" s="13"/>
      <c r="K367" s="2"/>
    </row>
    <row r="368" spans="2:11" ht="18.75" customHeight="1" x14ac:dyDescent="0.3">
      <c r="B368" s="11"/>
      <c r="C368" s="11"/>
      <c r="D368" s="12"/>
      <c r="E368" s="18"/>
      <c r="F368" s="26"/>
      <c r="G368" s="8"/>
      <c r="H368" s="30"/>
      <c r="I368" s="14"/>
      <c r="J368" s="13"/>
      <c r="K368" s="2"/>
    </row>
    <row r="369" spans="2:11" ht="18.75" customHeight="1" x14ac:dyDescent="0.3">
      <c r="B369" s="11"/>
      <c r="C369" s="11"/>
      <c r="D369" s="12"/>
      <c r="E369" s="18"/>
      <c r="F369" s="26"/>
      <c r="G369" s="8"/>
      <c r="H369" s="30"/>
      <c r="I369" s="14"/>
      <c r="J369" s="13"/>
      <c r="K369" s="2"/>
    </row>
    <row r="370" spans="2:11" ht="18.75" customHeight="1" x14ac:dyDescent="0.3">
      <c r="B370" s="11"/>
      <c r="C370" s="11"/>
      <c r="D370" s="12"/>
      <c r="E370" s="18"/>
      <c r="F370" s="26"/>
      <c r="G370" s="8"/>
      <c r="H370" s="30"/>
      <c r="I370" s="14"/>
      <c r="J370" s="13"/>
      <c r="K370" s="2"/>
    </row>
    <row r="371" spans="2:11" ht="18.75" customHeight="1" x14ac:dyDescent="0.3">
      <c r="B371" s="11"/>
      <c r="C371" s="11"/>
      <c r="D371" s="12"/>
      <c r="E371" s="18"/>
      <c r="F371" s="26"/>
      <c r="G371" s="8"/>
      <c r="H371" s="30"/>
      <c r="I371" s="14"/>
      <c r="J371" s="13"/>
      <c r="K371" s="2"/>
    </row>
    <row r="372" spans="2:11" ht="18.75" customHeight="1" x14ac:dyDescent="0.3">
      <c r="B372" s="11"/>
      <c r="C372" s="11"/>
      <c r="D372" s="12"/>
      <c r="E372" s="18"/>
      <c r="F372" s="26"/>
      <c r="G372" s="8"/>
      <c r="H372" s="30"/>
      <c r="I372" s="14"/>
      <c r="J372" s="13"/>
      <c r="K372" s="2"/>
    </row>
    <row r="373" spans="2:11" ht="18.75" customHeight="1" x14ac:dyDescent="0.3">
      <c r="B373" s="11"/>
      <c r="C373" s="11"/>
      <c r="D373" s="12"/>
      <c r="E373" s="18"/>
      <c r="F373" s="26"/>
      <c r="G373" s="8"/>
      <c r="H373" s="30"/>
      <c r="I373" s="14"/>
      <c r="J373" s="13"/>
      <c r="K373" s="2"/>
    </row>
    <row r="374" spans="2:11" ht="18.75" customHeight="1" x14ac:dyDescent="0.3">
      <c r="B374" s="11"/>
      <c r="C374" s="11"/>
      <c r="D374" s="12"/>
      <c r="E374" s="18"/>
      <c r="F374" s="26"/>
      <c r="G374" s="8"/>
      <c r="H374" s="30"/>
      <c r="I374" s="14"/>
      <c r="J374" s="13"/>
      <c r="K374" s="2"/>
    </row>
    <row r="375" spans="2:11" ht="18.75" customHeight="1" x14ac:dyDescent="0.3">
      <c r="B375" s="11"/>
      <c r="C375" s="11"/>
      <c r="D375" s="12"/>
      <c r="E375" s="18"/>
      <c r="F375" s="26"/>
      <c r="G375" s="8"/>
      <c r="H375" s="30"/>
      <c r="I375" s="14"/>
      <c r="J375" s="13"/>
      <c r="K375" s="2"/>
    </row>
    <row r="376" spans="2:11" ht="18.75" customHeight="1" x14ac:dyDescent="0.3">
      <c r="B376" s="11"/>
      <c r="C376" s="11"/>
      <c r="D376" s="12"/>
      <c r="E376" s="18"/>
      <c r="F376" s="26"/>
      <c r="G376" s="8"/>
      <c r="H376" s="30"/>
      <c r="I376" s="14"/>
      <c r="J376" s="13"/>
      <c r="K376" s="2"/>
    </row>
    <row r="377" spans="2:11" ht="18.75" customHeight="1" x14ac:dyDescent="0.3">
      <c r="B377" s="11"/>
      <c r="C377" s="11"/>
      <c r="D377" s="12"/>
      <c r="E377" s="18"/>
      <c r="F377" s="26"/>
      <c r="G377" s="8"/>
      <c r="H377" s="30"/>
      <c r="I377" s="14"/>
      <c r="J377" s="13"/>
      <c r="K377" s="2"/>
    </row>
    <row r="378" spans="2:11" ht="18.75" customHeight="1" x14ac:dyDescent="0.3">
      <c r="B378" s="11"/>
      <c r="C378" s="11"/>
      <c r="D378" s="12"/>
      <c r="E378" s="18"/>
      <c r="F378" s="26"/>
      <c r="G378" s="8"/>
      <c r="H378" s="30"/>
      <c r="I378" s="14"/>
      <c r="J378" s="13"/>
      <c r="K378" s="2"/>
    </row>
    <row r="379" spans="2:11" ht="18.75" customHeight="1" x14ac:dyDescent="0.3">
      <c r="B379" s="11"/>
      <c r="C379" s="11"/>
      <c r="D379" s="12"/>
      <c r="E379" s="18"/>
      <c r="F379" s="26"/>
      <c r="G379" s="8"/>
      <c r="H379" s="30"/>
      <c r="I379" s="14"/>
      <c r="J379" s="13"/>
      <c r="K379" s="2"/>
    </row>
    <row r="380" spans="2:11" ht="18.75" customHeight="1" x14ac:dyDescent="0.3">
      <c r="B380" s="11"/>
      <c r="C380" s="11"/>
      <c r="D380" s="12"/>
      <c r="E380" s="18"/>
      <c r="F380" s="26"/>
      <c r="G380" s="8"/>
      <c r="H380" s="30"/>
      <c r="I380" s="14"/>
      <c r="J380" s="13"/>
      <c r="K380" s="2"/>
    </row>
    <row r="381" spans="2:11" ht="18.75" customHeight="1" x14ac:dyDescent="0.3">
      <c r="B381" s="11"/>
      <c r="C381" s="11"/>
      <c r="D381" s="12"/>
      <c r="E381" s="18"/>
      <c r="F381" s="26"/>
      <c r="G381" s="8"/>
      <c r="H381" s="30"/>
      <c r="I381" s="14"/>
      <c r="J381" s="13"/>
      <c r="K381" s="2"/>
    </row>
    <row r="382" spans="2:11" ht="18.75" customHeight="1" x14ac:dyDescent="0.3">
      <c r="B382" s="11"/>
      <c r="C382" s="11"/>
      <c r="D382" s="12"/>
      <c r="E382" s="18"/>
      <c r="F382" s="26"/>
      <c r="G382" s="8"/>
      <c r="H382" s="30"/>
      <c r="I382" s="14"/>
      <c r="J382" s="13"/>
      <c r="K382" s="2"/>
    </row>
    <row r="383" spans="2:11" ht="18.75" customHeight="1" x14ac:dyDescent="0.3">
      <c r="B383" s="11"/>
      <c r="C383" s="11"/>
      <c r="D383" s="12"/>
      <c r="E383" s="18"/>
      <c r="F383" s="26"/>
      <c r="G383" s="8"/>
      <c r="H383" s="30"/>
      <c r="I383" s="14"/>
      <c r="J383" s="13"/>
      <c r="K383" s="2"/>
    </row>
    <row r="384" spans="2:11" ht="18.75" customHeight="1" x14ac:dyDescent="0.3">
      <c r="B384" s="11"/>
      <c r="C384" s="11"/>
      <c r="D384" s="12"/>
      <c r="E384" s="18"/>
      <c r="F384" s="26"/>
      <c r="G384" s="8"/>
      <c r="H384" s="30"/>
      <c r="I384" s="14"/>
      <c r="J384" s="13"/>
      <c r="K384" s="2"/>
    </row>
    <row r="385" spans="2:11" ht="18.75" customHeight="1" x14ac:dyDescent="0.3">
      <c r="B385" s="11"/>
      <c r="C385" s="11"/>
      <c r="D385" s="12"/>
      <c r="E385" s="18"/>
      <c r="F385" s="26"/>
      <c r="G385" s="8"/>
      <c r="H385" s="30"/>
      <c r="I385" s="14"/>
      <c r="J385" s="13"/>
      <c r="K385" s="2"/>
    </row>
    <row r="386" spans="2:11" ht="18.75" customHeight="1" x14ac:dyDescent="0.3">
      <c r="B386" s="11"/>
      <c r="C386" s="11"/>
      <c r="D386" s="12"/>
      <c r="E386" s="18"/>
      <c r="F386" s="26"/>
      <c r="G386" s="8"/>
      <c r="H386" s="30"/>
      <c r="I386" s="14"/>
      <c r="J386" s="13"/>
      <c r="K386" s="2"/>
    </row>
    <row r="387" spans="2:11" ht="18.75" customHeight="1" x14ac:dyDescent="0.3">
      <c r="B387" s="11"/>
      <c r="C387" s="11"/>
      <c r="D387" s="12"/>
      <c r="E387" s="18"/>
      <c r="F387" s="26"/>
      <c r="G387" s="8"/>
      <c r="H387" s="30"/>
      <c r="I387" s="14"/>
      <c r="J387" s="13"/>
      <c r="K387" s="2"/>
    </row>
    <row r="388" spans="2:11" ht="18.75" customHeight="1" x14ac:dyDescent="0.3">
      <c r="B388" s="11"/>
      <c r="C388" s="11"/>
      <c r="D388" s="12"/>
      <c r="E388" s="18"/>
      <c r="F388" s="26"/>
      <c r="G388" s="8"/>
      <c r="H388" s="30"/>
      <c r="I388" s="14"/>
      <c r="J388" s="13"/>
      <c r="K388" s="2"/>
    </row>
    <row r="389" spans="2:11" ht="18.75" customHeight="1" x14ac:dyDescent="0.3">
      <c r="B389" s="11"/>
      <c r="C389" s="11"/>
      <c r="D389" s="12"/>
      <c r="E389" s="18"/>
      <c r="F389" s="26"/>
      <c r="G389" s="8"/>
      <c r="H389" s="30"/>
      <c r="I389" s="14"/>
      <c r="J389" s="13"/>
      <c r="K389" s="2"/>
    </row>
    <row r="390" spans="2:11" ht="18.75" customHeight="1" x14ac:dyDescent="0.3">
      <c r="B390" s="11"/>
      <c r="C390" s="11"/>
      <c r="D390" s="12"/>
      <c r="E390" s="18"/>
      <c r="F390" s="26"/>
      <c r="G390" s="8"/>
      <c r="H390" s="30"/>
      <c r="I390" s="14"/>
      <c r="J390" s="13"/>
      <c r="K390" s="2"/>
    </row>
    <row r="391" spans="2:11" ht="18.75" customHeight="1" x14ac:dyDescent="0.3">
      <c r="B391" s="11"/>
      <c r="C391" s="11"/>
      <c r="D391" s="12"/>
      <c r="E391" s="18"/>
      <c r="F391" s="26"/>
      <c r="G391" s="8"/>
      <c r="H391" s="30"/>
      <c r="I391" s="14"/>
      <c r="J391" s="13"/>
      <c r="K391" s="2"/>
    </row>
    <row r="392" spans="2:11" ht="18.75" customHeight="1" x14ac:dyDescent="0.3">
      <c r="B392" s="11"/>
      <c r="C392" s="11"/>
      <c r="D392" s="12"/>
      <c r="E392" s="18"/>
      <c r="F392" s="26"/>
      <c r="G392" s="8"/>
      <c r="H392" s="30"/>
      <c r="I392" s="14"/>
      <c r="J392" s="13"/>
      <c r="K392" s="2"/>
    </row>
    <row r="393" spans="2:11" ht="18.75" customHeight="1" x14ac:dyDescent="0.3">
      <c r="B393" s="11"/>
      <c r="C393" s="11"/>
      <c r="D393" s="12"/>
      <c r="E393" s="18"/>
      <c r="F393" s="26"/>
      <c r="G393" s="8"/>
      <c r="H393" s="30"/>
      <c r="I393" s="14"/>
      <c r="J393" s="13"/>
      <c r="K393" s="2"/>
    </row>
    <row r="394" spans="2:11" ht="18.75" customHeight="1" x14ac:dyDescent="0.3">
      <c r="B394" s="11"/>
      <c r="C394" s="11"/>
      <c r="D394" s="12"/>
      <c r="E394" s="18"/>
      <c r="F394" s="26"/>
      <c r="G394" s="8"/>
      <c r="H394" s="30"/>
      <c r="I394" s="14"/>
      <c r="J394" s="13"/>
      <c r="K394" s="2"/>
    </row>
    <row r="395" spans="2:11" ht="18.75" customHeight="1" x14ac:dyDescent="0.3">
      <c r="B395" s="11"/>
      <c r="C395" s="11"/>
      <c r="D395" s="12"/>
      <c r="E395" s="18"/>
      <c r="F395" s="26"/>
      <c r="G395" s="8"/>
      <c r="H395" s="30"/>
      <c r="I395" s="14"/>
      <c r="J395" s="13"/>
      <c r="K395" s="2"/>
    </row>
    <row r="396" spans="2:11" ht="18.75" customHeight="1" x14ac:dyDescent="0.3">
      <c r="B396" s="11"/>
      <c r="C396" s="11"/>
      <c r="D396" s="12"/>
      <c r="E396" s="18"/>
      <c r="F396" s="26"/>
      <c r="G396" s="8"/>
      <c r="H396" s="30"/>
      <c r="I396" s="14"/>
      <c r="J396" s="13"/>
      <c r="K396" s="2"/>
    </row>
    <row r="397" spans="2:11" ht="18.75" customHeight="1" x14ac:dyDescent="0.3">
      <c r="B397" s="11"/>
      <c r="C397" s="11"/>
      <c r="D397" s="12"/>
      <c r="E397" s="18"/>
      <c r="F397" s="26"/>
      <c r="G397" s="8"/>
      <c r="H397" s="30"/>
      <c r="I397" s="14"/>
      <c r="J397" s="13"/>
      <c r="K397" s="2"/>
    </row>
    <row r="398" spans="2:11" ht="18.75" customHeight="1" x14ac:dyDescent="0.3">
      <c r="B398" s="11"/>
      <c r="C398" s="11"/>
      <c r="D398" s="12"/>
      <c r="E398" s="18"/>
      <c r="F398" s="26"/>
      <c r="G398" s="8"/>
      <c r="H398" s="30"/>
      <c r="I398" s="14"/>
      <c r="J398" s="13"/>
      <c r="K398" s="2"/>
    </row>
    <row r="399" spans="2:11" ht="18.75" customHeight="1" x14ac:dyDescent="0.3">
      <c r="B399" s="11"/>
      <c r="C399" s="11"/>
      <c r="D399" s="12"/>
      <c r="E399" s="18"/>
      <c r="F399" s="26"/>
      <c r="G399" s="8"/>
      <c r="H399" s="30"/>
      <c r="I399" s="14"/>
      <c r="J399" s="13"/>
      <c r="K399" s="2"/>
    </row>
    <row r="400" spans="2:11" ht="18.75" customHeight="1" x14ac:dyDescent="0.3">
      <c r="B400" s="11"/>
      <c r="C400" s="11"/>
      <c r="D400" s="12"/>
      <c r="E400" s="18"/>
      <c r="F400" s="26"/>
      <c r="G400" s="8"/>
      <c r="H400" s="30"/>
      <c r="I400" s="14"/>
      <c r="J400" s="13"/>
      <c r="K400" s="2"/>
    </row>
    <row r="401" spans="2:11" ht="18.75" customHeight="1" x14ac:dyDescent="0.3">
      <c r="B401" s="11"/>
      <c r="C401" s="11"/>
      <c r="D401" s="12"/>
      <c r="E401" s="18"/>
      <c r="F401" s="26"/>
      <c r="G401" s="8"/>
      <c r="H401" s="30"/>
      <c r="I401" s="14"/>
      <c r="J401" s="13"/>
      <c r="K401" s="2"/>
    </row>
    <row r="402" spans="2:11" ht="18.75" customHeight="1" x14ac:dyDescent="0.3">
      <c r="B402" s="11"/>
      <c r="C402" s="11"/>
      <c r="D402" s="12"/>
      <c r="E402" s="18"/>
      <c r="F402" s="26"/>
      <c r="G402" s="8"/>
      <c r="H402" s="30"/>
      <c r="I402" s="14"/>
      <c r="J402" s="13"/>
      <c r="K402" s="2"/>
    </row>
    <row r="403" spans="2:11" ht="18.75" customHeight="1" x14ac:dyDescent="0.3">
      <c r="B403" s="11"/>
      <c r="C403" s="11"/>
      <c r="D403" s="12"/>
      <c r="E403" s="18"/>
      <c r="F403" s="26"/>
      <c r="G403" s="8"/>
      <c r="H403" s="30"/>
      <c r="I403" s="14"/>
      <c r="J403" s="13"/>
      <c r="K403" s="2"/>
    </row>
    <row r="404" spans="2:11" ht="18.75" customHeight="1" x14ac:dyDescent="0.3">
      <c r="B404" s="11"/>
      <c r="C404" s="11"/>
      <c r="D404" s="12"/>
      <c r="E404" s="18"/>
      <c r="F404" s="26"/>
      <c r="G404" s="8"/>
      <c r="H404" s="30"/>
      <c r="I404" s="14"/>
      <c r="J404" s="13"/>
      <c r="K404" s="2"/>
    </row>
    <row r="405" spans="2:11" ht="18.75" customHeight="1" x14ac:dyDescent="0.3">
      <c r="B405" s="11"/>
      <c r="C405" s="11"/>
      <c r="D405" s="12"/>
      <c r="E405" s="18"/>
      <c r="F405" s="26"/>
      <c r="G405" s="8"/>
      <c r="H405" s="30"/>
      <c r="I405" s="14"/>
      <c r="J405" s="13"/>
      <c r="K405" s="2"/>
    </row>
    <row r="406" spans="2:11" ht="18.75" customHeight="1" x14ac:dyDescent="0.3">
      <c r="B406" s="11"/>
      <c r="C406" s="11"/>
      <c r="D406" s="12"/>
      <c r="E406" s="18"/>
      <c r="F406" s="26"/>
      <c r="G406" s="8"/>
      <c r="H406" s="30"/>
      <c r="I406" s="14"/>
      <c r="J406" s="13"/>
      <c r="K406" s="2"/>
    </row>
    <row r="407" spans="2:11" ht="18.75" customHeight="1" x14ac:dyDescent="0.3">
      <c r="B407" s="11"/>
      <c r="C407" s="11"/>
      <c r="D407" s="12"/>
      <c r="E407" s="18"/>
      <c r="F407" s="26"/>
      <c r="G407" s="8"/>
      <c r="H407" s="30"/>
      <c r="I407" s="14"/>
      <c r="J407" s="13"/>
      <c r="K407" s="2"/>
    </row>
    <row r="408" spans="2:11" ht="18.75" customHeight="1" x14ac:dyDescent="0.3">
      <c r="B408" s="11"/>
      <c r="C408" s="11"/>
      <c r="D408" s="12"/>
      <c r="E408" s="18"/>
      <c r="F408" s="26"/>
      <c r="G408" s="8"/>
      <c r="H408" s="30"/>
      <c r="I408" s="14"/>
      <c r="J408" s="13"/>
      <c r="K408" s="2"/>
    </row>
    <row r="409" spans="2:11" ht="18.75" customHeight="1" x14ac:dyDescent="0.3">
      <c r="B409" s="11"/>
      <c r="C409" s="11"/>
      <c r="D409" s="12"/>
      <c r="E409" s="18"/>
      <c r="F409" s="26"/>
      <c r="G409" s="8"/>
      <c r="H409" s="30"/>
      <c r="I409" s="14"/>
      <c r="J409" s="13"/>
      <c r="K409" s="2"/>
    </row>
    <row r="410" spans="2:11" ht="18.75" customHeight="1" x14ac:dyDescent="0.3">
      <c r="B410" s="11"/>
      <c r="C410" s="11"/>
      <c r="D410" s="12"/>
      <c r="E410" s="18"/>
      <c r="F410" s="26"/>
      <c r="G410" s="8"/>
      <c r="H410" s="30"/>
      <c r="I410" s="14"/>
      <c r="J410" s="13"/>
      <c r="K410" s="2"/>
    </row>
    <row r="411" spans="2:11" ht="18.75" customHeight="1" x14ac:dyDescent="0.3">
      <c r="B411" s="11"/>
      <c r="C411" s="11"/>
      <c r="D411" s="12"/>
      <c r="E411" s="18"/>
      <c r="F411" s="26"/>
      <c r="G411" s="8"/>
      <c r="H411" s="30"/>
      <c r="I411" s="14"/>
      <c r="J411" s="13"/>
      <c r="K411" s="2"/>
    </row>
    <row r="412" spans="2:11" ht="18.75" customHeight="1" x14ac:dyDescent="0.3">
      <c r="B412" s="11"/>
      <c r="C412" s="11"/>
      <c r="D412" s="12"/>
      <c r="E412" s="18"/>
      <c r="F412" s="26"/>
      <c r="G412" s="8"/>
      <c r="H412" s="30"/>
      <c r="I412" s="14"/>
      <c r="J412" s="13"/>
      <c r="K412" s="2"/>
    </row>
    <row r="413" spans="2:11" ht="18.75" customHeight="1" x14ac:dyDescent="0.3">
      <c r="B413" s="11"/>
      <c r="C413" s="11"/>
      <c r="D413" s="12"/>
      <c r="E413" s="18"/>
      <c r="F413" s="26"/>
      <c r="G413" s="8"/>
      <c r="H413" s="30"/>
      <c r="I413" s="14"/>
      <c r="J413" s="13"/>
      <c r="K413" s="2"/>
    </row>
    <row r="414" spans="2:11" ht="18.75" customHeight="1" x14ac:dyDescent="0.3">
      <c r="B414" s="11"/>
      <c r="C414" s="11"/>
      <c r="D414" s="12"/>
      <c r="E414" s="18"/>
      <c r="F414" s="26"/>
      <c r="G414" s="8"/>
      <c r="H414" s="30"/>
      <c r="I414" s="14"/>
      <c r="J414" s="13"/>
      <c r="K414" s="2"/>
    </row>
    <row r="415" spans="2:11" ht="18.75" customHeight="1" x14ac:dyDescent="0.3">
      <c r="B415" s="11"/>
      <c r="C415" s="11"/>
      <c r="D415" s="12"/>
      <c r="E415" s="18"/>
      <c r="F415" s="26"/>
      <c r="G415" s="8"/>
      <c r="H415" s="30"/>
      <c r="I415" s="14"/>
      <c r="J415" s="13"/>
      <c r="K415" s="2"/>
    </row>
    <row r="416" spans="2:11" ht="18.75" customHeight="1" x14ac:dyDescent="0.3">
      <c r="B416" s="11"/>
      <c r="C416" s="11"/>
      <c r="D416" s="12"/>
      <c r="E416" s="18"/>
      <c r="F416" s="26"/>
      <c r="G416" s="8"/>
      <c r="H416" s="30"/>
      <c r="I416" s="14"/>
      <c r="J416" s="13"/>
      <c r="K416" s="2"/>
    </row>
    <row r="417" spans="2:11" ht="18.75" customHeight="1" x14ac:dyDescent="0.3">
      <c r="B417" s="11"/>
      <c r="C417" s="11"/>
      <c r="D417" s="12"/>
      <c r="E417" s="18"/>
      <c r="F417" s="26"/>
      <c r="G417" s="8"/>
      <c r="H417" s="30"/>
      <c r="I417" s="14"/>
      <c r="J417" s="13"/>
      <c r="K417" s="2"/>
    </row>
    <row r="418" spans="2:11" ht="18.75" customHeight="1" x14ac:dyDescent="0.3">
      <c r="B418" s="11"/>
      <c r="C418" s="11"/>
      <c r="D418" s="12"/>
      <c r="E418" s="18"/>
      <c r="F418" s="26"/>
      <c r="G418" s="8"/>
      <c r="H418" s="30"/>
      <c r="I418" s="14"/>
      <c r="J418" s="13"/>
      <c r="K418" s="2"/>
    </row>
    <row r="419" spans="2:11" ht="18.75" customHeight="1" x14ac:dyDescent="0.3">
      <c r="B419" s="11"/>
      <c r="C419" s="11"/>
      <c r="D419" s="12"/>
      <c r="E419" s="18"/>
      <c r="F419" s="26"/>
      <c r="G419" s="8"/>
      <c r="H419" s="30"/>
      <c r="I419" s="14"/>
      <c r="J419" s="13"/>
      <c r="K419" s="2"/>
    </row>
    <row r="420" spans="2:11" ht="18.75" customHeight="1" x14ac:dyDescent="0.3">
      <c r="B420" s="11"/>
      <c r="C420" s="11"/>
      <c r="D420" s="12"/>
      <c r="E420" s="18"/>
      <c r="F420" s="26"/>
      <c r="G420" s="8"/>
      <c r="H420" s="30"/>
      <c r="I420" s="14"/>
      <c r="J420" s="13"/>
      <c r="K420" s="2"/>
    </row>
    <row r="421" spans="2:11" ht="18.75" customHeight="1" x14ac:dyDescent="0.3">
      <c r="B421" s="11"/>
      <c r="C421" s="11"/>
      <c r="D421" s="12"/>
      <c r="E421" s="18"/>
      <c r="F421" s="26"/>
      <c r="G421" s="8"/>
      <c r="H421" s="30"/>
      <c r="I421" s="14"/>
      <c r="J421" s="13"/>
      <c r="K421" s="2"/>
    </row>
    <row r="422" spans="2:11" ht="18.75" customHeight="1" x14ac:dyDescent="0.3">
      <c r="B422" s="11"/>
      <c r="C422" s="11"/>
      <c r="D422" s="12"/>
      <c r="E422" s="18"/>
      <c r="F422" s="26"/>
      <c r="G422" s="8"/>
      <c r="H422" s="30"/>
      <c r="I422" s="14"/>
      <c r="J422" s="13"/>
      <c r="K422" s="2"/>
    </row>
    <row r="423" spans="2:11" ht="18.75" customHeight="1" x14ac:dyDescent="0.3">
      <c r="B423" s="11"/>
      <c r="C423" s="11"/>
      <c r="D423" s="12"/>
      <c r="E423" s="18"/>
      <c r="F423" s="26"/>
      <c r="G423" s="8"/>
      <c r="H423" s="30"/>
      <c r="I423" s="14"/>
      <c r="J423" s="13"/>
      <c r="K423" s="2"/>
    </row>
    <row r="424" spans="2:11" ht="18.75" customHeight="1" x14ac:dyDescent="0.3">
      <c r="B424" s="11"/>
      <c r="C424" s="11"/>
      <c r="D424" s="12"/>
      <c r="E424" s="18"/>
      <c r="F424" s="26"/>
      <c r="G424" s="8"/>
      <c r="H424" s="30"/>
      <c r="I424" s="14"/>
      <c r="J424" s="13"/>
      <c r="K424" s="2"/>
    </row>
    <row r="425" spans="2:11" ht="18.75" customHeight="1" x14ac:dyDescent="0.3">
      <c r="B425" s="11"/>
      <c r="C425" s="11"/>
      <c r="D425" s="12"/>
      <c r="E425" s="18"/>
      <c r="F425" s="26"/>
      <c r="G425" s="8"/>
      <c r="H425" s="30"/>
      <c r="I425" s="14"/>
      <c r="J425" s="13"/>
      <c r="K425" s="2"/>
    </row>
    <row r="426" spans="2:11" ht="18.75" customHeight="1" x14ac:dyDescent="0.3">
      <c r="B426" s="11"/>
      <c r="C426" s="11"/>
      <c r="D426" s="12"/>
      <c r="E426" s="18"/>
      <c r="F426" s="26"/>
      <c r="G426" s="8"/>
      <c r="H426" s="30"/>
      <c r="I426" s="14"/>
      <c r="J426" s="13"/>
      <c r="K426" s="2"/>
    </row>
    <row r="427" spans="2:11" ht="18.75" customHeight="1" x14ac:dyDescent="0.3">
      <c r="B427" s="11"/>
      <c r="C427" s="11"/>
      <c r="D427" s="12"/>
      <c r="E427" s="18"/>
      <c r="F427" s="26"/>
      <c r="G427" s="8"/>
      <c r="H427" s="30"/>
      <c r="I427" s="14"/>
      <c r="J427" s="13"/>
      <c r="K427" s="2"/>
    </row>
    <row r="428" spans="2:11" ht="18.75" customHeight="1" x14ac:dyDescent="0.3">
      <c r="B428" s="11"/>
      <c r="C428" s="11"/>
      <c r="D428" s="12"/>
      <c r="E428" s="18"/>
      <c r="F428" s="26"/>
      <c r="G428" s="8"/>
      <c r="H428" s="30"/>
      <c r="I428" s="14"/>
      <c r="J428" s="13"/>
      <c r="K428" s="2"/>
    </row>
    <row r="429" spans="2:11" ht="18.75" customHeight="1" x14ac:dyDescent="0.3">
      <c r="B429" s="11"/>
      <c r="C429" s="11"/>
      <c r="D429" s="12"/>
      <c r="E429" s="18"/>
      <c r="F429" s="26"/>
      <c r="G429" s="8"/>
      <c r="H429" s="30"/>
      <c r="I429" s="14"/>
      <c r="J429" s="13"/>
      <c r="K429" s="2"/>
    </row>
    <row r="430" spans="2:11" ht="18.75" customHeight="1" x14ac:dyDescent="0.3">
      <c r="B430" s="11"/>
      <c r="C430" s="11"/>
      <c r="D430" s="12"/>
      <c r="E430" s="18"/>
      <c r="F430" s="26"/>
      <c r="G430" s="8"/>
      <c r="H430" s="30"/>
      <c r="I430" s="14"/>
      <c r="J430" s="13"/>
      <c r="K430" s="2"/>
    </row>
    <row r="431" spans="2:11" ht="18.75" customHeight="1" x14ac:dyDescent="0.3">
      <c r="B431" s="11"/>
      <c r="C431" s="11"/>
      <c r="D431" s="12"/>
      <c r="E431" s="18"/>
      <c r="F431" s="26"/>
      <c r="G431" s="8"/>
      <c r="H431" s="30"/>
      <c r="I431" s="14"/>
      <c r="J431" s="13"/>
      <c r="K431" s="2"/>
    </row>
    <row r="432" spans="2:11" ht="18.75" customHeight="1" x14ac:dyDescent="0.3">
      <c r="B432" s="11"/>
      <c r="C432" s="11"/>
      <c r="D432" s="12"/>
      <c r="E432" s="18"/>
      <c r="F432" s="26"/>
      <c r="G432" s="8"/>
      <c r="H432" s="30"/>
      <c r="I432" s="14"/>
      <c r="J432" s="13"/>
      <c r="K432" s="2"/>
    </row>
    <row r="433" spans="2:11" ht="18.75" customHeight="1" x14ac:dyDescent="0.3">
      <c r="B433" s="11"/>
      <c r="C433" s="11"/>
      <c r="D433" s="12"/>
      <c r="E433" s="18"/>
      <c r="F433" s="26"/>
      <c r="G433" s="8"/>
      <c r="H433" s="30"/>
      <c r="I433" s="14"/>
      <c r="J433" s="13"/>
      <c r="K433" s="2"/>
    </row>
    <row r="434" spans="2:11" ht="18.75" customHeight="1" x14ac:dyDescent="0.3">
      <c r="B434" s="11"/>
      <c r="C434" s="11"/>
      <c r="D434" s="12"/>
      <c r="E434" s="18"/>
      <c r="F434" s="26"/>
      <c r="G434" s="8"/>
      <c r="H434" s="30"/>
      <c r="I434" s="14"/>
      <c r="J434" s="13"/>
      <c r="K434" s="2"/>
    </row>
    <row r="435" spans="2:11" ht="18.75" customHeight="1" x14ac:dyDescent="0.3">
      <c r="B435" s="11"/>
      <c r="C435" s="11"/>
      <c r="D435" s="12"/>
      <c r="E435" s="18"/>
      <c r="F435" s="26"/>
      <c r="G435" s="8"/>
      <c r="H435" s="30"/>
      <c r="I435" s="14"/>
      <c r="J435" s="13"/>
      <c r="K435" s="2"/>
    </row>
    <row r="436" spans="2:11" ht="18.75" customHeight="1" x14ac:dyDescent="0.3">
      <c r="B436" s="11"/>
      <c r="C436" s="11"/>
      <c r="D436" s="12"/>
      <c r="E436" s="18"/>
      <c r="F436" s="26"/>
      <c r="G436" s="8"/>
      <c r="H436" s="30"/>
      <c r="I436" s="14"/>
      <c r="J436" s="13"/>
      <c r="K436" s="2"/>
    </row>
    <row r="437" spans="2:11" ht="18.75" customHeight="1" x14ac:dyDescent="0.3">
      <c r="B437" s="11"/>
      <c r="C437" s="11"/>
      <c r="D437" s="12"/>
      <c r="E437" s="18"/>
      <c r="F437" s="26"/>
      <c r="G437" s="8"/>
      <c r="H437" s="30"/>
      <c r="I437" s="14"/>
      <c r="J437" s="13"/>
      <c r="K437" s="2"/>
    </row>
    <row r="438" spans="2:11" ht="18.75" customHeight="1" x14ac:dyDescent="0.3">
      <c r="B438" s="11"/>
      <c r="C438" s="11"/>
      <c r="D438" s="12"/>
      <c r="E438" s="18"/>
      <c r="F438" s="26"/>
      <c r="G438" s="8"/>
      <c r="H438" s="30"/>
      <c r="I438" s="14"/>
      <c r="J438" s="13"/>
      <c r="K438" s="2"/>
    </row>
    <row r="439" spans="2:11" ht="18.75" customHeight="1" x14ac:dyDescent="0.3">
      <c r="B439" s="11"/>
      <c r="C439" s="11"/>
      <c r="D439" s="12"/>
      <c r="E439" s="18"/>
      <c r="F439" s="26"/>
      <c r="G439" s="8"/>
      <c r="H439" s="30"/>
      <c r="I439" s="14"/>
      <c r="J439" s="13"/>
      <c r="K439" s="2"/>
    </row>
    <row r="440" spans="2:11" ht="18.75" customHeight="1" x14ac:dyDescent="0.3">
      <c r="B440" s="11"/>
      <c r="C440" s="11"/>
      <c r="D440" s="12"/>
      <c r="E440" s="18"/>
      <c r="F440" s="26"/>
      <c r="G440" s="8"/>
      <c r="H440" s="30"/>
      <c r="I440" s="14"/>
      <c r="J440" s="13"/>
      <c r="K440" s="2"/>
    </row>
    <row r="441" spans="2:11" ht="18.75" customHeight="1" x14ac:dyDescent="0.3">
      <c r="B441" s="11"/>
      <c r="C441" s="11"/>
      <c r="D441" s="12"/>
      <c r="E441" s="18"/>
      <c r="F441" s="26"/>
      <c r="G441" s="8"/>
      <c r="H441" s="30"/>
      <c r="I441" s="14"/>
      <c r="J441" s="13"/>
      <c r="K441" s="2"/>
    </row>
    <row r="442" spans="2:11" ht="18.75" customHeight="1" x14ac:dyDescent="0.3">
      <c r="B442" s="11"/>
      <c r="C442" s="11"/>
      <c r="D442" s="12"/>
      <c r="E442" s="18"/>
      <c r="F442" s="26"/>
      <c r="G442" s="8"/>
      <c r="H442" s="30"/>
      <c r="I442" s="14"/>
      <c r="J442" s="13"/>
      <c r="K442" s="2"/>
    </row>
    <row r="443" spans="2:11" ht="18.75" customHeight="1" x14ac:dyDescent="0.3">
      <c r="B443" s="11"/>
      <c r="C443" s="11"/>
      <c r="D443" s="12"/>
      <c r="E443" s="18"/>
      <c r="F443" s="26"/>
      <c r="G443" s="8"/>
      <c r="H443" s="30"/>
      <c r="I443" s="14"/>
      <c r="J443" s="13"/>
      <c r="K443" s="2"/>
    </row>
    <row r="444" spans="2:11" ht="18.75" customHeight="1" x14ac:dyDescent="0.3">
      <c r="B444" s="11"/>
      <c r="C444" s="11"/>
      <c r="D444" s="12"/>
      <c r="E444" s="18"/>
      <c r="F444" s="26"/>
      <c r="G444" s="8"/>
      <c r="H444" s="30"/>
      <c r="I444" s="14"/>
      <c r="J444" s="13"/>
      <c r="K444" s="2"/>
    </row>
    <row r="445" spans="2:11" ht="18.75" customHeight="1" x14ac:dyDescent="0.3">
      <c r="B445" s="11"/>
      <c r="C445" s="11"/>
      <c r="D445" s="12"/>
      <c r="E445" s="18"/>
      <c r="F445" s="26"/>
      <c r="G445" s="8"/>
      <c r="H445" s="30"/>
      <c r="I445" s="14"/>
      <c r="J445" s="13"/>
      <c r="K445" s="2"/>
    </row>
    <row r="446" spans="2:11" ht="18.75" customHeight="1" x14ac:dyDescent="0.3">
      <c r="B446" s="11"/>
      <c r="C446" s="11"/>
      <c r="D446" s="12"/>
      <c r="E446" s="18"/>
      <c r="F446" s="26"/>
      <c r="G446" s="8"/>
      <c r="H446" s="30"/>
      <c r="I446" s="14"/>
      <c r="J446" s="13"/>
      <c r="K446" s="2"/>
    </row>
    <row r="447" spans="2:11" ht="18.75" customHeight="1" x14ac:dyDescent="0.3">
      <c r="B447" s="11"/>
      <c r="C447" s="11"/>
      <c r="D447" s="12"/>
      <c r="E447" s="18"/>
      <c r="F447" s="26"/>
      <c r="G447" s="8"/>
      <c r="H447" s="30"/>
      <c r="I447" s="14"/>
      <c r="J447" s="13"/>
      <c r="K447" s="2"/>
    </row>
    <row r="448" spans="2:11" ht="18.75" customHeight="1" x14ac:dyDescent="0.3">
      <c r="B448" s="11"/>
      <c r="C448" s="11"/>
      <c r="D448" s="12"/>
      <c r="E448" s="18"/>
      <c r="F448" s="26"/>
      <c r="G448" s="8"/>
      <c r="H448" s="30"/>
      <c r="I448" s="14"/>
      <c r="J448" s="13"/>
      <c r="K448" s="2"/>
    </row>
    <row r="449" spans="2:11" ht="18.75" customHeight="1" x14ac:dyDescent="0.3">
      <c r="B449" s="11"/>
      <c r="C449" s="11"/>
      <c r="D449" s="12"/>
      <c r="E449" s="18"/>
      <c r="F449" s="26"/>
      <c r="G449" s="8"/>
      <c r="H449" s="30"/>
      <c r="I449" s="14"/>
      <c r="J449" s="13"/>
      <c r="K449" s="2"/>
    </row>
    <row r="450" spans="2:11" ht="18.75" customHeight="1" x14ac:dyDescent="0.3">
      <c r="B450" s="11"/>
      <c r="C450" s="11"/>
      <c r="D450" s="12"/>
      <c r="E450" s="18"/>
      <c r="F450" s="26"/>
      <c r="G450" s="8"/>
      <c r="H450" s="30"/>
      <c r="I450" s="14"/>
      <c r="J450" s="13"/>
      <c r="K450" s="2"/>
    </row>
    <row r="451" spans="2:11" ht="18.75" customHeight="1" x14ac:dyDescent="0.3">
      <c r="B451" s="11"/>
      <c r="C451" s="11"/>
      <c r="D451" s="12"/>
      <c r="E451" s="18"/>
      <c r="F451" s="26"/>
      <c r="G451" s="8"/>
      <c r="H451" s="30"/>
      <c r="I451" s="14"/>
      <c r="J451" s="13"/>
      <c r="K451" s="2"/>
    </row>
    <row r="452" spans="2:11" ht="18.75" customHeight="1" x14ac:dyDescent="0.3">
      <c r="B452" s="11"/>
      <c r="C452" s="11"/>
      <c r="D452" s="12"/>
      <c r="E452" s="18"/>
      <c r="F452" s="26"/>
      <c r="G452" s="8"/>
      <c r="H452" s="30"/>
      <c r="I452" s="14"/>
      <c r="J452" s="13"/>
      <c r="K452" s="2"/>
    </row>
    <row r="453" spans="2:11" ht="18.75" customHeight="1" x14ac:dyDescent="0.3">
      <c r="B453" s="11"/>
      <c r="C453" s="11"/>
      <c r="D453" s="12"/>
      <c r="E453" s="18"/>
      <c r="F453" s="26"/>
      <c r="G453" s="8"/>
      <c r="H453" s="30"/>
      <c r="I453" s="14"/>
      <c r="J453" s="13"/>
      <c r="K453" s="2"/>
    </row>
    <row r="454" spans="2:11" ht="18.75" customHeight="1" x14ac:dyDescent="0.3">
      <c r="B454" s="11"/>
      <c r="C454" s="11"/>
      <c r="D454" s="12"/>
      <c r="E454" s="18"/>
      <c r="F454" s="26"/>
      <c r="G454" s="8"/>
      <c r="H454" s="30"/>
      <c r="I454" s="14"/>
      <c r="J454" s="13"/>
      <c r="K454" s="2"/>
    </row>
    <row r="455" spans="2:11" ht="18.75" customHeight="1" x14ac:dyDescent="0.3">
      <c r="B455" s="11"/>
      <c r="C455" s="11"/>
      <c r="D455" s="12"/>
      <c r="E455" s="18"/>
      <c r="F455" s="26"/>
      <c r="G455" s="8"/>
      <c r="H455" s="30"/>
      <c r="I455" s="14"/>
      <c r="J455" s="13"/>
      <c r="K455" s="2"/>
    </row>
    <row r="456" spans="2:11" ht="18.75" customHeight="1" x14ac:dyDescent="0.3">
      <c r="B456" s="11"/>
      <c r="C456" s="11"/>
      <c r="D456" s="12"/>
      <c r="E456" s="18"/>
      <c r="F456" s="26"/>
      <c r="G456" s="8"/>
      <c r="H456" s="30"/>
      <c r="I456" s="14"/>
      <c r="J456" s="13"/>
      <c r="K456" s="2"/>
    </row>
    <row r="457" spans="2:11" ht="18.75" customHeight="1" x14ac:dyDescent="0.3">
      <c r="B457" s="11"/>
      <c r="C457" s="11"/>
      <c r="D457" s="12"/>
      <c r="E457" s="18"/>
      <c r="F457" s="26"/>
      <c r="G457" s="8"/>
      <c r="H457" s="30"/>
      <c r="I457" s="14"/>
      <c r="J457" s="13"/>
      <c r="K457" s="2"/>
    </row>
    <row r="458" spans="2:11" ht="18.75" customHeight="1" x14ac:dyDescent="0.3">
      <c r="B458" s="11"/>
      <c r="C458" s="11"/>
      <c r="D458" s="12"/>
      <c r="E458" s="18"/>
      <c r="F458" s="26"/>
      <c r="G458" s="8"/>
      <c r="H458" s="30"/>
      <c r="I458" s="14"/>
      <c r="J458" s="13"/>
      <c r="K458" s="2"/>
    </row>
    <row r="459" spans="2:11" ht="18.75" customHeight="1" x14ac:dyDescent="0.3">
      <c r="B459" s="11"/>
      <c r="C459" s="11"/>
      <c r="D459" s="12"/>
      <c r="E459" s="18"/>
      <c r="F459" s="26"/>
      <c r="G459" s="8"/>
      <c r="H459" s="30"/>
      <c r="I459" s="14"/>
      <c r="J459" s="13"/>
      <c r="K459" s="2"/>
    </row>
    <row r="460" spans="2:11" ht="18.75" customHeight="1" x14ac:dyDescent="0.3">
      <c r="B460" s="11"/>
      <c r="C460" s="11"/>
      <c r="D460" s="12"/>
      <c r="E460" s="18"/>
      <c r="F460" s="26"/>
      <c r="G460" s="8"/>
      <c r="H460" s="30"/>
      <c r="I460" s="14"/>
      <c r="J460" s="13"/>
      <c r="K460" s="2"/>
    </row>
    <row r="461" spans="2:11" ht="18.75" customHeight="1" x14ac:dyDescent="0.3">
      <c r="B461" s="11"/>
      <c r="C461" s="11"/>
      <c r="D461" s="12"/>
      <c r="E461" s="18"/>
      <c r="F461" s="26"/>
      <c r="G461" s="8"/>
      <c r="H461" s="30"/>
      <c r="I461" s="14"/>
      <c r="J461" s="13"/>
      <c r="K461" s="2"/>
    </row>
    <row r="462" spans="2:11" ht="18.75" customHeight="1" x14ac:dyDescent="0.3">
      <c r="B462" s="11"/>
      <c r="C462" s="11"/>
      <c r="D462" s="12"/>
      <c r="E462" s="18"/>
      <c r="F462" s="26"/>
      <c r="G462" s="8"/>
      <c r="H462" s="30"/>
      <c r="I462" s="14"/>
      <c r="J462" s="13"/>
      <c r="K462" s="2"/>
    </row>
    <row r="463" spans="2:11" ht="18.75" customHeight="1" x14ac:dyDescent="0.3">
      <c r="B463" s="11"/>
      <c r="C463" s="11"/>
      <c r="D463" s="12"/>
      <c r="E463" s="18"/>
      <c r="F463" s="26"/>
      <c r="G463" s="8"/>
      <c r="H463" s="30"/>
      <c r="I463" s="14"/>
      <c r="J463" s="13"/>
      <c r="K463" s="2"/>
    </row>
    <row r="464" spans="2:11" ht="18.75" customHeight="1" x14ac:dyDescent="0.3">
      <c r="B464" s="11"/>
      <c r="C464" s="11"/>
      <c r="D464" s="12"/>
      <c r="E464" s="18"/>
      <c r="F464" s="26"/>
      <c r="G464" s="8"/>
      <c r="H464" s="30"/>
      <c r="I464" s="14"/>
      <c r="J464" s="13"/>
      <c r="K464" s="2"/>
    </row>
    <row r="465" spans="2:11" ht="18.75" customHeight="1" x14ac:dyDescent="0.3">
      <c r="B465" s="11"/>
      <c r="C465" s="11"/>
      <c r="D465" s="12"/>
      <c r="E465" s="18"/>
      <c r="F465" s="26"/>
      <c r="G465" s="8"/>
      <c r="H465" s="30"/>
      <c r="I465" s="14"/>
      <c r="J465" s="13"/>
      <c r="K465" s="2"/>
    </row>
    <row r="466" spans="2:11" ht="18.75" customHeight="1" x14ac:dyDescent="0.3">
      <c r="B466" s="11"/>
      <c r="C466" s="11"/>
      <c r="D466" s="12"/>
      <c r="E466" s="18"/>
      <c r="F466" s="26"/>
      <c r="G466" s="8"/>
      <c r="H466" s="30"/>
      <c r="I466" s="14"/>
      <c r="J466" s="13"/>
      <c r="K466" s="2"/>
    </row>
    <row r="467" spans="2:11" ht="18.75" customHeight="1" x14ac:dyDescent="0.3">
      <c r="B467" s="11"/>
      <c r="C467" s="11"/>
      <c r="D467" s="12"/>
      <c r="E467" s="18"/>
      <c r="F467" s="26"/>
      <c r="G467" s="8"/>
      <c r="H467" s="30"/>
      <c r="I467" s="14"/>
      <c r="J467" s="13"/>
      <c r="K467" s="2"/>
    </row>
    <row r="468" spans="2:11" ht="18.75" customHeight="1" x14ac:dyDescent="0.3">
      <c r="B468" s="11"/>
      <c r="C468" s="11"/>
      <c r="D468" s="12"/>
      <c r="E468" s="18"/>
      <c r="F468" s="26"/>
      <c r="G468" s="8"/>
      <c r="H468" s="30"/>
      <c r="I468" s="14"/>
      <c r="J468" s="13"/>
      <c r="K468" s="2"/>
    </row>
    <row r="469" spans="2:11" ht="18.75" customHeight="1" x14ac:dyDescent="0.3">
      <c r="B469" s="11"/>
      <c r="C469" s="11"/>
      <c r="D469" s="12"/>
      <c r="E469" s="18"/>
      <c r="F469" s="26"/>
      <c r="G469" s="8"/>
      <c r="H469" s="30"/>
      <c r="I469" s="14"/>
      <c r="J469" s="13"/>
      <c r="K469" s="2"/>
    </row>
    <row r="470" spans="2:11" ht="18.75" customHeight="1" x14ac:dyDescent="0.3">
      <c r="B470" s="11"/>
      <c r="C470" s="11"/>
      <c r="D470" s="12"/>
      <c r="E470" s="18"/>
      <c r="F470" s="26"/>
      <c r="G470" s="8"/>
      <c r="H470" s="30"/>
      <c r="I470" s="14"/>
      <c r="J470" s="13"/>
      <c r="K470" s="2"/>
    </row>
    <row r="471" spans="2:11" ht="18.75" customHeight="1" x14ac:dyDescent="0.3">
      <c r="B471" s="11"/>
      <c r="C471" s="11"/>
      <c r="D471" s="12"/>
      <c r="E471" s="18"/>
      <c r="F471" s="26"/>
      <c r="G471" s="8"/>
      <c r="H471" s="30"/>
      <c r="I471" s="14"/>
      <c r="J471" s="13"/>
      <c r="K471" s="2"/>
    </row>
    <row r="472" spans="2:11" ht="18.75" customHeight="1" x14ac:dyDescent="0.3">
      <c r="B472" s="11"/>
      <c r="C472" s="11"/>
      <c r="D472" s="12"/>
      <c r="E472" s="18"/>
      <c r="F472" s="26"/>
      <c r="G472" s="8"/>
      <c r="H472" s="30"/>
      <c r="I472" s="14"/>
      <c r="J472" s="13"/>
      <c r="K472" s="2"/>
    </row>
    <row r="473" spans="2:11" ht="18.75" customHeight="1" x14ac:dyDescent="0.3">
      <c r="B473" s="11"/>
      <c r="C473" s="11"/>
      <c r="D473" s="12"/>
      <c r="E473" s="18"/>
      <c r="F473" s="26"/>
      <c r="G473" s="8"/>
      <c r="H473" s="30"/>
      <c r="I473" s="14"/>
      <c r="J473" s="13"/>
      <c r="K473" s="2"/>
    </row>
    <row r="474" spans="2:11" ht="18.75" customHeight="1" x14ac:dyDescent="0.3">
      <c r="B474" s="11"/>
      <c r="C474" s="11"/>
      <c r="D474" s="12"/>
      <c r="E474" s="18"/>
      <c r="F474" s="26"/>
      <c r="G474" s="8"/>
      <c r="H474" s="30"/>
      <c r="I474" s="14"/>
      <c r="J474" s="13"/>
      <c r="K474" s="2"/>
    </row>
    <row r="475" spans="2:11" ht="18.75" customHeight="1" x14ac:dyDescent="0.3">
      <c r="B475" s="11"/>
      <c r="C475" s="11"/>
      <c r="D475" s="12"/>
      <c r="E475" s="18"/>
      <c r="F475" s="26"/>
      <c r="G475" s="8"/>
      <c r="H475" s="30"/>
      <c r="I475" s="14"/>
      <c r="J475" s="13"/>
      <c r="K475" s="2"/>
    </row>
    <row r="476" spans="2:11" ht="18.75" customHeight="1" x14ac:dyDescent="0.3">
      <c r="B476" s="11"/>
      <c r="C476" s="11"/>
      <c r="D476" s="12"/>
      <c r="E476" s="18"/>
      <c r="F476" s="26"/>
      <c r="G476" s="8"/>
      <c r="H476" s="30"/>
      <c r="I476" s="14"/>
      <c r="J476" s="13"/>
      <c r="K476" s="2"/>
    </row>
    <row r="477" spans="2:11" ht="18.75" customHeight="1" x14ac:dyDescent="0.3">
      <c r="B477" s="11"/>
      <c r="C477" s="11"/>
      <c r="D477" s="12"/>
      <c r="E477" s="18"/>
      <c r="F477" s="26"/>
      <c r="G477" s="8"/>
      <c r="H477" s="30"/>
      <c r="I477" s="14"/>
      <c r="J477" s="13"/>
      <c r="K477" s="2"/>
    </row>
    <row r="478" spans="2:11" ht="18.75" customHeight="1" x14ac:dyDescent="0.3">
      <c r="B478" s="11"/>
      <c r="C478" s="11"/>
      <c r="D478" s="12"/>
      <c r="E478" s="18"/>
      <c r="F478" s="26"/>
      <c r="G478" s="8"/>
      <c r="H478" s="30"/>
      <c r="I478" s="14"/>
      <c r="J478" s="13"/>
      <c r="K478" s="2"/>
    </row>
    <row r="479" spans="2:11" ht="18.75" customHeight="1" x14ac:dyDescent="0.3">
      <c r="B479" s="11"/>
      <c r="C479" s="11"/>
      <c r="D479" s="12"/>
      <c r="E479" s="18"/>
      <c r="F479" s="26"/>
      <c r="G479" s="8"/>
      <c r="H479" s="30"/>
      <c r="I479" s="14"/>
      <c r="J479" s="13"/>
      <c r="K479" s="2"/>
    </row>
    <row r="480" spans="2:11" ht="18.75" customHeight="1" x14ac:dyDescent="0.3">
      <c r="B480" s="11"/>
      <c r="C480" s="11"/>
      <c r="D480" s="12"/>
      <c r="E480" s="18"/>
      <c r="F480" s="26"/>
      <c r="G480" s="8"/>
      <c r="H480" s="30"/>
      <c r="I480" s="14"/>
      <c r="J480" s="13"/>
      <c r="K480" s="2"/>
    </row>
    <row r="481" spans="2:11" ht="18.75" customHeight="1" x14ac:dyDescent="0.3">
      <c r="B481" s="11"/>
      <c r="C481" s="11"/>
      <c r="D481" s="12"/>
      <c r="E481" s="18"/>
      <c r="F481" s="26"/>
      <c r="G481" s="8"/>
      <c r="H481" s="30"/>
      <c r="I481" s="14"/>
      <c r="J481" s="13"/>
      <c r="K481" s="2"/>
    </row>
    <row r="482" spans="2:11" ht="18.75" customHeight="1" x14ac:dyDescent="0.3">
      <c r="B482" s="11"/>
      <c r="C482" s="11"/>
      <c r="D482" s="12"/>
      <c r="E482" s="18"/>
      <c r="F482" s="26"/>
      <c r="G482" s="8"/>
      <c r="H482" s="30"/>
      <c r="I482" s="14"/>
      <c r="J482" s="13"/>
      <c r="K482" s="2"/>
    </row>
    <row r="483" spans="2:11" ht="18.75" customHeight="1" x14ac:dyDescent="0.3">
      <c r="B483" s="11"/>
      <c r="C483" s="11"/>
      <c r="D483" s="12"/>
      <c r="E483" s="18"/>
      <c r="F483" s="26"/>
      <c r="G483" s="8"/>
      <c r="H483" s="30"/>
      <c r="I483" s="14"/>
      <c r="J483" s="13"/>
      <c r="K483" s="2"/>
    </row>
    <row r="484" spans="2:11" ht="18.75" customHeight="1" x14ac:dyDescent="0.3">
      <c r="B484" s="11"/>
      <c r="C484" s="11"/>
      <c r="D484" s="12"/>
      <c r="E484" s="18"/>
      <c r="F484" s="26"/>
      <c r="G484" s="8"/>
      <c r="H484" s="30"/>
      <c r="I484" s="14"/>
      <c r="J484" s="13"/>
      <c r="K484" s="2"/>
    </row>
    <row r="485" spans="2:11" ht="18.75" customHeight="1" x14ac:dyDescent="0.3">
      <c r="B485" s="11"/>
      <c r="C485" s="11"/>
      <c r="D485" s="12"/>
      <c r="E485" s="18"/>
      <c r="F485" s="26"/>
      <c r="G485" s="8"/>
      <c r="H485" s="30"/>
      <c r="I485" s="14"/>
      <c r="J485" s="13"/>
      <c r="K485" s="2"/>
    </row>
    <row r="486" spans="2:11" ht="18.75" customHeight="1" x14ac:dyDescent="0.3">
      <c r="B486" s="11"/>
      <c r="C486" s="11"/>
      <c r="D486" s="12"/>
      <c r="E486" s="18"/>
      <c r="F486" s="26"/>
      <c r="G486" s="8"/>
      <c r="H486" s="30"/>
      <c r="I486" s="14"/>
      <c r="J486" s="13"/>
      <c r="K486" s="2"/>
    </row>
    <row r="487" spans="2:11" ht="18.75" customHeight="1" x14ac:dyDescent="0.3">
      <c r="B487" s="11"/>
      <c r="C487" s="11"/>
      <c r="D487" s="12"/>
      <c r="E487" s="18"/>
      <c r="F487" s="26"/>
      <c r="G487" s="8"/>
      <c r="H487" s="30"/>
      <c r="I487" s="14"/>
      <c r="J487" s="13"/>
      <c r="K487" s="2"/>
    </row>
    <row r="488" spans="2:11" ht="18.75" customHeight="1" x14ac:dyDescent="0.3">
      <c r="B488" s="11"/>
      <c r="C488" s="11"/>
      <c r="D488" s="12"/>
      <c r="E488" s="18"/>
      <c r="F488" s="26"/>
      <c r="G488" s="8"/>
      <c r="H488" s="30"/>
      <c r="I488" s="14"/>
      <c r="J488" s="13"/>
      <c r="K488" s="2"/>
    </row>
    <row r="489" spans="2:11" ht="18.75" customHeight="1" x14ac:dyDescent="0.3">
      <c r="B489" s="11"/>
      <c r="C489" s="11"/>
      <c r="D489" s="12"/>
      <c r="E489" s="18"/>
      <c r="F489" s="26"/>
      <c r="G489" s="8"/>
      <c r="H489" s="30"/>
      <c r="I489" s="14"/>
      <c r="J489" s="13"/>
      <c r="K489" s="2"/>
    </row>
    <row r="490" spans="2:11" ht="18.75" customHeight="1" x14ac:dyDescent="0.3">
      <c r="B490" s="11"/>
      <c r="C490" s="11"/>
      <c r="D490" s="12"/>
      <c r="E490" s="18"/>
      <c r="F490" s="26"/>
      <c r="G490" s="8"/>
      <c r="H490" s="30"/>
      <c r="I490" s="14"/>
      <c r="J490" s="13"/>
      <c r="K490" s="2"/>
    </row>
    <row r="491" spans="2:11" ht="18.75" customHeight="1" x14ac:dyDescent="0.3">
      <c r="B491" s="11"/>
      <c r="C491" s="11"/>
      <c r="D491" s="12"/>
      <c r="E491" s="18"/>
      <c r="F491" s="26"/>
      <c r="G491" s="8"/>
      <c r="H491" s="30"/>
      <c r="I491" s="14"/>
      <c r="J491" s="13"/>
      <c r="K491" s="2"/>
    </row>
    <row r="492" spans="2:11" ht="18.75" customHeight="1" x14ac:dyDescent="0.3">
      <c r="B492" s="11"/>
      <c r="C492" s="11"/>
      <c r="D492" s="12"/>
      <c r="E492" s="18"/>
      <c r="F492" s="26"/>
      <c r="G492" s="8"/>
      <c r="H492" s="30"/>
      <c r="I492" s="14"/>
      <c r="J492" s="13"/>
      <c r="K492" s="2"/>
    </row>
    <row r="493" spans="2:11" ht="18.75" customHeight="1" x14ac:dyDescent="0.3">
      <c r="B493" s="11"/>
      <c r="C493" s="11"/>
      <c r="D493" s="12"/>
      <c r="E493" s="18"/>
      <c r="F493" s="26"/>
      <c r="G493" s="8"/>
      <c r="H493" s="30"/>
      <c r="I493" s="14"/>
      <c r="J493" s="13"/>
      <c r="K493" s="2"/>
    </row>
    <row r="494" spans="2:11" ht="18.75" customHeight="1" x14ac:dyDescent="0.3">
      <c r="B494" s="11"/>
      <c r="C494" s="11"/>
      <c r="D494" s="12"/>
      <c r="E494" s="18"/>
      <c r="F494" s="26"/>
      <c r="G494" s="8"/>
      <c r="H494" s="30"/>
      <c r="I494" s="14"/>
      <c r="J494" s="13"/>
      <c r="K494" s="2"/>
    </row>
    <row r="495" spans="2:11" ht="18.75" customHeight="1" x14ac:dyDescent="0.3">
      <c r="B495" s="11"/>
      <c r="C495" s="11"/>
      <c r="D495" s="12"/>
      <c r="E495" s="18"/>
      <c r="F495" s="26"/>
      <c r="G495" s="8"/>
      <c r="H495" s="30"/>
      <c r="I495" s="14"/>
      <c r="J495" s="13"/>
      <c r="K495" s="2"/>
    </row>
    <row r="496" spans="2:11" ht="18.75" customHeight="1" x14ac:dyDescent="0.3">
      <c r="B496" s="11"/>
      <c r="C496" s="11"/>
      <c r="D496" s="12"/>
      <c r="E496" s="18"/>
      <c r="F496" s="26"/>
      <c r="G496" s="8"/>
      <c r="H496" s="30"/>
      <c r="I496" s="14"/>
      <c r="J496" s="13"/>
      <c r="K496" s="2"/>
    </row>
    <row r="497" spans="2:11" ht="18.75" customHeight="1" x14ac:dyDescent="0.3">
      <c r="B497" s="11"/>
      <c r="C497" s="11"/>
      <c r="D497" s="12"/>
      <c r="E497" s="18"/>
      <c r="F497" s="26"/>
      <c r="G497" s="8"/>
      <c r="H497" s="30"/>
      <c r="I497" s="14"/>
      <c r="J497" s="13"/>
      <c r="K497" s="2"/>
    </row>
    <row r="498" spans="2:11" ht="18.75" customHeight="1" x14ac:dyDescent="0.3">
      <c r="B498" s="11"/>
      <c r="C498" s="11"/>
      <c r="D498" s="12"/>
      <c r="E498" s="18"/>
      <c r="F498" s="26"/>
      <c r="G498" s="8"/>
      <c r="H498" s="30"/>
      <c r="I498" s="14"/>
      <c r="J498" s="13"/>
      <c r="K498" s="2"/>
    </row>
    <row r="499" spans="2:11" ht="18.75" customHeight="1" x14ac:dyDescent="0.3">
      <c r="B499" s="11"/>
      <c r="C499" s="11"/>
      <c r="D499" s="12"/>
      <c r="E499" s="18"/>
      <c r="F499" s="26"/>
      <c r="G499" s="8"/>
      <c r="H499" s="30"/>
      <c r="I499" s="14"/>
      <c r="J499" s="13"/>
      <c r="K499" s="2"/>
    </row>
    <row r="500" spans="2:11" ht="18.75" customHeight="1" x14ac:dyDescent="0.3">
      <c r="B500" s="11"/>
      <c r="C500" s="11"/>
      <c r="D500" s="12"/>
      <c r="E500" s="18"/>
      <c r="F500" s="26"/>
      <c r="G500" s="8"/>
      <c r="H500" s="30"/>
      <c r="I500" s="14"/>
      <c r="J500" s="13"/>
      <c r="K500" s="2"/>
    </row>
    <row r="501" spans="2:11" ht="18.75" customHeight="1" x14ac:dyDescent="0.3">
      <c r="B501" s="11"/>
      <c r="C501" s="11"/>
      <c r="D501" s="12"/>
      <c r="E501" s="18"/>
      <c r="F501" s="26"/>
      <c r="G501" s="8"/>
      <c r="H501" s="30"/>
      <c r="I501" s="14"/>
      <c r="J501" s="13"/>
      <c r="K501" s="2"/>
    </row>
    <row r="502" spans="2:11" ht="18.75" customHeight="1" x14ac:dyDescent="0.3">
      <c r="B502" s="11"/>
      <c r="C502" s="11"/>
      <c r="D502" s="12"/>
      <c r="E502" s="18"/>
      <c r="F502" s="26"/>
      <c r="G502" s="8"/>
      <c r="H502" s="30"/>
      <c r="I502" s="14"/>
      <c r="J502" s="13"/>
      <c r="K502" s="2"/>
    </row>
    <row r="503" spans="2:11" ht="18.75" customHeight="1" x14ac:dyDescent="0.3">
      <c r="B503" s="11"/>
      <c r="C503" s="11"/>
      <c r="D503" s="12"/>
      <c r="E503" s="18"/>
      <c r="F503" s="26"/>
      <c r="G503" s="8"/>
      <c r="H503" s="30"/>
      <c r="I503" s="14"/>
      <c r="J503" s="13"/>
      <c r="K503" s="2"/>
    </row>
    <row r="504" spans="2:11" ht="18.75" customHeight="1" x14ac:dyDescent="0.3">
      <c r="B504" s="11"/>
      <c r="C504" s="11"/>
      <c r="D504" s="12"/>
      <c r="E504" s="18"/>
      <c r="F504" s="26"/>
      <c r="G504" s="8"/>
      <c r="H504" s="30"/>
      <c r="I504" s="14"/>
      <c r="J504" s="13"/>
      <c r="K504" s="2"/>
    </row>
    <row r="505" spans="2:11" ht="18.75" customHeight="1" x14ac:dyDescent="0.3">
      <c r="B505" s="11"/>
      <c r="C505" s="11"/>
      <c r="D505" s="12"/>
      <c r="E505" s="18"/>
      <c r="F505" s="26"/>
      <c r="G505" s="8"/>
      <c r="H505" s="30"/>
      <c r="I505" s="14"/>
      <c r="J505" s="13"/>
      <c r="K505" s="2"/>
    </row>
    <row r="506" spans="2:11" ht="18.75" customHeight="1" x14ac:dyDescent="0.3">
      <c r="B506" s="11"/>
      <c r="C506" s="11"/>
      <c r="D506" s="12"/>
      <c r="E506" s="18"/>
      <c r="F506" s="26"/>
      <c r="G506" s="8"/>
      <c r="H506" s="30"/>
      <c r="I506" s="14"/>
      <c r="J506" s="13"/>
      <c r="K506" s="2"/>
    </row>
    <row r="507" spans="2:11" ht="18.75" customHeight="1" x14ac:dyDescent="0.3">
      <c r="B507" s="11"/>
      <c r="C507" s="11"/>
      <c r="D507" s="12"/>
      <c r="E507" s="18"/>
      <c r="F507" s="26"/>
      <c r="G507" s="8"/>
      <c r="H507" s="30"/>
      <c r="I507" s="14"/>
      <c r="J507" s="13"/>
      <c r="K507" s="2"/>
    </row>
    <row r="508" spans="2:11" ht="18.75" customHeight="1" x14ac:dyDescent="0.3">
      <c r="B508" s="11"/>
      <c r="C508" s="11"/>
      <c r="D508" s="12"/>
      <c r="E508" s="18"/>
      <c r="F508" s="26"/>
      <c r="G508" s="8"/>
      <c r="H508" s="30"/>
      <c r="I508" s="14"/>
      <c r="J508" s="13"/>
      <c r="K508" s="2"/>
    </row>
    <row r="509" spans="2:11" ht="18.75" customHeight="1" x14ac:dyDescent="0.3">
      <c r="B509" s="11"/>
      <c r="C509" s="11"/>
      <c r="D509" s="12"/>
      <c r="E509" s="18"/>
      <c r="F509" s="26"/>
      <c r="G509" s="8"/>
      <c r="H509" s="30"/>
      <c r="I509" s="14"/>
      <c r="J509" s="13"/>
      <c r="K509" s="2"/>
    </row>
    <row r="510" spans="2:11" ht="18.75" customHeight="1" x14ac:dyDescent="0.3">
      <c r="B510" s="11"/>
      <c r="C510" s="11"/>
      <c r="D510" s="12"/>
      <c r="E510" s="18"/>
      <c r="F510" s="26"/>
      <c r="G510" s="8"/>
      <c r="H510" s="30"/>
      <c r="I510" s="14"/>
      <c r="J510" s="13"/>
      <c r="K510" s="2"/>
    </row>
    <row r="511" spans="2:11" ht="18.75" customHeight="1" x14ac:dyDescent="0.3">
      <c r="B511" s="11"/>
      <c r="C511" s="11"/>
      <c r="D511" s="12"/>
      <c r="E511" s="18"/>
      <c r="F511" s="26"/>
      <c r="G511" s="8"/>
      <c r="H511" s="30"/>
      <c r="I511" s="14"/>
      <c r="J511" s="13"/>
      <c r="K511" s="2"/>
    </row>
    <row r="512" spans="2:11" ht="18.75" customHeight="1" x14ac:dyDescent="0.3">
      <c r="B512" s="11"/>
      <c r="C512" s="11"/>
      <c r="D512" s="12"/>
      <c r="E512" s="18"/>
      <c r="F512" s="26"/>
      <c r="G512" s="8"/>
      <c r="H512" s="30"/>
      <c r="I512" s="14"/>
      <c r="J512" s="13"/>
      <c r="K512" s="2"/>
    </row>
    <row r="513" spans="2:11" ht="18.75" customHeight="1" x14ac:dyDescent="0.3">
      <c r="B513" s="11"/>
      <c r="C513" s="11"/>
      <c r="D513" s="12"/>
      <c r="E513" s="18"/>
      <c r="F513" s="26"/>
      <c r="G513" s="8"/>
      <c r="H513" s="30"/>
      <c r="I513" s="14"/>
      <c r="J513" s="13"/>
      <c r="K513" s="2"/>
    </row>
    <row r="514" spans="2:11" ht="18.75" customHeight="1" x14ac:dyDescent="0.3">
      <c r="B514" s="11"/>
      <c r="C514" s="11"/>
      <c r="D514" s="12"/>
      <c r="E514" s="18"/>
      <c r="F514" s="26"/>
      <c r="G514" s="8"/>
      <c r="H514" s="30"/>
      <c r="I514" s="14"/>
      <c r="J514" s="13"/>
      <c r="K514" s="2"/>
    </row>
    <row r="515" spans="2:11" ht="18.75" customHeight="1" x14ac:dyDescent="0.3">
      <c r="B515" s="11"/>
      <c r="C515" s="11"/>
      <c r="D515" s="12"/>
      <c r="E515" s="18"/>
      <c r="F515" s="26"/>
      <c r="G515" s="8"/>
      <c r="H515" s="30"/>
      <c r="I515" s="14"/>
      <c r="J515" s="13"/>
      <c r="K515" s="2"/>
    </row>
    <row r="516" spans="2:11" ht="18.75" customHeight="1" x14ac:dyDescent="0.3">
      <c r="B516" s="11"/>
      <c r="C516" s="11"/>
      <c r="D516" s="12"/>
      <c r="E516" s="18"/>
      <c r="F516" s="26"/>
      <c r="G516" s="8"/>
      <c r="H516" s="30"/>
      <c r="I516" s="14"/>
      <c r="J516" s="13"/>
      <c r="K516" s="2"/>
    </row>
    <row r="517" spans="2:11" ht="18.75" customHeight="1" x14ac:dyDescent="0.3">
      <c r="B517" s="11"/>
      <c r="C517" s="11"/>
      <c r="D517" s="12"/>
      <c r="E517" s="18"/>
      <c r="F517" s="26"/>
      <c r="G517" s="8"/>
      <c r="H517" s="30"/>
      <c r="I517" s="14"/>
      <c r="J517" s="13"/>
      <c r="K517" s="2"/>
    </row>
    <row r="518" spans="2:11" ht="18.75" customHeight="1" x14ac:dyDescent="0.3">
      <c r="B518" s="11"/>
      <c r="C518" s="11"/>
      <c r="D518" s="12"/>
      <c r="E518" s="18"/>
      <c r="F518" s="26"/>
      <c r="G518" s="8"/>
      <c r="H518" s="30"/>
      <c r="I518" s="14"/>
      <c r="J518" s="13"/>
      <c r="K518" s="2"/>
    </row>
    <row r="519" spans="2:11" ht="18.75" customHeight="1" x14ac:dyDescent="0.3">
      <c r="B519" s="11"/>
      <c r="C519" s="11"/>
      <c r="D519" s="12"/>
      <c r="E519" s="18"/>
      <c r="F519" s="26"/>
      <c r="G519" s="8"/>
      <c r="H519" s="30"/>
      <c r="I519" s="14"/>
      <c r="J519" s="13"/>
      <c r="K519" s="2"/>
    </row>
    <row r="520" spans="2:11" ht="18.75" customHeight="1" x14ac:dyDescent="0.3">
      <c r="B520" s="11"/>
      <c r="C520" s="11"/>
      <c r="D520" s="12"/>
      <c r="E520" s="18"/>
      <c r="F520" s="26"/>
      <c r="G520" s="8"/>
      <c r="H520" s="30"/>
      <c r="I520" s="14"/>
      <c r="J520" s="13"/>
      <c r="K520" s="2"/>
    </row>
    <row r="521" spans="2:11" ht="18.75" customHeight="1" x14ac:dyDescent="0.3">
      <c r="B521" s="11"/>
      <c r="C521" s="11"/>
      <c r="D521" s="12"/>
      <c r="E521" s="18"/>
      <c r="F521" s="26"/>
      <c r="G521" s="8"/>
      <c r="H521" s="30"/>
      <c r="I521" s="14"/>
      <c r="J521" s="13"/>
      <c r="K521" s="2"/>
    </row>
    <row r="522" spans="2:11" ht="18.75" customHeight="1" x14ac:dyDescent="0.3">
      <c r="B522" s="11"/>
      <c r="C522" s="11"/>
      <c r="D522" s="12"/>
      <c r="E522" s="18"/>
      <c r="F522" s="26"/>
      <c r="G522" s="8"/>
      <c r="H522" s="30"/>
      <c r="I522" s="14"/>
      <c r="J522" s="13"/>
      <c r="K522" s="2"/>
    </row>
    <row r="523" spans="2:11" ht="18.75" customHeight="1" x14ac:dyDescent="0.3">
      <c r="B523" s="11"/>
      <c r="C523" s="11"/>
      <c r="D523" s="12"/>
      <c r="E523" s="18"/>
      <c r="F523" s="26"/>
      <c r="G523" s="8"/>
      <c r="H523" s="30"/>
      <c r="I523" s="14"/>
      <c r="J523" s="13"/>
      <c r="K523" s="2"/>
    </row>
    <row r="524" spans="2:11" ht="18.75" customHeight="1" x14ac:dyDescent="0.3">
      <c r="B524" s="11"/>
      <c r="C524" s="11"/>
      <c r="D524" s="12"/>
      <c r="E524" s="18"/>
      <c r="F524" s="26"/>
      <c r="G524" s="8"/>
      <c r="H524" s="30"/>
      <c r="I524" s="14"/>
      <c r="J524" s="13"/>
      <c r="K524" s="2"/>
    </row>
    <row r="525" spans="2:11" ht="18.75" customHeight="1" x14ac:dyDescent="0.3">
      <c r="B525" s="11"/>
      <c r="C525" s="11"/>
      <c r="D525" s="12"/>
      <c r="E525" s="18"/>
      <c r="F525" s="26"/>
      <c r="G525" s="8"/>
      <c r="H525" s="30"/>
      <c r="I525" s="14"/>
      <c r="J525" s="13"/>
      <c r="K525" s="2"/>
    </row>
    <row r="526" spans="2:11" ht="18.75" customHeight="1" x14ac:dyDescent="0.3">
      <c r="B526" s="11"/>
      <c r="C526" s="11"/>
      <c r="D526" s="12"/>
      <c r="E526" s="18"/>
      <c r="F526" s="26"/>
      <c r="G526" s="8"/>
      <c r="H526" s="30"/>
      <c r="I526" s="14"/>
      <c r="J526" s="13"/>
      <c r="K526" s="2"/>
    </row>
    <row r="527" spans="2:11" ht="18.75" customHeight="1" x14ac:dyDescent="0.3">
      <c r="B527" s="11"/>
      <c r="C527" s="11"/>
      <c r="D527" s="12"/>
      <c r="E527" s="18"/>
      <c r="F527" s="26"/>
      <c r="G527" s="8"/>
      <c r="H527" s="30"/>
      <c r="I527" s="14"/>
      <c r="J527" s="13"/>
      <c r="K527" s="2"/>
    </row>
    <row r="528" spans="2:11" ht="18.75" customHeight="1" x14ac:dyDescent="0.3">
      <c r="B528" s="11"/>
      <c r="C528" s="11"/>
      <c r="D528" s="12"/>
      <c r="E528" s="18"/>
      <c r="F528" s="26"/>
      <c r="G528" s="8"/>
      <c r="H528" s="30"/>
      <c r="I528" s="14"/>
      <c r="J528" s="13"/>
      <c r="K528" s="2"/>
    </row>
    <row r="529" spans="2:11" ht="18.75" customHeight="1" x14ac:dyDescent="0.3">
      <c r="B529" s="11"/>
      <c r="C529" s="11"/>
      <c r="D529" s="12"/>
      <c r="E529" s="18"/>
      <c r="F529" s="26"/>
      <c r="G529" s="8"/>
      <c r="H529" s="30"/>
      <c r="I529" s="14"/>
      <c r="J529" s="13"/>
      <c r="K529" s="2"/>
    </row>
    <row r="530" spans="2:11" ht="18.75" customHeight="1" x14ac:dyDescent="0.3">
      <c r="B530" s="11"/>
      <c r="C530" s="11"/>
      <c r="D530" s="12"/>
      <c r="E530" s="18"/>
      <c r="F530" s="26"/>
      <c r="G530" s="8"/>
      <c r="H530" s="30"/>
      <c r="I530" s="14"/>
      <c r="J530" s="13"/>
      <c r="K530" s="2"/>
    </row>
    <row r="531" spans="2:11" ht="18.75" customHeight="1" x14ac:dyDescent="0.3">
      <c r="B531" s="11"/>
      <c r="C531" s="11"/>
      <c r="D531" s="12"/>
      <c r="E531" s="18"/>
      <c r="F531" s="26"/>
      <c r="G531" s="8"/>
      <c r="H531" s="30"/>
      <c r="I531" s="14"/>
      <c r="J531" s="13"/>
      <c r="K531" s="2"/>
    </row>
    <row r="532" spans="2:11" ht="18.75" customHeight="1" x14ac:dyDescent="0.3">
      <c r="B532" s="11"/>
      <c r="C532" s="11"/>
      <c r="D532" s="12"/>
      <c r="E532" s="18"/>
      <c r="F532" s="26"/>
      <c r="G532" s="8"/>
      <c r="H532" s="30"/>
      <c r="I532" s="14"/>
      <c r="J532" s="13"/>
      <c r="K532" s="2"/>
    </row>
    <row r="533" spans="2:11" ht="18.75" customHeight="1" x14ac:dyDescent="0.3">
      <c r="B533" s="11"/>
      <c r="C533" s="11"/>
      <c r="D533" s="12"/>
      <c r="E533" s="18"/>
      <c r="F533" s="26"/>
      <c r="G533" s="8"/>
      <c r="H533" s="30"/>
      <c r="I533" s="14"/>
      <c r="J533" s="13"/>
      <c r="K533" s="2"/>
    </row>
    <row r="534" spans="2:11" ht="18.75" customHeight="1" x14ac:dyDescent="0.3">
      <c r="B534" s="11"/>
      <c r="C534" s="11"/>
      <c r="D534" s="12"/>
      <c r="E534" s="18"/>
      <c r="F534" s="26"/>
      <c r="G534" s="8"/>
      <c r="H534" s="30"/>
      <c r="I534" s="14"/>
      <c r="J534" s="13"/>
      <c r="K534" s="2"/>
    </row>
    <row r="535" spans="2:11" ht="18.75" customHeight="1" x14ac:dyDescent="0.3">
      <c r="B535" s="11"/>
      <c r="C535" s="11"/>
      <c r="D535" s="12"/>
      <c r="E535" s="18"/>
      <c r="F535" s="26"/>
      <c r="G535" s="8"/>
      <c r="H535" s="30"/>
      <c r="I535" s="14"/>
      <c r="J535" s="13"/>
      <c r="K535" s="2"/>
    </row>
    <row r="536" spans="2:11" ht="18.75" customHeight="1" x14ac:dyDescent="0.3">
      <c r="B536" s="11"/>
      <c r="C536" s="11"/>
      <c r="D536" s="12"/>
      <c r="E536" s="18"/>
      <c r="F536" s="26"/>
      <c r="G536" s="8"/>
      <c r="H536" s="30"/>
      <c r="I536" s="14"/>
      <c r="J536" s="13"/>
      <c r="K536" s="2"/>
    </row>
    <row r="537" spans="2:11" ht="18.75" customHeight="1" x14ac:dyDescent="0.3">
      <c r="B537" s="11"/>
      <c r="C537" s="11"/>
      <c r="D537" s="12"/>
      <c r="E537" s="18"/>
      <c r="F537" s="26"/>
      <c r="G537" s="8"/>
      <c r="H537" s="30"/>
      <c r="I537" s="14"/>
      <c r="J537" s="13"/>
      <c r="K537" s="2"/>
    </row>
    <row r="538" spans="2:11" ht="18.75" customHeight="1" x14ac:dyDescent="0.3">
      <c r="B538" s="11"/>
      <c r="C538" s="11"/>
      <c r="D538" s="12"/>
      <c r="E538" s="18"/>
      <c r="F538" s="26"/>
      <c r="G538" s="8"/>
      <c r="H538" s="30"/>
      <c r="I538" s="14"/>
      <c r="J538" s="13"/>
      <c r="K538" s="2"/>
    </row>
    <row r="539" spans="2:11" ht="18.75" customHeight="1" x14ac:dyDescent="0.3">
      <c r="B539" s="11"/>
      <c r="C539" s="11"/>
      <c r="D539" s="12"/>
      <c r="E539" s="18"/>
      <c r="F539" s="26"/>
      <c r="G539" s="8"/>
      <c r="H539" s="30"/>
      <c r="I539" s="14"/>
      <c r="J539" s="13"/>
      <c r="K539" s="2"/>
    </row>
    <row r="540" spans="2:11" ht="18.75" customHeight="1" x14ac:dyDescent="0.3">
      <c r="B540" s="11"/>
      <c r="C540" s="11"/>
      <c r="D540" s="12"/>
      <c r="E540" s="18"/>
      <c r="F540" s="26"/>
      <c r="G540" s="8"/>
      <c r="H540" s="30"/>
      <c r="I540" s="14"/>
      <c r="J540" s="13"/>
      <c r="K540" s="2"/>
    </row>
    <row r="541" spans="2:11" ht="18.75" customHeight="1" x14ac:dyDescent="0.3">
      <c r="B541" s="11"/>
      <c r="C541" s="11"/>
      <c r="D541" s="12"/>
      <c r="E541" s="18"/>
      <c r="F541" s="26"/>
      <c r="G541" s="8"/>
      <c r="H541" s="30"/>
      <c r="I541" s="14"/>
      <c r="J541" s="13"/>
      <c r="K541" s="2"/>
    </row>
    <row r="542" spans="2:11" ht="18.75" customHeight="1" x14ac:dyDescent="0.3">
      <c r="B542" s="11"/>
      <c r="C542" s="11"/>
      <c r="D542" s="12"/>
      <c r="E542" s="18"/>
      <c r="F542" s="26"/>
      <c r="G542" s="8"/>
      <c r="H542" s="30"/>
      <c r="I542" s="14"/>
      <c r="J542" s="13"/>
      <c r="K542" s="2"/>
    </row>
    <row r="543" spans="2:11" ht="18.75" customHeight="1" x14ac:dyDescent="0.3">
      <c r="B543" s="11"/>
      <c r="C543" s="11"/>
      <c r="D543" s="12"/>
      <c r="E543" s="18"/>
      <c r="F543" s="26"/>
      <c r="G543" s="8"/>
      <c r="H543" s="30"/>
      <c r="I543" s="14"/>
      <c r="J543" s="13"/>
      <c r="K543" s="2"/>
    </row>
    <row r="544" spans="2:11" ht="18.75" customHeight="1" x14ac:dyDescent="0.3">
      <c r="B544" s="11"/>
      <c r="C544" s="11"/>
      <c r="D544" s="12"/>
      <c r="E544" s="18"/>
      <c r="F544" s="26"/>
      <c r="G544" s="8"/>
      <c r="H544" s="30"/>
      <c r="I544" s="14"/>
      <c r="J544" s="13"/>
      <c r="K544" s="2"/>
    </row>
    <row r="545" spans="2:11" ht="18.75" customHeight="1" x14ac:dyDescent="0.3">
      <c r="B545" s="11"/>
      <c r="C545" s="11"/>
      <c r="D545" s="12"/>
      <c r="E545" s="18"/>
      <c r="F545" s="26"/>
      <c r="G545" s="8"/>
      <c r="H545" s="30"/>
      <c r="I545" s="14"/>
      <c r="J545" s="13"/>
      <c r="K545" s="2"/>
    </row>
    <row r="546" spans="2:11" ht="18.75" customHeight="1" x14ac:dyDescent="0.3">
      <c r="B546" s="11"/>
      <c r="C546" s="11"/>
      <c r="D546" s="12"/>
      <c r="E546" s="18"/>
      <c r="F546" s="26"/>
      <c r="G546" s="8"/>
      <c r="H546" s="30"/>
      <c r="I546" s="14"/>
      <c r="J546" s="13"/>
      <c r="K546" s="2"/>
    </row>
    <row r="547" spans="2:11" ht="18.75" customHeight="1" x14ac:dyDescent="0.3">
      <c r="B547" s="11"/>
      <c r="C547" s="11"/>
      <c r="D547" s="12"/>
      <c r="E547" s="18"/>
      <c r="F547" s="26"/>
      <c r="G547" s="8"/>
      <c r="H547" s="30"/>
      <c r="I547" s="14"/>
      <c r="J547" s="13"/>
      <c r="K547" s="2"/>
    </row>
    <row r="548" spans="2:11" ht="18.75" customHeight="1" x14ac:dyDescent="0.3">
      <c r="B548" s="11"/>
      <c r="C548" s="11"/>
      <c r="D548" s="12"/>
      <c r="E548" s="18"/>
      <c r="F548" s="26"/>
      <c r="G548" s="8"/>
      <c r="H548" s="30"/>
      <c r="I548" s="14"/>
      <c r="J548" s="13"/>
      <c r="K548" s="2"/>
    </row>
    <row r="549" spans="2:11" ht="18.75" customHeight="1" x14ac:dyDescent="0.3">
      <c r="B549" s="11"/>
      <c r="C549" s="11"/>
      <c r="D549" s="12"/>
      <c r="E549" s="18"/>
      <c r="F549" s="26"/>
      <c r="G549" s="8"/>
      <c r="H549" s="30"/>
      <c r="I549" s="14"/>
      <c r="J549" s="13"/>
      <c r="K549" s="2"/>
    </row>
    <row r="550" spans="2:11" ht="18.75" customHeight="1" x14ac:dyDescent="0.3">
      <c r="B550" s="11"/>
      <c r="C550" s="11"/>
      <c r="D550" s="12"/>
      <c r="E550" s="18"/>
      <c r="F550" s="26"/>
      <c r="G550" s="8"/>
      <c r="H550" s="30"/>
      <c r="I550" s="14"/>
      <c r="J550" s="13"/>
      <c r="K550" s="2"/>
    </row>
    <row r="551" spans="2:11" ht="18.75" customHeight="1" x14ac:dyDescent="0.3">
      <c r="B551" s="11"/>
      <c r="C551" s="11"/>
      <c r="D551" s="12"/>
      <c r="E551" s="18"/>
      <c r="F551" s="26"/>
      <c r="G551" s="8"/>
      <c r="H551" s="30"/>
      <c r="I551" s="14"/>
      <c r="J551" s="13"/>
      <c r="K551" s="2"/>
    </row>
    <row r="552" spans="2:11" ht="18.75" customHeight="1" x14ac:dyDescent="0.3">
      <c r="B552" s="11"/>
      <c r="C552" s="11"/>
      <c r="D552" s="12"/>
      <c r="E552" s="18"/>
      <c r="F552" s="26"/>
      <c r="G552" s="8"/>
      <c r="H552" s="30"/>
      <c r="I552" s="14"/>
      <c r="J552" s="13"/>
      <c r="K552" s="2"/>
    </row>
    <row r="553" spans="2:11" ht="18.75" customHeight="1" x14ac:dyDescent="0.3">
      <c r="B553" s="11"/>
      <c r="C553" s="11"/>
      <c r="D553" s="12"/>
      <c r="E553" s="18"/>
      <c r="F553" s="26"/>
      <c r="G553" s="8"/>
      <c r="H553" s="30"/>
      <c r="I553" s="14"/>
      <c r="J553" s="13"/>
      <c r="K553" s="2"/>
    </row>
    <row r="554" spans="2:11" ht="18.75" customHeight="1" x14ac:dyDescent="0.3">
      <c r="B554" s="11"/>
      <c r="C554" s="11"/>
      <c r="D554" s="12"/>
      <c r="E554" s="18"/>
      <c r="F554" s="26"/>
      <c r="G554" s="8"/>
      <c r="H554" s="30"/>
      <c r="I554" s="14"/>
      <c r="J554" s="13"/>
      <c r="K554" s="2"/>
    </row>
    <row r="555" spans="2:11" ht="18.75" customHeight="1" x14ac:dyDescent="0.3">
      <c r="B555" s="11"/>
      <c r="C555" s="11"/>
      <c r="D555" s="12"/>
      <c r="E555" s="18"/>
      <c r="F555" s="26"/>
      <c r="G555" s="8"/>
      <c r="H555" s="30"/>
      <c r="I555" s="14"/>
      <c r="J555" s="13"/>
      <c r="K555" s="2"/>
    </row>
    <row r="556" spans="2:11" ht="18.75" customHeight="1" x14ac:dyDescent="0.3">
      <c r="B556" s="11"/>
      <c r="C556" s="11"/>
      <c r="D556" s="12"/>
      <c r="E556" s="18"/>
      <c r="F556" s="26"/>
      <c r="G556" s="8"/>
      <c r="H556" s="30"/>
      <c r="I556" s="14"/>
      <c r="J556" s="13"/>
      <c r="K556" s="2"/>
    </row>
    <row r="557" spans="2:11" ht="18.75" customHeight="1" x14ac:dyDescent="0.3">
      <c r="B557" s="11"/>
      <c r="C557" s="11"/>
      <c r="D557" s="12"/>
      <c r="E557" s="18"/>
      <c r="F557" s="26"/>
      <c r="G557" s="8"/>
      <c r="H557" s="30"/>
      <c r="I557" s="14"/>
      <c r="J557" s="13"/>
      <c r="K557" s="2"/>
    </row>
    <row r="558" spans="2:11" ht="18.75" customHeight="1" x14ac:dyDescent="0.3">
      <c r="B558" s="11"/>
      <c r="C558" s="11"/>
      <c r="D558" s="12"/>
      <c r="E558" s="18"/>
      <c r="F558" s="26"/>
      <c r="G558" s="8"/>
      <c r="H558" s="30"/>
      <c r="I558" s="14"/>
      <c r="J558" s="13"/>
      <c r="K558" s="2"/>
    </row>
    <row r="559" spans="2:11" ht="18.75" customHeight="1" x14ac:dyDescent="0.3">
      <c r="B559" s="11"/>
      <c r="C559" s="11"/>
      <c r="D559" s="12"/>
      <c r="E559" s="18"/>
      <c r="F559" s="26"/>
      <c r="G559" s="8"/>
      <c r="H559" s="30"/>
      <c r="I559" s="14"/>
      <c r="J559" s="13"/>
      <c r="K559" s="2"/>
    </row>
    <row r="560" spans="2:11" ht="18.75" customHeight="1" x14ac:dyDescent="0.3">
      <c r="B560" s="11"/>
      <c r="C560" s="11"/>
      <c r="D560" s="12"/>
      <c r="E560" s="18"/>
      <c r="F560" s="26"/>
      <c r="G560" s="8"/>
      <c r="H560" s="30"/>
      <c r="I560" s="14"/>
      <c r="J560" s="13"/>
      <c r="K560" s="2"/>
    </row>
    <row r="561" spans="2:11" ht="18.75" customHeight="1" x14ac:dyDescent="0.3">
      <c r="B561" s="11"/>
      <c r="C561" s="11"/>
      <c r="D561" s="12"/>
      <c r="E561" s="18"/>
      <c r="F561" s="26"/>
      <c r="G561" s="6"/>
      <c r="H561" s="30"/>
      <c r="I561" s="14"/>
      <c r="J561" s="13"/>
      <c r="K561" s="2"/>
    </row>
    <row r="562" spans="2:11" ht="18.75" customHeight="1" x14ac:dyDescent="0.3">
      <c r="B562" s="11"/>
      <c r="C562" s="11"/>
      <c r="D562" s="12"/>
      <c r="E562" s="18"/>
      <c r="F562" s="26"/>
      <c r="G562" s="6"/>
      <c r="H562" s="30"/>
      <c r="I562" s="14"/>
      <c r="J562" s="13"/>
      <c r="K562" s="2"/>
    </row>
    <row r="563" spans="2:11" ht="18.75" customHeight="1" x14ac:dyDescent="0.3">
      <c r="B563" s="11"/>
      <c r="C563" s="11"/>
      <c r="D563" s="12"/>
      <c r="E563" s="18"/>
      <c r="F563" s="26"/>
      <c r="G563" s="6"/>
      <c r="H563" s="30"/>
      <c r="I563" s="14"/>
      <c r="J563" s="13"/>
      <c r="K563" s="2"/>
    </row>
    <row r="564" spans="2:11" ht="18.75" customHeight="1" x14ac:dyDescent="0.3">
      <c r="B564" s="11"/>
      <c r="C564" s="11"/>
      <c r="D564" s="12"/>
      <c r="E564" s="18"/>
      <c r="F564" s="26"/>
      <c r="G564" s="6"/>
      <c r="H564" s="30"/>
      <c r="I564" s="14"/>
      <c r="J564" s="13"/>
      <c r="K564" s="2"/>
    </row>
    <row r="565" spans="2:11" ht="18.75" customHeight="1" x14ac:dyDescent="0.3">
      <c r="B565" s="11"/>
      <c r="C565" s="11"/>
      <c r="D565" s="12"/>
      <c r="E565" s="18"/>
      <c r="F565" s="26"/>
      <c r="G565" s="6"/>
      <c r="H565" s="30"/>
      <c r="I565" s="14"/>
      <c r="J565" s="13"/>
      <c r="K565" s="2"/>
    </row>
    <row r="566" spans="2:11" ht="18.75" customHeight="1" x14ac:dyDescent="0.3">
      <c r="B566" s="11"/>
      <c r="C566" s="11"/>
      <c r="D566" s="12"/>
      <c r="E566" s="18"/>
      <c r="F566" s="26"/>
      <c r="G566" s="6"/>
      <c r="H566" s="30"/>
      <c r="I566" s="14"/>
      <c r="J566" s="13"/>
      <c r="K566" s="2"/>
    </row>
    <row r="567" spans="2:11" ht="18.75" customHeight="1" x14ac:dyDescent="0.3">
      <c r="B567" s="11"/>
      <c r="C567" s="11"/>
      <c r="D567" s="12"/>
      <c r="E567" s="18"/>
      <c r="F567" s="26"/>
      <c r="G567" s="6"/>
      <c r="H567" s="30"/>
      <c r="I567" s="14"/>
      <c r="J567" s="13"/>
      <c r="K567" s="2"/>
    </row>
    <row r="568" spans="2:11" ht="18.75" customHeight="1" x14ac:dyDescent="0.3">
      <c r="B568" s="11"/>
      <c r="C568" s="11"/>
      <c r="D568" s="12"/>
      <c r="E568" s="18"/>
      <c r="F568" s="26"/>
      <c r="G568" s="6"/>
      <c r="H568" s="30"/>
      <c r="I568" s="14"/>
      <c r="J568" s="13"/>
      <c r="K568" s="2"/>
    </row>
    <row r="569" spans="2:11" ht="18.75" customHeight="1" x14ac:dyDescent="0.3">
      <c r="B569" s="11"/>
      <c r="C569" s="11"/>
      <c r="D569" s="12"/>
      <c r="E569" s="18"/>
      <c r="F569" s="26"/>
      <c r="G569" s="6"/>
      <c r="H569" s="30"/>
      <c r="I569" s="14"/>
      <c r="J569" s="13"/>
      <c r="K569" s="2"/>
    </row>
    <row r="570" spans="2:11" ht="18.75" customHeight="1" x14ac:dyDescent="0.3">
      <c r="B570" s="11"/>
      <c r="C570" s="11"/>
      <c r="D570" s="12"/>
      <c r="E570" s="18"/>
      <c r="F570" s="26"/>
      <c r="G570" s="6"/>
      <c r="H570" s="30"/>
      <c r="I570" s="14"/>
      <c r="J570" s="13"/>
      <c r="K570" s="2"/>
    </row>
    <row r="571" spans="2:11" ht="18.75" customHeight="1" x14ac:dyDescent="0.3">
      <c r="B571" s="11"/>
      <c r="C571" s="11"/>
      <c r="D571" s="12"/>
      <c r="E571" s="18"/>
      <c r="F571" s="26"/>
      <c r="G571" s="6"/>
      <c r="H571" s="30"/>
      <c r="I571" s="14"/>
      <c r="J571" s="13"/>
      <c r="K571" s="2"/>
    </row>
    <row r="572" spans="2:11" ht="18.75" customHeight="1" x14ac:dyDescent="0.3">
      <c r="B572" s="11"/>
      <c r="C572" s="11"/>
      <c r="D572" s="12"/>
      <c r="E572" s="18"/>
      <c r="F572" s="26"/>
      <c r="G572" s="6"/>
      <c r="H572" s="30"/>
      <c r="I572" s="14"/>
      <c r="J572" s="13"/>
      <c r="K572" s="2"/>
    </row>
    <row r="573" spans="2:11" ht="18.75" customHeight="1" x14ac:dyDescent="0.3">
      <c r="B573" s="11"/>
      <c r="C573" s="11"/>
      <c r="D573" s="12"/>
      <c r="E573" s="18"/>
      <c r="F573" s="26"/>
      <c r="G573" s="6"/>
      <c r="H573" s="30"/>
      <c r="I573" s="14"/>
      <c r="J573" s="13"/>
      <c r="K573" s="2"/>
    </row>
    <row r="574" spans="2:11" ht="18.75" customHeight="1" x14ac:dyDescent="0.3">
      <c r="B574" s="11"/>
      <c r="C574" s="11"/>
      <c r="D574" s="12"/>
      <c r="E574" s="18"/>
      <c r="F574" s="26"/>
      <c r="G574" s="6"/>
      <c r="H574" s="30"/>
      <c r="I574" s="14"/>
      <c r="J574" s="13"/>
      <c r="K574" s="2"/>
    </row>
    <row r="575" spans="2:11" ht="18.75" customHeight="1" x14ac:dyDescent="0.3">
      <c r="B575" s="11"/>
      <c r="C575" s="11"/>
      <c r="D575" s="12"/>
      <c r="E575" s="18"/>
      <c r="F575" s="26"/>
      <c r="G575" s="6"/>
      <c r="H575" s="30"/>
      <c r="I575" s="14"/>
      <c r="J575" s="13"/>
      <c r="K575" s="2"/>
    </row>
    <row r="576" spans="2:11" ht="18.75" customHeight="1" x14ac:dyDescent="0.3">
      <c r="B576" s="11"/>
      <c r="C576" s="11"/>
      <c r="D576" s="12"/>
      <c r="E576" s="18"/>
      <c r="F576" s="26"/>
      <c r="G576" s="6"/>
      <c r="H576" s="30"/>
      <c r="I576" s="14"/>
      <c r="J576" s="13"/>
      <c r="K576" s="2"/>
    </row>
    <row r="577" spans="2:11" ht="18.75" customHeight="1" x14ac:dyDescent="0.3">
      <c r="B577" s="11"/>
      <c r="C577" s="11"/>
      <c r="D577" s="12"/>
      <c r="E577" s="18"/>
      <c r="F577" s="26"/>
      <c r="G577" s="6"/>
      <c r="H577" s="30"/>
      <c r="I577" s="14"/>
      <c r="J577" s="13"/>
      <c r="K577" s="2"/>
    </row>
    <row r="578" spans="2:11" ht="18.75" customHeight="1" x14ac:dyDescent="0.3">
      <c r="B578" s="11"/>
      <c r="C578" s="11"/>
      <c r="D578" s="12"/>
      <c r="E578" s="18"/>
      <c r="F578" s="26"/>
      <c r="G578" s="6"/>
      <c r="H578" s="30"/>
      <c r="I578" s="14"/>
      <c r="J578" s="13"/>
      <c r="K578" s="2"/>
    </row>
    <row r="579" spans="2:11" ht="18.75" customHeight="1" x14ac:dyDescent="0.3">
      <c r="B579" s="11"/>
      <c r="C579" s="11"/>
      <c r="D579" s="12"/>
      <c r="E579" s="18"/>
      <c r="F579" s="26"/>
      <c r="G579" s="6"/>
      <c r="H579" s="30"/>
      <c r="I579" s="14"/>
      <c r="J579" s="13"/>
      <c r="K579" s="2"/>
    </row>
    <row r="580" spans="2:11" ht="18.75" customHeight="1" x14ac:dyDescent="0.3">
      <c r="B580" s="11"/>
      <c r="C580" s="11"/>
      <c r="D580" s="12"/>
      <c r="E580" s="18"/>
      <c r="F580" s="26"/>
      <c r="G580" s="6"/>
      <c r="H580" s="30"/>
      <c r="I580" s="14"/>
      <c r="J580" s="13"/>
      <c r="K580" s="2"/>
    </row>
    <row r="581" spans="2:11" ht="18.75" customHeight="1" x14ac:dyDescent="0.3">
      <c r="B581" s="11"/>
      <c r="C581" s="11"/>
      <c r="D581" s="12"/>
      <c r="E581" s="18"/>
      <c r="F581" s="26"/>
      <c r="G581" s="6"/>
      <c r="H581" s="30"/>
      <c r="I581" s="14"/>
      <c r="J581" s="13"/>
      <c r="K581" s="2"/>
    </row>
    <row r="582" spans="2:11" ht="18.75" customHeight="1" x14ac:dyDescent="0.3">
      <c r="B582" s="11"/>
      <c r="C582" s="11"/>
      <c r="D582" s="12"/>
      <c r="E582" s="18"/>
      <c r="F582" s="26"/>
      <c r="G582" s="6"/>
      <c r="H582" s="30"/>
      <c r="I582" s="14"/>
      <c r="J582" s="13"/>
      <c r="K582" s="2"/>
    </row>
    <row r="583" spans="2:11" ht="18.75" customHeight="1" x14ac:dyDescent="0.3">
      <c r="B583" s="11"/>
      <c r="C583" s="11"/>
      <c r="D583" s="12"/>
      <c r="E583" s="18"/>
      <c r="F583" s="26"/>
      <c r="G583" s="6"/>
      <c r="H583" s="30"/>
      <c r="I583" s="14"/>
      <c r="J583" s="13"/>
      <c r="K583" s="2"/>
    </row>
    <row r="584" spans="2:11" ht="18.75" customHeight="1" x14ac:dyDescent="0.3">
      <c r="B584" s="11"/>
      <c r="C584" s="11"/>
      <c r="D584" s="12"/>
      <c r="E584" s="18"/>
      <c r="F584" s="26"/>
      <c r="G584" s="6"/>
      <c r="H584" s="30"/>
      <c r="I584" s="14"/>
      <c r="J584" s="13"/>
      <c r="K584" s="2"/>
    </row>
    <row r="585" spans="2:11" ht="18.75" customHeight="1" x14ac:dyDescent="0.3">
      <c r="B585" s="11"/>
      <c r="C585" s="11"/>
      <c r="D585" s="12"/>
      <c r="E585" s="18"/>
      <c r="F585" s="26"/>
      <c r="G585" s="6"/>
      <c r="H585" s="30"/>
      <c r="I585" s="14"/>
      <c r="J585" s="13"/>
      <c r="K585" s="2"/>
    </row>
    <row r="586" spans="2:11" ht="18.75" customHeight="1" x14ac:dyDescent="0.3">
      <c r="B586" s="11"/>
      <c r="C586" s="11"/>
      <c r="D586" s="12"/>
      <c r="E586" s="18"/>
      <c r="F586" s="26"/>
      <c r="G586" s="1"/>
      <c r="H586" s="30"/>
      <c r="I586" s="14"/>
      <c r="J586" s="13"/>
      <c r="K586" s="2"/>
    </row>
    <row r="587" spans="2:11" ht="18.75" customHeight="1" x14ac:dyDescent="0.3">
      <c r="B587" s="11"/>
      <c r="C587" s="11"/>
      <c r="D587" s="12"/>
      <c r="E587" s="18"/>
      <c r="F587" s="26"/>
      <c r="G587" s="1"/>
      <c r="H587" s="30"/>
      <c r="I587" s="14"/>
      <c r="J587" s="13"/>
      <c r="K587" s="2"/>
    </row>
    <row r="588" spans="2:11" ht="18.75" customHeight="1" x14ac:dyDescent="0.3">
      <c r="B588" s="11"/>
      <c r="C588" s="11"/>
      <c r="D588" s="12"/>
      <c r="E588" s="18"/>
      <c r="F588" s="26"/>
      <c r="G588" s="1"/>
      <c r="H588" s="30"/>
      <c r="I588" s="14"/>
      <c r="J588" s="13"/>
      <c r="K588" s="2"/>
    </row>
    <row r="589" spans="2:11" ht="18.75" customHeight="1" x14ac:dyDescent="0.3">
      <c r="B589" s="11"/>
      <c r="C589" s="11"/>
      <c r="D589" s="12"/>
      <c r="E589" s="18"/>
      <c r="F589" s="26"/>
      <c r="G589" s="1"/>
      <c r="H589" s="30"/>
      <c r="I589" s="14"/>
      <c r="J589" s="13"/>
      <c r="K589" s="2"/>
    </row>
    <row r="590" spans="2:11" ht="18.75" customHeight="1" x14ac:dyDescent="0.3">
      <c r="B590" s="11"/>
      <c r="C590" s="11"/>
      <c r="D590" s="12"/>
      <c r="E590" s="18"/>
      <c r="F590" s="26"/>
      <c r="G590" s="1"/>
      <c r="H590" s="30"/>
      <c r="I590" s="14"/>
      <c r="J590" s="13"/>
      <c r="K590" s="2"/>
    </row>
    <row r="591" spans="2:11" ht="18.75" customHeight="1" x14ac:dyDescent="0.3">
      <c r="B591" s="11"/>
      <c r="C591" s="11"/>
      <c r="D591" s="12"/>
      <c r="E591" s="18"/>
      <c r="F591" s="26"/>
      <c r="G591" s="1"/>
      <c r="H591" s="30"/>
      <c r="I591" s="14"/>
      <c r="J591" s="13"/>
      <c r="K591" s="2"/>
    </row>
    <row r="592" spans="2:11" ht="18.75" customHeight="1" x14ac:dyDescent="0.3">
      <c r="B592" s="11"/>
      <c r="C592" s="11"/>
      <c r="D592" s="12"/>
      <c r="E592" s="18"/>
      <c r="F592" s="26"/>
      <c r="G592" s="1"/>
      <c r="H592" s="30"/>
      <c r="I592" s="14"/>
      <c r="J592" s="13"/>
      <c r="K592" s="2"/>
    </row>
    <row r="593" spans="2:11" ht="18.75" customHeight="1" x14ac:dyDescent="0.3">
      <c r="B593" s="11"/>
      <c r="C593" s="11"/>
      <c r="D593" s="12"/>
      <c r="E593" s="18"/>
      <c r="F593" s="26"/>
      <c r="G593" s="1"/>
      <c r="H593" s="30"/>
      <c r="I593" s="14"/>
      <c r="J593" s="13"/>
      <c r="K593" s="2"/>
    </row>
    <row r="594" spans="2:11" ht="18.75" customHeight="1" x14ac:dyDescent="0.3">
      <c r="B594" s="11"/>
      <c r="C594" s="11"/>
      <c r="D594" s="12"/>
      <c r="E594" s="18"/>
      <c r="F594" s="26"/>
      <c r="G594" s="1"/>
      <c r="H594" s="30"/>
      <c r="I594" s="14"/>
      <c r="J594" s="13"/>
      <c r="K594" s="2"/>
    </row>
    <row r="595" spans="2:11" ht="18.75" customHeight="1" x14ac:dyDescent="0.3">
      <c r="B595" s="11"/>
      <c r="C595" s="11"/>
      <c r="D595" s="12"/>
      <c r="E595" s="18"/>
      <c r="F595" s="26"/>
      <c r="G595" s="1"/>
      <c r="H595" s="30"/>
      <c r="I595" s="14"/>
      <c r="J595" s="13"/>
      <c r="K595" s="2"/>
    </row>
    <row r="596" spans="2:11" ht="18.75" customHeight="1" x14ac:dyDescent="0.3">
      <c r="B596" s="11"/>
      <c r="C596" s="11"/>
      <c r="D596" s="12"/>
      <c r="E596" s="18"/>
      <c r="F596" s="26"/>
      <c r="G596" s="1"/>
      <c r="H596" s="30"/>
      <c r="I596" s="14"/>
      <c r="J596" s="13"/>
      <c r="K596" s="2"/>
    </row>
    <row r="597" spans="2:11" ht="18.75" customHeight="1" x14ac:dyDescent="0.3">
      <c r="B597" s="11"/>
      <c r="C597" s="11"/>
      <c r="D597" s="12"/>
      <c r="E597" s="18"/>
      <c r="F597" s="26"/>
      <c r="G597" s="1"/>
      <c r="H597" s="30"/>
      <c r="I597" s="14"/>
      <c r="J597" s="13"/>
      <c r="K597" s="2"/>
    </row>
    <row r="598" spans="2:11" ht="18.75" customHeight="1" x14ac:dyDescent="0.3">
      <c r="B598" s="11"/>
      <c r="C598" s="11"/>
      <c r="D598" s="12"/>
      <c r="E598" s="18"/>
      <c r="F598" s="26"/>
      <c r="G598" s="1"/>
      <c r="H598" s="30"/>
      <c r="I598" s="14"/>
      <c r="J598" s="13"/>
      <c r="K598" s="2"/>
    </row>
    <row r="599" spans="2:11" ht="18.75" customHeight="1" x14ac:dyDescent="0.3">
      <c r="B599" s="11"/>
      <c r="C599" s="11"/>
      <c r="D599" s="12"/>
      <c r="E599" s="18"/>
      <c r="F599" s="26"/>
      <c r="G599" s="1"/>
      <c r="H599" s="30"/>
      <c r="I599" s="14"/>
      <c r="J599" s="13"/>
      <c r="K599" s="2"/>
    </row>
    <row r="600" spans="2:11" ht="18.75" customHeight="1" x14ac:dyDescent="0.3">
      <c r="B600" s="11"/>
      <c r="C600" s="11"/>
      <c r="D600" s="12"/>
      <c r="E600" s="18"/>
      <c r="F600" s="26"/>
      <c r="G600" s="1"/>
      <c r="H600" s="30"/>
      <c r="I600" s="14"/>
      <c r="J600" s="13"/>
      <c r="K600" s="2"/>
    </row>
    <row r="601" spans="2:11" ht="18.75" customHeight="1" x14ac:dyDescent="0.3">
      <c r="B601" s="11"/>
      <c r="C601" s="11"/>
      <c r="D601" s="12"/>
      <c r="E601" s="18"/>
      <c r="F601" s="26"/>
      <c r="G601" s="1"/>
      <c r="H601" s="30"/>
      <c r="I601" s="14"/>
      <c r="J601" s="13"/>
      <c r="K601" s="2"/>
    </row>
    <row r="602" spans="2:11" ht="18.75" customHeight="1" x14ac:dyDescent="0.3">
      <c r="B602" s="11"/>
      <c r="C602" s="11"/>
      <c r="D602" s="12"/>
      <c r="E602" s="18"/>
      <c r="F602" s="26"/>
      <c r="G602" s="1"/>
      <c r="H602" s="30"/>
      <c r="I602" s="14"/>
      <c r="J602" s="13"/>
      <c r="K602" s="2"/>
    </row>
    <row r="603" spans="2:11" ht="18.75" customHeight="1" x14ac:dyDescent="0.3">
      <c r="B603" s="11"/>
      <c r="C603" s="11"/>
      <c r="D603" s="12"/>
      <c r="E603" s="18"/>
      <c r="F603" s="26"/>
      <c r="G603" s="1"/>
      <c r="H603" s="30"/>
      <c r="I603" s="14"/>
      <c r="J603" s="13"/>
      <c r="K603" s="2"/>
    </row>
    <row r="604" spans="2:11" ht="18.75" customHeight="1" x14ac:dyDescent="0.3">
      <c r="B604" s="11"/>
      <c r="C604" s="11"/>
      <c r="D604" s="12"/>
      <c r="E604" s="18"/>
      <c r="F604" s="26"/>
      <c r="G604" s="1"/>
      <c r="H604" s="30"/>
      <c r="I604" s="14"/>
      <c r="J604" s="13"/>
      <c r="K604" s="2"/>
    </row>
    <row r="605" spans="2:11" ht="18.75" customHeight="1" x14ac:dyDescent="0.3">
      <c r="B605" s="11"/>
      <c r="C605" s="11"/>
      <c r="D605" s="12"/>
      <c r="E605" s="18"/>
      <c r="F605" s="26"/>
      <c r="G605" s="1"/>
      <c r="H605" s="30"/>
      <c r="I605" s="14"/>
      <c r="J605" s="13"/>
      <c r="K605" s="2"/>
    </row>
    <row r="606" spans="2:11" ht="18.75" customHeight="1" x14ac:dyDescent="0.3">
      <c r="B606" s="11"/>
      <c r="C606" s="11"/>
      <c r="D606" s="12"/>
      <c r="E606" s="18"/>
      <c r="F606" s="26"/>
      <c r="G606" s="1"/>
      <c r="H606" s="30"/>
      <c r="I606" s="14"/>
      <c r="J606" s="13"/>
      <c r="K606" s="2"/>
    </row>
    <row r="607" spans="2:11" ht="18.75" customHeight="1" x14ac:dyDescent="0.3">
      <c r="B607" s="11"/>
      <c r="C607" s="11"/>
      <c r="D607" s="12"/>
      <c r="E607" s="18"/>
      <c r="F607" s="26"/>
      <c r="G607" s="1"/>
      <c r="H607" s="30"/>
      <c r="I607" s="14"/>
      <c r="J607" s="13"/>
      <c r="K607" s="2"/>
    </row>
    <row r="608" spans="2:11" ht="18.75" customHeight="1" x14ac:dyDescent="0.3">
      <c r="B608" s="11"/>
      <c r="C608" s="11"/>
      <c r="D608" s="12"/>
      <c r="E608" s="18"/>
      <c r="F608" s="26"/>
      <c r="G608" s="1"/>
      <c r="H608" s="30"/>
      <c r="I608" s="14"/>
      <c r="J608" s="13"/>
      <c r="K608" s="2"/>
    </row>
    <row r="609" spans="2:11" ht="18.75" customHeight="1" x14ac:dyDescent="0.3">
      <c r="B609" s="11"/>
      <c r="C609" s="11"/>
      <c r="D609" s="12"/>
      <c r="E609" s="18"/>
      <c r="F609" s="26"/>
      <c r="G609" s="1"/>
      <c r="H609" s="30"/>
      <c r="I609" s="14"/>
      <c r="J609" s="13"/>
      <c r="K609" s="2"/>
    </row>
    <row r="610" spans="2:11" ht="18.75" customHeight="1" x14ac:dyDescent="0.3">
      <c r="B610" s="11"/>
      <c r="C610" s="11"/>
      <c r="D610" s="12"/>
      <c r="E610" s="18"/>
      <c r="F610" s="26"/>
      <c r="G610" s="1"/>
      <c r="H610" s="30"/>
      <c r="I610" s="14"/>
      <c r="J610" s="13"/>
      <c r="K610" s="2"/>
    </row>
    <row r="611" spans="2:11" ht="18.75" customHeight="1" x14ac:dyDescent="0.3">
      <c r="B611" s="11"/>
      <c r="C611" s="11"/>
      <c r="D611" s="12"/>
      <c r="E611" s="18"/>
      <c r="F611" s="26"/>
      <c r="G611" s="1"/>
      <c r="H611" s="30"/>
      <c r="I611" s="14"/>
      <c r="J611" s="13"/>
      <c r="K611" s="2"/>
    </row>
    <row r="612" spans="2:11" ht="18.75" customHeight="1" x14ac:dyDescent="0.3">
      <c r="B612" s="11"/>
      <c r="C612" s="11"/>
      <c r="D612" s="12"/>
      <c r="E612" s="18"/>
      <c r="F612" s="26"/>
      <c r="G612" s="1"/>
      <c r="H612" s="30"/>
      <c r="I612" s="14"/>
      <c r="J612" s="13"/>
      <c r="K612" s="2"/>
    </row>
    <row r="613" spans="2:11" ht="18.75" customHeight="1" x14ac:dyDescent="0.3">
      <c r="B613" s="11"/>
      <c r="C613" s="11"/>
      <c r="D613" s="12"/>
      <c r="E613" s="18"/>
      <c r="F613" s="26"/>
      <c r="G613" s="1"/>
      <c r="H613" s="30"/>
      <c r="I613" s="14"/>
      <c r="J613" s="13"/>
      <c r="K613" s="2"/>
    </row>
    <row r="614" spans="2:11" ht="18.75" customHeight="1" x14ac:dyDescent="0.3">
      <c r="B614" s="11"/>
      <c r="C614" s="11"/>
      <c r="D614" s="12"/>
      <c r="E614" s="18"/>
      <c r="F614" s="26"/>
      <c r="G614" s="1"/>
      <c r="H614" s="30"/>
      <c r="I614" s="14"/>
      <c r="J614" s="13"/>
      <c r="K614" s="2"/>
    </row>
    <row r="615" spans="2:11" ht="18.75" customHeight="1" x14ac:dyDescent="0.3">
      <c r="B615" s="11"/>
      <c r="C615" s="11"/>
      <c r="D615" s="12"/>
      <c r="E615" s="18"/>
      <c r="F615" s="26"/>
      <c r="G615" s="1"/>
      <c r="H615" s="30"/>
      <c r="I615" s="14"/>
      <c r="J615" s="13"/>
      <c r="K615" s="2"/>
    </row>
    <row r="616" spans="2:11" ht="18.75" customHeight="1" x14ac:dyDescent="0.3">
      <c r="B616" s="11"/>
      <c r="C616" s="11"/>
      <c r="D616" s="12"/>
      <c r="E616" s="18"/>
      <c r="F616" s="26"/>
      <c r="G616" s="1"/>
      <c r="H616" s="30"/>
      <c r="I616" s="14"/>
      <c r="J616" s="13"/>
      <c r="K616" s="2"/>
    </row>
    <row r="617" spans="2:11" ht="18.75" customHeight="1" x14ac:dyDescent="0.3">
      <c r="B617" s="11"/>
      <c r="C617" s="11"/>
      <c r="D617" s="12"/>
      <c r="E617" s="18"/>
      <c r="F617" s="26"/>
      <c r="G617" s="1"/>
      <c r="H617" s="30"/>
      <c r="I617" s="14"/>
      <c r="J617" s="13"/>
      <c r="K617" s="2"/>
    </row>
    <row r="618" spans="2:11" ht="18.75" customHeight="1" x14ac:dyDescent="0.3">
      <c r="B618" s="11"/>
      <c r="C618" s="11"/>
      <c r="D618" s="12"/>
      <c r="E618" s="18"/>
      <c r="F618" s="26"/>
      <c r="G618" s="1"/>
      <c r="H618" s="30"/>
      <c r="I618" s="14"/>
      <c r="J618" s="13"/>
      <c r="K618" s="2"/>
    </row>
    <row r="619" spans="2:11" ht="18.75" customHeight="1" x14ac:dyDescent="0.3">
      <c r="B619" s="11"/>
      <c r="C619" s="11"/>
      <c r="D619" s="12"/>
      <c r="E619" s="18"/>
      <c r="F619" s="26"/>
      <c r="G619" s="1"/>
      <c r="H619" s="30"/>
      <c r="I619" s="14"/>
      <c r="J619" s="13"/>
      <c r="K619" s="2"/>
    </row>
    <row r="620" spans="2:11" ht="18.75" customHeight="1" x14ac:dyDescent="0.3">
      <c r="B620" s="11"/>
      <c r="C620" s="11"/>
      <c r="D620" s="12"/>
      <c r="E620" s="18"/>
      <c r="F620" s="26"/>
      <c r="G620" s="1"/>
      <c r="H620" s="30"/>
      <c r="I620" s="14"/>
      <c r="J620" s="13"/>
      <c r="K620" s="2"/>
    </row>
    <row r="621" spans="2:11" ht="18.75" customHeight="1" x14ac:dyDescent="0.3">
      <c r="B621" s="11"/>
      <c r="C621" s="11"/>
      <c r="D621" s="12"/>
      <c r="E621" s="18"/>
      <c r="F621" s="26"/>
      <c r="G621" s="1"/>
      <c r="H621" s="30"/>
      <c r="I621" s="14"/>
      <c r="J621" s="13"/>
      <c r="K621" s="2"/>
    </row>
    <row r="622" spans="2:11" ht="18.75" customHeight="1" x14ac:dyDescent="0.3">
      <c r="B622" s="11"/>
      <c r="C622" s="11"/>
      <c r="D622" s="12"/>
      <c r="E622" s="18"/>
      <c r="F622" s="26"/>
      <c r="G622" s="1"/>
      <c r="H622" s="30"/>
      <c r="I622" s="14"/>
      <c r="J622" s="13"/>
      <c r="K622" s="2"/>
    </row>
    <row r="623" spans="2:11" ht="18.75" customHeight="1" x14ac:dyDescent="0.3">
      <c r="B623" s="11"/>
      <c r="C623" s="11"/>
      <c r="D623" s="12"/>
      <c r="E623" s="18"/>
      <c r="F623" s="26"/>
      <c r="G623" s="1"/>
      <c r="H623" s="30"/>
      <c r="I623" s="14"/>
      <c r="J623" s="13"/>
      <c r="K623" s="2"/>
    </row>
    <row r="624" spans="2:11" ht="18.75" customHeight="1" x14ac:dyDescent="0.3">
      <c r="B624" s="11"/>
      <c r="C624" s="11"/>
      <c r="D624" s="12"/>
      <c r="E624" s="18"/>
      <c r="F624" s="26"/>
      <c r="G624" s="1"/>
      <c r="H624" s="30"/>
      <c r="I624" s="14"/>
      <c r="J624" s="13"/>
      <c r="K624" s="2"/>
    </row>
    <row r="625" spans="2:11" ht="18.75" customHeight="1" x14ac:dyDescent="0.3">
      <c r="B625" s="11"/>
      <c r="C625" s="11"/>
      <c r="D625" s="12"/>
      <c r="E625" s="18"/>
      <c r="F625" s="26"/>
      <c r="G625" s="1"/>
      <c r="H625" s="30"/>
      <c r="I625" s="14"/>
      <c r="J625" s="13"/>
      <c r="K625" s="2"/>
    </row>
    <row r="626" spans="2:11" ht="18.75" customHeight="1" x14ac:dyDescent="0.3">
      <c r="B626" s="11"/>
      <c r="C626" s="11"/>
      <c r="D626" s="12"/>
      <c r="E626" s="18"/>
      <c r="F626" s="26"/>
      <c r="G626" s="1"/>
      <c r="H626" s="30"/>
      <c r="I626" s="14"/>
      <c r="J626" s="13"/>
      <c r="K626" s="2"/>
    </row>
    <row r="627" spans="2:11" ht="18.75" customHeight="1" x14ac:dyDescent="0.3">
      <c r="B627" s="11"/>
      <c r="C627" s="11"/>
      <c r="D627" s="12"/>
      <c r="E627" s="18"/>
      <c r="F627" s="26"/>
      <c r="G627" s="1"/>
      <c r="H627" s="30"/>
      <c r="I627" s="14"/>
      <c r="J627" s="13"/>
      <c r="K627" s="2"/>
    </row>
    <row r="628" spans="2:11" ht="18.75" customHeight="1" x14ac:dyDescent="0.3">
      <c r="B628" s="11"/>
      <c r="C628" s="11"/>
      <c r="D628" s="12"/>
      <c r="E628" s="18"/>
      <c r="F628" s="26"/>
      <c r="G628" s="1"/>
      <c r="H628" s="30"/>
      <c r="I628" s="14"/>
      <c r="J628" s="13"/>
      <c r="K628" s="2"/>
    </row>
    <row r="629" spans="2:11" ht="18.75" customHeight="1" x14ac:dyDescent="0.3">
      <c r="B629" s="11"/>
      <c r="C629" s="11"/>
      <c r="D629" s="12"/>
      <c r="E629" s="18"/>
      <c r="F629" s="26"/>
      <c r="G629" s="1"/>
      <c r="H629" s="30"/>
      <c r="I629" s="14"/>
      <c r="J629" s="13"/>
      <c r="K629" s="2"/>
    </row>
    <row r="630" spans="2:11" ht="18.75" customHeight="1" x14ac:dyDescent="0.3">
      <c r="B630" s="11"/>
      <c r="C630" s="11"/>
      <c r="D630" s="12"/>
      <c r="E630" s="18"/>
      <c r="F630" s="26"/>
      <c r="G630" s="1"/>
      <c r="H630" s="30"/>
      <c r="I630" s="14"/>
      <c r="J630" s="13"/>
      <c r="K630" s="2"/>
    </row>
    <row r="631" spans="2:11" ht="18.75" customHeight="1" x14ac:dyDescent="0.3">
      <c r="B631" s="11"/>
      <c r="C631" s="11"/>
      <c r="D631" s="12"/>
      <c r="E631" s="18"/>
      <c r="F631" s="26"/>
      <c r="G631" s="1"/>
      <c r="H631" s="30"/>
      <c r="I631" s="14"/>
      <c r="J631" s="13"/>
      <c r="K631" s="2"/>
    </row>
    <row r="632" spans="2:11" ht="18.75" customHeight="1" x14ac:dyDescent="0.3">
      <c r="B632" s="11"/>
      <c r="C632" s="11"/>
      <c r="D632" s="12"/>
      <c r="E632" s="18"/>
      <c r="F632" s="26"/>
      <c r="G632" s="1"/>
      <c r="H632" s="30"/>
      <c r="I632" s="14"/>
      <c r="J632" s="13"/>
      <c r="K632" s="2"/>
    </row>
    <row r="633" spans="2:11" ht="18.75" customHeight="1" x14ac:dyDescent="0.3">
      <c r="B633" s="11"/>
      <c r="C633" s="11"/>
      <c r="D633" s="12"/>
      <c r="E633" s="18"/>
      <c r="F633" s="26"/>
      <c r="G633" s="1"/>
      <c r="H633" s="30"/>
      <c r="I633" s="14"/>
      <c r="J633" s="13"/>
      <c r="K633" s="2"/>
    </row>
    <row r="634" spans="2:11" ht="18.75" customHeight="1" x14ac:dyDescent="0.3">
      <c r="B634" s="11"/>
      <c r="C634" s="11"/>
      <c r="D634" s="12"/>
      <c r="E634" s="18"/>
      <c r="F634" s="26"/>
      <c r="G634" s="1"/>
      <c r="H634" s="30"/>
      <c r="I634" s="14"/>
      <c r="J634" s="13"/>
      <c r="K634" s="2"/>
    </row>
    <row r="635" spans="2:11" ht="18.75" customHeight="1" x14ac:dyDescent="0.3">
      <c r="B635" s="11"/>
      <c r="C635" s="11"/>
      <c r="D635" s="12"/>
      <c r="E635" s="18"/>
      <c r="F635" s="26"/>
      <c r="G635" s="1"/>
      <c r="H635" s="30"/>
      <c r="I635" s="14"/>
      <c r="J635" s="13"/>
      <c r="K635" s="2"/>
    </row>
    <row r="636" spans="2:11" ht="18.75" customHeight="1" x14ac:dyDescent="0.3">
      <c r="B636" s="11"/>
      <c r="C636" s="11"/>
      <c r="D636" s="12"/>
      <c r="E636" s="18"/>
      <c r="F636" s="26"/>
      <c r="G636" s="1"/>
      <c r="H636" s="30"/>
      <c r="I636" s="14"/>
      <c r="J636" s="13"/>
      <c r="K636" s="2"/>
    </row>
    <row r="637" spans="2:11" ht="18.75" customHeight="1" x14ac:dyDescent="0.3">
      <c r="B637" s="11"/>
      <c r="C637" s="11"/>
      <c r="D637" s="12"/>
      <c r="E637" s="18"/>
      <c r="F637" s="26"/>
      <c r="G637" s="1"/>
      <c r="H637" s="30"/>
      <c r="I637" s="14"/>
      <c r="J637" s="13"/>
      <c r="K637" s="2"/>
    </row>
    <row r="638" spans="2:11" ht="18.75" customHeight="1" x14ac:dyDescent="0.3">
      <c r="B638" s="11"/>
      <c r="C638" s="11"/>
      <c r="D638" s="12"/>
      <c r="E638" s="18"/>
      <c r="F638" s="26"/>
      <c r="G638" s="1"/>
      <c r="H638" s="30"/>
      <c r="I638" s="14"/>
      <c r="J638" s="13"/>
      <c r="K638" s="2"/>
    </row>
    <row r="639" spans="2:11" ht="18.75" customHeight="1" x14ac:dyDescent="0.3">
      <c r="B639" s="11"/>
      <c r="C639" s="11"/>
      <c r="D639" s="12"/>
      <c r="E639" s="18"/>
      <c r="F639" s="26"/>
      <c r="G639" s="1"/>
      <c r="H639" s="30"/>
      <c r="I639" s="14"/>
      <c r="J639" s="13"/>
      <c r="K639" s="2"/>
    </row>
    <row r="640" spans="2:11" ht="18.75" customHeight="1" x14ac:dyDescent="0.3">
      <c r="B640" s="11"/>
      <c r="C640" s="11"/>
      <c r="D640" s="12"/>
      <c r="E640" s="18"/>
      <c r="F640" s="26"/>
      <c r="G640" s="1"/>
      <c r="H640" s="30"/>
      <c r="I640" s="14"/>
      <c r="J640" s="13"/>
      <c r="K640" s="2"/>
    </row>
    <row r="641" spans="2:11" ht="18.75" customHeight="1" x14ac:dyDescent="0.3">
      <c r="B641" s="11"/>
      <c r="C641" s="11"/>
      <c r="D641" s="12"/>
      <c r="E641" s="18"/>
      <c r="F641" s="26"/>
      <c r="G641" s="1"/>
      <c r="H641" s="30"/>
      <c r="I641" s="14"/>
      <c r="J641" s="13"/>
      <c r="K641" s="2"/>
    </row>
    <row r="642" spans="2:11" ht="18.75" customHeight="1" x14ac:dyDescent="0.3">
      <c r="B642" s="11"/>
      <c r="C642" s="11"/>
      <c r="D642" s="12"/>
      <c r="E642" s="18"/>
      <c r="F642" s="26"/>
      <c r="G642" s="1"/>
      <c r="H642" s="30"/>
      <c r="I642" s="14"/>
      <c r="J642" s="13"/>
      <c r="K642" s="2"/>
    </row>
    <row r="643" spans="2:11" ht="18.75" customHeight="1" x14ac:dyDescent="0.3">
      <c r="B643" s="11"/>
      <c r="C643" s="11"/>
      <c r="D643" s="12"/>
      <c r="E643" s="18"/>
      <c r="F643" s="26"/>
      <c r="G643" s="1"/>
      <c r="H643" s="30"/>
      <c r="I643" s="14"/>
      <c r="J643" s="13"/>
      <c r="K643" s="2"/>
    </row>
    <row r="644" spans="2:11" ht="18.75" customHeight="1" x14ac:dyDescent="0.3">
      <c r="B644" s="11"/>
      <c r="C644" s="11"/>
      <c r="D644" s="12"/>
      <c r="E644" s="18"/>
      <c r="F644" s="26"/>
      <c r="G644" s="1"/>
      <c r="H644" s="30"/>
      <c r="I644" s="14"/>
      <c r="J644" s="13"/>
      <c r="K644" s="2"/>
    </row>
    <row r="645" spans="2:11" ht="18.75" customHeight="1" x14ac:dyDescent="0.3">
      <c r="B645" s="11"/>
      <c r="C645" s="11"/>
      <c r="D645" s="12"/>
      <c r="E645" s="18"/>
      <c r="F645" s="26"/>
      <c r="G645" s="1"/>
      <c r="H645" s="30"/>
      <c r="I645" s="14"/>
      <c r="J645" s="13"/>
      <c r="K645" s="2"/>
    </row>
    <row r="646" spans="2:11" ht="18.75" customHeight="1" x14ac:dyDescent="0.3">
      <c r="B646" s="11"/>
      <c r="C646" s="11"/>
      <c r="D646" s="12"/>
      <c r="E646" s="18"/>
      <c r="F646" s="26"/>
      <c r="G646" s="1"/>
      <c r="H646" s="30"/>
      <c r="I646" s="14"/>
      <c r="J646" s="13"/>
      <c r="K646" s="2"/>
    </row>
    <row r="647" spans="2:11" ht="18.75" customHeight="1" x14ac:dyDescent="0.3">
      <c r="B647" s="11"/>
      <c r="C647" s="11"/>
      <c r="D647" s="12"/>
      <c r="E647" s="18"/>
      <c r="F647" s="26"/>
      <c r="G647" s="1"/>
      <c r="H647" s="30"/>
      <c r="I647" s="14"/>
      <c r="J647" s="13"/>
      <c r="K647" s="2"/>
    </row>
    <row r="648" spans="2:11" ht="18.75" customHeight="1" x14ac:dyDescent="0.3">
      <c r="B648" s="11"/>
      <c r="C648" s="11"/>
      <c r="D648" s="12"/>
      <c r="E648" s="18"/>
      <c r="F648" s="26"/>
      <c r="G648" s="1"/>
      <c r="H648" s="30"/>
      <c r="I648" s="14"/>
      <c r="J648" s="13"/>
      <c r="K648" s="2"/>
    </row>
    <row r="649" spans="2:11" ht="18.75" customHeight="1" x14ac:dyDescent="0.3">
      <c r="B649" s="11"/>
      <c r="C649" s="11"/>
      <c r="D649" s="12"/>
      <c r="E649" s="18"/>
      <c r="F649" s="26"/>
      <c r="G649" s="1"/>
      <c r="H649" s="30"/>
      <c r="I649" s="14"/>
      <c r="J649" s="13"/>
      <c r="K649" s="2"/>
    </row>
    <row r="650" spans="2:11" ht="18.75" customHeight="1" x14ac:dyDescent="0.3">
      <c r="B650" s="11"/>
      <c r="C650" s="11"/>
      <c r="D650" s="12"/>
      <c r="E650" s="18"/>
      <c r="F650" s="26"/>
      <c r="G650" s="1"/>
      <c r="H650" s="30"/>
      <c r="I650" s="14"/>
      <c r="J650" s="13"/>
      <c r="K650" s="2"/>
    </row>
    <row r="651" spans="2:11" ht="18.75" customHeight="1" x14ac:dyDescent="0.3">
      <c r="B651" s="11"/>
      <c r="C651" s="11"/>
      <c r="D651" s="12"/>
      <c r="E651" s="18"/>
      <c r="F651" s="26"/>
      <c r="G651" s="1"/>
      <c r="H651" s="30"/>
      <c r="I651" s="14"/>
      <c r="J651" s="13"/>
      <c r="K651" s="2"/>
    </row>
    <row r="652" spans="2:11" ht="18.75" customHeight="1" x14ac:dyDescent="0.3">
      <c r="B652" s="11"/>
      <c r="C652" s="11"/>
      <c r="D652" s="12"/>
      <c r="E652" s="18"/>
      <c r="F652" s="26"/>
      <c r="G652" s="1"/>
      <c r="H652" s="30"/>
      <c r="I652" s="14"/>
      <c r="J652" s="13"/>
      <c r="K652" s="2"/>
    </row>
    <row r="653" spans="2:11" ht="18.75" customHeight="1" x14ac:dyDescent="0.3">
      <c r="B653" s="11"/>
      <c r="C653" s="11"/>
      <c r="D653" s="12"/>
      <c r="E653" s="18"/>
      <c r="F653" s="26"/>
      <c r="G653" s="1"/>
      <c r="H653" s="30"/>
      <c r="I653" s="14"/>
      <c r="J653" s="13"/>
      <c r="K653" s="2"/>
    </row>
    <row r="654" spans="2:11" ht="18.75" customHeight="1" x14ac:dyDescent="0.3">
      <c r="B654" s="11"/>
      <c r="C654" s="11"/>
      <c r="D654" s="12"/>
      <c r="E654" s="18"/>
      <c r="F654" s="26"/>
      <c r="G654" s="1"/>
      <c r="H654" s="30"/>
      <c r="I654" s="14"/>
      <c r="J654" s="13"/>
      <c r="K654" s="2"/>
    </row>
    <row r="655" spans="2:11" ht="18.75" customHeight="1" x14ac:dyDescent="0.3">
      <c r="B655" s="11"/>
      <c r="C655" s="11"/>
      <c r="D655" s="12"/>
      <c r="E655" s="18"/>
      <c r="F655" s="26"/>
      <c r="G655" s="1"/>
      <c r="H655" s="30"/>
      <c r="I655" s="14"/>
      <c r="J655" s="13"/>
      <c r="K655" s="2"/>
    </row>
    <row r="656" spans="2:11" ht="18.75" customHeight="1" x14ac:dyDescent="0.3">
      <c r="B656" s="11"/>
      <c r="C656" s="11"/>
      <c r="D656" s="12"/>
      <c r="E656" s="18"/>
      <c r="F656" s="26"/>
      <c r="G656" s="1"/>
      <c r="H656" s="30"/>
      <c r="I656" s="14"/>
      <c r="J656" s="13"/>
      <c r="K656" s="2"/>
    </row>
    <row r="657" spans="2:11" ht="18.75" customHeight="1" x14ac:dyDescent="0.3">
      <c r="B657" s="11"/>
      <c r="C657" s="11"/>
      <c r="D657" s="12"/>
      <c r="E657" s="18"/>
      <c r="F657" s="26"/>
      <c r="G657" s="1"/>
      <c r="H657" s="30"/>
      <c r="I657" s="14"/>
      <c r="J657" s="13"/>
      <c r="K657" s="2"/>
    </row>
    <row r="658" spans="2:11" ht="18.75" customHeight="1" x14ac:dyDescent="0.3">
      <c r="B658" s="11"/>
      <c r="C658" s="11"/>
      <c r="D658" s="12"/>
      <c r="E658" s="18"/>
      <c r="F658" s="26"/>
      <c r="G658" s="1"/>
      <c r="H658" s="30"/>
      <c r="I658" s="14"/>
      <c r="J658" s="13"/>
      <c r="K658" s="2"/>
    </row>
    <row r="659" spans="2:11" ht="18.75" customHeight="1" x14ac:dyDescent="0.3">
      <c r="B659" s="11"/>
      <c r="C659" s="11"/>
      <c r="D659" s="12"/>
      <c r="E659" s="18"/>
      <c r="F659" s="26"/>
      <c r="G659" s="1"/>
      <c r="H659" s="30"/>
      <c r="I659" s="14"/>
      <c r="J659" s="13"/>
      <c r="K659" s="2"/>
    </row>
    <row r="660" spans="2:11" ht="18.75" customHeight="1" x14ac:dyDescent="0.3">
      <c r="B660" s="11"/>
      <c r="C660" s="11"/>
      <c r="D660" s="12"/>
      <c r="E660" s="18"/>
      <c r="F660" s="26"/>
      <c r="G660" s="1"/>
      <c r="H660" s="30"/>
      <c r="I660" s="14"/>
      <c r="J660" s="13"/>
      <c r="K660" s="2"/>
    </row>
    <row r="661" spans="2:11" ht="18.75" customHeight="1" x14ac:dyDescent="0.3">
      <c r="B661" s="11"/>
      <c r="C661" s="11"/>
      <c r="D661" s="12"/>
      <c r="E661" s="18"/>
      <c r="F661" s="26"/>
      <c r="G661" s="1"/>
      <c r="H661" s="30"/>
      <c r="I661" s="14"/>
      <c r="J661" s="13"/>
      <c r="K661" s="2"/>
    </row>
    <row r="662" spans="2:11" ht="18.75" customHeight="1" x14ac:dyDescent="0.3">
      <c r="B662" s="11"/>
      <c r="C662" s="11"/>
      <c r="D662" s="12"/>
      <c r="E662" s="18"/>
      <c r="F662" s="26"/>
      <c r="G662" s="1"/>
      <c r="H662" s="30"/>
      <c r="I662" s="14"/>
      <c r="J662" s="13"/>
      <c r="K662" s="2"/>
    </row>
    <row r="663" spans="2:11" ht="18.75" customHeight="1" x14ac:dyDescent="0.3">
      <c r="B663" s="11"/>
      <c r="C663" s="11"/>
      <c r="D663" s="12"/>
      <c r="E663" s="18"/>
      <c r="F663" s="26"/>
      <c r="G663" s="1"/>
      <c r="H663" s="30"/>
      <c r="I663" s="14"/>
      <c r="J663" s="13"/>
      <c r="K663" s="2"/>
    </row>
    <row r="664" spans="2:11" ht="18.75" customHeight="1" x14ac:dyDescent="0.3">
      <c r="B664" s="11"/>
      <c r="C664" s="11"/>
      <c r="D664" s="12"/>
      <c r="E664" s="18"/>
      <c r="F664" s="26"/>
      <c r="G664" s="1"/>
      <c r="H664" s="30"/>
      <c r="I664" s="14"/>
      <c r="J664" s="13"/>
      <c r="K664" s="2"/>
    </row>
    <row r="665" spans="2:11" ht="18.75" customHeight="1" x14ac:dyDescent="0.3">
      <c r="B665" s="11"/>
      <c r="C665" s="11"/>
      <c r="D665" s="12"/>
      <c r="E665" s="18"/>
      <c r="F665" s="26"/>
      <c r="G665" s="1"/>
      <c r="H665" s="30"/>
      <c r="I665" s="14"/>
      <c r="J665" s="13"/>
      <c r="K665" s="2"/>
    </row>
    <row r="666" spans="2:11" ht="18.75" customHeight="1" x14ac:dyDescent="0.3">
      <c r="B666" s="11"/>
      <c r="C666" s="11"/>
      <c r="D666" s="12"/>
      <c r="E666" s="18"/>
      <c r="F666" s="26"/>
      <c r="G666" s="1"/>
      <c r="H666" s="30"/>
      <c r="I666" s="14"/>
      <c r="J666" s="13"/>
      <c r="K666" s="2"/>
    </row>
    <row r="667" spans="2:11" ht="18.75" customHeight="1" x14ac:dyDescent="0.3">
      <c r="B667" s="11"/>
      <c r="C667" s="11"/>
      <c r="D667" s="12"/>
      <c r="E667" s="18"/>
      <c r="F667" s="26"/>
      <c r="G667" s="1"/>
      <c r="H667" s="30"/>
      <c r="I667" s="14"/>
      <c r="J667" s="13"/>
      <c r="K667" s="2"/>
    </row>
    <row r="668" spans="2:11" ht="18.75" customHeight="1" x14ac:dyDescent="0.3">
      <c r="B668" s="11"/>
      <c r="C668" s="11"/>
      <c r="D668" s="12"/>
      <c r="E668" s="18"/>
      <c r="F668" s="26"/>
      <c r="G668" s="1"/>
      <c r="H668" s="30"/>
      <c r="I668" s="14"/>
      <c r="J668" s="13"/>
      <c r="K668" s="2"/>
    </row>
    <row r="669" spans="2:11" ht="18.75" customHeight="1" x14ac:dyDescent="0.3">
      <c r="B669" s="11"/>
      <c r="C669" s="11"/>
      <c r="D669" s="12"/>
      <c r="E669" s="18"/>
      <c r="F669" s="26"/>
      <c r="G669" s="1"/>
      <c r="H669" s="30"/>
      <c r="I669" s="14"/>
      <c r="J669" s="13"/>
      <c r="K669" s="2"/>
    </row>
    <row r="670" spans="2:11" ht="18.75" customHeight="1" x14ac:dyDescent="0.3">
      <c r="B670" s="11"/>
      <c r="C670" s="11"/>
      <c r="D670" s="12"/>
      <c r="E670" s="18"/>
      <c r="F670" s="26"/>
      <c r="G670" s="1"/>
      <c r="H670" s="30"/>
      <c r="I670" s="14"/>
      <c r="J670" s="13"/>
      <c r="K670" s="2"/>
    </row>
    <row r="671" spans="2:11" ht="18.75" customHeight="1" x14ac:dyDescent="0.3">
      <c r="B671" s="11"/>
      <c r="C671" s="11"/>
      <c r="D671" s="12"/>
      <c r="E671" s="18"/>
      <c r="F671" s="26"/>
      <c r="G671" s="1"/>
      <c r="H671" s="30"/>
      <c r="I671" s="14"/>
      <c r="J671" s="13"/>
      <c r="K671" s="2"/>
    </row>
    <row r="672" spans="2:11" ht="18.75" customHeight="1" x14ac:dyDescent="0.3">
      <c r="B672" s="11"/>
      <c r="C672" s="11"/>
      <c r="D672" s="12"/>
      <c r="E672" s="18"/>
      <c r="F672" s="26"/>
      <c r="G672" s="1"/>
      <c r="H672" s="30"/>
      <c r="I672" s="14"/>
      <c r="J672" s="13"/>
      <c r="K672" s="2"/>
    </row>
    <row r="673" spans="2:11" ht="18.75" customHeight="1" x14ac:dyDescent="0.3">
      <c r="B673" s="11"/>
      <c r="C673" s="11"/>
      <c r="D673" s="12"/>
      <c r="E673" s="18"/>
      <c r="F673" s="26"/>
      <c r="G673" s="1"/>
      <c r="H673" s="30"/>
      <c r="I673" s="14"/>
      <c r="J673" s="13"/>
      <c r="K673" s="2"/>
    </row>
    <row r="674" spans="2:11" ht="18.75" customHeight="1" x14ac:dyDescent="0.3">
      <c r="B674" s="11"/>
      <c r="C674" s="11"/>
      <c r="D674" s="12"/>
      <c r="E674" s="18"/>
      <c r="F674" s="26"/>
      <c r="G674" s="1"/>
      <c r="H674" s="30"/>
      <c r="I674" s="14"/>
      <c r="J674" s="13"/>
      <c r="K674" s="2"/>
    </row>
    <row r="675" spans="2:11" ht="18.75" customHeight="1" x14ac:dyDescent="0.3">
      <c r="B675" s="11"/>
      <c r="C675" s="11"/>
      <c r="D675" s="12"/>
      <c r="E675" s="18"/>
      <c r="F675" s="26"/>
      <c r="G675" s="1"/>
      <c r="H675" s="30"/>
      <c r="I675" s="14"/>
      <c r="J675" s="13"/>
      <c r="K675" s="2"/>
    </row>
    <row r="676" spans="2:11" ht="18.75" customHeight="1" x14ac:dyDescent="0.3">
      <c r="B676" s="11"/>
      <c r="C676" s="11"/>
      <c r="D676" s="12"/>
      <c r="E676" s="18"/>
      <c r="F676" s="26"/>
      <c r="G676" s="1"/>
      <c r="H676" s="30"/>
      <c r="I676" s="14"/>
      <c r="J676" s="13"/>
      <c r="K676" s="2"/>
    </row>
    <row r="677" spans="2:11" ht="18.75" customHeight="1" x14ac:dyDescent="0.3">
      <c r="B677" s="11"/>
      <c r="C677" s="11"/>
      <c r="D677" s="12"/>
      <c r="E677" s="18"/>
      <c r="F677" s="26"/>
      <c r="G677" s="1"/>
      <c r="H677" s="30"/>
      <c r="I677" s="14"/>
      <c r="J677" s="13"/>
      <c r="K677" s="2"/>
    </row>
    <row r="678" spans="2:11" ht="18.75" customHeight="1" x14ac:dyDescent="0.3">
      <c r="B678" s="11"/>
      <c r="C678" s="11"/>
      <c r="D678" s="12"/>
      <c r="E678" s="18"/>
      <c r="F678" s="26"/>
      <c r="G678" s="1"/>
      <c r="H678" s="30"/>
      <c r="I678" s="14"/>
      <c r="J678" s="13"/>
      <c r="K678" s="2"/>
    </row>
    <row r="679" spans="2:11" ht="18.75" customHeight="1" x14ac:dyDescent="0.3">
      <c r="B679" s="11"/>
      <c r="C679" s="11"/>
      <c r="D679" s="12"/>
      <c r="E679" s="18"/>
      <c r="F679" s="26"/>
      <c r="G679" s="1"/>
      <c r="H679" s="30"/>
      <c r="I679" s="14"/>
      <c r="J679" s="13"/>
      <c r="K679" s="2"/>
    </row>
    <row r="680" spans="2:11" ht="18.75" customHeight="1" x14ac:dyDescent="0.3">
      <c r="B680" s="11"/>
      <c r="C680" s="11"/>
      <c r="D680" s="12"/>
      <c r="E680" s="18"/>
      <c r="F680" s="26"/>
      <c r="G680" s="1"/>
      <c r="H680" s="30"/>
      <c r="I680" s="14"/>
      <c r="J680" s="13"/>
      <c r="K680" s="2"/>
    </row>
    <row r="681" spans="2:11" ht="18.75" customHeight="1" x14ac:dyDescent="0.3">
      <c r="B681" s="11"/>
      <c r="C681" s="11"/>
      <c r="D681" s="12"/>
      <c r="E681" s="18"/>
      <c r="F681" s="26"/>
      <c r="G681" s="1"/>
      <c r="H681" s="30"/>
      <c r="I681" s="14"/>
      <c r="J681" s="13"/>
      <c r="K681" s="2"/>
    </row>
    <row r="682" spans="2:11" ht="18.75" customHeight="1" x14ac:dyDescent="0.3">
      <c r="B682" s="11"/>
      <c r="C682" s="11"/>
      <c r="D682" s="12"/>
      <c r="E682" s="18"/>
      <c r="F682" s="26"/>
      <c r="G682" s="1"/>
      <c r="H682" s="30"/>
      <c r="I682" s="14"/>
      <c r="J682" s="13"/>
      <c r="K682" s="2"/>
    </row>
    <row r="683" spans="2:11" ht="18.75" customHeight="1" x14ac:dyDescent="0.3">
      <c r="B683" s="11"/>
      <c r="C683" s="11"/>
      <c r="D683" s="12"/>
      <c r="E683" s="18"/>
      <c r="F683" s="26"/>
      <c r="G683" s="1"/>
      <c r="H683" s="30"/>
      <c r="I683" s="14"/>
      <c r="J683" s="13"/>
      <c r="K683" s="2"/>
    </row>
    <row r="684" spans="2:11" ht="18.75" customHeight="1" x14ac:dyDescent="0.3">
      <c r="B684" s="11"/>
      <c r="C684" s="11"/>
      <c r="D684" s="12"/>
      <c r="E684" s="18"/>
      <c r="F684" s="26"/>
      <c r="G684" s="1"/>
      <c r="H684" s="30"/>
      <c r="I684" s="14"/>
      <c r="J684" s="13"/>
      <c r="K684" s="2"/>
    </row>
    <row r="685" spans="2:11" ht="18.75" customHeight="1" x14ac:dyDescent="0.3">
      <c r="B685" s="11"/>
      <c r="C685" s="11"/>
      <c r="D685" s="12"/>
      <c r="E685" s="18"/>
      <c r="F685" s="26"/>
      <c r="G685" s="1"/>
      <c r="H685" s="30"/>
      <c r="I685" s="14"/>
      <c r="J685" s="13"/>
      <c r="K685" s="2"/>
    </row>
    <row r="686" spans="2:11" ht="18.75" customHeight="1" x14ac:dyDescent="0.3">
      <c r="B686" s="11"/>
      <c r="C686" s="11"/>
      <c r="D686" s="12"/>
      <c r="E686" s="18"/>
      <c r="F686" s="26"/>
      <c r="G686" s="1"/>
      <c r="H686" s="30"/>
      <c r="I686" s="14"/>
      <c r="J686" s="13"/>
      <c r="K686" s="2"/>
    </row>
    <row r="687" spans="2:11" ht="18.75" customHeight="1" x14ac:dyDescent="0.3">
      <c r="B687" s="11"/>
      <c r="C687" s="11"/>
      <c r="D687" s="12"/>
      <c r="E687" s="18"/>
      <c r="F687" s="26"/>
      <c r="G687" s="1"/>
      <c r="H687" s="30"/>
      <c r="I687" s="14"/>
      <c r="J687" s="13"/>
      <c r="K687" s="2"/>
    </row>
    <row r="688" spans="2:11" ht="18.75" customHeight="1" x14ac:dyDescent="0.3">
      <c r="B688" s="11"/>
      <c r="C688" s="11"/>
      <c r="D688" s="12"/>
      <c r="E688" s="18"/>
      <c r="F688" s="26"/>
      <c r="G688" s="1"/>
      <c r="H688" s="30"/>
      <c r="I688" s="14"/>
      <c r="J688" s="13"/>
      <c r="K688" s="2"/>
    </row>
    <row r="689" spans="2:11" ht="18.75" customHeight="1" x14ac:dyDescent="0.3">
      <c r="B689" s="11"/>
      <c r="C689" s="11"/>
      <c r="D689" s="12"/>
      <c r="E689" s="18"/>
      <c r="F689" s="26"/>
      <c r="G689" s="1"/>
      <c r="H689" s="30"/>
      <c r="I689" s="14"/>
      <c r="J689" s="13"/>
      <c r="K689" s="2"/>
    </row>
    <row r="690" spans="2:11" ht="18.75" customHeight="1" x14ac:dyDescent="0.3">
      <c r="B690" s="11"/>
      <c r="C690" s="11"/>
      <c r="D690" s="12"/>
      <c r="E690" s="18"/>
      <c r="F690" s="26"/>
      <c r="G690" s="1"/>
      <c r="H690" s="30"/>
      <c r="I690" s="14"/>
      <c r="J690" s="13"/>
      <c r="K690" s="2"/>
    </row>
    <row r="691" spans="2:11" ht="18.75" customHeight="1" x14ac:dyDescent="0.3">
      <c r="B691" s="11"/>
      <c r="C691" s="11"/>
      <c r="D691" s="12"/>
      <c r="E691" s="18"/>
      <c r="F691" s="26"/>
      <c r="G691" s="1"/>
      <c r="H691" s="30"/>
      <c r="I691" s="14"/>
      <c r="J691" s="13"/>
      <c r="K691" s="2"/>
    </row>
    <row r="692" spans="2:11" ht="18.75" customHeight="1" x14ac:dyDescent="0.3">
      <c r="B692" s="11"/>
      <c r="C692" s="11"/>
      <c r="D692" s="12"/>
      <c r="E692" s="18"/>
      <c r="F692" s="26"/>
      <c r="G692" s="1"/>
      <c r="H692" s="30"/>
      <c r="I692" s="14"/>
      <c r="J692" s="13"/>
      <c r="K692" s="2"/>
    </row>
    <row r="693" spans="2:11" ht="18.75" customHeight="1" x14ac:dyDescent="0.3">
      <c r="B693" s="11"/>
      <c r="C693" s="11"/>
      <c r="D693" s="12"/>
      <c r="E693" s="18"/>
      <c r="F693" s="26"/>
      <c r="G693" s="1"/>
      <c r="H693" s="30"/>
      <c r="I693" s="14"/>
      <c r="J693" s="13"/>
      <c r="K693" s="2"/>
    </row>
    <row r="694" spans="2:11" ht="18.75" customHeight="1" x14ac:dyDescent="0.3">
      <c r="B694" s="11"/>
      <c r="C694" s="11"/>
      <c r="D694" s="12"/>
      <c r="E694" s="18"/>
      <c r="F694" s="26"/>
      <c r="G694" s="1"/>
      <c r="H694" s="30"/>
      <c r="I694" s="14"/>
      <c r="J694" s="13"/>
      <c r="K694" s="2"/>
    </row>
    <row r="695" spans="2:11" ht="18.75" customHeight="1" x14ac:dyDescent="0.3">
      <c r="B695" s="11"/>
      <c r="C695" s="11"/>
      <c r="D695" s="12"/>
      <c r="E695" s="18"/>
      <c r="F695" s="26"/>
      <c r="G695" s="1"/>
      <c r="H695" s="30"/>
      <c r="I695" s="14"/>
      <c r="J695" s="13"/>
      <c r="K695" s="2"/>
    </row>
    <row r="696" spans="2:11" ht="18.75" customHeight="1" x14ac:dyDescent="0.3">
      <c r="B696" s="11"/>
      <c r="C696" s="11"/>
      <c r="D696" s="12"/>
      <c r="E696" s="18"/>
      <c r="F696" s="26"/>
      <c r="G696" s="1"/>
      <c r="H696" s="30"/>
      <c r="I696" s="14"/>
      <c r="J696" s="13"/>
      <c r="K696" s="2"/>
    </row>
    <row r="697" spans="2:11" ht="18.75" customHeight="1" x14ac:dyDescent="0.3">
      <c r="B697" s="11"/>
      <c r="C697" s="11"/>
      <c r="D697" s="12"/>
      <c r="E697" s="18"/>
      <c r="F697" s="26"/>
      <c r="G697" s="1"/>
      <c r="H697" s="30"/>
      <c r="I697" s="14"/>
      <c r="J697" s="13"/>
      <c r="K697" s="2"/>
    </row>
    <row r="698" spans="2:11" ht="18.75" customHeight="1" x14ac:dyDescent="0.3">
      <c r="B698" s="11"/>
      <c r="C698" s="11"/>
      <c r="D698" s="12"/>
      <c r="E698" s="18"/>
      <c r="F698" s="26"/>
      <c r="G698" s="1"/>
      <c r="H698" s="30"/>
      <c r="I698" s="14"/>
      <c r="J698" s="13"/>
      <c r="K698" s="2"/>
    </row>
    <row r="699" spans="2:11" ht="18.75" customHeight="1" x14ac:dyDescent="0.3">
      <c r="B699" s="11"/>
      <c r="C699" s="11"/>
      <c r="D699" s="12"/>
      <c r="E699" s="18"/>
      <c r="F699" s="26"/>
      <c r="G699" s="1"/>
      <c r="H699" s="30"/>
      <c r="I699" s="14"/>
      <c r="J699" s="13"/>
      <c r="K699" s="2"/>
    </row>
    <row r="700" spans="2:11" ht="18.75" customHeight="1" x14ac:dyDescent="0.3">
      <c r="B700" s="11"/>
      <c r="C700" s="11"/>
      <c r="D700" s="12"/>
      <c r="E700" s="18"/>
      <c r="F700" s="26"/>
      <c r="G700" s="1"/>
      <c r="H700" s="30"/>
      <c r="I700" s="14"/>
      <c r="J700" s="13"/>
      <c r="K700" s="2"/>
    </row>
    <row r="701" spans="2:11" ht="18.75" customHeight="1" x14ac:dyDescent="0.3">
      <c r="B701" s="11"/>
      <c r="C701" s="11"/>
      <c r="D701" s="12"/>
      <c r="E701" s="18"/>
      <c r="F701" s="26"/>
      <c r="G701" s="1"/>
      <c r="H701" s="30"/>
      <c r="I701" s="14"/>
      <c r="J701" s="13"/>
      <c r="K701" s="2"/>
    </row>
    <row r="702" spans="2:11" ht="18.75" customHeight="1" x14ac:dyDescent="0.3">
      <c r="B702" s="11"/>
      <c r="C702" s="11"/>
      <c r="D702" s="12"/>
      <c r="E702" s="18"/>
      <c r="F702" s="26"/>
      <c r="G702" s="1"/>
      <c r="H702" s="30"/>
      <c r="I702" s="14"/>
      <c r="J702" s="13"/>
      <c r="K702" s="2"/>
    </row>
    <row r="703" spans="2:11" ht="18.75" customHeight="1" x14ac:dyDescent="0.3">
      <c r="B703" s="11"/>
      <c r="C703" s="11"/>
      <c r="D703" s="12"/>
      <c r="E703" s="18"/>
      <c r="F703" s="26"/>
      <c r="G703" s="1"/>
      <c r="H703" s="30"/>
      <c r="I703" s="14"/>
      <c r="J703" s="13"/>
      <c r="K703" s="2"/>
    </row>
    <row r="704" spans="2:11" ht="18.75" customHeight="1" x14ac:dyDescent="0.3">
      <c r="B704" s="11"/>
      <c r="C704" s="11"/>
      <c r="D704" s="12"/>
      <c r="E704" s="18"/>
      <c r="F704" s="26"/>
      <c r="G704" s="1"/>
      <c r="H704" s="30"/>
      <c r="I704" s="14"/>
      <c r="J704" s="13"/>
      <c r="K704" s="2"/>
    </row>
    <row r="705" spans="2:11" ht="18.75" customHeight="1" x14ac:dyDescent="0.3">
      <c r="B705" s="11"/>
      <c r="C705" s="11"/>
      <c r="D705" s="12"/>
      <c r="E705" s="18"/>
      <c r="F705" s="26"/>
      <c r="G705" s="1"/>
      <c r="H705" s="30"/>
      <c r="I705" s="14"/>
      <c r="J705" s="13"/>
      <c r="K705" s="2"/>
    </row>
    <row r="706" spans="2:11" ht="18.75" customHeight="1" x14ac:dyDescent="0.3">
      <c r="B706" s="11"/>
      <c r="C706" s="11"/>
      <c r="D706" s="12"/>
      <c r="E706" s="18"/>
      <c r="F706" s="26"/>
      <c r="G706" s="1"/>
      <c r="H706" s="30"/>
      <c r="I706" s="14"/>
      <c r="J706" s="13"/>
      <c r="K706" s="2"/>
    </row>
    <row r="707" spans="2:11" ht="18.75" customHeight="1" x14ac:dyDescent="0.3">
      <c r="B707" s="11"/>
      <c r="C707" s="11"/>
      <c r="D707" s="12"/>
      <c r="E707" s="18"/>
      <c r="F707" s="26"/>
      <c r="G707" s="1"/>
      <c r="H707" s="30"/>
      <c r="I707" s="14"/>
      <c r="J707" s="13"/>
      <c r="K707" s="2"/>
    </row>
    <row r="708" spans="2:11" ht="18.75" customHeight="1" x14ac:dyDescent="0.3">
      <c r="B708" s="11"/>
      <c r="C708" s="11"/>
      <c r="D708" s="12"/>
      <c r="E708" s="18"/>
      <c r="F708" s="26"/>
      <c r="G708" s="1"/>
      <c r="H708" s="30"/>
      <c r="I708" s="14"/>
      <c r="J708" s="13"/>
      <c r="K708" s="2"/>
    </row>
    <row r="709" spans="2:11" ht="18.75" customHeight="1" x14ac:dyDescent="0.3">
      <c r="B709" s="11"/>
      <c r="C709" s="11"/>
      <c r="D709" s="12"/>
      <c r="E709" s="18"/>
      <c r="F709" s="26"/>
      <c r="G709" s="1"/>
      <c r="H709" s="30"/>
      <c r="I709" s="14"/>
      <c r="J709" s="13"/>
      <c r="K709" s="2"/>
    </row>
    <row r="710" spans="2:11" ht="18.75" customHeight="1" x14ac:dyDescent="0.3">
      <c r="B710" s="11"/>
      <c r="C710" s="11"/>
      <c r="D710" s="12"/>
      <c r="E710" s="18"/>
      <c r="F710" s="26"/>
      <c r="G710" s="1"/>
      <c r="H710" s="30"/>
      <c r="I710" s="14"/>
      <c r="J710" s="13"/>
      <c r="K710" s="2"/>
    </row>
    <row r="711" spans="2:11" ht="18.75" customHeight="1" x14ac:dyDescent="0.3">
      <c r="B711" s="11"/>
      <c r="C711" s="11"/>
      <c r="D711" s="12"/>
      <c r="E711" s="18"/>
      <c r="F711" s="26"/>
      <c r="G711" s="1"/>
      <c r="H711" s="30"/>
      <c r="I711" s="14"/>
      <c r="J711" s="13"/>
      <c r="K711" s="2"/>
    </row>
    <row r="712" spans="2:11" ht="18.75" customHeight="1" x14ac:dyDescent="0.3">
      <c r="B712" s="11"/>
      <c r="C712" s="11"/>
      <c r="D712" s="12"/>
      <c r="E712" s="18"/>
      <c r="F712" s="26"/>
      <c r="G712" s="1"/>
      <c r="H712" s="30"/>
      <c r="I712" s="14"/>
      <c r="J712" s="13"/>
      <c r="K712" s="2"/>
    </row>
    <row r="713" spans="2:11" ht="18.75" customHeight="1" x14ac:dyDescent="0.3">
      <c r="B713" s="11"/>
      <c r="C713" s="11"/>
      <c r="D713" s="12"/>
      <c r="E713" s="18"/>
      <c r="F713" s="26"/>
      <c r="G713" s="1"/>
      <c r="H713" s="30"/>
      <c r="I713" s="14"/>
      <c r="J713" s="13"/>
      <c r="K713" s="2"/>
    </row>
    <row r="714" spans="2:11" ht="18.75" customHeight="1" x14ac:dyDescent="0.3">
      <c r="B714" s="11"/>
      <c r="C714" s="11"/>
      <c r="D714" s="12"/>
      <c r="E714" s="18"/>
      <c r="F714" s="26"/>
      <c r="G714" s="1"/>
      <c r="H714" s="30"/>
      <c r="I714" s="14"/>
      <c r="J714" s="13"/>
      <c r="K714" s="2"/>
    </row>
    <row r="715" spans="2:11" ht="18.75" customHeight="1" x14ac:dyDescent="0.3">
      <c r="B715" s="11"/>
      <c r="C715" s="11"/>
      <c r="D715" s="12"/>
      <c r="E715" s="18"/>
      <c r="F715" s="26"/>
      <c r="G715" s="1"/>
      <c r="H715" s="30"/>
      <c r="I715" s="14"/>
      <c r="J715" s="13"/>
      <c r="K715" s="2"/>
    </row>
    <row r="716" spans="2:11" ht="18.75" customHeight="1" x14ac:dyDescent="0.3">
      <c r="B716" s="11"/>
      <c r="C716" s="11"/>
      <c r="D716" s="12"/>
      <c r="E716" s="18"/>
      <c r="F716" s="26"/>
      <c r="G716" s="1"/>
      <c r="H716" s="30"/>
      <c r="I716" s="14"/>
      <c r="J716" s="13"/>
      <c r="K716" s="2"/>
    </row>
    <row r="717" spans="2:11" ht="18.75" customHeight="1" x14ac:dyDescent="0.3">
      <c r="B717" s="11"/>
      <c r="C717" s="11"/>
      <c r="D717" s="12"/>
      <c r="E717" s="18"/>
      <c r="F717" s="26"/>
      <c r="G717" s="1"/>
      <c r="H717" s="30"/>
      <c r="I717" s="14"/>
      <c r="J717" s="13"/>
      <c r="K717" s="2"/>
    </row>
    <row r="718" spans="2:11" ht="18.75" customHeight="1" x14ac:dyDescent="0.3">
      <c r="B718" s="11"/>
      <c r="C718" s="11"/>
      <c r="D718" s="12"/>
      <c r="E718" s="18"/>
      <c r="F718" s="26"/>
      <c r="G718" s="1"/>
      <c r="H718" s="30"/>
      <c r="I718" s="14"/>
      <c r="J718" s="13"/>
      <c r="K718" s="2"/>
    </row>
    <row r="719" spans="2:11" ht="18.75" customHeight="1" x14ac:dyDescent="0.3">
      <c r="B719" s="11"/>
      <c r="C719" s="11"/>
      <c r="D719" s="12"/>
      <c r="E719" s="18"/>
      <c r="F719" s="26"/>
      <c r="G719" s="1"/>
      <c r="H719" s="30"/>
      <c r="I719" s="14"/>
      <c r="J719" s="13"/>
      <c r="K719" s="2"/>
    </row>
    <row r="720" spans="2:11" ht="18.75" customHeight="1" x14ac:dyDescent="0.3">
      <c r="B720" s="11"/>
      <c r="C720" s="11"/>
      <c r="D720" s="12"/>
      <c r="E720" s="18"/>
      <c r="F720" s="26"/>
      <c r="G720" s="1"/>
      <c r="H720" s="30"/>
      <c r="I720" s="14"/>
      <c r="J720" s="13"/>
      <c r="K720" s="2"/>
    </row>
    <row r="721" spans="2:11" ht="18.75" customHeight="1" x14ac:dyDescent="0.3">
      <c r="B721" s="11"/>
      <c r="C721" s="11"/>
      <c r="D721" s="12"/>
      <c r="E721" s="18"/>
      <c r="F721" s="26"/>
      <c r="G721" s="1"/>
      <c r="H721" s="30"/>
      <c r="I721" s="14"/>
      <c r="J721" s="13"/>
      <c r="K721" s="2"/>
    </row>
    <row r="722" spans="2:11" ht="18.75" customHeight="1" x14ac:dyDescent="0.3">
      <c r="B722" s="11"/>
      <c r="C722" s="11"/>
      <c r="D722" s="12"/>
      <c r="E722" s="18"/>
      <c r="F722" s="26"/>
      <c r="G722" s="1"/>
      <c r="H722" s="30"/>
      <c r="I722" s="14"/>
      <c r="J722" s="13"/>
      <c r="K722" s="2"/>
    </row>
    <row r="723" spans="2:11" ht="18.75" customHeight="1" x14ac:dyDescent="0.3">
      <c r="B723" s="11"/>
      <c r="C723" s="11"/>
      <c r="D723" s="12"/>
      <c r="E723" s="18"/>
      <c r="F723" s="26"/>
      <c r="G723" s="1"/>
      <c r="H723" s="30"/>
      <c r="I723" s="14"/>
      <c r="J723" s="13"/>
      <c r="K723" s="2"/>
    </row>
    <row r="724" spans="2:11" ht="18.75" customHeight="1" x14ac:dyDescent="0.3">
      <c r="B724" s="11"/>
      <c r="C724" s="11"/>
      <c r="D724" s="12"/>
      <c r="E724" s="18"/>
      <c r="F724" s="26"/>
      <c r="G724" s="1"/>
      <c r="H724" s="30"/>
      <c r="I724" s="14"/>
      <c r="J724" s="13"/>
      <c r="K724" s="2"/>
    </row>
    <row r="725" spans="2:11" ht="18.75" customHeight="1" x14ac:dyDescent="0.3">
      <c r="B725" s="11"/>
      <c r="C725" s="11"/>
      <c r="D725" s="12"/>
      <c r="E725" s="18"/>
      <c r="F725" s="26"/>
      <c r="G725" s="1"/>
      <c r="H725" s="30"/>
      <c r="I725" s="14"/>
      <c r="J725" s="13"/>
      <c r="K725" s="2"/>
    </row>
    <row r="726" spans="2:11" ht="18.75" customHeight="1" x14ac:dyDescent="0.3">
      <c r="B726" s="11"/>
      <c r="C726" s="11"/>
      <c r="D726" s="12"/>
      <c r="E726" s="18"/>
      <c r="F726" s="26"/>
      <c r="G726" s="1"/>
      <c r="H726" s="30"/>
      <c r="I726" s="14"/>
      <c r="J726" s="13"/>
      <c r="K726" s="2"/>
    </row>
    <row r="727" spans="2:11" ht="18.75" customHeight="1" x14ac:dyDescent="0.3">
      <c r="B727" s="11"/>
      <c r="C727" s="11"/>
      <c r="D727" s="12"/>
      <c r="E727" s="18"/>
      <c r="F727" s="26"/>
      <c r="G727" s="1"/>
      <c r="H727" s="30"/>
      <c r="I727" s="14"/>
      <c r="J727" s="13"/>
      <c r="K727" s="2"/>
    </row>
    <row r="728" spans="2:11" ht="18.75" customHeight="1" x14ac:dyDescent="0.3">
      <c r="B728" s="11"/>
      <c r="C728" s="11"/>
      <c r="D728" s="12"/>
      <c r="E728" s="18"/>
      <c r="F728" s="26"/>
      <c r="G728" s="1"/>
      <c r="H728" s="30"/>
      <c r="I728" s="14"/>
      <c r="J728" s="13"/>
      <c r="K728" s="2"/>
    </row>
    <row r="729" spans="2:11" ht="18.75" customHeight="1" x14ac:dyDescent="0.3">
      <c r="B729" s="11"/>
      <c r="C729" s="11"/>
      <c r="D729" s="12"/>
      <c r="E729" s="18"/>
      <c r="F729" s="26"/>
      <c r="G729" s="1"/>
      <c r="H729" s="30"/>
      <c r="I729" s="14"/>
      <c r="J729" s="13"/>
      <c r="K729" s="2"/>
    </row>
    <row r="730" spans="2:11" ht="18.75" customHeight="1" x14ac:dyDescent="0.3">
      <c r="B730" s="11"/>
      <c r="C730" s="11"/>
      <c r="D730" s="12"/>
      <c r="E730" s="18"/>
      <c r="F730" s="26"/>
      <c r="G730" s="1"/>
      <c r="H730" s="30"/>
      <c r="I730" s="14"/>
      <c r="J730" s="13"/>
      <c r="K730" s="2"/>
    </row>
    <row r="731" spans="2:11" ht="18.75" customHeight="1" x14ac:dyDescent="0.3">
      <c r="B731" s="11"/>
      <c r="C731" s="11"/>
      <c r="D731" s="12"/>
      <c r="E731" s="18"/>
      <c r="F731" s="26"/>
      <c r="G731" s="1"/>
      <c r="H731" s="30"/>
      <c r="I731" s="14"/>
      <c r="J731" s="13"/>
      <c r="K731" s="2"/>
    </row>
    <row r="732" spans="2:11" ht="18.75" customHeight="1" x14ac:dyDescent="0.3">
      <c r="B732" s="11"/>
      <c r="C732" s="11"/>
      <c r="D732" s="12"/>
      <c r="E732" s="18"/>
      <c r="F732" s="26"/>
      <c r="G732" s="1"/>
      <c r="H732" s="30"/>
      <c r="I732" s="14"/>
      <c r="J732" s="13"/>
      <c r="K732" s="2"/>
    </row>
    <row r="733" spans="2:11" ht="18.75" customHeight="1" x14ac:dyDescent="0.3">
      <c r="B733" s="11"/>
      <c r="C733" s="11"/>
      <c r="D733" s="12"/>
      <c r="E733" s="18"/>
      <c r="F733" s="26"/>
      <c r="G733" s="1"/>
      <c r="H733" s="30"/>
      <c r="I733" s="14"/>
      <c r="J733" s="13"/>
      <c r="K733" s="2"/>
    </row>
    <row r="734" spans="2:11" ht="18.75" customHeight="1" x14ac:dyDescent="0.3">
      <c r="B734" s="11"/>
      <c r="C734" s="11"/>
      <c r="D734" s="12"/>
      <c r="E734" s="18"/>
      <c r="F734" s="26"/>
      <c r="G734" s="1"/>
      <c r="H734" s="30"/>
      <c r="I734" s="14"/>
      <c r="J734" s="13"/>
      <c r="K734" s="2"/>
    </row>
    <row r="735" spans="2:11" ht="18.75" customHeight="1" x14ac:dyDescent="0.3">
      <c r="B735" s="11"/>
      <c r="C735" s="11"/>
      <c r="D735" s="12"/>
      <c r="E735" s="18"/>
      <c r="F735" s="26"/>
      <c r="G735" s="1"/>
      <c r="H735" s="30"/>
      <c r="I735" s="14"/>
      <c r="J735" s="13"/>
      <c r="K735" s="2"/>
    </row>
    <row r="736" spans="2:11" ht="18.75" customHeight="1" x14ac:dyDescent="0.3">
      <c r="B736" s="11"/>
      <c r="C736" s="11"/>
      <c r="D736" s="12"/>
      <c r="E736" s="18"/>
      <c r="F736" s="26"/>
      <c r="G736" s="1"/>
      <c r="H736" s="30"/>
      <c r="I736" s="14"/>
      <c r="J736" s="13"/>
      <c r="K736" s="2"/>
    </row>
    <row r="737" spans="2:11" ht="18.75" customHeight="1" x14ac:dyDescent="0.3">
      <c r="B737" s="11"/>
      <c r="C737" s="11"/>
      <c r="D737" s="12"/>
      <c r="E737" s="18"/>
      <c r="F737" s="26"/>
      <c r="G737" s="1"/>
      <c r="H737" s="30"/>
      <c r="I737" s="14"/>
      <c r="J737" s="13"/>
      <c r="K737" s="2"/>
    </row>
    <row r="738" spans="2:11" ht="18.75" customHeight="1" x14ac:dyDescent="0.3">
      <c r="B738" s="11"/>
      <c r="C738" s="11"/>
      <c r="D738" s="12"/>
      <c r="E738" s="18"/>
      <c r="F738" s="26"/>
      <c r="G738" s="1"/>
      <c r="H738" s="30"/>
      <c r="I738" s="14"/>
      <c r="J738" s="13"/>
      <c r="K738" s="2"/>
    </row>
    <row r="739" spans="2:11" ht="18.75" customHeight="1" x14ac:dyDescent="0.3">
      <c r="B739" s="11"/>
      <c r="C739" s="11"/>
      <c r="D739" s="12"/>
      <c r="E739" s="18"/>
      <c r="F739" s="26"/>
      <c r="G739" s="1"/>
      <c r="H739" s="30"/>
      <c r="I739" s="14"/>
      <c r="J739" s="13"/>
      <c r="K739" s="2"/>
    </row>
    <row r="740" spans="2:11" ht="18.75" customHeight="1" x14ac:dyDescent="0.3">
      <c r="B740" s="11"/>
      <c r="C740" s="11"/>
      <c r="D740" s="12"/>
      <c r="E740" s="18"/>
      <c r="F740" s="26"/>
      <c r="G740" s="1"/>
      <c r="H740" s="30"/>
      <c r="I740" s="14"/>
      <c r="J740" s="13"/>
      <c r="K740" s="2"/>
    </row>
    <row r="741" spans="2:11" ht="18.75" customHeight="1" x14ac:dyDescent="0.3">
      <c r="B741" s="11"/>
      <c r="C741" s="11"/>
      <c r="D741" s="12"/>
      <c r="E741" s="18"/>
      <c r="F741" s="26"/>
      <c r="G741" s="1"/>
      <c r="H741" s="30"/>
      <c r="I741" s="14"/>
      <c r="J741" s="13"/>
      <c r="K741" s="2"/>
    </row>
    <row r="742" spans="2:11" ht="18.75" customHeight="1" x14ac:dyDescent="0.3">
      <c r="B742" s="11"/>
      <c r="C742" s="11"/>
      <c r="D742" s="12"/>
      <c r="E742" s="18"/>
      <c r="F742" s="26"/>
      <c r="G742" s="1"/>
      <c r="H742" s="30"/>
      <c r="I742" s="14"/>
      <c r="J742" s="13"/>
      <c r="K742" s="2"/>
    </row>
    <row r="743" spans="2:11" ht="18.75" customHeight="1" x14ac:dyDescent="0.3">
      <c r="B743" s="11"/>
      <c r="C743" s="11"/>
      <c r="D743" s="12"/>
      <c r="E743" s="18"/>
      <c r="F743" s="26"/>
      <c r="G743" s="1"/>
      <c r="H743" s="30"/>
      <c r="I743" s="14"/>
      <c r="J743" s="13"/>
      <c r="K743" s="2"/>
    </row>
    <row r="744" spans="2:11" ht="18.75" customHeight="1" x14ac:dyDescent="0.3">
      <c r="B744" s="11"/>
      <c r="C744" s="11"/>
      <c r="D744" s="12"/>
      <c r="E744" s="18"/>
      <c r="F744" s="26"/>
      <c r="G744" s="1"/>
      <c r="H744" s="30"/>
      <c r="I744" s="14"/>
      <c r="J744" s="13"/>
      <c r="K744" s="2"/>
    </row>
    <row r="745" spans="2:11" ht="18.75" customHeight="1" x14ac:dyDescent="0.3">
      <c r="B745" s="11"/>
      <c r="C745" s="11"/>
      <c r="D745" s="12"/>
      <c r="E745" s="18"/>
      <c r="F745" s="26"/>
      <c r="G745" s="1"/>
      <c r="H745" s="30"/>
      <c r="I745" s="14"/>
      <c r="J745" s="13"/>
      <c r="K745" s="2"/>
    </row>
    <row r="746" spans="2:11" ht="18.75" customHeight="1" x14ac:dyDescent="0.3">
      <c r="B746" s="11"/>
      <c r="C746" s="11"/>
      <c r="D746" s="12"/>
      <c r="E746" s="18"/>
      <c r="F746" s="26"/>
      <c r="G746" s="1"/>
      <c r="H746" s="30"/>
      <c r="I746" s="14"/>
      <c r="J746" s="13"/>
      <c r="K746" s="2"/>
    </row>
    <row r="747" spans="2:11" ht="18.75" customHeight="1" x14ac:dyDescent="0.3">
      <c r="B747" s="11"/>
      <c r="C747" s="11"/>
      <c r="D747" s="12"/>
      <c r="E747" s="18"/>
      <c r="F747" s="26"/>
      <c r="G747" s="1"/>
      <c r="H747" s="30"/>
      <c r="I747" s="14"/>
      <c r="J747" s="13"/>
      <c r="K747" s="2"/>
    </row>
    <row r="748" spans="2:11" ht="18.75" customHeight="1" x14ac:dyDescent="0.3">
      <c r="B748" s="11"/>
      <c r="C748" s="11"/>
      <c r="D748" s="12"/>
      <c r="E748" s="18"/>
      <c r="F748" s="26"/>
      <c r="G748" s="1"/>
      <c r="H748" s="30"/>
      <c r="I748" s="14"/>
      <c r="J748" s="13"/>
      <c r="K748" s="2"/>
    </row>
    <row r="749" spans="2:11" ht="18.75" customHeight="1" x14ac:dyDescent="0.3">
      <c r="B749" s="11"/>
      <c r="C749" s="11"/>
      <c r="D749" s="12"/>
      <c r="E749" s="18"/>
      <c r="F749" s="26"/>
      <c r="G749" s="1"/>
      <c r="H749" s="30"/>
      <c r="I749" s="14"/>
      <c r="J749" s="13"/>
      <c r="K749" s="2"/>
    </row>
    <row r="750" spans="2:11" ht="18.75" customHeight="1" x14ac:dyDescent="0.3">
      <c r="B750" s="11"/>
      <c r="C750" s="11"/>
      <c r="D750" s="12"/>
      <c r="E750" s="18"/>
      <c r="F750" s="26"/>
      <c r="G750" s="1"/>
      <c r="H750" s="30"/>
      <c r="I750" s="14"/>
      <c r="J750" s="13"/>
      <c r="K750" s="2"/>
    </row>
    <row r="751" spans="2:11" ht="18.75" customHeight="1" x14ac:dyDescent="0.3">
      <c r="B751" s="11"/>
      <c r="C751" s="11"/>
      <c r="D751" s="12"/>
      <c r="E751" s="18"/>
      <c r="F751" s="26"/>
      <c r="G751" s="1"/>
      <c r="H751" s="30"/>
      <c r="I751" s="14"/>
      <c r="J751" s="13"/>
      <c r="K751" s="2"/>
    </row>
    <row r="752" spans="2:11" ht="18.75" customHeight="1" x14ac:dyDescent="0.3">
      <c r="B752" s="11"/>
      <c r="C752" s="11"/>
      <c r="D752" s="12"/>
      <c r="E752" s="18"/>
      <c r="F752" s="26"/>
      <c r="G752" s="1"/>
      <c r="H752" s="30"/>
      <c r="I752" s="14"/>
      <c r="J752" s="13"/>
      <c r="K752" s="2"/>
    </row>
    <row r="753" spans="2:11" ht="18.75" customHeight="1" x14ac:dyDescent="0.3">
      <c r="B753" s="11"/>
      <c r="C753" s="11"/>
      <c r="D753" s="12"/>
      <c r="E753" s="18"/>
      <c r="F753" s="26"/>
      <c r="G753" s="1"/>
      <c r="H753" s="30"/>
      <c r="I753" s="14"/>
      <c r="J753" s="13"/>
      <c r="K753" s="2"/>
    </row>
    <row r="754" spans="2:11" ht="18.75" customHeight="1" x14ac:dyDescent="0.3">
      <c r="B754" s="11"/>
      <c r="C754" s="11"/>
      <c r="D754" s="12"/>
      <c r="E754" s="18"/>
      <c r="F754" s="26"/>
      <c r="G754" s="1"/>
      <c r="H754" s="30"/>
      <c r="I754" s="14"/>
      <c r="J754" s="13"/>
      <c r="K754" s="2"/>
    </row>
    <row r="755" spans="2:11" ht="18.75" customHeight="1" x14ac:dyDescent="0.3">
      <c r="B755" s="11"/>
      <c r="C755" s="11"/>
      <c r="D755" s="12"/>
      <c r="E755" s="18"/>
      <c r="F755" s="26"/>
      <c r="G755" s="1"/>
      <c r="H755" s="30"/>
      <c r="I755" s="14"/>
      <c r="J755" s="13"/>
      <c r="K755" s="2"/>
    </row>
    <row r="756" spans="2:11" ht="18.75" customHeight="1" x14ac:dyDescent="0.3">
      <c r="B756" s="11"/>
      <c r="C756" s="11"/>
      <c r="D756" s="12"/>
      <c r="E756" s="18"/>
      <c r="F756" s="26"/>
      <c r="G756" s="1"/>
      <c r="H756" s="30"/>
      <c r="I756" s="14"/>
      <c r="J756" s="13"/>
      <c r="K756" s="2"/>
    </row>
    <row r="757" spans="2:11" ht="18.75" customHeight="1" x14ac:dyDescent="0.3">
      <c r="B757" s="11"/>
      <c r="C757" s="11"/>
      <c r="D757" s="12"/>
      <c r="E757" s="18"/>
      <c r="F757" s="26"/>
      <c r="G757" s="1"/>
      <c r="H757" s="30"/>
      <c r="I757" s="14"/>
      <c r="J757" s="13"/>
      <c r="K757" s="2"/>
    </row>
    <row r="758" spans="2:11" ht="18.75" customHeight="1" x14ac:dyDescent="0.3">
      <c r="B758" s="11"/>
      <c r="C758" s="11"/>
      <c r="D758" s="12"/>
      <c r="E758" s="18"/>
      <c r="F758" s="26"/>
      <c r="G758" s="1"/>
      <c r="H758" s="30"/>
      <c r="I758" s="14"/>
      <c r="J758" s="13"/>
      <c r="K758" s="2"/>
    </row>
    <row r="759" spans="2:11" ht="18.75" customHeight="1" x14ac:dyDescent="0.3">
      <c r="B759" s="11"/>
      <c r="C759" s="11"/>
      <c r="D759" s="12"/>
      <c r="E759" s="18"/>
      <c r="F759" s="26"/>
      <c r="G759" s="1"/>
      <c r="H759" s="30"/>
      <c r="I759" s="14"/>
      <c r="J759" s="13"/>
      <c r="K759" s="2"/>
    </row>
    <row r="760" spans="2:11" ht="18.75" customHeight="1" x14ac:dyDescent="0.3">
      <c r="B760" s="11"/>
      <c r="C760" s="11"/>
      <c r="D760" s="12"/>
      <c r="E760" s="18"/>
      <c r="F760" s="26"/>
      <c r="G760" s="1"/>
      <c r="H760" s="30"/>
      <c r="I760" s="14"/>
      <c r="J760" s="13"/>
      <c r="K760" s="2"/>
    </row>
    <row r="761" spans="2:11" ht="18.75" customHeight="1" x14ac:dyDescent="0.3">
      <c r="B761" s="11"/>
      <c r="C761" s="11"/>
      <c r="D761" s="12"/>
      <c r="E761" s="18"/>
      <c r="F761" s="26"/>
      <c r="G761" s="1"/>
      <c r="H761" s="30"/>
      <c r="I761" s="14"/>
      <c r="J761" s="13"/>
      <c r="K761" s="2"/>
    </row>
    <row r="762" spans="2:11" ht="18.75" customHeight="1" x14ac:dyDescent="0.3">
      <c r="B762" s="11"/>
      <c r="C762" s="11"/>
      <c r="D762" s="12"/>
      <c r="E762" s="18"/>
      <c r="F762" s="26"/>
      <c r="G762" s="1"/>
      <c r="H762" s="30"/>
      <c r="I762" s="14"/>
      <c r="J762" s="13"/>
      <c r="K762" s="2"/>
    </row>
    <row r="763" spans="2:11" ht="18.75" customHeight="1" x14ac:dyDescent="0.3">
      <c r="B763" s="11"/>
      <c r="C763" s="11"/>
      <c r="D763" s="12"/>
      <c r="E763" s="18"/>
      <c r="F763" s="26"/>
      <c r="G763" s="1"/>
      <c r="H763" s="30"/>
      <c r="I763" s="14"/>
      <c r="J763" s="13"/>
      <c r="K763" s="2"/>
    </row>
    <row r="764" spans="2:11" ht="18.75" customHeight="1" x14ac:dyDescent="0.3">
      <c r="B764" s="11"/>
      <c r="C764" s="11"/>
      <c r="D764" s="12"/>
      <c r="E764" s="18"/>
      <c r="F764" s="26"/>
      <c r="G764" s="1"/>
      <c r="H764" s="30"/>
      <c r="I764" s="14"/>
      <c r="J764" s="13"/>
      <c r="K764" s="2"/>
    </row>
    <row r="765" spans="2:11" ht="18.75" customHeight="1" x14ac:dyDescent="0.3">
      <c r="B765" s="11"/>
      <c r="C765" s="11"/>
      <c r="D765" s="12"/>
      <c r="E765" s="18"/>
      <c r="F765" s="26"/>
      <c r="G765" s="1"/>
      <c r="H765" s="30"/>
      <c r="I765" s="14"/>
      <c r="J765" s="13"/>
      <c r="K765" s="2"/>
    </row>
    <row r="766" spans="2:11" ht="18.75" customHeight="1" x14ac:dyDescent="0.3">
      <c r="B766" s="11"/>
      <c r="C766" s="11"/>
      <c r="D766" s="12"/>
      <c r="E766" s="18"/>
      <c r="F766" s="26"/>
      <c r="G766" s="1"/>
      <c r="H766" s="30"/>
      <c r="I766" s="14"/>
      <c r="J766" s="13"/>
      <c r="K766" s="2"/>
    </row>
    <row r="767" spans="2:11" ht="18.75" customHeight="1" x14ac:dyDescent="0.3">
      <c r="B767" s="11"/>
      <c r="C767" s="11"/>
      <c r="D767" s="12"/>
      <c r="E767" s="18"/>
      <c r="F767" s="26"/>
      <c r="G767" s="1"/>
      <c r="H767" s="30"/>
      <c r="I767" s="14"/>
      <c r="J767" s="13"/>
      <c r="K767" s="2"/>
    </row>
    <row r="768" spans="2:11" ht="18.75" customHeight="1" x14ac:dyDescent="0.3">
      <c r="B768" s="11"/>
      <c r="C768" s="11"/>
      <c r="D768" s="12"/>
      <c r="E768" s="18"/>
      <c r="F768" s="26"/>
      <c r="G768" s="1"/>
      <c r="H768" s="30"/>
      <c r="I768" s="14"/>
      <c r="J768" s="13"/>
      <c r="K768" s="2"/>
    </row>
    <row r="769" spans="2:11" ht="18.75" customHeight="1" x14ac:dyDescent="0.3">
      <c r="B769" s="11"/>
      <c r="C769" s="11"/>
      <c r="D769" s="12"/>
      <c r="E769" s="18"/>
      <c r="F769" s="26"/>
      <c r="G769" s="1"/>
      <c r="H769" s="30"/>
      <c r="I769" s="14"/>
      <c r="J769" s="13"/>
      <c r="K769" s="2"/>
    </row>
    <row r="770" spans="2:11" ht="18.75" customHeight="1" x14ac:dyDescent="0.3">
      <c r="B770" s="11"/>
      <c r="C770" s="11"/>
      <c r="D770" s="12"/>
      <c r="E770" s="18"/>
      <c r="F770" s="26"/>
      <c r="G770" s="1"/>
      <c r="H770" s="30"/>
      <c r="I770" s="14"/>
      <c r="J770" s="13"/>
      <c r="K770" s="2"/>
    </row>
    <row r="771" spans="2:11" ht="18.75" customHeight="1" x14ac:dyDescent="0.3">
      <c r="B771" s="11"/>
      <c r="C771" s="11"/>
      <c r="D771" s="12"/>
      <c r="E771" s="18"/>
      <c r="F771" s="26"/>
      <c r="G771" s="1"/>
      <c r="H771" s="30"/>
      <c r="I771" s="14"/>
      <c r="J771" s="13"/>
      <c r="K771" s="2"/>
    </row>
    <row r="772" spans="2:11" ht="18.75" customHeight="1" x14ac:dyDescent="0.3">
      <c r="B772" s="11"/>
      <c r="C772" s="11"/>
      <c r="D772" s="12"/>
      <c r="E772" s="18"/>
      <c r="F772" s="26"/>
      <c r="G772" s="1"/>
      <c r="H772" s="30"/>
      <c r="I772" s="14"/>
      <c r="J772" s="13"/>
      <c r="K772" s="2"/>
    </row>
    <row r="773" spans="2:11" ht="18.75" customHeight="1" x14ac:dyDescent="0.3">
      <c r="B773" s="11"/>
      <c r="C773" s="11"/>
      <c r="D773" s="12"/>
      <c r="E773" s="18"/>
      <c r="F773" s="26"/>
      <c r="G773" s="1"/>
      <c r="H773" s="30"/>
      <c r="I773" s="14"/>
      <c r="J773" s="13"/>
      <c r="K773" s="2"/>
    </row>
    <row r="774" spans="2:11" ht="18.75" customHeight="1" x14ac:dyDescent="0.3">
      <c r="B774" s="11"/>
      <c r="C774" s="11"/>
      <c r="D774" s="12"/>
      <c r="E774" s="18"/>
      <c r="F774" s="26"/>
      <c r="G774" s="1"/>
      <c r="H774" s="30"/>
      <c r="I774" s="14"/>
      <c r="J774" s="13"/>
      <c r="K774" s="2"/>
    </row>
    <row r="775" spans="2:11" ht="18.75" customHeight="1" x14ac:dyDescent="0.3">
      <c r="B775" s="11"/>
      <c r="C775" s="11"/>
      <c r="D775" s="12"/>
      <c r="E775" s="18"/>
      <c r="F775" s="26"/>
      <c r="G775" s="1"/>
      <c r="H775" s="30"/>
      <c r="I775" s="14"/>
      <c r="J775" s="13"/>
      <c r="K775" s="2"/>
    </row>
    <row r="776" spans="2:11" ht="18.75" customHeight="1" x14ac:dyDescent="0.3">
      <c r="B776" s="11"/>
      <c r="C776" s="11"/>
      <c r="D776" s="12"/>
      <c r="E776" s="18"/>
      <c r="F776" s="26"/>
      <c r="G776" s="1"/>
      <c r="H776" s="30"/>
      <c r="I776" s="14"/>
      <c r="J776" s="13"/>
      <c r="K776" s="2"/>
    </row>
    <row r="777" spans="2:11" ht="18.75" customHeight="1" x14ac:dyDescent="0.3">
      <c r="B777" s="11"/>
      <c r="C777" s="11"/>
      <c r="D777" s="12"/>
      <c r="E777" s="18"/>
      <c r="F777" s="26"/>
      <c r="G777" s="1"/>
      <c r="H777" s="30"/>
      <c r="I777" s="14"/>
      <c r="J777" s="13"/>
      <c r="K777" s="2"/>
    </row>
    <row r="778" spans="2:11" ht="18.75" customHeight="1" x14ac:dyDescent="0.3">
      <c r="B778" s="11"/>
      <c r="C778" s="11"/>
      <c r="D778" s="12"/>
      <c r="E778" s="18"/>
      <c r="F778" s="26"/>
      <c r="G778" s="1"/>
      <c r="H778" s="30"/>
      <c r="I778" s="14"/>
      <c r="J778" s="13"/>
      <c r="K778" s="2"/>
    </row>
    <row r="779" spans="2:11" ht="18.75" customHeight="1" x14ac:dyDescent="0.3">
      <c r="B779" s="11"/>
      <c r="C779" s="11"/>
      <c r="D779" s="12"/>
      <c r="E779" s="18"/>
      <c r="F779" s="26"/>
      <c r="G779" s="1"/>
      <c r="H779" s="30"/>
      <c r="I779" s="14"/>
      <c r="J779" s="13"/>
      <c r="K779" s="2"/>
    </row>
    <row r="780" spans="2:11" ht="18.75" customHeight="1" x14ac:dyDescent="0.3">
      <c r="B780" s="11"/>
      <c r="C780" s="11"/>
      <c r="D780" s="12"/>
      <c r="E780" s="18"/>
      <c r="F780" s="26"/>
      <c r="G780" s="1"/>
      <c r="H780" s="30"/>
      <c r="I780" s="14"/>
      <c r="J780" s="13"/>
      <c r="K780" s="2"/>
    </row>
    <row r="781" spans="2:11" ht="18.75" customHeight="1" x14ac:dyDescent="0.3">
      <c r="B781" s="11"/>
      <c r="C781" s="11"/>
      <c r="D781" s="12"/>
      <c r="E781" s="18"/>
      <c r="F781" s="26"/>
      <c r="G781" s="1"/>
      <c r="H781" s="30"/>
      <c r="I781" s="14"/>
      <c r="J781" s="13"/>
      <c r="K781" s="2"/>
    </row>
    <row r="782" spans="2:11" ht="18.75" customHeight="1" x14ac:dyDescent="0.3">
      <c r="B782" s="11"/>
      <c r="C782" s="11"/>
      <c r="D782" s="12"/>
      <c r="E782" s="18"/>
      <c r="F782" s="26"/>
      <c r="G782" s="1"/>
      <c r="H782" s="30"/>
      <c r="I782" s="14"/>
      <c r="J782" s="13"/>
      <c r="K782" s="2"/>
    </row>
    <row r="783" spans="2:11" ht="18.75" customHeight="1" x14ac:dyDescent="0.3">
      <c r="B783" s="11"/>
      <c r="C783" s="11"/>
      <c r="D783" s="12"/>
      <c r="E783" s="18"/>
      <c r="F783" s="26"/>
      <c r="G783" s="1"/>
      <c r="H783" s="30"/>
      <c r="I783" s="14"/>
      <c r="J783" s="13"/>
      <c r="K783" s="2"/>
    </row>
    <row r="784" spans="2:11" ht="18.75" customHeight="1" x14ac:dyDescent="0.3">
      <c r="B784" s="11"/>
      <c r="C784" s="11"/>
      <c r="D784" s="12"/>
      <c r="E784" s="18"/>
      <c r="F784" s="26"/>
      <c r="G784" s="1"/>
      <c r="H784" s="30"/>
      <c r="I784" s="14"/>
      <c r="J784" s="13"/>
      <c r="K784" s="2"/>
    </row>
    <row r="785" spans="2:11" ht="18.75" customHeight="1" x14ac:dyDescent="0.3">
      <c r="B785" s="11"/>
      <c r="C785" s="11"/>
      <c r="D785" s="12"/>
      <c r="E785" s="18"/>
      <c r="F785" s="26"/>
      <c r="G785" s="1"/>
      <c r="H785" s="30"/>
      <c r="I785" s="14"/>
      <c r="J785" s="13"/>
      <c r="K785" s="2"/>
    </row>
    <row r="786" spans="2:11" ht="18.75" customHeight="1" x14ac:dyDescent="0.3">
      <c r="B786" s="11"/>
      <c r="C786" s="11"/>
      <c r="D786" s="12"/>
      <c r="E786" s="18"/>
      <c r="F786" s="26"/>
      <c r="G786" s="1"/>
      <c r="H786" s="30"/>
      <c r="I786" s="14"/>
      <c r="J786" s="13"/>
      <c r="K786" s="2"/>
    </row>
    <row r="787" spans="2:11" ht="18.75" customHeight="1" x14ac:dyDescent="0.3">
      <c r="B787" s="11"/>
      <c r="C787" s="11"/>
      <c r="D787" s="12"/>
      <c r="E787" s="18"/>
      <c r="F787" s="26"/>
      <c r="G787" s="1"/>
      <c r="H787" s="30"/>
      <c r="I787" s="14"/>
      <c r="J787" s="13"/>
      <c r="K787" s="2"/>
    </row>
    <row r="788" spans="2:11" ht="18.75" customHeight="1" x14ac:dyDescent="0.3">
      <c r="B788" s="11"/>
      <c r="C788" s="11"/>
      <c r="D788" s="12"/>
      <c r="E788" s="18"/>
      <c r="F788" s="26"/>
      <c r="G788" s="1"/>
      <c r="H788" s="30"/>
      <c r="I788" s="14"/>
      <c r="J788" s="13"/>
      <c r="K788" s="2"/>
    </row>
    <row r="789" spans="2:11" ht="18.75" customHeight="1" x14ac:dyDescent="0.3">
      <c r="B789" s="11"/>
      <c r="C789" s="11"/>
      <c r="D789" s="12"/>
      <c r="E789" s="18"/>
      <c r="F789" s="26"/>
      <c r="G789" s="1"/>
      <c r="H789" s="30"/>
      <c r="I789" s="14"/>
      <c r="J789" s="13"/>
      <c r="K789" s="2"/>
    </row>
    <row r="790" spans="2:11" ht="18.75" customHeight="1" x14ac:dyDescent="0.3">
      <c r="B790" s="11"/>
      <c r="C790" s="11"/>
      <c r="D790" s="12"/>
      <c r="E790" s="18"/>
      <c r="F790" s="26"/>
      <c r="G790" s="1"/>
      <c r="H790" s="30"/>
      <c r="I790" s="14"/>
      <c r="J790" s="13"/>
      <c r="K790" s="2"/>
    </row>
    <row r="791" spans="2:11" ht="18.75" customHeight="1" x14ac:dyDescent="0.3">
      <c r="B791" s="11"/>
      <c r="C791" s="11"/>
      <c r="D791" s="12"/>
      <c r="E791" s="18"/>
      <c r="F791" s="26"/>
      <c r="G791" s="1"/>
      <c r="H791" s="30"/>
      <c r="I791" s="14"/>
      <c r="J791" s="13"/>
      <c r="K791" s="2"/>
    </row>
    <row r="792" spans="2:11" ht="18.75" customHeight="1" x14ac:dyDescent="0.3">
      <c r="B792" s="11"/>
      <c r="C792" s="11"/>
      <c r="D792" s="12"/>
      <c r="E792" s="18"/>
      <c r="F792" s="26"/>
      <c r="G792" s="1"/>
      <c r="H792" s="30"/>
      <c r="I792" s="14"/>
      <c r="J792" s="13"/>
      <c r="K792" s="2"/>
    </row>
    <row r="793" spans="2:11" ht="18.75" customHeight="1" x14ac:dyDescent="0.3">
      <c r="B793" s="11"/>
      <c r="C793" s="11"/>
      <c r="D793" s="12"/>
      <c r="E793" s="18"/>
      <c r="F793" s="26"/>
      <c r="G793" s="1"/>
      <c r="H793" s="30"/>
      <c r="I793" s="14"/>
      <c r="J793" s="13"/>
      <c r="K793" s="2"/>
    </row>
    <row r="794" spans="2:11" ht="18.75" customHeight="1" x14ac:dyDescent="0.3">
      <c r="B794" s="11"/>
      <c r="C794" s="11"/>
      <c r="D794" s="12"/>
      <c r="E794" s="18"/>
      <c r="F794" s="26"/>
      <c r="G794" s="1"/>
      <c r="H794" s="30"/>
      <c r="I794" s="14"/>
      <c r="J794" s="13"/>
      <c r="K794" s="2"/>
    </row>
    <row r="795" spans="2:11" ht="18.75" customHeight="1" x14ac:dyDescent="0.3">
      <c r="B795" s="11"/>
      <c r="C795" s="11"/>
      <c r="D795" s="12"/>
      <c r="E795" s="18"/>
      <c r="F795" s="26"/>
      <c r="G795" s="1"/>
      <c r="H795" s="30"/>
      <c r="I795" s="14"/>
      <c r="J795" s="13"/>
      <c r="K795" s="2"/>
    </row>
    <row r="796" spans="2:11" ht="18.75" customHeight="1" x14ac:dyDescent="0.3">
      <c r="B796" s="11"/>
      <c r="C796" s="11"/>
      <c r="D796" s="12"/>
      <c r="E796" s="18"/>
      <c r="F796" s="26"/>
      <c r="G796" s="1"/>
      <c r="H796" s="30"/>
      <c r="I796" s="14"/>
      <c r="J796" s="13"/>
      <c r="K796" s="2"/>
    </row>
    <row r="797" spans="2:11" ht="18.75" customHeight="1" x14ac:dyDescent="0.3">
      <c r="B797" s="11"/>
      <c r="C797" s="11"/>
      <c r="D797" s="12"/>
      <c r="E797" s="18"/>
      <c r="F797" s="26"/>
      <c r="G797" s="1"/>
      <c r="H797" s="30"/>
      <c r="I797" s="14"/>
      <c r="J797" s="13"/>
      <c r="K797" s="2"/>
    </row>
    <row r="798" spans="2:11" ht="18.75" customHeight="1" x14ac:dyDescent="0.3">
      <c r="B798" s="11"/>
      <c r="C798" s="11"/>
      <c r="D798" s="12"/>
      <c r="E798" s="18"/>
      <c r="F798" s="26"/>
      <c r="G798" s="1"/>
      <c r="H798" s="30"/>
      <c r="I798" s="14"/>
      <c r="J798" s="13"/>
      <c r="K798" s="2"/>
    </row>
    <row r="799" spans="2:11" ht="18.75" customHeight="1" x14ac:dyDescent="0.3">
      <c r="B799" s="11"/>
      <c r="C799" s="11"/>
      <c r="D799" s="12"/>
      <c r="E799" s="18"/>
      <c r="F799" s="26"/>
      <c r="G799" s="1"/>
      <c r="H799" s="30"/>
      <c r="I799" s="14"/>
      <c r="J799" s="13"/>
      <c r="K799" s="2"/>
    </row>
    <row r="800" spans="2:11" ht="18.75" customHeight="1" x14ac:dyDescent="0.3">
      <c r="B800" s="11"/>
      <c r="C800" s="11"/>
      <c r="D800" s="12"/>
      <c r="E800" s="18"/>
      <c r="F800" s="26"/>
      <c r="G800" s="1"/>
      <c r="H800" s="30"/>
      <c r="I800" s="14"/>
      <c r="J800" s="13"/>
      <c r="K800" s="2"/>
    </row>
    <row r="801" spans="2:11" ht="18.75" customHeight="1" x14ac:dyDescent="0.3">
      <c r="B801" s="11"/>
      <c r="C801" s="11"/>
      <c r="D801" s="12"/>
      <c r="E801" s="18"/>
      <c r="F801" s="26"/>
      <c r="G801" s="1"/>
      <c r="H801" s="30"/>
      <c r="I801" s="14"/>
      <c r="J801" s="13"/>
      <c r="K801" s="2"/>
    </row>
    <row r="802" spans="2:11" ht="18.75" customHeight="1" x14ac:dyDescent="0.3">
      <c r="B802" s="11"/>
      <c r="C802" s="11"/>
      <c r="D802" s="12"/>
      <c r="E802" s="18"/>
      <c r="F802" s="26"/>
      <c r="G802" s="1"/>
      <c r="H802" s="30"/>
      <c r="I802" s="14"/>
      <c r="J802" s="13"/>
      <c r="K802" s="2"/>
    </row>
    <row r="803" spans="2:11" ht="18.75" customHeight="1" x14ac:dyDescent="0.3">
      <c r="B803" s="11"/>
      <c r="C803" s="11"/>
      <c r="D803" s="12"/>
      <c r="E803" s="18"/>
      <c r="F803" s="26"/>
      <c r="G803" s="1"/>
      <c r="H803" s="30"/>
      <c r="I803" s="14"/>
      <c r="J803" s="13"/>
      <c r="K803" s="2"/>
    </row>
    <row r="804" spans="2:11" ht="18.75" customHeight="1" x14ac:dyDescent="0.3">
      <c r="B804" s="11"/>
      <c r="C804" s="11"/>
      <c r="D804" s="12"/>
      <c r="E804" s="18"/>
      <c r="F804" s="26"/>
      <c r="G804" s="1"/>
      <c r="H804" s="30"/>
      <c r="I804" s="14"/>
      <c r="J804" s="13"/>
      <c r="K804" s="2"/>
    </row>
    <row r="805" spans="2:11" ht="18.75" customHeight="1" x14ac:dyDescent="0.3">
      <c r="B805" s="11"/>
      <c r="C805" s="11"/>
      <c r="D805" s="12"/>
      <c r="E805" s="18"/>
      <c r="F805" s="26"/>
      <c r="G805" s="1"/>
      <c r="H805" s="30"/>
      <c r="I805" s="14"/>
      <c r="J805" s="13"/>
      <c r="K805" s="2"/>
    </row>
    <row r="806" spans="2:11" ht="18.75" customHeight="1" x14ac:dyDescent="0.3">
      <c r="B806" s="11"/>
      <c r="C806" s="11"/>
      <c r="D806" s="12"/>
      <c r="E806" s="18"/>
      <c r="F806" s="26"/>
      <c r="G806" s="1"/>
      <c r="H806" s="30"/>
      <c r="I806" s="14"/>
      <c r="J806" s="13"/>
      <c r="K806" s="2"/>
    </row>
    <row r="807" spans="2:11" ht="18.75" customHeight="1" x14ac:dyDescent="0.3">
      <c r="B807" s="11"/>
      <c r="C807" s="11"/>
      <c r="D807" s="12"/>
      <c r="E807" s="18"/>
      <c r="F807" s="26"/>
      <c r="G807" s="1"/>
      <c r="H807" s="30"/>
      <c r="I807" s="14"/>
      <c r="J807" s="13"/>
      <c r="K807" s="2"/>
    </row>
    <row r="808" spans="2:11" ht="18.75" customHeight="1" x14ac:dyDescent="0.3">
      <c r="B808" s="11"/>
      <c r="C808" s="11"/>
      <c r="D808" s="12"/>
      <c r="E808" s="18"/>
      <c r="F808" s="26"/>
      <c r="G808" s="1"/>
      <c r="H808" s="30"/>
      <c r="I808" s="14"/>
      <c r="J808" s="13"/>
      <c r="K808" s="2"/>
    </row>
    <row r="809" spans="2:11" ht="18.75" customHeight="1" x14ac:dyDescent="0.3">
      <c r="B809" s="11"/>
      <c r="C809" s="11"/>
      <c r="D809" s="12"/>
      <c r="E809" s="18"/>
      <c r="F809" s="26"/>
      <c r="G809" s="1"/>
      <c r="H809" s="30"/>
      <c r="I809" s="14"/>
      <c r="J809" s="13"/>
      <c r="K809" s="2"/>
    </row>
    <row r="810" spans="2:11" ht="18.75" customHeight="1" x14ac:dyDescent="0.3">
      <c r="B810" s="11"/>
      <c r="C810" s="11"/>
      <c r="D810" s="12"/>
      <c r="E810" s="18"/>
      <c r="F810" s="26"/>
      <c r="G810" s="1"/>
      <c r="H810" s="30"/>
      <c r="I810" s="14"/>
      <c r="J810" s="13"/>
      <c r="K810" s="2"/>
    </row>
    <row r="811" spans="2:11" ht="18.75" customHeight="1" x14ac:dyDescent="0.3">
      <c r="B811" s="11"/>
      <c r="C811" s="11"/>
      <c r="D811" s="12"/>
      <c r="E811" s="18"/>
      <c r="F811" s="26"/>
      <c r="G811" s="1"/>
      <c r="H811" s="30"/>
      <c r="I811" s="14"/>
      <c r="J811" s="13"/>
      <c r="K811" s="2"/>
    </row>
    <row r="812" spans="2:11" ht="18.75" customHeight="1" x14ac:dyDescent="0.3">
      <c r="B812" s="11"/>
      <c r="C812" s="11"/>
      <c r="D812" s="12"/>
      <c r="E812" s="18"/>
      <c r="F812" s="26"/>
      <c r="G812" s="1"/>
      <c r="H812" s="30"/>
      <c r="I812" s="14"/>
      <c r="J812" s="13"/>
      <c r="K812" s="2"/>
    </row>
    <row r="813" spans="2:11" ht="18.75" customHeight="1" x14ac:dyDescent="0.3">
      <c r="B813" s="11"/>
      <c r="C813" s="11"/>
      <c r="D813" s="12"/>
      <c r="E813" s="18"/>
      <c r="F813" s="26"/>
      <c r="G813" s="1"/>
      <c r="H813" s="30"/>
      <c r="I813" s="14"/>
      <c r="J813" s="13"/>
      <c r="K813" s="2"/>
    </row>
    <row r="814" spans="2:11" ht="18.75" customHeight="1" x14ac:dyDescent="0.3">
      <c r="B814" s="11"/>
      <c r="C814" s="11"/>
      <c r="D814" s="12"/>
      <c r="E814" s="18"/>
      <c r="F814" s="26"/>
      <c r="G814" s="1"/>
      <c r="H814" s="30"/>
      <c r="I814" s="14"/>
      <c r="J814" s="13"/>
      <c r="K814" s="2"/>
    </row>
    <row r="815" spans="2:11" ht="18.75" customHeight="1" x14ac:dyDescent="0.3">
      <c r="B815" s="11"/>
      <c r="C815" s="11"/>
      <c r="D815" s="12"/>
      <c r="E815" s="18"/>
      <c r="F815" s="26"/>
      <c r="G815" s="1"/>
      <c r="H815" s="30"/>
      <c r="I815" s="14"/>
      <c r="J815" s="13"/>
      <c r="K815" s="2"/>
    </row>
    <row r="816" spans="2:11" ht="18.75" customHeight="1" x14ac:dyDescent="0.3">
      <c r="B816" s="11"/>
      <c r="C816" s="11"/>
      <c r="D816" s="12"/>
      <c r="E816" s="18"/>
      <c r="F816" s="26"/>
      <c r="G816" s="1"/>
      <c r="H816" s="30"/>
      <c r="I816" s="14"/>
      <c r="J816" s="13"/>
      <c r="K816" s="2"/>
    </row>
    <row r="817" spans="2:11" ht="18.75" customHeight="1" x14ac:dyDescent="0.3">
      <c r="B817" s="11"/>
      <c r="C817" s="11"/>
      <c r="D817" s="12"/>
      <c r="E817" s="18"/>
      <c r="F817" s="26"/>
      <c r="G817" s="1"/>
      <c r="H817" s="30"/>
      <c r="I817" s="14"/>
      <c r="J817" s="13"/>
      <c r="K817" s="2"/>
    </row>
    <row r="818" spans="2:11" ht="18.75" customHeight="1" x14ac:dyDescent="0.3">
      <c r="B818" s="11"/>
      <c r="C818" s="11"/>
      <c r="D818" s="12"/>
      <c r="E818" s="18"/>
      <c r="F818" s="26"/>
      <c r="G818" s="1"/>
      <c r="H818" s="30"/>
      <c r="I818" s="14"/>
      <c r="J818" s="13"/>
      <c r="K818" s="2"/>
    </row>
    <row r="819" spans="2:11" ht="18.75" customHeight="1" x14ac:dyDescent="0.3">
      <c r="B819" s="11"/>
      <c r="C819" s="11"/>
      <c r="D819" s="12"/>
      <c r="E819" s="18"/>
      <c r="F819" s="26"/>
      <c r="G819" s="1"/>
      <c r="H819" s="30"/>
      <c r="I819" s="14"/>
      <c r="J819" s="13"/>
      <c r="K819" s="2"/>
    </row>
    <row r="820" spans="2:11" ht="18.75" customHeight="1" x14ac:dyDescent="0.3">
      <c r="B820" s="11"/>
      <c r="C820" s="11"/>
      <c r="D820" s="12"/>
      <c r="E820" s="18"/>
      <c r="F820" s="26"/>
      <c r="G820" s="1"/>
      <c r="H820" s="30"/>
      <c r="I820" s="14"/>
      <c r="J820" s="13"/>
      <c r="K820" s="2"/>
    </row>
    <row r="821" spans="2:11" ht="18.75" customHeight="1" x14ac:dyDescent="0.3">
      <c r="B821" s="11"/>
      <c r="C821" s="11"/>
      <c r="D821" s="12"/>
      <c r="E821" s="18"/>
      <c r="F821" s="26"/>
      <c r="G821" s="1"/>
      <c r="H821" s="30"/>
      <c r="I821" s="14"/>
      <c r="J821" s="13"/>
      <c r="K821" s="2"/>
    </row>
    <row r="822" spans="2:11" ht="18.75" customHeight="1" x14ac:dyDescent="0.3">
      <c r="B822" s="11"/>
      <c r="C822" s="11"/>
      <c r="D822" s="12"/>
      <c r="E822" s="18"/>
      <c r="F822" s="26"/>
      <c r="G822" s="1"/>
      <c r="H822" s="30"/>
      <c r="I822" s="14"/>
      <c r="J822" s="13"/>
      <c r="K822" s="2"/>
    </row>
    <row r="823" spans="2:11" ht="18.75" customHeight="1" x14ac:dyDescent="0.3">
      <c r="B823" s="11"/>
      <c r="C823" s="11"/>
      <c r="D823" s="12"/>
      <c r="E823" s="18"/>
      <c r="F823" s="26"/>
      <c r="G823" s="1"/>
      <c r="H823" s="30"/>
      <c r="I823" s="14"/>
      <c r="J823" s="13"/>
      <c r="K823" s="2"/>
    </row>
    <row r="824" spans="2:11" ht="18.75" customHeight="1" x14ac:dyDescent="0.3">
      <c r="B824" s="11"/>
      <c r="C824" s="11"/>
      <c r="D824" s="12"/>
      <c r="E824" s="18"/>
      <c r="F824" s="26"/>
      <c r="G824" s="1"/>
      <c r="H824" s="30"/>
      <c r="I824" s="14"/>
      <c r="J824" s="13"/>
      <c r="K824" s="2"/>
    </row>
    <row r="825" spans="2:11" ht="18.75" customHeight="1" x14ac:dyDescent="0.3">
      <c r="B825" s="11"/>
      <c r="C825" s="11"/>
      <c r="D825" s="12"/>
      <c r="E825" s="18"/>
      <c r="F825" s="26"/>
      <c r="G825" s="1"/>
      <c r="H825" s="30"/>
      <c r="I825" s="14"/>
      <c r="J825" s="13"/>
      <c r="K825" s="2"/>
    </row>
    <row r="826" spans="2:11" ht="18.75" customHeight="1" x14ac:dyDescent="0.3">
      <c r="B826" s="11"/>
      <c r="C826" s="11"/>
      <c r="D826" s="12"/>
      <c r="E826" s="18"/>
      <c r="F826" s="26"/>
      <c r="G826" s="1"/>
      <c r="H826" s="30"/>
      <c r="I826" s="14"/>
      <c r="J826" s="13"/>
      <c r="K826" s="2"/>
    </row>
    <row r="827" spans="2:11" ht="18.75" customHeight="1" x14ac:dyDescent="0.3">
      <c r="B827" s="11"/>
      <c r="C827" s="11"/>
      <c r="D827" s="12"/>
      <c r="E827" s="18"/>
      <c r="F827" s="26"/>
      <c r="G827" s="1"/>
      <c r="H827" s="30"/>
      <c r="I827" s="14"/>
      <c r="J827" s="13"/>
      <c r="K827" s="2"/>
    </row>
    <row r="828" spans="2:11" ht="18.75" customHeight="1" x14ac:dyDescent="0.3">
      <c r="B828" s="11"/>
      <c r="C828" s="11"/>
      <c r="D828" s="12"/>
      <c r="E828" s="18"/>
      <c r="F828" s="26"/>
      <c r="G828" s="1"/>
      <c r="H828" s="30"/>
      <c r="I828" s="14"/>
      <c r="J828" s="13"/>
      <c r="K828" s="2"/>
    </row>
    <row r="829" spans="2:11" ht="18.75" customHeight="1" x14ac:dyDescent="0.3">
      <c r="B829" s="11"/>
      <c r="C829" s="11"/>
      <c r="D829" s="12"/>
      <c r="E829" s="18"/>
      <c r="F829" s="26"/>
      <c r="G829" s="1"/>
      <c r="H829" s="30"/>
      <c r="I829" s="14"/>
      <c r="J829" s="13"/>
      <c r="K829" s="2"/>
    </row>
    <row r="830" spans="2:11" ht="18.75" customHeight="1" x14ac:dyDescent="0.3">
      <c r="B830" s="11"/>
      <c r="C830" s="11"/>
      <c r="D830" s="12"/>
      <c r="E830" s="18"/>
      <c r="F830" s="26"/>
      <c r="G830" s="1"/>
      <c r="H830" s="30"/>
      <c r="I830" s="14"/>
      <c r="J830" s="13"/>
      <c r="K830" s="2"/>
    </row>
    <row r="831" spans="2:11" ht="18.75" customHeight="1" x14ac:dyDescent="0.3">
      <c r="B831" s="11"/>
      <c r="C831" s="11"/>
      <c r="D831" s="12"/>
      <c r="E831" s="18"/>
      <c r="F831" s="26"/>
      <c r="G831" s="1"/>
      <c r="H831" s="30"/>
      <c r="I831" s="14"/>
      <c r="J831" s="13"/>
      <c r="K831" s="2"/>
    </row>
    <row r="832" spans="2:11" ht="18.75" customHeight="1" x14ac:dyDescent="0.3">
      <c r="B832" s="11"/>
      <c r="C832" s="11"/>
      <c r="D832" s="12"/>
      <c r="E832" s="18"/>
      <c r="F832" s="26"/>
      <c r="G832" s="1"/>
      <c r="H832" s="30"/>
      <c r="I832" s="14"/>
      <c r="J832" s="13"/>
      <c r="K832" s="2"/>
    </row>
    <row r="833" spans="2:11" ht="18.75" customHeight="1" x14ac:dyDescent="0.3">
      <c r="B833" s="11"/>
      <c r="C833" s="11"/>
      <c r="D833" s="12"/>
      <c r="E833" s="18"/>
      <c r="F833" s="26"/>
      <c r="G833" s="1"/>
      <c r="H833" s="30"/>
      <c r="I833" s="14"/>
      <c r="J833" s="13"/>
      <c r="K833" s="2"/>
    </row>
    <row r="834" spans="2:11" ht="18.75" customHeight="1" x14ac:dyDescent="0.3">
      <c r="B834" s="11"/>
      <c r="C834" s="11"/>
      <c r="D834" s="12"/>
      <c r="E834" s="18"/>
      <c r="F834" s="26"/>
      <c r="G834" s="1"/>
      <c r="H834" s="30"/>
      <c r="I834" s="14"/>
      <c r="J834" s="13"/>
      <c r="K834" s="2"/>
    </row>
    <row r="835" spans="2:11" ht="18.75" customHeight="1" x14ac:dyDescent="0.3">
      <c r="B835" s="11"/>
      <c r="C835" s="11"/>
      <c r="D835" s="12"/>
      <c r="E835" s="18"/>
      <c r="F835" s="26"/>
      <c r="G835" s="1"/>
      <c r="H835" s="30"/>
      <c r="I835" s="14"/>
      <c r="J835" s="13"/>
      <c r="K835" s="2"/>
    </row>
    <row r="836" spans="2:11" ht="18.75" customHeight="1" x14ac:dyDescent="0.3">
      <c r="B836" s="11"/>
      <c r="C836" s="11"/>
      <c r="D836" s="12"/>
      <c r="E836" s="18"/>
      <c r="F836" s="26"/>
      <c r="G836" s="1"/>
      <c r="H836" s="30"/>
      <c r="I836" s="14"/>
      <c r="J836" s="13"/>
      <c r="K836" s="2"/>
    </row>
    <row r="837" spans="2:11" ht="18.75" customHeight="1" x14ac:dyDescent="0.3">
      <c r="B837" s="11"/>
      <c r="C837" s="11"/>
      <c r="D837" s="12"/>
      <c r="E837" s="18"/>
      <c r="F837" s="26"/>
      <c r="G837" s="1"/>
      <c r="H837" s="30"/>
      <c r="I837" s="14"/>
      <c r="J837" s="13"/>
      <c r="K837" s="2"/>
    </row>
    <row r="838" spans="2:11" ht="18.75" customHeight="1" x14ac:dyDescent="0.3">
      <c r="B838" s="11"/>
      <c r="C838" s="11"/>
      <c r="D838" s="12"/>
      <c r="E838" s="18"/>
      <c r="F838" s="26"/>
      <c r="G838" s="1"/>
      <c r="H838" s="30"/>
      <c r="I838" s="14"/>
      <c r="J838" s="13"/>
      <c r="K838" s="2"/>
    </row>
    <row r="839" spans="2:11" ht="18.75" customHeight="1" x14ac:dyDescent="0.3">
      <c r="B839" s="11"/>
      <c r="C839" s="11"/>
      <c r="D839" s="12"/>
      <c r="E839" s="18"/>
      <c r="F839" s="26"/>
      <c r="G839" s="1"/>
      <c r="H839" s="30"/>
      <c r="I839" s="14"/>
      <c r="J839" s="13"/>
      <c r="K839" s="2"/>
    </row>
    <row r="840" spans="2:11" ht="18.75" customHeight="1" x14ac:dyDescent="0.3">
      <c r="B840" s="11"/>
      <c r="C840" s="11"/>
      <c r="D840" s="12"/>
      <c r="E840" s="18"/>
      <c r="F840" s="26"/>
      <c r="G840" s="1"/>
      <c r="H840" s="30"/>
      <c r="I840" s="14"/>
      <c r="J840" s="13"/>
      <c r="K840" s="2"/>
    </row>
    <row r="841" spans="2:11" ht="18.75" customHeight="1" x14ac:dyDescent="0.3">
      <c r="B841" s="11"/>
      <c r="C841" s="11"/>
      <c r="D841" s="12"/>
      <c r="E841" s="18"/>
      <c r="F841" s="26"/>
      <c r="G841" s="1"/>
      <c r="H841" s="30"/>
      <c r="I841" s="14"/>
      <c r="J841" s="13"/>
      <c r="K841" s="2"/>
    </row>
    <row r="842" spans="2:11" ht="18.75" customHeight="1" x14ac:dyDescent="0.3">
      <c r="B842" s="11"/>
      <c r="C842" s="11"/>
      <c r="D842" s="12"/>
      <c r="E842" s="18"/>
      <c r="F842" s="26"/>
      <c r="G842" s="1"/>
      <c r="H842" s="30"/>
      <c r="I842" s="14"/>
      <c r="J842" s="13"/>
      <c r="K842" s="2"/>
    </row>
    <row r="843" spans="2:11" ht="18.75" customHeight="1" x14ac:dyDescent="0.3">
      <c r="B843" s="11"/>
      <c r="C843" s="11"/>
      <c r="D843" s="12"/>
      <c r="E843" s="18"/>
      <c r="F843" s="26"/>
      <c r="G843" s="1"/>
      <c r="H843" s="30"/>
      <c r="I843" s="14"/>
      <c r="J843" s="13"/>
      <c r="K843" s="2"/>
    </row>
    <row r="844" spans="2:11" ht="18.75" customHeight="1" x14ac:dyDescent="0.3">
      <c r="B844" s="11"/>
      <c r="C844" s="11"/>
      <c r="D844" s="12"/>
      <c r="E844" s="18"/>
      <c r="F844" s="26"/>
      <c r="G844" s="1"/>
      <c r="H844" s="30"/>
      <c r="I844" s="14"/>
      <c r="J844" s="13"/>
      <c r="K844" s="2"/>
    </row>
    <row r="845" spans="2:11" ht="18.75" customHeight="1" x14ac:dyDescent="0.3">
      <c r="B845" s="11"/>
      <c r="C845" s="11"/>
      <c r="D845" s="12"/>
      <c r="E845" s="18"/>
      <c r="F845" s="26"/>
      <c r="G845" s="1"/>
      <c r="H845" s="30"/>
      <c r="I845" s="14"/>
      <c r="J845" s="13"/>
      <c r="K845" s="2"/>
    </row>
    <row r="846" spans="2:11" ht="18.75" customHeight="1" x14ac:dyDescent="0.3">
      <c r="B846" s="11"/>
      <c r="C846" s="11"/>
      <c r="D846" s="12"/>
      <c r="E846" s="18"/>
      <c r="F846" s="26"/>
      <c r="G846" s="1"/>
      <c r="H846" s="30"/>
      <c r="I846" s="14"/>
      <c r="J846" s="13"/>
      <c r="K846" s="2"/>
    </row>
    <row r="847" spans="2:11" ht="18.75" customHeight="1" x14ac:dyDescent="0.3">
      <c r="B847" s="11"/>
      <c r="C847" s="11"/>
      <c r="D847" s="12"/>
      <c r="E847" s="18"/>
      <c r="F847" s="26"/>
      <c r="G847" s="1"/>
      <c r="H847" s="30"/>
      <c r="I847" s="14"/>
      <c r="J847" s="13"/>
      <c r="K847" s="2"/>
    </row>
    <row r="848" spans="2:11" ht="18.75" customHeight="1" x14ac:dyDescent="0.3">
      <c r="B848" s="11"/>
      <c r="C848" s="11"/>
      <c r="D848" s="12"/>
      <c r="E848" s="18"/>
      <c r="F848" s="26"/>
      <c r="G848" s="1"/>
      <c r="H848" s="30"/>
      <c r="I848" s="14"/>
      <c r="J848" s="13"/>
      <c r="K848" s="2"/>
    </row>
    <row r="849" spans="2:11" ht="18.75" customHeight="1" x14ac:dyDescent="0.3">
      <c r="B849" s="11"/>
      <c r="C849" s="11"/>
      <c r="D849" s="12"/>
      <c r="E849" s="18"/>
      <c r="F849" s="26"/>
      <c r="G849" s="1"/>
      <c r="H849" s="30"/>
      <c r="I849" s="14"/>
      <c r="J849" s="13"/>
      <c r="K849" s="2"/>
    </row>
    <row r="850" spans="2:11" ht="18.75" customHeight="1" x14ac:dyDescent="0.3">
      <c r="B850" s="11"/>
      <c r="C850" s="11"/>
      <c r="D850" s="12"/>
      <c r="E850" s="18"/>
      <c r="F850" s="26"/>
      <c r="G850" s="1"/>
      <c r="H850" s="30"/>
      <c r="I850" s="14"/>
      <c r="J850" s="13"/>
      <c r="K850" s="2"/>
    </row>
    <row r="851" spans="2:11" ht="18.75" customHeight="1" x14ac:dyDescent="0.3">
      <c r="B851" s="11"/>
      <c r="C851" s="11"/>
      <c r="D851" s="12"/>
      <c r="E851" s="18"/>
      <c r="F851" s="26"/>
      <c r="G851" s="1"/>
      <c r="H851" s="30"/>
      <c r="I851" s="14"/>
      <c r="J851" s="13"/>
      <c r="K851" s="2"/>
    </row>
    <row r="852" spans="2:11" ht="18.75" customHeight="1" x14ac:dyDescent="0.3">
      <c r="B852" s="11"/>
      <c r="C852" s="11"/>
      <c r="D852" s="12"/>
      <c r="E852" s="18"/>
      <c r="F852" s="26"/>
      <c r="G852" s="1"/>
      <c r="H852" s="30"/>
      <c r="I852" s="14"/>
      <c r="J852" s="13"/>
      <c r="K852" s="2"/>
    </row>
    <row r="853" spans="2:11" ht="18.75" customHeight="1" x14ac:dyDescent="0.3">
      <c r="B853" s="11"/>
      <c r="C853" s="11"/>
      <c r="D853" s="12"/>
      <c r="E853" s="18"/>
      <c r="F853" s="26"/>
      <c r="G853" s="1"/>
      <c r="H853" s="30"/>
      <c r="I853" s="14"/>
      <c r="J853" s="13"/>
      <c r="K853" s="2"/>
    </row>
    <row r="854" spans="2:11" ht="18.75" customHeight="1" x14ac:dyDescent="0.3">
      <c r="B854" s="11"/>
      <c r="C854" s="11"/>
      <c r="D854" s="12"/>
      <c r="E854" s="18"/>
      <c r="F854" s="26"/>
      <c r="G854" s="1"/>
      <c r="H854" s="30"/>
      <c r="I854" s="14"/>
      <c r="J854" s="13"/>
      <c r="K854" s="2"/>
    </row>
    <row r="855" spans="2:11" ht="18.75" customHeight="1" x14ac:dyDescent="0.3">
      <c r="B855" s="11"/>
      <c r="C855" s="11"/>
      <c r="D855" s="12"/>
      <c r="E855" s="18"/>
      <c r="F855" s="26"/>
      <c r="G855" s="1"/>
      <c r="H855" s="30"/>
      <c r="I855" s="14"/>
      <c r="J855" s="13"/>
      <c r="K855" s="2"/>
    </row>
    <row r="856" spans="2:11" ht="18.75" customHeight="1" x14ac:dyDescent="0.3">
      <c r="B856" s="11"/>
      <c r="C856" s="11"/>
      <c r="D856" s="12"/>
      <c r="E856" s="18"/>
      <c r="F856" s="26"/>
      <c r="G856" s="1"/>
      <c r="H856" s="30"/>
      <c r="I856" s="14"/>
      <c r="J856" s="13"/>
      <c r="K856" s="2"/>
    </row>
    <row r="857" spans="2:11" ht="18.75" customHeight="1" x14ac:dyDescent="0.3">
      <c r="B857" s="11"/>
      <c r="C857" s="11"/>
      <c r="D857" s="12"/>
      <c r="E857" s="18"/>
      <c r="F857" s="26"/>
      <c r="G857" s="1"/>
      <c r="H857" s="30"/>
      <c r="I857" s="14"/>
      <c r="J857" s="13"/>
      <c r="K857" s="2"/>
    </row>
    <row r="858" spans="2:11" ht="18.75" customHeight="1" x14ac:dyDescent="0.3">
      <c r="B858" s="11"/>
      <c r="C858" s="11"/>
      <c r="D858" s="12"/>
      <c r="E858" s="18"/>
      <c r="F858" s="26"/>
      <c r="G858" s="1"/>
      <c r="H858" s="30"/>
      <c r="I858" s="14"/>
      <c r="J858" s="13"/>
      <c r="K858" s="2"/>
    </row>
    <row r="859" spans="2:11" ht="18.75" customHeight="1" x14ac:dyDescent="0.3">
      <c r="B859" s="11"/>
      <c r="C859" s="11"/>
      <c r="D859" s="12"/>
      <c r="E859" s="18"/>
      <c r="F859" s="26"/>
      <c r="G859" s="1"/>
      <c r="H859" s="30"/>
      <c r="I859" s="14"/>
      <c r="J859" s="13"/>
      <c r="K859" s="2"/>
    </row>
    <row r="860" spans="2:11" ht="18.75" customHeight="1" x14ac:dyDescent="0.3">
      <c r="B860" s="11"/>
      <c r="C860" s="11"/>
      <c r="D860" s="12"/>
      <c r="E860" s="18"/>
      <c r="F860" s="26"/>
      <c r="G860" s="1"/>
      <c r="H860" s="30"/>
      <c r="I860" s="14"/>
      <c r="J860" s="13"/>
      <c r="K860" s="2"/>
    </row>
    <row r="861" spans="2:11" ht="18.75" customHeight="1" x14ac:dyDescent="0.3">
      <c r="B861" s="11"/>
      <c r="C861" s="11"/>
      <c r="D861" s="12"/>
      <c r="E861" s="18"/>
      <c r="F861" s="26"/>
      <c r="G861" s="1"/>
      <c r="H861" s="30"/>
      <c r="I861" s="14"/>
      <c r="J861" s="13"/>
      <c r="K861" s="2"/>
    </row>
    <row r="862" spans="2:11" ht="18.75" customHeight="1" x14ac:dyDescent="0.3">
      <c r="B862" s="11"/>
      <c r="C862" s="11"/>
      <c r="D862" s="12"/>
      <c r="E862" s="18"/>
      <c r="F862" s="26"/>
      <c r="G862" s="1"/>
      <c r="H862" s="30"/>
      <c r="I862" s="14"/>
      <c r="J862" s="13"/>
      <c r="K862" s="2"/>
    </row>
    <row r="863" spans="2:11" ht="18.75" customHeight="1" x14ac:dyDescent="0.3">
      <c r="B863" s="11"/>
      <c r="C863" s="11"/>
      <c r="D863" s="12"/>
      <c r="E863" s="18"/>
      <c r="F863" s="26"/>
      <c r="G863" s="1"/>
      <c r="H863" s="30"/>
      <c r="I863" s="14"/>
      <c r="J863" s="13"/>
      <c r="K863" s="2"/>
    </row>
    <row r="864" spans="2:11" ht="18.75" customHeight="1" x14ac:dyDescent="0.3">
      <c r="B864" s="11"/>
      <c r="C864" s="11"/>
      <c r="D864" s="12"/>
      <c r="E864" s="18"/>
      <c r="F864" s="26"/>
      <c r="G864" s="1"/>
      <c r="H864" s="30"/>
      <c r="I864" s="14"/>
      <c r="J864" s="13"/>
      <c r="K864" s="2"/>
    </row>
    <row r="865" spans="2:11" ht="18.75" customHeight="1" x14ac:dyDescent="0.3">
      <c r="B865" s="11"/>
      <c r="C865" s="11"/>
      <c r="D865" s="12"/>
      <c r="E865" s="18"/>
      <c r="F865" s="26"/>
      <c r="G865" s="1"/>
      <c r="H865" s="30"/>
      <c r="I865" s="14"/>
      <c r="J865" s="13"/>
      <c r="K865" s="2"/>
    </row>
    <row r="866" spans="2:11" ht="18.75" customHeight="1" x14ac:dyDescent="0.3">
      <c r="B866" s="11"/>
      <c r="C866" s="11"/>
      <c r="D866" s="12"/>
      <c r="E866" s="18"/>
      <c r="F866" s="26"/>
      <c r="G866" s="1"/>
      <c r="H866" s="30"/>
      <c r="I866" s="14"/>
      <c r="J866" s="13"/>
      <c r="K866" s="2"/>
    </row>
    <row r="867" spans="2:11" ht="18.75" customHeight="1" x14ac:dyDescent="0.3">
      <c r="B867" s="11"/>
      <c r="C867" s="11"/>
      <c r="D867" s="12"/>
      <c r="E867" s="18"/>
      <c r="F867" s="26"/>
      <c r="G867" s="1"/>
      <c r="H867" s="30"/>
      <c r="I867" s="14"/>
      <c r="J867" s="13"/>
      <c r="K867" s="2"/>
    </row>
    <row r="868" spans="2:11" ht="18.75" customHeight="1" x14ac:dyDescent="0.3">
      <c r="B868" s="11"/>
      <c r="C868" s="11"/>
      <c r="D868" s="12"/>
      <c r="E868" s="18"/>
      <c r="F868" s="26"/>
      <c r="G868" s="1"/>
      <c r="H868" s="30"/>
      <c r="I868" s="14"/>
      <c r="J868" s="13"/>
      <c r="K868" s="2"/>
    </row>
    <row r="869" spans="2:11" ht="18.75" customHeight="1" x14ac:dyDescent="0.3">
      <c r="B869" s="11"/>
      <c r="C869" s="11"/>
      <c r="D869" s="12"/>
      <c r="E869" s="18"/>
      <c r="F869" s="26"/>
      <c r="G869" s="1"/>
      <c r="H869" s="30"/>
      <c r="I869" s="14"/>
      <c r="J869" s="13"/>
      <c r="K869" s="2"/>
    </row>
    <row r="870" spans="2:11" ht="18.75" customHeight="1" x14ac:dyDescent="0.3">
      <c r="B870" s="11"/>
      <c r="C870" s="11"/>
      <c r="D870" s="12"/>
      <c r="E870" s="18"/>
      <c r="F870" s="26"/>
      <c r="G870" s="1"/>
      <c r="H870" s="30"/>
      <c r="I870" s="14"/>
      <c r="J870" s="13"/>
      <c r="K870" s="2"/>
    </row>
    <row r="871" spans="2:11" ht="18.75" customHeight="1" x14ac:dyDescent="0.3">
      <c r="B871" s="11"/>
      <c r="C871" s="11"/>
      <c r="D871" s="12"/>
      <c r="E871" s="18"/>
      <c r="F871" s="26"/>
      <c r="G871" s="1"/>
      <c r="H871" s="30"/>
      <c r="I871" s="14"/>
      <c r="J871" s="13"/>
      <c r="K871" s="2"/>
    </row>
    <row r="872" spans="2:11" ht="18.75" customHeight="1" x14ac:dyDescent="0.3">
      <c r="B872" s="11"/>
      <c r="C872" s="11"/>
      <c r="D872" s="12"/>
      <c r="E872" s="18"/>
      <c r="F872" s="26"/>
      <c r="G872" s="1"/>
      <c r="H872" s="30"/>
      <c r="I872" s="14"/>
      <c r="J872" s="13"/>
      <c r="K872" s="2"/>
    </row>
    <row r="873" spans="2:11" ht="18.75" customHeight="1" x14ac:dyDescent="0.3">
      <c r="B873" s="11"/>
      <c r="C873" s="11"/>
      <c r="D873" s="12"/>
      <c r="E873" s="18"/>
      <c r="F873" s="26"/>
      <c r="G873" s="1"/>
      <c r="H873" s="30"/>
      <c r="I873" s="14"/>
      <c r="J873" s="13"/>
      <c r="K873" s="2"/>
    </row>
    <row r="874" spans="2:11" ht="18.75" customHeight="1" x14ac:dyDescent="0.3">
      <c r="B874" s="11"/>
      <c r="C874" s="11"/>
      <c r="D874" s="12"/>
      <c r="E874" s="18"/>
      <c r="F874" s="26"/>
      <c r="G874" s="1"/>
      <c r="H874" s="30"/>
      <c r="I874" s="14"/>
      <c r="J874" s="13"/>
      <c r="K874" s="2"/>
    </row>
    <row r="875" spans="2:11" ht="18.75" customHeight="1" x14ac:dyDescent="0.3">
      <c r="B875" s="11"/>
      <c r="C875" s="11"/>
      <c r="D875" s="12"/>
      <c r="E875" s="18"/>
      <c r="F875" s="26"/>
      <c r="G875" s="1"/>
      <c r="H875" s="30"/>
      <c r="I875" s="14"/>
      <c r="J875" s="13"/>
      <c r="K875" s="2"/>
    </row>
    <row r="876" spans="2:11" ht="18.75" customHeight="1" x14ac:dyDescent="0.3">
      <c r="B876" s="11"/>
      <c r="C876" s="11"/>
      <c r="D876" s="12"/>
      <c r="E876" s="18"/>
      <c r="F876" s="26"/>
      <c r="G876" s="1"/>
      <c r="H876" s="30"/>
      <c r="I876" s="14"/>
      <c r="J876" s="13"/>
      <c r="K876" s="2"/>
    </row>
    <row r="877" spans="2:11" ht="18.75" customHeight="1" x14ac:dyDescent="0.3">
      <c r="B877" s="11"/>
      <c r="C877" s="11"/>
      <c r="D877" s="12"/>
      <c r="E877" s="18"/>
      <c r="F877" s="26"/>
      <c r="G877" s="1"/>
      <c r="H877" s="30"/>
      <c r="I877" s="14"/>
      <c r="J877" s="13"/>
      <c r="K877" s="2"/>
    </row>
    <row r="878" spans="2:11" ht="18.75" customHeight="1" x14ac:dyDescent="0.3">
      <c r="B878" s="11"/>
      <c r="C878" s="11"/>
      <c r="D878" s="12"/>
      <c r="E878" s="18"/>
      <c r="F878" s="26"/>
      <c r="G878" s="1"/>
      <c r="H878" s="30"/>
      <c r="I878" s="14"/>
      <c r="J878" s="13"/>
      <c r="K878" s="2"/>
    </row>
    <row r="879" spans="2:11" ht="18.75" customHeight="1" x14ac:dyDescent="0.3">
      <c r="B879" s="11"/>
      <c r="C879" s="11"/>
      <c r="D879" s="12"/>
      <c r="E879" s="18"/>
      <c r="F879" s="26"/>
      <c r="G879" s="1"/>
      <c r="H879" s="30"/>
      <c r="I879" s="14"/>
      <c r="J879" s="13"/>
      <c r="K879" s="2"/>
    </row>
    <row r="880" spans="2:11" ht="18.75" customHeight="1" x14ac:dyDescent="0.3">
      <c r="B880" s="11"/>
      <c r="C880" s="11"/>
      <c r="D880" s="12"/>
      <c r="E880" s="18"/>
      <c r="F880" s="26"/>
      <c r="G880" s="1"/>
      <c r="H880" s="30"/>
      <c r="I880" s="14"/>
      <c r="J880" s="13"/>
      <c r="K880" s="2"/>
    </row>
    <row r="881" spans="2:11" ht="18.75" customHeight="1" x14ac:dyDescent="0.3">
      <c r="B881" s="11"/>
      <c r="C881" s="11"/>
      <c r="D881" s="12"/>
      <c r="E881" s="18"/>
      <c r="F881" s="26"/>
      <c r="G881" s="1"/>
      <c r="H881" s="30"/>
      <c r="I881" s="14"/>
      <c r="J881" s="13"/>
      <c r="K881" s="2"/>
    </row>
    <row r="882" spans="2:11" ht="18.75" customHeight="1" x14ac:dyDescent="0.3">
      <c r="B882" s="11"/>
      <c r="C882" s="11"/>
      <c r="D882" s="12"/>
      <c r="E882" s="18"/>
      <c r="F882" s="26"/>
      <c r="G882" s="1"/>
      <c r="H882" s="30"/>
      <c r="I882" s="14"/>
      <c r="J882" s="13"/>
      <c r="K882" s="2"/>
    </row>
    <row r="883" spans="2:11" ht="18.75" customHeight="1" x14ac:dyDescent="0.3">
      <c r="B883" s="11"/>
      <c r="C883" s="11"/>
      <c r="D883" s="12"/>
      <c r="E883" s="18"/>
      <c r="F883" s="26"/>
      <c r="G883" s="1"/>
      <c r="H883" s="30"/>
      <c r="I883" s="14"/>
      <c r="J883" s="13"/>
    </row>
    <row r="884" spans="2:11" ht="18.75" customHeight="1" x14ac:dyDescent="0.3">
      <c r="B884" s="11"/>
      <c r="C884" s="11"/>
      <c r="D884" s="12"/>
      <c r="E884" s="18"/>
      <c r="F884" s="26"/>
      <c r="G884" s="1"/>
      <c r="H884" s="30"/>
      <c r="I884" s="14"/>
      <c r="J884" s="13"/>
    </row>
    <row r="885" spans="2:11" ht="18.75" customHeight="1" x14ac:dyDescent="0.3">
      <c r="B885" s="11"/>
      <c r="C885" s="11"/>
      <c r="D885" s="12"/>
      <c r="E885" s="18"/>
      <c r="F885" s="26"/>
      <c r="G885" s="1"/>
      <c r="H885" s="30"/>
      <c r="I885" s="14"/>
      <c r="J885" s="13"/>
    </row>
    <row r="886" spans="2:11" ht="18.75" customHeight="1" x14ac:dyDescent="0.3">
      <c r="B886" s="11"/>
      <c r="C886" s="11"/>
      <c r="D886" s="12"/>
      <c r="E886" s="18"/>
      <c r="F886" s="26"/>
      <c r="G886" s="1"/>
      <c r="H886" s="30"/>
      <c r="I886" s="14"/>
      <c r="J886" s="13"/>
    </row>
    <row r="887" spans="2:11" ht="18.75" customHeight="1" x14ac:dyDescent="0.3">
      <c r="B887" s="11"/>
      <c r="C887" s="11"/>
      <c r="D887" s="12"/>
      <c r="E887" s="18"/>
      <c r="F887" s="26"/>
      <c r="G887" s="1"/>
      <c r="H887" s="30"/>
      <c r="I887" s="14"/>
      <c r="J887" s="13"/>
    </row>
    <row r="888" spans="2:11" ht="18.75" customHeight="1" x14ac:dyDescent="0.3">
      <c r="B888" s="11"/>
      <c r="C888" s="11"/>
      <c r="D888" s="12"/>
      <c r="E888" s="18"/>
      <c r="F888" s="26"/>
      <c r="G888" s="1"/>
      <c r="H888" s="30"/>
      <c r="I888" s="14"/>
      <c r="J888" s="13"/>
    </row>
    <row r="889" spans="2:11" ht="18.75" customHeight="1" x14ac:dyDescent="0.3">
      <c r="B889" s="11"/>
      <c r="C889" s="11"/>
      <c r="D889" s="12"/>
      <c r="E889" s="18"/>
      <c r="F889" s="26"/>
      <c r="G889" s="1"/>
      <c r="H889" s="30"/>
      <c r="I889" s="14"/>
      <c r="J889" s="13"/>
    </row>
    <row r="890" spans="2:11" ht="18.75" customHeight="1" x14ac:dyDescent="0.3">
      <c r="B890" s="11"/>
      <c r="C890" s="11"/>
      <c r="D890" s="12"/>
      <c r="E890" s="18"/>
      <c r="F890" s="26"/>
      <c r="G890" s="1"/>
      <c r="H890" s="30"/>
      <c r="I890" s="14"/>
      <c r="J890" s="13"/>
    </row>
    <row r="891" spans="2:11" ht="18.75" customHeight="1" x14ac:dyDescent="0.3">
      <c r="B891" s="11"/>
      <c r="C891" s="11"/>
      <c r="D891" s="12"/>
      <c r="E891" s="18"/>
      <c r="F891" s="26"/>
      <c r="G891" s="1"/>
      <c r="H891" s="30"/>
      <c r="I891" s="14"/>
      <c r="J891" s="13"/>
    </row>
    <row r="892" spans="2:11" ht="18.75" customHeight="1" x14ac:dyDescent="0.3">
      <c r="B892" s="11"/>
      <c r="C892" s="11"/>
      <c r="D892" s="12"/>
      <c r="E892" s="18"/>
      <c r="F892" s="26"/>
      <c r="G892" s="1"/>
      <c r="H892" s="30"/>
      <c r="I892" s="14"/>
      <c r="J892" s="13"/>
    </row>
    <row r="893" spans="2:11" ht="18.75" customHeight="1" x14ac:dyDescent="0.3">
      <c r="B893" s="11"/>
      <c r="C893" s="11"/>
      <c r="D893" s="12"/>
      <c r="E893" s="18"/>
      <c r="F893" s="26"/>
      <c r="G893" s="1"/>
      <c r="H893" s="30"/>
      <c r="I893" s="14"/>
      <c r="J893" s="13"/>
    </row>
    <row r="894" spans="2:11" ht="18.75" customHeight="1" x14ac:dyDescent="0.3">
      <c r="B894" s="11"/>
      <c r="C894" s="11"/>
      <c r="D894" s="12"/>
      <c r="E894" s="18"/>
      <c r="F894" s="26"/>
      <c r="G894" s="1"/>
      <c r="H894" s="30"/>
      <c r="I894" s="14"/>
      <c r="J894" s="13"/>
    </row>
    <row r="895" spans="2:11" ht="18.75" customHeight="1" x14ac:dyDescent="0.3">
      <c r="B895" s="11"/>
      <c r="C895" s="11"/>
      <c r="D895" s="12"/>
      <c r="E895" s="18"/>
      <c r="F895" s="26"/>
      <c r="G895" s="1"/>
      <c r="H895" s="30"/>
      <c r="I895" s="14"/>
      <c r="J895" s="13"/>
    </row>
    <row r="896" spans="2:11" ht="18.75" customHeight="1" x14ac:dyDescent="0.3">
      <c r="B896" s="11"/>
      <c r="C896" s="11"/>
      <c r="D896" s="12"/>
      <c r="E896" s="18"/>
      <c r="F896" s="26"/>
      <c r="G896" s="1"/>
      <c r="H896" s="30"/>
      <c r="I896" s="14"/>
      <c r="J896" s="13"/>
    </row>
    <row r="897" spans="2:10" ht="18.75" customHeight="1" x14ac:dyDescent="0.3">
      <c r="B897" s="11"/>
      <c r="C897" s="11"/>
      <c r="D897" s="12"/>
      <c r="E897" s="18"/>
      <c r="F897" s="26"/>
      <c r="G897" s="1"/>
      <c r="H897" s="30"/>
      <c r="I897" s="14"/>
      <c r="J897" s="13"/>
    </row>
    <row r="898" spans="2:10" ht="18.75" customHeight="1" x14ac:dyDescent="0.3">
      <c r="B898" s="11"/>
      <c r="C898" s="11"/>
      <c r="D898" s="12"/>
      <c r="E898" s="18"/>
      <c r="F898" s="26"/>
      <c r="G898" s="1"/>
      <c r="H898" s="30"/>
      <c r="I898" s="14"/>
      <c r="J898" s="13"/>
    </row>
    <row r="899" spans="2:10" ht="18.75" customHeight="1" x14ac:dyDescent="0.3">
      <c r="B899" s="11"/>
      <c r="C899" s="11"/>
      <c r="D899" s="12"/>
      <c r="E899" s="18"/>
      <c r="F899" s="26"/>
      <c r="G899" s="1"/>
      <c r="H899" s="30"/>
      <c r="I899" s="14"/>
      <c r="J899" s="13"/>
    </row>
    <row r="900" spans="2:10" ht="18.75" customHeight="1" x14ac:dyDescent="0.3">
      <c r="B900" s="11"/>
      <c r="C900" s="11"/>
      <c r="D900" s="12"/>
      <c r="E900" s="18"/>
      <c r="F900" s="26"/>
      <c r="G900" s="1"/>
      <c r="H900" s="30"/>
      <c r="I900" s="14"/>
      <c r="J900" s="13"/>
    </row>
    <row r="901" spans="2:10" ht="18.75" customHeight="1" x14ac:dyDescent="0.3">
      <c r="B901" s="11"/>
      <c r="C901" s="11"/>
      <c r="D901" s="12"/>
      <c r="E901" s="18"/>
      <c r="F901" s="26"/>
      <c r="G901" s="1"/>
      <c r="H901" s="30"/>
      <c r="I901" s="14"/>
      <c r="J901" s="13"/>
    </row>
    <row r="902" spans="2:10" ht="18.75" customHeight="1" x14ac:dyDescent="0.3">
      <c r="B902" s="11"/>
      <c r="C902" s="11"/>
      <c r="D902" s="12"/>
      <c r="E902" s="18"/>
      <c r="F902" s="26"/>
      <c r="G902" s="1"/>
      <c r="H902" s="30"/>
      <c r="I902" s="14"/>
      <c r="J902" s="13"/>
    </row>
    <row r="903" spans="2:10" ht="18.75" customHeight="1" x14ac:dyDescent="0.3">
      <c r="B903" s="11"/>
      <c r="C903" s="11"/>
      <c r="D903" s="12"/>
      <c r="E903" s="18"/>
      <c r="F903" s="26"/>
      <c r="G903" s="1"/>
      <c r="H903" s="30"/>
      <c r="I903" s="14"/>
      <c r="J903" s="13"/>
    </row>
    <row r="904" spans="2:10" ht="18.75" customHeight="1" x14ac:dyDescent="0.3">
      <c r="B904" s="11"/>
      <c r="C904" s="11"/>
      <c r="D904" s="12"/>
      <c r="E904" s="18"/>
      <c r="F904" s="26"/>
      <c r="G904" s="1"/>
      <c r="H904" s="30"/>
      <c r="I904" s="14"/>
      <c r="J904" s="13"/>
    </row>
    <row r="905" spans="2:10" ht="18.75" customHeight="1" x14ac:dyDescent="0.3">
      <c r="B905" s="11"/>
      <c r="C905" s="11"/>
      <c r="D905" s="12"/>
      <c r="E905" s="18"/>
      <c r="F905" s="26"/>
      <c r="G905" s="1"/>
      <c r="H905" s="30"/>
      <c r="I905" s="14"/>
      <c r="J905" s="13"/>
    </row>
    <row r="906" spans="2:10" ht="18.75" customHeight="1" x14ac:dyDescent="0.3">
      <c r="B906" s="11"/>
      <c r="C906" s="11"/>
      <c r="D906" s="12"/>
      <c r="E906" s="18"/>
      <c r="F906" s="26"/>
      <c r="G906" s="1"/>
      <c r="H906" s="30"/>
      <c r="I906" s="14"/>
      <c r="J906" s="13"/>
    </row>
    <row r="907" spans="2:10" ht="18.75" customHeight="1" x14ac:dyDescent="0.3">
      <c r="B907" s="11"/>
      <c r="C907" s="11"/>
      <c r="D907" s="12"/>
      <c r="E907" s="18"/>
      <c r="F907" s="26"/>
      <c r="G907" s="1"/>
      <c r="H907" s="30"/>
      <c r="I907" s="14"/>
      <c r="J907" s="13"/>
    </row>
    <row r="908" spans="2:10" ht="18.75" customHeight="1" x14ac:dyDescent="0.3">
      <c r="B908" s="11"/>
      <c r="C908" s="11"/>
      <c r="D908" s="12"/>
      <c r="E908" s="18"/>
      <c r="F908" s="26"/>
      <c r="G908" s="1"/>
      <c r="H908" s="30"/>
      <c r="I908" s="14"/>
      <c r="J908" s="13"/>
    </row>
    <row r="909" spans="2:10" ht="18.75" customHeight="1" x14ac:dyDescent="0.3">
      <c r="B909" s="11"/>
      <c r="C909" s="11"/>
      <c r="D909" s="12"/>
      <c r="E909" s="18"/>
      <c r="F909" s="26"/>
      <c r="G909" s="1"/>
      <c r="H909" s="30"/>
      <c r="I909" s="14"/>
      <c r="J909" s="13"/>
    </row>
    <row r="910" spans="2:10" ht="18.75" customHeight="1" x14ac:dyDescent="0.3">
      <c r="B910" s="11"/>
      <c r="C910" s="11"/>
      <c r="D910" s="12"/>
      <c r="E910" s="18"/>
      <c r="F910" s="26"/>
      <c r="G910" s="1"/>
      <c r="H910" s="30"/>
      <c r="I910" s="14"/>
      <c r="J910" s="13"/>
    </row>
    <row r="911" spans="2:10" ht="18.75" customHeight="1" x14ac:dyDescent="0.3">
      <c r="B911" s="11"/>
      <c r="C911" s="11"/>
      <c r="D911" s="12"/>
      <c r="E911" s="18"/>
      <c r="F911" s="26"/>
      <c r="G911" s="1"/>
      <c r="H911" s="30"/>
      <c r="I911" s="14"/>
      <c r="J911" s="13"/>
    </row>
    <row r="912" spans="2:10" ht="18.75" customHeight="1" x14ac:dyDescent="0.3">
      <c r="B912" s="11"/>
      <c r="C912" s="11"/>
      <c r="D912" s="12"/>
      <c r="E912" s="18"/>
      <c r="F912" s="26"/>
      <c r="G912" s="1"/>
      <c r="H912" s="30"/>
      <c r="I912" s="14"/>
      <c r="J912" s="13"/>
    </row>
    <row r="913" spans="2:10" ht="18.75" customHeight="1" x14ac:dyDescent="0.3">
      <c r="B913" s="11"/>
      <c r="C913" s="11"/>
      <c r="D913" s="12"/>
      <c r="E913" s="18"/>
      <c r="F913" s="26"/>
      <c r="G913" s="1"/>
      <c r="H913" s="30"/>
      <c r="I913" s="14"/>
      <c r="J913" s="13"/>
    </row>
    <row r="914" spans="2:10" ht="18.75" customHeight="1" x14ac:dyDescent="0.3">
      <c r="B914" s="11"/>
      <c r="C914" s="11"/>
      <c r="D914" s="12"/>
      <c r="E914" s="18"/>
      <c r="F914" s="26"/>
      <c r="G914" s="1"/>
      <c r="H914" s="30"/>
      <c r="I914" s="14"/>
      <c r="J914" s="13"/>
    </row>
    <row r="915" spans="2:10" ht="18.75" customHeight="1" x14ac:dyDescent="0.3">
      <c r="B915" s="11"/>
      <c r="C915" s="11"/>
      <c r="D915" s="12"/>
      <c r="E915" s="18"/>
      <c r="F915" s="26"/>
      <c r="G915" s="1"/>
      <c r="H915" s="30"/>
      <c r="I915" s="14"/>
      <c r="J915" s="13"/>
    </row>
    <row r="916" spans="2:10" ht="18.75" customHeight="1" x14ac:dyDescent="0.3">
      <c r="B916" s="11"/>
      <c r="C916" s="11"/>
      <c r="D916" s="12"/>
      <c r="E916" s="18"/>
      <c r="F916" s="26"/>
      <c r="G916" s="1"/>
      <c r="H916" s="30"/>
      <c r="I916" s="14"/>
      <c r="J916" s="13"/>
    </row>
    <row r="917" spans="2:10" ht="18.75" customHeight="1" x14ac:dyDescent="0.3">
      <c r="B917" s="11"/>
      <c r="C917" s="11"/>
      <c r="D917" s="12"/>
      <c r="E917" s="18"/>
      <c r="F917" s="26"/>
      <c r="G917" s="1"/>
      <c r="H917" s="30"/>
      <c r="I917" s="14"/>
      <c r="J917" s="13"/>
    </row>
    <row r="918" spans="2:10" ht="18.75" customHeight="1" x14ac:dyDescent="0.3">
      <c r="B918" s="11"/>
      <c r="C918" s="11"/>
      <c r="D918" s="12"/>
      <c r="E918" s="18"/>
      <c r="F918" s="26"/>
      <c r="G918" s="1"/>
      <c r="H918" s="30"/>
      <c r="I918" s="14"/>
      <c r="J918" s="13"/>
    </row>
    <row r="919" spans="2:10" ht="18.75" customHeight="1" x14ac:dyDescent="0.3">
      <c r="B919" s="11"/>
      <c r="C919" s="11"/>
      <c r="D919" s="12"/>
      <c r="E919" s="18"/>
      <c r="F919" s="26"/>
      <c r="G919" s="1"/>
      <c r="H919" s="30"/>
      <c r="I919" s="14"/>
      <c r="J919" s="13"/>
    </row>
    <row r="920" spans="2:10" ht="18.75" customHeight="1" x14ac:dyDescent="0.3">
      <c r="B920" s="11"/>
      <c r="C920" s="11"/>
      <c r="D920" s="12" t="s">
        <v>5</v>
      </c>
      <c r="E920" s="19"/>
      <c r="F920" s="1"/>
      <c r="G920" s="1"/>
      <c r="H920" s="30"/>
      <c r="I920" s="14"/>
      <c r="J920" s="13"/>
    </row>
    <row r="921" spans="2:10" ht="18.75" customHeight="1" x14ac:dyDescent="0.3">
      <c r="B921" s="11"/>
      <c r="C921" s="11"/>
      <c r="D921" s="12" t="s">
        <v>5</v>
      </c>
      <c r="E921" s="19"/>
      <c r="F921" s="1"/>
      <c r="G921" s="1"/>
      <c r="H921" s="30"/>
      <c r="I921" s="14"/>
      <c r="J921" s="13"/>
    </row>
    <row r="922" spans="2:10" ht="18.75" customHeight="1" x14ac:dyDescent="0.3">
      <c r="B922" s="11"/>
      <c r="C922" s="11"/>
      <c r="D922" s="12" t="s">
        <v>5</v>
      </c>
      <c r="E922" s="19"/>
      <c r="F922" s="1"/>
      <c r="G922" s="1"/>
      <c r="H922" s="30"/>
      <c r="I922" s="14"/>
      <c r="J922" s="13"/>
    </row>
    <row r="923" spans="2:10" ht="18.75" customHeight="1" x14ac:dyDescent="0.3">
      <c r="B923" s="11"/>
      <c r="C923" s="11"/>
      <c r="D923" s="12" t="s">
        <v>5</v>
      </c>
      <c r="E923" s="19"/>
      <c r="F923" s="1"/>
      <c r="G923" s="1"/>
      <c r="H923" s="30"/>
      <c r="I923" s="14"/>
      <c r="J923" s="13"/>
    </row>
    <row r="924" spans="2:10" ht="18.75" customHeight="1" x14ac:dyDescent="0.3">
      <c r="B924" s="11"/>
      <c r="C924" s="11"/>
      <c r="D924" s="12" t="s">
        <v>5</v>
      </c>
      <c r="E924" s="19"/>
      <c r="F924" s="1"/>
      <c r="G924" s="1"/>
      <c r="H924" s="30"/>
      <c r="I924" s="14"/>
      <c r="J924" s="13"/>
    </row>
    <row r="925" spans="2:10" ht="18.75" customHeight="1" x14ac:dyDescent="0.3">
      <c r="B925" s="11"/>
      <c r="C925" s="11"/>
      <c r="D925" s="12" t="s">
        <v>5</v>
      </c>
      <c r="E925" s="19"/>
      <c r="F925" s="1"/>
      <c r="G925" s="1"/>
      <c r="H925" s="30"/>
      <c r="I925" s="14"/>
      <c r="J925" s="13"/>
    </row>
    <row r="926" spans="2:10" ht="18.75" customHeight="1" x14ac:dyDescent="0.3">
      <c r="B926" s="11"/>
      <c r="C926" s="11"/>
      <c r="D926" s="12" t="s">
        <v>5</v>
      </c>
      <c r="E926" s="19"/>
      <c r="F926" s="1"/>
      <c r="G926" s="1"/>
      <c r="H926" s="30"/>
      <c r="I926" s="14"/>
      <c r="J926" s="13"/>
    </row>
    <row r="927" spans="2:10" ht="18.75" customHeight="1" x14ac:dyDescent="0.3">
      <c r="B927" s="11"/>
      <c r="C927" s="11"/>
      <c r="D927" s="12" t="s">
        <v>5</v>
      </c>
      <c r="E927" s="19"/>
      <c r="F927" s="1"/>
      <c r="G927" s="1"/>
      <c r="H927" s="30"/>
      <c r="I927" s="14"/>
      <c r="J927" s="13"/>
    </row>
    <row r="928" spans="2:10" ht="18.75" customHeight="1" x14ac:dyDescent="0.3">
      <c r="B928" s="11"/>
      <c r="C928" s="11"/>
      <c r="D928" s="12" t="s">
        <v>5</v>
      </c>
      <c r="E928" s="19"/>
      <c r="F928" s="1"/>
      <c r="G928" s="1"/>
      <c r="H928" s="30"/>
      <c r="I928" s="14"/>
      <c r="J928" s="13"/>
    </row>
    <row r="929" spans="2:10" ht="18.75" customHeight="1" x14ac:dyDescent="0.3">
      <c r="B929" s="11"/>
      <c r="C929" s="11"/>
      <c r="D929" s="12" t="s">
        <v>5</v>
      </c>
      <c r="E929" s="19"/>
      <c r="F929" s="1"/>
      <c r="G929" s="1"/>
      <c r="H929" s="30"/>
      <c r="I929" s="14"/>
      <c r="J929" s="13"/>
    </row>
    <row r="930" spans="2:10" ht="18.75" customHeight="1" x14ac:dyDescent="0.3">
      <c r="B930" s="11"/>
      <c r="C930" s="11"/>
      <c r="D930" s="12" t="s">
        <v>5</v>
      </c>
      <c r="E930" s="19"/>
      <c r="F930" s="1"/>
      <c r="G930" s="1"/>
      <c r="H930" s="30"/>
      <c r="I930" s="14"/>
      <c r="J930" s="13"/>
    </row>
    <row r="931" spans="2:10" ht="18.75" customHeight="1" x14ac:dyDescent="0.3">
      <c r="B931" s="11"/>
      <c r="C931" s="11"/>
      <c r="D931" s="12" t="s">
        <v>5</v>
      </c>
      <c r="E931" s="19"/>
      <c r="F931" s="1"/>
      <c r="G931" s="1"/>
      <c r="H931" s="30"/>
      <c r="I931" s="14"/>
      <c r="J931" s="13"/>
    </row>
    <row r="932" spans="2:10" ht="18.75" customHeight="1" x14ac:dyDescent="0.3">
      <c r="B932" s="11"/>
      <c r="C932" s="11"/>
      <c r="D932" s="12" t="s">
        <v>5</v>
      </c>
      <c r="E932" s="19"/>
      <c r="F932" s="1"/>
      <c r="G932" s="1"/>
      <c r="H932" s="30"/>
      <c r="I932" s="14"/>
      <c r="J932" s="13"/>
    </row>
    <row r="933" spans="2:10" ht="18.75" customHeight="1" x14ac:dyDescent="0.3">
      <c r="B933" s="11"/>
      <c r="C933" s="11"/>
      <c r="D933" s="12" t="s">
        <v>5</v>
      </c>
      <c r="E933" s="19"/>
      <c r="F933" s="1"/>
      <c r="G933" s="1"/>
      <c r="H933" s="30"/>
      <c r="I933" s="14"/>
      <c r="J933" s="13"/>
    </row>
    <row r="934" spans="2:10" ht="18.75" customHeight="1" x14ac:dyDescent="0.3">
      <c r="B934" s="11"/>
      <c r="C934" s="11"/>
      <c r="D934" s="12" t="s">
        <v>5</v>
      </c>
      <c r="E934" s="19"/>
      <c r="F934" s="1"/>
      <c r="G934" s="1"/>
      <c r="H934" s="30"/>
      <c r="I934" s="14"/>
      <c r="J934" s="13"/>
    </row>
    <row r="935" spans="2:10" ht="18.75" customHeight="1" x14ac:dyDescent="0.3">
      <c r="B935" s="11"/>
      <c r="C935" s="11"/>
      <c r="D935" s="12" t="s">
        <v>5</v>
      </c>
      <c r="E935" s="19"/>
      <c r="F935" s="1"/>
      <c r="G935" s="1"/>
      <c r="H935" s="30"/>
      <c r="I935" s="14"/>
      <c r="J935" s="13"/>
    </row>
    <row r="936" spans="2:10" ht="18.75" customHeight="1" x14ac:dyDescent="0.3">
      <c r="B936" s="11"/>
      <c r="C936" s="11"/>
      <c r="D936" s="12" t="s">
        <v>5</v>
      </c>
      <c r="E936" s="19"/>
      <c r="F936" s="1"/>
      <c r="G936" s="1"/>
      <c r="H936" s="30"/>
      <c r="I936" s="14"/>
      <c r="J936" s="13"/>
    </row>
    <row r="937" spans="2:10" ht="18.75" customHeight="1" x14ac:dyDescent="0.3">
      <c r="B937" s="11"/>
      <c r="C937" s="11"/>
      <c r="D937" s="12" t="s">
        <v>5</v>
      </c>
      <c r="E937" s="19"/>
      <c r="F937" s="1"/>
      <c r="G937" s="1"/>
      <c r="H937" s="30"/>
      <c r="I937" s="14"/>
      <c r="J937" s="13"/>
    </row>
    <row r="938" spans="2:10" ht="18.75" customHeight="1" x14ac:dyDescent="0.3">
      <c r="B938" s="11"/>
      <c r="C938" s="11"/>
      <c r="D938" s="12" t="s">
        <v>5</v>
      </c>
      <c r="E938" s="19"/>
      <c r="F938" s="1"/>
      <c r="G938" s="1"/>
      <c r="H938" s="30"/>
      <c r="I938" s="14"/>
      <c r="J938" s="13"/>
    </row>
    <row r="939" spans="2:10" ht="18.75" customHeight="1" x14ac:dyDescent="0.3">
      <c r="B939" s="11"/>
      <c r="C939" s="11"/>
      <c r="D939" s="12" t="s">
        <v>5</v>
      </c>
      <c r="E939" s="19"/>
      <c r="F939" s="1"/>
      <c r="G939" s="1"/>
      <c r="H939" s="30"/>
      <c r="I939" s="14"/>
      <c r="J939" s="13"/>
    </row>
    <row r="940" spans="2:10" ht="18.75" customHeight="1" x14ac:dyDescent="0.3">
      <c r="B940" s="11"/>
      <c r="C940" s="11"/>
      <c r="D940" s="12" t="s">
        <v>5</v>
      </c>
      <c r="E940" s="19"/>
      <c r="F940" s="1"/>
      <c r="G940" s="1"/>
      <c r="H940" s="30"/>
      <c r="I940" s="14"/>
      <c r="J940" s="13"/>
    </row>
    <row r="941" spans="2:10" ht="18.75" customHeight="1" x14ac:dyDescent="0.3">
      <c r="B941" s="11"/>
      <c r="C941" s="11"/>
      <c r="D941" s="12" t="s">
        <v>5</v>
      </c>
      <c r="E941" s="19"/>
      <c r="F941" s="1"/>
      <c r="G941" s="1"/>
      <c r="H941" s="30"/>
      <c r="I941" s="14"/>
      <c r="J941" s="13"/>
    </row>
    <row r="942" spans="2:10" ht="18.75" customHeight="1" x14ac:dyDescent="0.3">
      <c r="B942" s="11"/>
      <c r="C942" s="11"/>
      <c r="D942" s="12" t="s">
        <v>5</v>
      </c>
      <c r="E942" s="19"/>
      <c r="F942" s="1"/>
      <c r="G942" s="1"/>
      <c r="H942" s="30"/>
      <c r="I942" s="14"/>
      <c r="J942" s="13"/>
    </row>
    <row r="943" spans="2:10" ht="18.75" customHeight="1" x14ac:dyDescent="0.3">
      <c r="B943" s="11"/>
      <c r="C943" s="11"/>
      <c r="D943" s="12" t="s">
        <v>5</v>
      </c>
      <c r="E943" s="19"/>
      <c r="F943" s="1"/>
      <c r="G943" s="1"/>
      <c r="H943" s="30"/>
      <c r="I943" s="14"/>
      <c r="J943" s="13"/>
    </row>
    <row r="944" spans="2:10" ht="18.75" customHeight="1" x14ac:dyDescent="0.3">
      <c r="B944" s="11"/>
      <c r="C944" s="11"/>
      <c r="D944" s="12" t="s">
        <v>5</v>
      </c>
      <c r="E944" s="19"/>
      <c r="F944" s="1"/>
      <c r="G944" s="1"/>
      <c r="H944" s="30"/>
      <c r="I944" s="14"/>
      <c r="J944" s="13"/>
    </row>
    <row r="945" spans="2:10" ht="18.75" customHeight="1" x14ac:dyDescent="0.3">
      <c r="B945" s="11"/>
      <c r="C945" s="11"/>
      <c r="D945" s="12" t="s">
        <v>5</v>
      </c>
      <c r="E945" s="19"/>
      <c r="F945" s="1"/>
      <c r="G945" s="1"/>
      <c r="H945" s="30"/>
      <c r="I945" s="14"/>
      <c r="J945" s="13"/>
    </row>
    <row r="946" spans="2:10" ht="18.75" customHeight="1" x14ac:dyDescent="0.3">
      <c r="B946" s="11"/>
      <c r="C946" s="11"/>
      <c r="D946" s="12" t="s">
        <v>5</v>
      </c>
      <c r="E946" s="19"/>
      <c r="F946" s="1"/>
      <c r="G946" s="1"/>
      <c r="H946" s="30"/>
      <c r="I946" s="14"/>
      <c r="J946" s="13"/>
    </row>
    <row r="947" spans="2:10" ht="18.75" customHeight="1" x14ac:dyDescent="0.3">
      <c r="B947" s="11"/>
      <c r="C947" s="11"/>
      <c r="D947" s="12" t="s">
        <v>5</v>
      </c>
      <c r="E947" s="19"/>
      <c r="F947" s="1"/>
      <c r="G947" s="1"/>
      <c r="H947" s="30"/>
      <c r="I947" s="14"/>
      <c r="J947" s="13"/>
    </row>
    <row r="948" spans="2:10" ht="18.75" customHeight="1" x14ac:dyDescent="0.3">
      <c r="B948" s="11"/>
      <c r="C948" s="11"/>
      <c r="D948" s="12" t="s">
        <v>5</v>
      </c>
      <c r="E948" s="19"/>
      <c r="F948" s="1"/>
      <c r="G948" s="1"/>
      <c r="H948" s="30"/>
      <c r="I948" s="14"/>
      <c r="J948" s="13"/>
    </row>
    <row r="949" spans="2:10" ht="18.75" customHeight="1" x14ac:dyDescent="0.3">
      <c r="B949" s="11"/>
      <c r="C949" s="11"/>
      <c r="D949" s="12" t="s">
        <v>5</v>
      </c>
      <c r="E949" s="19"/>
      <c r="F949" s="1"/>
      <c r="G949" s="1"/>
      <c r="H949" s="30"/>
      <c r="I949" s="14"/>
      <c r="J949" s="13"/>
    </row>
    <row r="950" spans="2:10" ht="18.75" customHeight="1" x14ac:dyDescent="0.3">
      <c r="B950" s="11"/>
      <c r="C950" s="11"/>
      <c r="D950" s="12" t="s">
        <v>5</v>
      </c>
      <c r="E950" s="19"/>
      <c r="F950" s="1"/>
      <c r="G950" s="1"/>
      <c r="H950" s="30"/>
      <c r="I950" s="14"/>
      <c r="J950" s="13"/>
    </row>
    <row r="951" spans="2:10" ht="18.75" customHeight="1" x14ac:dyDescent="0.3">
      <c r="B951" s="11"/>
      <c r="C951" s="11"/>
      <c r="D951" s="12" t="s">
        <v>5</v>
      </c>
      <c r="E951" s="19"/>
      <c r="F951" s="1"/>
      <c r="G951" s="1"/>
      <c r="H951" s="30"/>
      <c r="I951" s="14"/>
      <c r="J951" s="13"/>
    </row>
    <row r="952" spans="2:10" ht="18.75" customHeight="1" x14ac:dyDescent="0.3">
      <c r="B952" s="11"/>
      <c r="C952" s="11"/>
      <c r="D952" s="12" t="s">
        <v>5</v>
      </c>
      <c r="E952" s="19"/>
      <c r="F952" s="1"/>
      <c r="G952" s="1"/>
      <c r="H952" s="30"/>
      <c r="I952" s="14"/>
      <c r="J952" s="13"/>
    </row>
    <row r="953" spans="2:10" ht="18.75" customHeight="1" x14ac:dyDescent="0.3">
      <c r="B953" s="11"/>
      <c r="C953" s="11"/>
      <c r="D953" s="12" t="s">
        <v>5</v>
      </c>
      <c r="E953" s="19"/>
      <c r="F953" s="1"/>
      <c r="G953" s="1"/>
      <c r="H953" s="30"/>
      <c r="I953" s="14"/>
      <c r="J953" s="13"/>
    </row>
    <row r="954" spans="2:10" ht="18.75" customHeight="1" x14ac:dyDescent="0.3">
      <c r="B954" s="11"/>
      <c r="C954" s="11"/>
      <c r="D954" s="12" t="s">
        <v>5</v>
      </c>
      <c r="E954" s="19"/>
      <c r="F954" s="1"/>
      <c r="G954" s="1"/>
      <c r="H954" s="30"/>
      <c r="I954" s="14"/>
      <c r="J954" s="13"/>
    </row>
    <row r="955" spans="2:10" ht="18.75" customHeight="1" x14ac:dyDescent="0.3">
      <c r="B955" s="11"/>
      <c r="C955" s="11"/>
      <c r="D955" s="12" t="s">
        <v>5</v>
      </c>
      <c r="E955" s="19"/>
      <c r="F955" s="1"/>
      <c r="G955" s="1"/>
      <c r="H955" s="30"/>
      <c r="I955" s="14"/>
      <c r="J955" s="13"/>
    </row>
    <row r="956" spans="2:10" ht="18.75" customHeight="1" x14ac:dyDescent="0.3">
      <c r="B956" s="11"/>
      <c r="C956" s="11"/>
      <c r="D956" s="12" t="s">
        <v>5</v>
      </c>
      <c r="E956" s="19"/>
      <c r="F956" s="1"/>
      <c r="G956" s="1"/>
      <c r="H956" s="30"/>
      <c r="I956" s="14"/>
      <c r="J956" s="13"/>
    </row>
    <row r="957" spans="2:10" ht="18.75" customHeight="1" x14ac:dyDescent="0.3">
      <c r="B957" s="11"/>
      <c r="C957" s="11"/>
      <c r="D957" s="12" t="s">
        <v>5</v>
      </c>
      <c r="E957" s="19"/>
      <c r="F957" s="1"/>
      <c r="G957" s="1"/>
      <c r="H957" s="30"/>
      <c r="I957" s="14"/>
      <c r="J957" s="13"/>
    </row>
    <row r="958" spans="2:10" ht="18.75" customHeight="1" x14ac:dyDescent="0.3">
      <c r="B958" s="11"/>
      <c r="C958" s="11"/>
      <c r="D958" s="12" t="s">
        <v>5</v>
      </c>
      <c r="E958" s="19"/>
      <c r="F958" s="1"/>
      <c r="G958" s="1"/>
      <c r="H958" s="30"/>
      <c r="I958" s="14"/>
      <c r="J958" s="13"/>
    </row>
    <row r="959" spans="2:10" ht="18.75" customHeight="1" x14ac:dyDescent="0.3">
      <c r="B959" s="11"/>
      <c r="C959" s="11"/>
      <c r="D959" s="12" t="s">
        <v>5</v>
      </c>
      <c r="E959" s="19"/>
      <c r="F959" s="1"/>
      <c r="G959" s="1"/>
      <c r="H959" s="30"/>
      <c r="I959" s="14"/>
      <c r="J959" s="13"/>
    </row>
    <row r="960" spans="2:10" ht="18.75" customHeight="1" x14ac:dyDescent="0.3">
      <c r="B960" s="11"/>
      <c r="C960" s="11"/>
      <c r="D960" s="12" t="s">
        <v>5</v>
      </c>
      <c r="E960" s="19"/>
      <c r="F960" s="1"/>
      <c r="G960" s="1"/>
      <c r="H960" s="30"/>
      <c r="I960" s="14"/>
      <c r="J960" s="13"/>
    </row>
    <row r="961" spans="2:10" ht="18.75" customHeight="1" x14ac:dyDescent="0.3">
      <c r="B961" s="11"/>
      <c r="C961" s="11"/>
      <c r="D961" s="12" t="s">
        <v>5</v>
      </c>
      <c r="E961" s="19"/>
      <c r="F961" s="1"/>
      <c r="G961" s="1"/>
      <c r="H961" s="30"/>
      <c r="I961" s="14"/>
      <c r="J961" s="13"/>
    </row>
    <row r="962" spans="2:10" ht="18.75" customHeight="1" x14ac:dyDescent="0.3">
      <c r="B962" s="11"/>
      <c r="C962" s="11"/>
      <c r="D962" s="12" t="s">
        <v>5</v>
      </c>
      <c r="E962" s="19"/>
      <c r="F962" s="1"/>
      <c r="G962" s="1"/>
      <c r="H962" s="30"/>
      <c r="I962" s="14"/>
      <c r="J962" s="13"/>
    </row>
    <row r="963" spans="2:10" ht="18.75" customHeight="1" x14ac:dyDescent="0.3">
      <c r="B963" s="11"/>
      <c r="C963" s="11"/>
      <c r="D963" s="12" t="s">
        <v>5</v>
      </c>
      <c r="E963" s="19"/>
      <c r="F963" s="1"/>
      <c r="G963" s="1"/>
      <c r="H963" s="30"/>
      <c r="I963" s="14"/>
      <c r="J963" s="13"/>
    </row>
    <row r="964" spans="2:10" ht="18.75" customHeight="1" x14ac:dyDescent="0.3">
      <c r="B964" s="11"/>
      <c r="C964" s="11"/>
      <c r="D964" s="12" t="s">
        <v>5</v>
      </c>
      <c r="E964" s="19"/>
      <c r="F964" s="1"/>
      <c r="G964" s="1"/>
      <c r="H964" s="30"/>
      <c r="I964" s="14"/>
      <c r="J964" s="13"/>
    </row>
    <row r="965" spans="2:10" ht="18.75" customHeight="1" x14ac:dyDescent="0.3">
      <c r="B965" s="11"/>
      <c r="C965" s="11"/>
      <c r="D965" s="12" t="s">
        <v>5</v>
      </c>
      <c r="E965" s="19"/>
      <c r="F965" s="1"/>
      <c r="G965" s="1"/>
      <c r="H965" s="30"/>
      <c r="I965" s="14"/>
      <c r="J965" s="13"/>
    </row>
    <row r="966" spans="2:10" ht="18.75" customHeight="1" x14ac:dyDescent="0.3">
      <c r="B966" s="11"/>
      <c r="C966" s="11"/>
      <c r="D966" s="12" t="s">
        <v>5</v>
      </c>
      <c r="E966" s="19"/>
      <c r="F966" s="1"/>
      <c r="G966" s="1"/>
      <c r="H966" s="30"/>
      <c r="I966" s="14"/>
      <c r="J966" s="13"/>
    </row>
    <row r="967" spans="2:10" ht="18.75" customHeight="1" x14ac:dyDescent="0.3">
      <c r="B967" s="11"/>
      <c r="C967" s="11"/>
      <c r="D967" s="12" t="s">
        <v>5</v>
      </c>
      <c r="E967" s="19"/>
      <c r="F967" s="1"/>
      <c r="G967" s="1"/>
      <c r="H967" s="30"/>
      <c r="I967" s="14"/>
      <c r="J967" s="13"/>
    </row>
    <row r="968" spans="2:10" ht="18.75" customHeight="1" x14ac:dyDescent="0.3">
      <c r="B968" s="11"/>
      <c r="C968" s="11"/>
      <c r="D968" s="12" t="s">
        <v>5</v>
      </c>
      <c r="E968" s="19"/>
      <c r="F968" s="1"/>
      <c r="G968" s="1"/>
      <c r="H968" s="30"/>
      <c r="I968" s="14"/>
      <c r="J968" s="13"/>
    </row>
    <row r="969" spans="2:10" ht="18.75" customHeight="1" x14ac:dyDescent="0.3">
      <c r="B969" s="11"/>
      <c r="C969" s="11"/>
      <c r="D969" s="12" t="s">
        <v>5</v>
      </c>
      <c r="E969" s="19"/>
      <c r="F969" s="1"/>
      <c r="G969" s="1"/>
      <c r="H969" s="30"/>
      <c r="I969" s="14"/>
      <c r="J969" s="13"/>
    </row>
    <row r="970" spans="2:10" ht="18.75" customHeight="1" x14ac:dyDescent="0.3">
      <c r="B970" s="11"/>
      <c r="C970" s="11"/>
      <c r="D970" s="12" t="s">
        <v>5</v>
      </c>
      <c r="E970" s="19"/>
      <c r="F970" s="1"/>
      <c r="G970" s="1"/>
      <c r="H970" s="30"/>
      <c r="I970" s="14"/>
      <c r="J970" s="13"/>
    </row>
    <row r="971" spans="2:10" ht="18.75" customHeight="1" x14ac:dyDescent="0.3">
      <c r="B971" s="11"/>
      <c r="C971" s="11"/>
      <c r="D971" s="12" t="s">
        <v>5</v>
      </c>
      <c r="E971" s="19"/>
      <c r="F971" s="1"/>
      <c r="G971" s="1"/>
      <c r="H971" s="30"/>
      <c r="I971" s="14"/>
      <c r="J971" s="13"/>
    </row>
    <row r="972" spans="2:10" ht="18.75" customHeight="1" x14ac:dyDescent="0.3">
      <c r="B972" s="11"/>
      <c r="C972" s="11"/>
      <c r="D972" s="12" t="s">
        <v>5</v>
      </c>
      <c r="E972" s="19"/>
      <c r="F972" s="1"/>
      <c r="G972" s="1"/>
      <c r="H972" s="30"/>
      <c r="I972" s="14"/>
      <c r="J972" s="13"/>
    </row>
    <row r="973" spans="2:10" ht="18.75" customHeight="1" x14ac:dyDescent="0.3">
      <c r="B973" s="11"/>
      <c r="C973" s="11"/>
      <c r="D973" s="12" t="s">
        <v>5</v>
      </c>
      <c r="E973" s="19"/>
      <c r="F973" s="1"/>
      <c r="G973" s="1"/>
      <c r="H973" s="30"/>
      <c r="I973" s="14"/>
      <c r="J973" s="13"/>
    </row>
    <row r="974" spans="2:10" ht="18.75" customHeight="1" x14ac:dyDescent="0.3">
      <c r="B974" s="11"/>
      <c r="C974" s="11"/>
      <c r="D974" s="12" t="s">
        <v>5</v>
      </c>
      <c r="E974" s="19"/>
      <c r="F974" s="1"/>
      <c r="G974" s="1"/>
      <c r="H974" s="30"/>
      <c r="I974" s="14"/>
      <c r="J974" s="13"/>
    </row>
    <row r="975" spans="2:10" ht="18.75" customHeight="1" x14ac:dyDescent="0.3">
      <c r="B975" s="11"/>
      <c r="C975" s="11"/>
      <c r="D975" s="12" t="s">
        <v>5</v>
      </c>
      <c r="E975" s="19"/>
      <c r="F975" s="1"/>
      <c r="G975" s="1"/>
      <c r="H975" s="30"/>
      <c r="I975" s="14"/>
      <c r="J975" s="13"/>
    </row>
    <row r="976" spans="2:10" ht="18.75" customHeight="1" x14ac:dyDescent="0.3">
      <c r="B976" s="11"/>
      <c r="C976" s="11"/>
      <c r="D976" s="12" t="s">
        <v>5</v>
      </c>
      <c r="E976" s="19"/>
      <c r="F976" s="1"/>
      <c r="G976" s="1"/>
      <c r="H976" s="30"/>
      <c r="I976" s="14"/>
      <c r="J976" s="13"/>
    </row>
    <row r="977" spans="2:10" ht="18.75" customHeight="1" x14ac:dyDescent="0.3">
      <c r="B977" s="11"/>
      <c r="C977" s="11"/>
      <c r="D977" s="12" t="s">
        <v>5</v>
      </c>
      <c r="E977" s="19"/>
      <c r="F977" s="1"/>
      <c r="G977" s="1"/>
      <c r="H977" s="30"/>
      <c r="I977" s="14"/>
      <c r="J977" s="13"/>
    </row>
    <row r="978" spans="2:10" ht="18.75" customHeight="1" x14ac:dyDescent="0.3">
      <c r="B978" s="11"/>
      <c r="C978" s="11"/>
      <c r="D978" s="12" t="s">
        <v>5</v>
      </c>
      <c r="E978" s="19"/>
      <c r="F978" s="1"/>
      <c r="G978" s="1"/>
      <c r="H978" s="30"/>
      <c r="I978" s="14"/>
      <c r="J978" s="13"/>
    </row>
    <row r="979" spans="2:10" ht="18.75" customHeight="1" x14ac:dyDescent="0.3">
      <c r="B979" s="11"/>
      <c r="C979" s="11"/>
      <c r="D979" s="12" t="s">
        <v>5</v>
      </c>
      <c r="E979" s="19"/>
      <c r="F979" s="1"/>
      <c r="G979" s="1"/>
      <c r="H979" s="30"/>
      <c r="I979" s="14"/>
      <c r="J979" s="13"/>
    </row>
    <row r="980" spans="2:10" ht="18.75" customHeight="1" x14ac:dyDescent="0.3">
      <c r="B980" s="11"/>
      <c r="C980" s="11"/>
      <c r="D980" s="12" t="s">
        <v>5</v>
      </c>
      <c r="E980" s="19"/>
      <c r="F980" s="1"/>
      <c r="G980" s="1"/>
      <c r="H980" s="30"/>
      <c r="I980" s="14"/>
      <c r="J980" s="13"/>
    </row>
    <row r="981" spans="2:10" ht="18.75" customHeight="1" x14ac:dyDescent="0.3">
      <c r="B981" s="11"/>
      <c r="C981" s="11"/>
      <c r="D981" s="12" t="s">
        <v>5</v>
      </c>
      <c r="E981" s="19"/>
      <c r="F981" s="1"/>
      <c r="G981" s="1"/>
      <c r="H981" s="30"/>
      <c r="I981" s="14"/>
      <c r="J981" s="13"/>
    </row>
    <row r="982" spans="2:10" ht="18.75" customHeight="1" x14ac:dyDescent="0.3">
      <c r="B982" s="11"/>
      <c r="C982" s="11"/>
      <c r="D982" s="12" t="s">
        <v>5</v>
      </c>
      <c r="E982" s="19"/>
      <c r="F982" s="1"/>
      <c r="G982" s="1"/>
      <c r="H982" s="30"/>
      <c r="I982" s="14"/>
      <c r="J982" s="13"/>
    </row>
    <row r="983" spans="2:10" ht="18.75" customHeight="1" x14ac:dyDescent="0.3">
      <c r="B983" s="11"/>
      <c r="C983" s="11"/>
      <c r="D983" s="12" t="s">
        <v>5</v>
      </c>
      <c r="E983" s="19"/>
      <c r="F983" s="1"/>
      <c r="G983" s="1"/>
      <c r="H983" s="30"/>
      <c r="I983" s="14"/>
      <c r="J983" s="13"/>
    </row>
    <row r="984" spans="2:10" ht="18.75" customHeight="1" x14ac:dyDescent="0.3">
      <c r="B984" s="11"/>
      <c r="C984" s="11"/>
      <c r="D984" s="12" t="s">
        <v>5</v>
      </c>
      <c r="E984" s="19"/>
      <c r="F984" s="1"/>
      <c r="G984" s="1"/>
      <c r="H984" s="30"/>
      <c r="I984" s="14"/>
      <c r="J984" s="13"/>
    </row>
    <row r="985" spans="2:10" ht="18.75" customHeight="1" x14ac:dyDescent="0.3">
      <c r="B985" s="11"/>
      <c r="C985" s="11"/>
      <c r="D985" s="12" t="s">
        <v>5</v>
      </c>
      <c r="E985" s="19"/>
      <c r="F985" s="1"/>
      <c r="G985" s="1"/>
      <c r="H985" s="30"/>
      <c r="I985" s="14"/>
      <c r="J985" s="13"/>
    </row>
    <row r="986" spans="2:10" ht="18.75" customHeight="1" x14ac:dyDescent="0.3">
      <c r="B986" s="11"/>
      <c r="C986" s="11"/>
      <c r="D986" s="12" t="s">
        <v>5</v>
      </c>
      <c r="E986" s="19"/>
      <c r="F986" s="1"/>
      <c r="G986" s="1"/>
      <c r="H986" s="30"/>
      <c r="I986" s="14"/>
      <c r="J986" s="13"/>
    </row>
    <row r="987" spans="2:10" ht="18.75" customHeight="1" x14ac:dyDescent="0.3">
      <c r="B987" s="11"/>
      <c r="C987" s="11"/>
      <c r="D987" s="12" t="s">
        <v>5</v>
      </c>
      <c r="E987" s="19"/>
      <c r="F987" s="1"/>
      <c r="G987" s="1"/>
      <c r="H987" s="30"/>
      <c r="I987" s="14"/>
      <c r="J987" s="13"/>
    </row>
    <row r="988" spans="2:10" ht="18.75" customHeight="1" x14ac:dyDescent="0.3">
      <c r="B988" s="11"/>
      <c r="C988" s="11"/>
      <c r="D988" s="12" t="s">
        <v>5</v>
      </c>
      <c r="E988" s="19"/>
      <c r="F988" s="1"/>
      <c r="G988" s="1"/>
      <c r="H988" s="30"/>
      <c r="I988" s="14"/>
      <c r="J988" s="13"/>
    </row>
    <row r="989" spans="2:10" ht="18.75" customHeight="1" x14ac:dyDescent="0.3">
      <c r="B989" s="11"/>
      <c r="C989" s="11"/>
      <c r="D989" s="12" t="s">
        <v>5</v>
      </c>
      <c r="E989" s="19"/>
      <c r="F989" s="1"/>
      <c r="G989" s="1"/>
      <c r="H989" s="30"/>
      <c r="I989" s="14"/>
      <c r="J989" s="13"/>
    </row>
    <row r="990" spans="2:10" ht="18.75" customHeight="1" x14ac:dyDescent="0.3">
      <c r="B990" s="11"/>
      <c r="C990" s="11"/>
      <c r="D990" s="12" t="s">
        <v>5</v>
      </c>
      <c r="E990" s="19"/>
      <c r="F990" s="1"/>
      <c r="G990" s="1"/>
      <c r="H990" s="30"/>
      <c r="I990" s="14"/>
      <c r="J990" s="13"/>
    </row>
    <row r="991" spans="2:10" ht="18.75" customHeight="1" x14ac:dyDescent="0.3">
      <c r="B991" s="11"/>
      <c r="C991" s="11"/>
      <c r="D991" s="12" t="s">
        <v>5</v>
      </c>
      <c r="E991" s="19"/>
      <c r="F991" s="1"/>
      <c r="G991" s="1"/>
      <c r="H991" s="30"/>
      <c r="I991" s="14"/>
      <c r="J991" s="13"/>
    </row>
    <row r="992" spans="2:10" ht="18.75" customHeight="1" x14ac:dyDescent="0.3">
      <c r="B992" s="11"/>
      <c r="C992" s="11"/>
      <c r="D992" s="12" t="s">
        <v>5</v>
      </c>
      <c r="E992" s="19"/>
      <c r="F992" s="1"/>
      <c r="G992" s="1"/>
      <c r="H992" s="30"/>
      <c r="I992" s="14"/>
      <c r="J992" s="13"/>
    </row>
    <row r="993" spans="2:10" ht="18.75" customHeight="1" x14ac:dyDescent="0.3">
      <c r="B993" s="11"/>
      <c r="C993" s="11"/>
      <c r="D993" s="12" t="s">
        <v>5</v>
      </c>
      <c r="E993" s="19"/>
      <c r="F993" s="1"/>
      <c r="G993" s="1"/>
      <c r="H993" s="30"/>
      <c r="I993" s="14"/>
      <c r="J993" s="13"/>
    </row>
    <row r="994" spans="2:10" ht="18.75" customHeight="1" x14ac:dyDescent="0.3">
      <c r="B994" s="11"/>
      <c r="C994" s="11"/>
      <c r="D994" s="12" t="s">
        <v>5</v>
      </c>
      <c r="E994" s="19"/>
      <c r="F994" s="1"/>
      <c r="G994" s="1"/>
      <c r="H994" s="30"/>
      <c r="I994" s="14"/>
      <c r="J994" s="13"/>
    </row>
    <row r="995" spans="2:10" ht="18.75" customHeight="1" x14ac:dyDescent="0.3">
      <c r="B995" s="11"/>
      <c r="C995" s="11"/>
      <c r="D995" s="12" t="s">
        <v>5</v>
      </c>
      <c r="E995" s="19"/>
      <c r="F995" s="1"/>
      <c r="G995" s="1"/>
      <c r="H995" s="30"/>
      <c r="I995" s="14"/>
      <c r="J995" s="13"/>
    </row>
    <row r="996" spans="2:10" ht="18.75" customHeight="1" x14ac:dyDescent="0.3">
      <c r="B996" s="11"/>
      <c r="C996" s="11"/>
      <c r="D996" s="12" t="s">
        <v>5</v>
      </c>
      <c r="E996" s="19"/>
      <c r="F996" s="1"/>
      <c r="G996" s="1"/>
      <c r="H996" s="30"/>
      <c r="I996" s="14"/>
      <c r="J996" s="13"/>
    </row>
    <row r="997" spans="2:10" ht="18.75" customHeight="1" x14ac:dyDescent="0.3">
      <c r="B997" s="11"/>
      <c r="C997" s="11"/>
      <c r="D997" s="12" t="s">
        <v>5</v>
      </c>
      <c r="E997" s="19"/>
      <c r="F997" s="1"/>
      <c r="G997" s="1"/>
      <c r="H997" s="30"/>
      <c r="I997" s="14"/>
      <c r="J997" s="13"/>
    </row>
    <row r="998" spans="2:10" ht="18.75" customHeight="1" x14ac:dyDescent="0.3">
      <c r="B998" s="11"/>
      <c r="C998" s="11"/>
      <c r="D998" s="12" t="s">
        <v>5</v>
      </c>
      <c r="E998" s="19"/>
      <c r="F998" s="1"/>
      <c r="G998" s="1"/>
      <c r="H998" s="30"/>
      <c r="I998" s="14"/>
      <c r="J998" s="13"/>
    </row>
    <row r="999" spans="2:10" ht="18.75" customHeight="1" x14ac:dyDescent="0.3">
      <c r="B999" s="11"/>
      <c r="C999" s="11"/>
      <c r="D999" s="12" t="s">
        <v>5</v>
      </c>
      <c r="E999" s="19"/>
      <c r="F999" s="1"/>
      <c r="G999" s="1"/>
      <c r="H999" s="30"/>
      <c r="I999" s="14"/>
      <c r="J999" s="13"/>
    </row>
    <row r="1000" spans="2:10" ht="18.75" customHeight="1" x14ac:dyDescent="0.3">
      <c r="B1000" s="11"/>
      <c r="C1000" s="11"/>
      <c r="D1000" s="12"/>
      <c r="E1000" s="19"/>
      <c r="F1000" s="1"/>
      <c r="G1000" s="1"/>
      <c r="H1000" s="30"/>
      <c r="I1000" s="11"/>
      <c r="J1000" s="11"/>
    </row>
    <row r="1001" spans="2:10" x14ac:dyDescent="0.25">
      <c r="E1001" s="20"/>
      <c r="F1001" s="1"/>
      <c r="G1001" s="1"/>
      <c r="H1001" s="31"/>
    </row>
    <row r="1002" spans="2:10" x14ac:dyDescent="0.25">
      <c r="E1002" s="20"/>
      <c r="F1002" s="1"/>
      <c r="G1002" s="1"/>
      <c r="H1002" s="31"/>
    </row>
    <row r="1003" spans="2:10" x14ac:dyDescent="0.25">
      <c r="E1003" s="20"/>
      <c r="F1003" s="1"/>
      <c r="G1003" s="1"/>
      <c r="H1003" s="31"/>
    </row>
    <row r="1004" spans="2:10" x14ac:dyDescent="0.25">
      <c r="E1004" s="20"/>
      <c r="F1004" s="1"/>
      <c r="G1004" s="1"/>
      <c r="H1004" s="31"/>
    </row>
    <row r="1005" spans="2:10" x14ac:dyDescent="0.25">
      <c r="E1005" s="20"/>
      <c r="F1005" s="1"/>
      <c r="G1005" s="1"/>
      <c r="H1005" s="31"/>
    </row>
    <row r="1006" spans="2:10" x14ac:dyDescent="0.25">
      <c r="E1006" s="20"/>
      <c r="F1006" s="1"/>
      <c r="G1006" s="1"/>
      <c r="H1006" s="31"/>
    </row>
    <row r="1007" spans="2:10" x14ac:dyDescent="0.25">
      <c r="E1007" s="20"/>
      <c r="F1007" s="1"/>
      <c r="G1007" s="1"/>
      <c r="H1007" s="31"/>
    </row>
    <row r="1008" spans="2:10" x14ac:dyDescent="0.25">
      <c r="E1008" s="20"/>
      <c r="F1008" s="1"/>
      <c r="G1008" s="1"/>
      <c r="H1008" s="31"/>
    </row>
    <row r="1009" spans="5:8" x14ac:dyDescent="0.25">
      <c r="E1009" s="20"/>
      <c r="F1009" s="1"/>
      <c r="G1009" s="1"/>
      <c r="H1009" s="31"/>
    </row>
    <row r="1010" spans="5:8" x14ac:dyDescent="0.25">
      <c r="E1010" s="20"/>
      <c r="F1010" s="1"/>
      <c r="G1010" s="1"/>
      <c r="H1010" s="31"/>
    </row>
    <row r="1011" spans="5:8" x14ac:dyDescent="0.25">
      <c r="E1011" s="20"/>
      <c r="F1011" s="1"/>
      <c r="G1011" s="1"/>
      <c r="H1011" s="31"/>
    </row>
    <row r="1012" spans="5:8" x14ac:dyDescent="0.25">
      <c r="E1012" s="20"/>
      <c r="F1012" s="1"/>
      <c r="G1012" s="1"/>
      <c r="H1012" s="31"/>
    </row>
    <row r="1013" spans="5:8" x14ac:dyDescent="0.25">
      <c r="E1013" s="20"/>
      <c r="F1013" s="1"/>
      <c r="G1013" s="1"/>
      <c r="H1013" s="31"/>
    </row>
    <row r="1014" spans="5:8" x14ac:dyDescent="0.25">
      <c r="E1014" s="20"/>
      <c r="F1014" s="1"/>
      <c r="G1014" s="1"/>
      <c r="H1014" s="31"/>
    </row>
    <row r="1015" spans="5:8" x14ac:dyDescent="0.25">
      <c r="E1015" s="20"/>
      <c r="F1015" s="1"/>
      <c r="G1015" s="1"/>
      <c r="H1015" s="31"/>
    </row>
    <row r="1016" spans="5:8" x14ac:dyDescent="0.25">
      <c r="E1016" s="20"/>
      <c r="F1016" s="1"/>
      <c r="G1016" s="1"/>
      <c r="H1016" s="31"/>
    </row>
    <row r="1017" spans="5:8" x14ac:dyDescent="0.25">
      <c r="E1017" s="20"/>
      <c r="F1017" s="1"/>
      <c r="G1017" s="1"/>
      <c r="H1017" s="31"/>
    </row>
    <row r="1018" spans="5:8" x14ac:dyDescent="0.25">
      <c r="E1018" s="20"/>
      <c r="F1018" s="1"/>
      <c r="G1018" s="1"/>
      <c r="H1018" s="31"/>
    </row>
    <row r="1019" spans="5:8" x14ac:dyDescent="0.25">
      <c r="E1019" s="20"/>
      <c r="F1019" s="1"/>
      <c r="G1019" s="1"/>
      <c r="H1019" s="31"/>
    </row>
    <row r="1020" spans="5:8" x14ac:dyDescent="0.25">
      <c r="E1020" s="20"/>
      <c r="F1020" s="1"/>
      <c r="G1020" s="1"/>
      <c r="H1020" s="31"/>
    </row>
    <row r="1021" spans="5:8" x14ac:dyDescent="0.25">
      <c r="E1021" s="20"/>
      <c r="F1021" s="1"/>
      <c r="G1021" s="1"/>
      <c r="H1021" s="31"/>
    </row>
    <row r="1022" spans="5:8" x14ac:dyDescent="0.25">
      <c r="E1022" s="20"/>
      <c r="F1022" s="1"/>
      <c r="G1022" s="1"/>
      <c r="H1022" s="31"/>
    </row>
    <row r="1023" spans="5:8" x14ac:dyDescent="0.25">
      <c r="E1023" s="20"/>
      <c r="F1023" s="1"/>
      <c r="G1023" s="1"/>
      <c r="H1023" s="31"/>
    </row>
    <row r="1024" spans="5:8" x14ac:dyDescent="0.25">
      <c r="E1024" s="20"/>
      <c r="F1024" s="1"/>
      <c r="G1024" s="1"/>
      <c r="H1024" s="31"/>
    </row>
    <row r="1025" spans="5:8" x14ac:dyDescent="0.25">
      <c r="E1025" s="20"/>
      <c r="F1025" s="1"/>
      <c r="G1025" s="1"/>
      <c r="H1025" s="31"/>
    </row>
    <row r="1026" spans="5:8" x14ac:dyDescent="0.25">
      <c r="E1026" s="20"/>
      <c r="F1026" s="1"/>
      <c r="G1026" s="1"/>
      <c r="H1026" s="31"/>
    </row>
    <row r="1027" spans="5:8" x14ac:dyDescent="0.25">
      <c r="E1027" s="20"/>
      <c r="F1027" s="1"/>
      <c r="G1027" s="1"/>
      <c r="H1027" s="31"/>
    </row>
    <row r="1028" spans="5:8" x14ac:dyDescent="0.25">
      <c r="E1028" s="20"/>
      <c r="F1028" s="1"/>
      <c r="G1028" s="1"/>
      <c r="H1028" s="31"/>
    </row>
    <row r="1029" spans="5:8" x14ac:dyDescent="0.25">
      <c r="E1029" s="20"/>
      <c r="F1029" s="1"/>
      <c r="G1029" s="1"/>
      <c r="H1029" s="31"/>
    </row>
    <row r="1030" spans="5:8" x14ac:dyDescent="0.25">
      <c r="E1030" s="20"/>
      <c r="F1030" s="1"/>
      <c r="G1030" s="1"/>
      <c r="H1030" s="31"/>
    </row>
    <row r="1031" spans="5:8" x14ac:dyDescent="0.25">
      <c r="E1031" s="20"/>
      <c r="F1031" s="1"/>
      <c r="G1031" s="1"/>
      <c r="H1031" s="31"/>
    </row>
    <row r="1032" spans="5:8" x14ac:dyDescent="0.25">
      <c r="E1032" s="20"/>
      <c r="F1032" s="1"/>
      <c r="G1032" s="1"/>
      <c r="H1032" s="31"/>
    </row>
    <row r="1033" spans="5:8" x14ac:dyDescent="0.25">
      <c r="E1033" s="20"/>
      <c r="F1033" s="1"/>
      <c r="G1033" s="1"/>
      <c r="H1033" s="31"/>
    </row>
    <row r="1034" spans="5:8" x14ac:dyDescent="0.25">
      <c r="E1034" s="20"/>
      <c r="F1034" s="1"/>
      <c r="G1034" s="1"/>
      <c r="H1034" s="31"/>
    </row>
    <row r="1035" spans="5:8" x14ac:dyDescent="0.25">
      <c r="E1035" s="20"/>
      <c r="F1035" s="1"/>
      <c r="G1035" s="1"/>
      <c r="H1035" s="31"/>
    </row>
    <row r="1036" spans="5:8" x14ac:dyDescent="0.25">
      <c r="E1036" s="20"/>
      <c r="F1036" s="1"/>
      <c r="G1036" s="1"/>
      <c r="H1036" s="31"/>
    </row>
    <row r="1037" spans="5:8" x14ac:dyDescent="0.25">
      <c r="E1037" s="20"/>
      <c r="F1037" s="1"/>
      <c r="G1037" s="1"/>
      <c r="H1037" s="31"/>
    </row>
    <row r="1038" spans="5:8" x14ac:dyDescent="0.25">
      <c r="E1038" s="20"/>
      <c r="F1038" s="1"/>
      <c r="G1038" s="1"/>
      <c r="H1038" s="31"/>
    </row>
    <row r="1039" spans="5:8" x14ac:dyDescent="0.25">
      <c r="E1039" s="20"/>
      <c r="F1039" s="1"/>
      <c r="G1039" s="1"/>
      <c r="H1039" s="31"/>
    </row>
    <row r="1040" spans="5:8" x14ac:dyDescent="0.25">
      <c r="E1040" s="20"/>
      <c r="F1040" s="1"/>
      <c r="G1040" s="1"/>
      <c r="H1040" s="31"/>
    </row>
    <row r="1041" spans="5:8" x14ac:dyDescent="0.25">
      <c r="E1041" s="20"/>
      <c r="F1041" s="1"/>
      <c r="G1041" s="1"/>
      <c r="H1041" s="31"/>
    </row>
    <row r="1042" spans="5:8" x14ac:dyDescent="0.25">
      <c r="E1042" s="20"/>
      <c r="F1042" s="1"/>
      <c r="G1042" s="1"/>
      <c r="H1042" s="31"/>
    </row>
    <row r="1043" spans="5:8" x14ac:dyDescent="0.25">
      <c r="E1043" s="20"/>
      <c r="F1043" s="1"/>
      <c r="G1043" s="1"/>
      <c r="H1043" s="31"/>
    </row>
    <row r="1044" spans="5:8" x14ac:dyDescent="0.25">
      <c r="E1044" s="20"/>
      <c r="F1044" s="1"/>
      <c r="G1044" s="1"/>
      <c r="H1044" s="31"/>
    </row>
    <row r="1045" spans="5:8" x14ac:dyDescent="0.25">
      <c r="E1045" s="20"/>
      <c r="F1045" s="1"/>
      <c r="G1045" s="1"/>
      <c r="H1045" s="31"/>
    </row>
    <row r="1046" spans="5:8" x14ac:dyDescent="0.25">
      <c r="E1046" s="20"/>
      <c r="F1046" s="1"/>
      <c r="G1046" s="1"/>
      <c r="H1046" s="31"/>
    </row>
    <row r="1047" spans="5:8" x14ac:dyDescent="0.25">
      <c r="E1047" s="20"/>
      <c r="F1047" s="1"/>
      <c r="G1047" s="1"/>
      <c r="H1047" s="31"/>
    </row>
    <row r="1048" spans="5:8" x14ac:dyDescent="0.25">
      <c r="E1048" s="20"/>
      <c r="F1048" s="1"/>
      <c r="G1048" s="1"/>
      <c r="H1048" s="31"/>
    </row>
    <row r="1049" spans="5:8" x14ac:dyDescent="0.25">
      <c r="E1049" s="20"/>
      <c r="F1049" s="1"/>
      <c r="G1049" s="1"/>
      <c r="H1049" s="31"/>
    </row>
    <row r="1050" spans="5:8" x14ac:dyDescent="0.25">
      <c r="E1050" s="20"/>
      <c r="F1050" s="1"/>
      <c r="G1050" s="1"/>
      <c r="H1050" s="31"/>
    </row>
    <row r="1051" spans="5:8" x14ac:dyDescent="0.25">
      <c r="E1051" s="20"/>
      <c r="F1051" s="1"/>
      <c r="G1051" s="1"/>
      <c r="H1051" s="31"/>
    </row>
    <row r="1052" spans="5:8" x14ac:dyDescent="0.25">
      <c r="E1052" s="20"/>
      <c r="F1052" s="1"/>
      <c r="G1052" s="1"/>
      <c r="H1052" s="31"/>
    </row>
    <row r="1053" spans="5:8" x14ac:dyDescent="0.25">
      <c r="E1053" s="20"/>
      <c r="F1053" s="1"/>
      <c r="G1053" s="1"/>
      <c r="H1053" s="31"/>
    </row>
    <row r="1054" spans="5:8" x14ac:dyDescent="0.25">
      <c r="E1054" s="20"/>
      <c r="F1054" s="1"/>
      <c r="G1054" s="1"/>
      <c r="H1054" s="31"/>
    </row>
    <row r="1055" spans="5:8" x14ac:dyDescent="0.25">
      <c r="E1055" s="20"/>
      <c r="F1055" s="1"/>
      <c r="G1055" s="1"/>
      <c r="H1055" s="31"/>
    </row>
    <row r="1056" spans="5:8" x14ac:dyDescent="0.25">
      <c r="E1056" s="20"/>
      <c r="F1056" s="1"/>
      <c r="G1056" s="1"/>
      <c r="H1056" s="31"/>
    </row>
    <row r="1057" spans="5:8" x14ac:dyDescent="0.25">
      <c r="E1057" s="20"/>
      <c r="F1057" s="1"/>
      <c r="G1057" s="1"/>
      <c r="H1057" s="31"/>
    </row>
    <row r="1058" spans="5:8" x14ac:dyDescent="0.25">
      <c r="E1058" s="20"/>
      <c r="F1058" s="1"/>
      <c r="G1058" s="1"/>
      <c r="H1058" s="31"/>
    </row>
    <row r="1059" spans="5:8" x14ac:dyDescent="0.25">
      <c r="E1059" s="20"/>
      <c r="F1059" s="1"/>
      <c r="G1059" s="1"/>
      <c r="H1059" s="31"/>
    </row>
    <row r="1060" spans="5:8" x14ac:dyDescent="0.25">
      <c r="E1060" s="20"/>
      <c r="F1060" s="1"/>
      <c r="G1060" s="1"/>
      <c r="H1060" s="31"/>
    </row>
    <row r="1061" spans="5:8" x14ac:dyDescent="0.25">
      <c r="E1061" s="20"/>
      <c r="F1061" s="1"/>
      <c r="G1061" s="1"/>
      <c r="H1061" s="31"/>
    </row>
    <row r="1062" spans="5:8" x14ac:dyDescent="0.25">
      <c r="E1062" s="20"/>
      <c r="F1062" s="1"/>
      <c r="G1062" s="1"/>
      <c r="H1062" s="31"/>
    </row>
    <row r="1063" spans="5:8" x14ac:dyDescent="0.25">
      <c r="E1063" s="20"/>
      <c r="F1063" s="1"/>
      <c r="G1063" s="1"/>
      <c r="H1063" s="31"/>
    </row>
    <row r="1064" spans="5:8" x14ac:dyDescent="0.25">
      <c r="E1064" s="20"/>
      <c r="F1064" s="1"/>
      <c r="G1064" s="1"/>
      <c r="H1064" s="31"/>
    </row>
    <row r="1065" spans="5:8" x14ac:dyDescent="0.25">
      <c r="E1065" s="20"/>
      <c r="F1065" s="1"/>
      <c r="G1065" s="1"/>
      <c r="H1065" s="31"/>
    </row>
    <row r="1066" spans="5:8" x14ac:dyDescent="0.25">
      <c r="E1066" s="20"/>
      <c r="F1066" s="1"/>
      <c r="G1066" s="1"/>
      <c r="H1066" s="31"/>
    </row>
    <row r="1067" spans="5:8" x14ac:dyDescent="0.25">
      <c r="E1067" s="20"/>
      <c r="F1067" s="1"/>
      <c r="G1067" s="1"/>
      <c r="H1067" s="31"/>
    </row>
    <row r="1068" spans="5:8" x14ac:dyDescent="0.25">
      <c r="E1068" s="20"/>
      <c r="F1068" s="1"/>
      <c r="G1068" s="1"/>
      <c r="H1068" s="31"/>
    </row>
    <row r="1069" spans="5:8" x14ac:dyDescent="0.25">
      <c r="E1069" s="20"/>
      <c r="F1069" s="1"/>
      <c r="G1069" s="1"/>
      <c r="H1069" s="31"/>
    </row>
    <row r="1070" spans="5:8" x14ac:dyDescent="0.25">
      <c r="E1070" s="20"/>
      <c r="F1070" s="1"/>
      <c r="G1070" s="1"/>
      <c r="H1070" s="31"/>
    </row>
    <row r="1071" spans="5:8" x14ac:dyDescent="0.25">
      <c r="E1071" s="20"/>
      <c r="F1071" s="1"/>
      <c r="G1071" s="1"/>
      <c r="H1071" s="31"/>
    </row>
    <row r="1072" spans="5:8" x14ac:dyDescent="0.25">
      <c r="E1072" s="20"/>
      <c r="F1072" s="1"/>
      <c r="G1072" s="1"/>
      <c r="H1072" s="31"/>
    </row>
    <row r="1073" spans="5:8" x14ac:dyDescent="0.25">
      <c r="E1073" s="20"/>
      <c r="F1073" s="1"/>
      <c r="G1073" s="1"/>
      <c r="H1073" s="31"/>
    </row>
    <row r="1074" spans="5:8" x14ac:dyDescent="0.25">
      <c r="E1074" s="20"/>
      <c r="F1074" s="1"/>
      <c r="G1074" s="1"/>
      <c r="H1074" s="31"/>
    </row>
    <row r="1075" spans="5:8" x14ac:dyDescent="0.25">
      <c r="E1075" s="20"/>
      <c r="F1075" s="1"/>
      <c r="G1075" s="1"/>
      <c r="H1075" s="31"/>
    </row>
    <row r="1076" spans="5:8" x14ac:dyDescent="0.25">
      <c r="E1076" s="20"/>
      <c r="F1076" s="1"/>
      <c r="G1076" s="1"/>
      <c r="H1076" s="31"/>
    </row>
    <row r="1077" spans="5:8" x14ac:dyDescent="0.25">
      <c r="E1077" s="20"/>
      <c r="F1077" s="1"/>
      <c r="G1077" s="1"/>
      <c r="H1077" s="31"/>
    </row>
    <row r="1078" spans="5:8" x14ac:dyDescent="0.25">
      <c r="E1078" s="20"/>
      <c r="F1078" s="1"/>
      <c r="G1078" s="1"/>
      <c r="H1078" s="31"/>
    </row>
    <row r="1079" spans="5:8" x14ac:dyDescent="0.25">
      <c r="E1079" s="20"/>
      <c r="F1079" s="1"/>
      <c r="G1079" s="1"/>
      <c r="H1079" s="31"/>
    </row>
    <row r="1080" spans="5:8" x14ac:dyDescent="0.25">
      <c r="E1080" s="20"/>
      <c r="F1080" s="1"/>
      <c r="G1080" s="1"/>
      <c r="H1080" s="31"/>
    </row>
    <row r="1081" spans="5:8" x14ac:dyDescent="0.25">
      <c r="E1081" s="20"/>
      <c r="F1081" s="1"/>
      <c r="G1081" s="1"/>
      <c r="H1081" s="31"/>
    </row>
    <row r="1082" spans="5:8" x14ac:dyDescent="0.25">
      <c r="E1082" s="20"/>
      <c r="F1082" s="1"/>
      <c r="G1082" s="1"/>
      <c r="H1082" s="31"/>
    </row>
    <row r="1083" spans="5:8" x14ac:dyDescent="0.25">
      <c r="E1083" s="20"/>
      <c r="F1083" s="1"/>
      <c r="G1083" s="1"/>
      <c r="H1083" s="31"/>
    </row>
    <row r="1084" spans="5:8" x14ac:dyDescent="0.25">
      <c r="E1084" s="20"/>
      <c r="F1084" s="1"/>
      <c r="G1084" s="1"/>
      <c r="H1084" s="31"/>
    </row>
    <row r="1085" spans="5:8" x14ac:dyDescent="0.25">
      <c r="E1085" s="20"/>
      <c r="F1085" s="1"/>
      <c r="G1085" s="1"/>
      <c r="H1085" s="31"/>
    </row>
    <row r="1086" spans="5:8" x14ac:dyDescent="0.25">
      <c r="E1086" s="20"/>
      <c r="F1086" s="1"/>
      <c r="G1086" s="1"/>
      <c r="H1086" s="31"/>
    </row>
    <row r="1087" spans="5:8" x14ac:dyDescent="0.25">
      <c r="E1087" s="20"/>
      <c r="F1087" s="1"/>
      <c r="G1087" s="1"/>
      <c r="H1087" s="31"/>
    </row>
    <row r="1088" spans="5:8" x14ac:dyDescent="0.25">
      <c r="E1088" s="20"/>
      <c r="F1088" s="1"/>
      <c r="G1088" s="1"/>
      <c r="H1088" s="31"/>
    </row>
    <row r="1089" spans="5:8" x14ac:dyDescent="0.25">
      <c r="E1089" s="20"/>
      <c r="F1089" s="1"/>
      <c r="G1089" s="1"/>
      <c r="H1089" s="31"/>
    </row>
    <row r="1090" spans="5:8" x14ac:dyDescent="0.25">
      <c r="E1090" s="20"/>
      <c r="F1090" s="1"/>
      <c r="G1090" s="1"/>
      <c r="H1090" s="31"/>
    </row>
    <row r="1091" spans="5:8" x14ac:dyDescent="0.25">
      <c r="E1091" s="20"/>
      <c r="F1091" s="1"/>
      <c r="G1091" s="1"/>
      <c r="H1091" s="31"/>
    </row>
    <row r="1092" spans="5:8" x14ac:dyDescent="0.25">
      <c r="E1092" s="20"/>
      <c r="F1092" s="1"/>
      <c r="G1092" s="1"/>
      <c r="H1092" s="31"/>
    </row>
    <row r="1093" spans="5:8" x14ac:dyDescent="0.25">
      <c r="E1093" s="20"/>
      <c r="F1093" s="1"/>
      <c r="G1093" s="1"/>
      <c r="H1093" s="31"/>
    </row>
    <row r="1094" spans="5:8" x14ac:dyDescent="0.25">
      <c r="E1094" s="20"/>
      <c r="F1094" s="1"/>
      <c r="G1094" s="1"/>
      <c r="H1094" s="31"/>
    </row>
    <row r="1095" spans="5:8" x14ac:dyDescent="0.25">
      <c r="E1095" s="20"/>
      <c r="F1095" s="1"/>
      <c r="G1095" s="1"/>
      <c r="H1095" s="31"/>
    </row>
    <row r="1096" spans="5:8" x14ac:dyDescent="0.25">
      <c r="E1096" s="20"/>
      <c r="F1096" s="1"/>
      <c r="G1096" s="1"/>
      <c r="H1096" s="31"/>
    </row>
    <row r="1097" spans="5:8" x14ac:dyDescent="0.25">
      <c r="E1097" s="20"/>
      <c r="F1097" s="1"/>
      <c r="G1097" s="1"/>
      <c r="H1097" s="31"/>
    </row>
    <row r="1098" spans="5:8" x14ac:dyDescent="0.25">
      <c r="E1098" s="20"/>
      <c r="F1098" s="1"/>
      <c r="G1098" s="1"/>
      <c r="H1098" s="31"/>
    </row>
    <row r="1099" spans="5:8" x14ac:dyDescent="0.25">
      <c r="E1099" s="20"/>
      <c r="F1099" s="1"/>
      <c r="G1099" s="1"/>
      <c r="H1099" s="31"/>
    </row>
    <row r="1100" spans="5:8" x14ac:dyDescent="0.25">
      <c r="E1100" s="20"/>
      <c r="F1100" s="1"/>
      <c r="G1100" s="1"/>
      <c r="H1100" s="31"/>
    </row>
    <row r="1101" spans="5:8" x14ac:dyDescent="0.25">
      <c r="E1101" s="20"/>
      <c r="F1101" s="1"/>
      <c r="G1101" s="1"/>
      <c r="H1101" s="31"/>
    </row>
    <row r="1102" spans="5:8" x14ac:dyDescent="0.25">
      <c r="E1102" s="20"/>
      <c r="F1102" s="1"/>
      <c r="G1102" s="1"/>
      <c r="H1102" s="31"/>
    </row>
    <row r="1103" spans="5:8" x14ac:dyDescent="0.25">
      <c r="E1103" s="20"/>
      <c r="F1103" s="1"/>
      <c r="G1103" s="1"/>
      <c r="H1103" s="31"/>
    </row>
    <row r="1104" spans="5:8" x14ac:dyDescent="0.25">
      <c r="E1104" s="20"/>
      <c r="F1104" s="1"/>
      <c r="G1104" s="1"/>
      <c r="H1104" s="31"/>
    </row>
    <row r="1105" spans="5:8" x14ac:dyDescent="0.25">
      <c r="E1105" s="20"/>
      <c r="F1105" s="1"/>
      <c r="G1105" s="1"/>
      <c r="H1105" s="31"/>
    </row>
    <row r="1106" spans="5:8" x14ac:dyDescent="0.25">
      <c r="E1106" s="20"/>
      <c r="F1106" s="1"/>
      <c r="G1106" s="1"/>
      <c r="H1106" s="31"/>
    </row>
    <row r="1107" spans="5:8" x14ac:dyDescent="0.25">
      <c r="E1107" s="20"/>
      <c r="F1107" s="1"/>
      <c r="G1107" s="1"/>
      <c r="H1107" s="31"/>
    </row>
    <row r="1108" spans="5:8" x14ac:dyDescent="0.25">
      <c r="E1108" s="20"/>
      <c r="F1108" s="1"/>
      <c r="G1108" s="1"/>
      <c r="H1108" s="31"/>
    </row>
    <row r="1109" spans="5:8" x14ac:dyDescent="0.25">
      <c r="E1109" s="20"/>
      <c r="F1109" s="1"/>
      <c r="G1109" s="1"/>
      <c r="H1109" s="31"/>
    </row>
    <row r="1110" spans="5:8" x14ac:dyDescent="0.25">
      <c r="E1110" s="20"/>
      <c r="F1110" s="1"/>
      <c r="G1110" s="1"/>
      <c r="H1110" s="31"/>
    </row>
    <row r="1111" spans="5:8" x14ac:dyDescent="0.25">
      <c r="E1111" s="20"/>
      <c r="F1111" s="1"/>
      <c r="G1111" s="1"/>
      <c r="H1111" s="31"/>
    </row>
    <row r="1112" spans="5:8" x14ac:dyDescent="0.25">
      <c r="E1112" s="20"/>
      <c r="F1112" s="1"/>
      <c r="G1112" s="1"/>
      <c r="H1112" s="31"/>
    </row>
    <row r="1113" spans="5:8" x14ac:dyDescent="0.25">
      <c r="E1113" s="20"/>
      <c r="F1113" s="1"/>
      <c r="G1113" s="1"/>
      <c r="H1113" s="31"/>
    </row>
    <row r="1114" spans="5:8" x14ac:dyDescent="0.25">
      <c r="E1114" s="20"/>
      <c r="F1114" s="1"/>
      <c r="G1114" s="1"/>
      <c r="H1114" s="31"/>
    </row>
    <row r="1115" spans="5:8" x14ac:dyDescent="0.25">
      <c r="E1115" s="20"/>
      <c r="F1115" s="1"/>
      <c r="G1115" s="1"/>
      <c r="H1115" s="31"/>
    </row>
    <row r="1116" spans="5:8" x14ac:dyDescent="0.25">
      <c r="E1116" s="20"/>
      <c r="F1116" s="1"/>
      <c r="G1116" s="1"/>
      <c r="H1116" s="31"/>
    </row>
    <row r="1117" spans="5:8" x14ac:dyDescent="0.25">
      <c r="E1117" s="20"/>
      <c r="F1117" s="1"/>
      <c r="G1117" s="1"/>
      <c r="H1117" s="31"/>
    </row>
    <row r="1118" spans="5:8" x14ac:dyDescent="0.25">
      <c r="E1118" s="20"/>
      <c r="F1118" s="1"/>
      <c r="G1118" s="1"/>
      <c r="H1118" s="31"/>
    </row>
    <row r="1119" spans="5:8" x14ac:dyDescent="0.25">
      <c r="E1119" s="20"/>
      <c r="F1119" s="1"/>
      <c r="G1119" s="1"/>
      <c r="H1119" s="31"/>
    </row>
    <row r="1120" spans="5:8" x14ac:dyDescent="0.25">
      <c r="E1120" s="20"/>
      <c r="F1120" s="1"/>
      <c r="G1120" s="1"/>
      <c r="H1120" s="31"/>
    </row>
    <row r="1121" spans="5:8" x14ac:dyDescent="0.25">
      <c r="E1121" s="20"/>
      <c r="F1121" s="1"/>
      <c r="G1121" s="1"/>
      <c r="H1121" s="31"/>
    </row>
    <row r="1122" spans="5:8" x14ac:dyDescent="0.25">
      <c r="E1122" s="20"/>
      <c r="F1122" s="1"/>
      <c r="G1122" s="1"/>
      <c r="H1122" s="31"/>
    </row>
    <row r="1123" spans="5:8" x14ac:dyDescent="0.25">
      <c r="E1123" s="20"/>
      <c r="F1123" s="1"/>
      <c r="G1123" s="1"/>
      <c r="H1123" s="31"/>
    </row>
    <row r="1124" spans="5:8" x14ac:dyDescent="0.25">
      <c r="E1124" s="20"/>
      <c r="F1124" s="1"/>
      <c r="G1124" s="1"/>
      <c r="H1124" s="31"/>
    </row>
    <row r="1125" spans="5:8" x14ac:dyDescent="0.25">
      <c r="E1125" s="20"/>
      <c r="F1125" s="1"/>
      <c r="G1125" s="1"/>
      <c r="H1125" s="31"/>
    </row>
    <row r="1126" spans="5:8" x14ac:dyDescent="0.25">
      <c r="E1126" s="20"/>
      <c r="F1126" s="1"/>
      <c r="G1126" s="1"/>
      <c r="H1126" s="31"/>
    </row>
    <row r="1127" spans="5:8" x14ac:dyDescent="0.25">
      <c r="E1127" s="20"/>
      <c r="F1127" s="1"/>
      <c r="G1127" s="1"/>
      <c r="H1127" s="31"/>
    </row>
    <row r="1128" spans="5:8" x14ac:dyDescent="0.25">
      <c r="E1128" s="20"/>
      <c r="F1128" s="1"/>
      <c r="G1128" s="1"/>
      <c r="H1128" s="31"/>
    </row>
    <row r="1129" spans="5:8" x14ac:dyDescent="0.25">
      <c r="E1129" s="20"/>
      <c r="F1129" s="1"/>
      <c r="G1129" s="1"/>
      <c r="H1129" s="31"/>
    </row>
    <row r="1130" spans="5:8" x14ac:dyDescent="0.25">
      <c r="E1130" s="20"/>
      <c r="F1130" s="1"/>
      <c r="G1130" s="1"/>
      <c r="H1130" s="31"/>
    </row>
    <row r="1131" spans="5:8" x14ac:dyDescent="0.25">
      <c r="E1131" s="20"/>
      <c r="F1131" s="1"/>
      <c r="G1131" s="1"/>
      <c r="H1131" s="31"/>
    </row>
    <row r="1132" spans="5:8" x14ac:dyDescent="0.25">
      <c r="E1132" s="20"/>
      <c r="F1132" s="1"/>
      <c r="G1132" s="1"/>
      <c r="H1132" s="31"/>
    </row>
    <row r="1133" spans="5:8" x14ac:dyDescent="0.25">
      <c r="E1133" s="20"/>
      <c r="F1133" s="1"/>
      <c r="G1133" s="1"/>
      <c r="H1133" s="31"/>
    </row>
    <row r="1134" spans="5:8" x14ac:dyDescent="0.25">
      <c r="E1134" s="20"/>
      <c r="F1134" s="1"/>
      <c r="G1134" s="1"/>
      <c r="H1134" s="31"/>
    </row>
    <row r="1135" spans="5:8" x14ac:dyDescent="0.25">
      <c r="E1135" s="20"/>
      <c r="F1135" s="1"/>
      <c r="G1135" s="1"/>
      <c r="H1135" s="31"/>
    </row>
    <row r="1136" spans="5:8" x14ac:dyDescent="0.25">
      <c r="E1136" s="20"/>
      <c r="F1136" s="1"/>
      <c r="G1136" s="1"/>
      <c r="H1136" s="31"/>
    </row>
    <row r="1137" spans="5:8" x14ac:dyDescent="0.25">
      <c r="E1137" s="20"/>
      <c r="F1137" s="1"/>
      <c r="G1137" s="1"/>
      <c r="H1137" s="31"/>
    </row>
    <row r="1138" spans="5:8" x14ac:dyDescent="0.25">
      <c r="E1138" s="20"/>
      <c r="F1138" s="1"/>
      <c r="G1138" s="1"/>
      <c r="H1138" s="31"/>
    </row>
    <row r="1139" spans="5:8" x14ac:dyDescent="0.25">
      <c r="E1139" s="20"/>
      <c r="F1139" s="1"/>
      <c r="G1139" s="1"/>
      <c r="H1139" s="31"/>
    </row>
    <row r="1140" spans="5:8" x14ac:dyDescent="0.25">
      <c r="E1140" s="20"/>
      <c r="F1140" s="1"/>
      <c r="G1140" s="1"/>
      <c r="H1140" s="31"/>
    </row>
    <row r="1141" spans="5:8" x14ac:dyDescent="0.25">
      <c r="E1141" s="20"/>
      <c r="F1141" s="1"/>
      <c r="G1141" s="1"/>
      <c r="H1141" s="31"/>
    </row>
    <row r="1142" spans="5:8" x14ac:dyDescent="0.25">
      <c r="E1142" s="20"/>
      <c r="F1142" s="1"/>
      <c r="G1142" s="1"/>
      <c r="H1142" s="31"/>
    </row>
    <row r="1143" spans="5:8" x14ac:dyDescent="0.25">
      <c r="E1143" s="20"/>
      <c r="F1143" s="1"/>
      <c r="G1143" s="1"/>
      <c r="H1143" s="31"/>
    </row>
    <row r="1144" spans="5:8" x14ac:dyDescent="0.25">
      <c r="E1144" s="20"/>
      <c r="F1144" s="1"/>
      <c r="G1144" s="1"/>
      <c r="H1144" s="31"/>
    </row>
    <row r="1145" spans="5:8" x14ac:dyDescent="0.25">
      <c r="E1145" s="20"/>
      <c r="F1145" s="1"/>
      <c r="G1145" s="1"/>
      <c r="H1145" s="31"/>
    </row>
    <row r="1146" spans="5:8" x14ac:dyDescent="0.25">
      <c r="E1146" s="20"/>
      <c r="F1146" s="1"/>
      <c r="G1146" s="1"/>
      <c r="H1146" s="31"/>
    </row>
    <row r="1147" spans="5:8" x14ac:dyDescent="0.25">
      <c r="E1147" s="20"/>
      <c r="F1147" s="1"/>
      <c r="G1147" s="1"/>
      <c r="H1147" s="31"/>
    </row>
    <row r="1148" spans="5:8" x14ac:dyDescent="0.25">
      <c r="E1148" s="20"/>
      <c r="F1148" s="1"/>
      <c r="G1148" s="1"/>
      <c r="H1148" s="31"/>
    </row>
    <row r="1149" spans="5:8" x14ac:dyDescent="0.25">
      <c r="E1149" s="20"/>
      <c r="F1149" s="1"/>
      <c r="G1149" s="1"/>
      <c r="H1149" s="31"/>
    </row>
    <row r="1150" spans="5:8" x14ac:dyDescent="0.25">
      <c r="E1150" s="20"/>
      <c r="F1150" s="1"/>
      <c r="G1150" s="1"/>
      <c r="H1150" s="31"/>
    </row>
    <row r="1151" spans="5:8" x14ac:dyDescent="0.25">
      <c r="E1151" s="20"/>
      <c r="F1151" s="1"/>
      <c r="G1151" s="1"/>
      <c r="H1151" s="31"/>
    </row>
    <row r="1152" spans="5:8" x14ac:dyDescent="0.25">
      <c r="E1152" s="20"/>
      <c r="F1152" s="1"/>
      <c r="G1152" s="1"/>
      <c r="H1152" s="31"/>
    </row>
    <row r="1153" spans="5:8" x14ac:dyDescent="0.25">
      <c r="E1153" s="20"/>
      <c r="F1153" s="1"/>
      <c r="G1153" s="1"/>
      <c r="H1153" s="31"/>
    </row>
    <row r="1154" spans="5:8" x14ac:dyDescent="0.25">
      <c r="E1154" s="20"/>
      <c r="F1154" s="1"/>
      <c r="G1154" s="1"/>
      <c r="H1154" s="31"/>
    </row>
    <row r="1155" spans="5:8" x14ac:dyDescent="0.25">
      <c r="E1155" s="20"/>
      <c r="F1155" s="1"/>
      <c r="G1155" s="1"/>
      <c r="H1155" s="31"/>
    </row>
    <row r="1156" spans="5:8" x14ac:dyDescent="0.25">
      <c r="E1156" s="20"/>
      <c r="F1156" s="1"/>
      <c r="G1156" s="1"/>
      <c r="H1156" s="31"/>
    </row>
    <row r="1157" spans="5:8" x14ac:dyDescent="0.25">
      <c r="E1157" s="20"/>
      <c r="F1157" s="1"/>
      <c r="G1157" s="1"/>
      <c r="H1157" s="31"/>
    </row>
    <row r="1158" spans="5:8" x14ac:dyDescent="0.25">
      <c r="E1158" s="20"/>
      <c r="F1158" s="1"/>
      <c r="G1158" s="1"/>
      <c r="H1158" s="31"/>
    </row>
    <row r="1159" spans="5:8" x14ac:dyDescent="0.25">
      <c r="E1159" s="20"/>
      <c r="F1159" s="1"/>
      <c r="G1159" s="1"/>
      <c r="H1159" s="31"/>
    </row>
    <row r="1160" spans="5:8" x14ac:dyDescent="0.25">
      <c r="E1160" s="20"/>
      <c r="F1160" s="1"/>
      <c r="G1160" s="1"/>
      <c r="H1160" s="31"/>
    </row>
    <row r="1161" spans="5:8" x14ac:dyDescent="0.25">
      <c r="E1161" s="20"/>
      <c r="F1161" s="1"/>
      <c r="G1161" s="1"/>
      <c r="H1161" s="31"/>
    </row>
    <row r="1162" spans="5:8" x14ac:dyDescent="0.25">
      <c r="E1162" s="20"/>
      <c r="F1162" s="1"/>
      <c r="G1162" s="1"/>
      <c r="H1162" s="31"/>
    </row>
    <row r="1163" spans="5:8" x14ac:dyDescent="0.25">
      <c r="E1163" s="20"/>
      <c r="F1163" s="1"/>
      <c r="G1163" s="1"/>
      <c r="H1163" s="31"/>
    </row>
    <row r="1164" spans="5:8" x14ac:dyDescent="0.25">
      <c r="E1164" s="20"/>
      <c r="F1164" s="1"/>
      <c r="G1164" s="1"/>
      <c r="H1164" s="31"/>
    </row>
    <row r="1165" spans="5:8" x14ac:dyDescent="0.25">
      <c r="E1165" s="20"/>
      <c r="F1165" s="1"/>
      <c r="G1165" s="1"/>
      <c r="H1165" s="31"/>
    </row>
    <row r="1166" spans="5:8" x14ac:dyDescent="0.25">
      <c r="E1166" s="20"/>
      <c r="F1166" s="1"/>
      <c r="G1166" s="1"/>
      <c r="H1166" s="31"/>
    </row>
    <row r="1167" spans="5:8" x14ac:dyDescent="0.25">
      <c r="E1167" s="20"/>
      <c r="F1167" s="1"/>
      <c r="G1167" s="1"/>
      <c r="H1167" s="31"/>
    </row>
    <row r="1168" spans="5:8" x14ac:dyDescent="0.25">
      <c r="E1168" s="20"/>
      <c r="F1168" s="1"/>
      <c r="G1168" s="1"/>
      <c r="H1168" s="31"/>
    </row>
    <row r="1169" spans="5:8" x14ac:dyDescent="0.25">
      <c r="E1169" s="20"/>
      <c r="F1169" s="1"/>
      <c r="G1169" s="1"/>
      <c r="H1169" s="31"/>
    </row>
    <row r="1170" spans="5:8" x14ac:dyDescent="0.25">
      <c r="E1170" s="20"/>
      <c r="F1170" s="1"/>
      <c r="G1170" s="1"/>
      <c r="H1170" s="31"/>
    </row>
    <row r="1171" spans="5:8" x14ac:dyDescent="0.25">
      <c r="E1171" s="20"/>
      <c r="F1171" s="1"/>
      <c r="G1171" s="1"/>
      <c r="H1171" s="31"/>
    </row>
    <row r="1172" spans="5:8" x14ac:dyDescent="0.25">
      <c r="E1172" s="20"/>
      <c r="F1172" s="1"/>
      <c r="G1172" s="1"/>
      <c r="H1172" s="31"/>
    </row>
    <row r="1173" spans="5:8" x14ac:dyDescent="0.25">
      <c r="E1173" s="20"/>
      <c r="F1173" s="1"/>
      <c r="G1173" s="1"/>
      <c r="H1173" s="31"/>
    </row>
    <row r="1174" spans="5:8" x14ac:dyDescent="0.25">
      <c r="E1174" s="20"/>
      <c r="F1174" s="1"/>
      <c r="G1174" s="1"/>
      <c r="H1174" s="31"/>
    </row>
    <row r="1175" spans="5:8" x14ac:dyDescent="0.25">
      <c r="E1175" s="20"/>
      <c r="F1175" s="1"/>
      <c r="G1175" s="1"/>
      <c r="H1175" s="31"/>
    </row>
    <row r="1176" spans="5:8" x14ac:dyDescent="0.25">
      <c r="E1176" s="20"/>
      <c r="F1176" s="1"/>
      <c r="G1176" s="1"/>
      <c r="H1176" s="31"/>
    </row>
    <row r="1177" spans="5:8" x14ac:dyDescent="0.25">
      <c r="E1177" s="20"/>
      <c r="F1177" s="1"/>
      <c r="G1177" s="1"/>
      <c r="H1177" s="31"/>
    </row>
    <row r="1178" spans="5:8" x14ac:dyDescent="0.25">
      <c r="E1178" s="20"/>
      <c r="F1178" s="1"/>
      <c r="G1178" s="1"/>
      <c r="H1178" s="31"/>
    </row>
    <row r="1179" spans="5:8" x14ac:dyDescent="0.25">
      <c r="E1179" s="20"/>
      <c r="F1179" s="1"/>
      <c r="G1179" s="1"/>
      <c r="H1179" s="31"/>
    </row>
    <row r="1180" spans="5:8" x14ac:dyDescent="0.25">
      <c r="E1180" s="20"/>
      <c r="F1180" s="1"/>
      <c r="G1180" s="1"/>
      <c r="H1180" s="31"/>
    </row>
    <row r="1181" spans="5:8" x14ac:dyDescent="0.25">
      <c r="E1181" s="20"/>
      <c r="F1181" s="1"/>
      <c r="G1181" s="1"/>
      <c r="H1181" s="31"/>
    </row>
    <row r="1182" spans="5:8" x14ac:dyDescent="0.25">
      <c r="E1182" s="20"/>
      <c r="F1182" s="1"/>
      <c r="G1182" s="1"/>
      <c r="H1182" s="31"/>
    </row>
    <row r="1183" spans="5:8" x14ac:dyDescent="0.25">
      <c r="E1183" s="20"/>
      <c r="F1183" s="1"/>
      <c r="G1183" s="1"/>
      <c r="H1183" s="31"/>
    </row>
    <row r="1184" spans="5:8" x14ac:dyDescent="0.25">
      <c r="E1184" s="20"/>
      <c r="F1184" s="1"/>
      <c r="G1184" s="1"/>
      <c r="H1184" s="31"/>
    </row>
    <row r="1185" spans="5:8" x14ac:dyDescent="0.25">
      <c r="E1185" s="20"/>
      <c r="F1185" s="1"/>
      <c r="G1185" s="1"/>
      <c r="H1185" s="31"/>
    </row>
    <row r="1186" spans="5:8" x14ac:dyDescent="0.25">
      <c r="E1186" s="20"/>
      <c r="F1186" s="1"/>
      <c r="G1186" s="1"/>
      <c r="H1186" s="31"/>
    </row>
    <row r="1187" spans="5:8" x14ac:dyDescent="0.25">
      <c r="E1187" s="20"/>
      <c r="F1187" s="1"/>
      <c r="G1187" s="1"/>
      <c r="H1187" s="31"/>
    </row>
    <row r="1188" spans="5:8" x14ac:dyDescent="0.25">
      <c r="E1188" s="20"/>
      <c r="F1188" s="1"/>
      <c r="G1188" s="1"/>
      <c r="H1188" s="31"/>
    </row>
    <row r="1189" spans="5:8" x14ac:dyDescent="0.25">
      <c r="E1189" s="20"/>
      <c r="F1189" s="1"/>
      <c r="G1189" s="1"/>
      <c r="H1189" s="31"/>
    </row>
    <row r="1190" spans="5:8" x14ac:dyDescent="0.25">
      <c r="E1190" s="20"/>
      <c r="F1190" s="1"/>
      <c r="G1190" s="1"/>
      <c r="H1190" s="31"/>
    </row>
    <row r="1191" spans="5:8" x14ac:dyDescent="0.25">
      <c r="E1191" s="20"/>
      <c r="F1191" s="1"/>
      <c r="G1191" s="1"/>
      <c r="H1191" s="31"/>
    </row>
    <row r="1192" spans="5:8" x14ac:dyDescent="0.25">
      <c r="E1192" s="20"/>
      <c r="F1192" s="1"/>
      <c r="G1192" s="1"/>
      <c r="H1192" s="31"/>
    </row>
    <row r="1193" spans="5:8" x14ac:dyDescent="0.25">
      <c r="E1193" s="20"/>
      <c r="F1193" s="1"/>
      <c r="G1193" s="1"/>
      <c r="H1193" s="31"/>
    </row>
    <row r="1194" spans="5:8" x14ac:dyDescent="0.25">
      <c r="E1194" s="20"/>
      <c r="F1194" s="1"/>
      <c r="G1194" s="1"/>
      <c r="H1194" s="31"/>
    </row>
    <row r="1195" spans="5:8" x14ac:dyDescent="0.25">
      <c r="E1195" s="20"/>
      <c r="F1195" s="1"/>
      <c r="G1195" s="1"/>
      <c r="H1195" s="31"/>
    </row>
    <row r="1196" spans="5:8" x14ac:dyDescent="0.25">
      <c r="E1196" s="20"/>
      <c r="F1196" s="1"/>
      <c r="G1196" s="1"/>
      <c r="H1196" s="31"/>
    </row>
    <row r="1197" spans="5:8" x14ac:dyDescent="0.25">
      <c r="E1197" s="20"/>
      <c r="F1197" s="1"/>
      <c r="G1197" s="1"/>
      <c r="H1197" s="31"/>
    </row>
    <row r="1198" spans="5:8" x14ac:dyDescent="0.25">
      <c r="E1198" s="20"/>
      <c r="F1198" s="1"/>
      <c r="G1198" s="1"/>
      <c r="H1198" s="31"/>
    </row>
    <row r="1199" spans="5:8" x14ac:dyDescent="0.25">
      <c r="E1199" s="20"/>
      <c r="F1199" s="1"/>
      <c r="G1199" s="1"/>
      <c r="H1199" s="31"/>
    </row>
    <row r="1200" spans="5:8" x14ac:dyDescent="0.25">
      <c r="E1200" s="20"/>
      <c r="F1200" s="1"/>
      <c r="G1200" s="1"/>
      <c r="H1200" s="31"/>
    </row>
    <row r="1201" spans="5:8" x14ac:dyDescent="0.25">
      <c r="E1201" s="20"/>
      <c r="F1201" s="1"/>
      <c r="G1201" s="1"/>
      <c r="H1201" s="31"/>
    </row>
    <row r="1202" spans="5:8" x14ac:dyDescent="0.25">
      <c r="E1202" s="20"/>
      <c r="F1202" s="1"/>
      <c r="G1202" s="1"/>
      <c r="H1202" s="31"/>
    </row>
    <row r="1203" spans="5:8" x14ac:dyDescent="0.25">
      <c r="E1203" s="20"/>
      <c r="F1203" s="1"/>
      <c r="G1203" s="1"/>
      <c r="H1203" s="31"/>
    </row>
    <row r="1204" spans="5:8" x14ac:dyDescent="0.25">
      <c r="E1204" s="20"/>
      <c r="F1204" s="1"/>
      <c r="G1204" s="1"/>
      <c r="H1204" s="31"/>
    </row>
    <row r="1205" spans="5:8" x14ac:dyDescent="0.25">
      <c r="E1205" s="20"/>
      <c r="F1205" s="1"/>
      <c r="G1205" s="1"/>
      <c r="H1205" s="31"/>
    </row>
    <row r="1206" spans="5:8" x14ac:dyDescent="0.25">
      <c r="E1206" s="20"/>
      <c r="F1206" s="1"/>
      <c r="G1206" s="1"/>
      <c r="H1206" s="31"/>
    </row>
    <row r="1207" spans="5:8" x14ac:dyDescent="0.25">
      <c r="E1207" s="20"/>
      <c r="F1207" s="1"/>
      <c r="G1207" s="1"/>
      <c r="H1207" s="31"/>
    </row>
    <row r="1208" spans="5:8" x14ac:dyDescent="0.25">
      <c r="E1208" s="20"/>
      <c r="F1208" s="1"/>
      <c r="G1208" s="1"/>
      <c r="H1208" s="31"/>
    </row>
    <row r="1209" spans="5:8" x14ac:dyDescent="0.25">
      <c r="E1209" s="20"/>
      <c r="F1209" s="1"/>
      <c r="G1209" s="1"/>
      <c r="H1209" s="31"/>
    </row>
    <row r="1210" spans="5:8" x14ac:dyDescent="0.25">
      <c r="E1210" s="20"/>
      <c r="F1210" s="1"/>
      <c r="G1210" s="1"/>
      <c r="H1210" s="31"/>
    </row>
    <row r="1211" spans="5:8" x14ac:dyDescent="0.25">
      <c r="E1211" s="20"/>
      <c r="F1211" s="1"/>
      <c r="G1211" s="1"/>
      <c r="H1211" s="31"/>
    </row>
    <row r="1212" spans="5:8" x14ac:dyDescent="0.25">
      <c r="E1212" s="20"/>
      <c r="F1212" s="1"/>
      <c r="G1212" s="1"/>
      <c r="H1212" s="31"/>
    </row>
    <row r="1213" spans="5:8" x14ac:dyDescent="0.25">
      <c r="E1213" s="20"/>
      <c r="F1213" s="1"/>
      <c r="G1213" s="1"/>
      <c r="H1213" s="31"/>
    </row>
    <row r="1214" spans="5:8" x14ac:dyDescent="0.25">
      <c r="E1214" s="20"/>
      <c r="F1214" s="1"/>
      <c r="G1214" s="1"/>
      <c r="H1214" s="31"/>
    </row>
    <row r="1215" spans="5:8" x14ac:dyDescent="0.25">
      <c r="E1215" s="20"/>
      <c r="F1215" s="1"/>
      <c r="G1215" s="1"/>
      <c r="H1215" s="31"/>
    </row>
    <row r="1216" spans="5:8" x14ac:dyDescent="0.25">
      <c r="E1216" s="20"/>
      <c r="F1216" s="1"/>
      <c r="G1216" s="1"/>
      <c r="H1216" s="31"/>
    </row>
    <row r="1217" spans="5:8" x14ac:dyDescent="0.25">
      <c r="E1217" s="20"/>
      <c r="F1217" s="1"/>
      <c r="G1217" s="1"/>
      <c r="H1217" s="31"/>
    </row>
    <row r="1218" spans="5:8" x14ac:dyDescent="0.25">
      <c r="E1218" s="20"/>
      <c r="F1218" s="1"/>
      <c r="G1218" s="1"/>
      <c r="H1218" s="31"/>
    </row>
    <row r="1219" spans="5:8" x14ac:dyDescent="0.25">
      <c r="E1219" s="20"/>
      <c r="F1219" s="1"/>
      <c r="G1219" s="1"/>
      <c r="H1219" s="31"/>
    </row>
    <row r="1220" spans="5:8" x14ac:dyDescent="0.25">
      <c r="E1220" s="20"/>
      <c r="F1220" s="1"/>
      <c r="G1220" s="1"/>
      <c r="H1220" s="31"/>
    </row>
    <row r="1221" spans="5:8" x14ac:dyDescent="0.25">
      <c r="E1221" s="20"/>
      <c r="F1221" s="1"/>
      <c r="G1221" s="1"/>
      <c r="H1221" s="31"/>
    </row>
    <row r="1222" spans="5:8" x14ac:dyDescent="0.25">
      <c r="E1222" s="20"/>
      <c r="F1222" s="1"/>
      <c r="G1222" s="1"/>
      <c r="H1222" s="31"/>
    </row>
    <row r="1223" spans="5:8" x14ac:dyDescent="0.25">
      <c r="E1223" s="20"/>
      <c r="F1223" s="1"/>
      <c r="G1223" s="1"/>
      <c r="H1223" s="31"/>
    </row>
    <row r="1224" spans="5:8" x14ac:dyDescent="0.25">
      <c r="E1224" s="20"/>
      <c r="F1224" s="1"/>
      <c r="G1224" s="1"/>
      <c r="H1224" s="31"/>
    </row>
    <row r="1225" spans="5:8" x14ac:dyDescent="0.25">
      <c r="E1225" s="20"/>
      <c r="F1225" s="1"/>
      <c r="G1225" s="1"/>
      <c r="H1225" s="31"/>
    </row>
    <row r="1226" spans="5:8" x14ac:dyDescent="0.25">
      <c r="E1226" s="20"/>
      <c r="F1226" s="1"/>
      <c r="G1226" s="1"/>
      <c r="H1226" s="31"/>
    </row>
    <row r="1227" spans="5:8" x14ac:dyDescent="0.25">
      <c r="E1227" s="20"/>
      <c r="F1227" s="1"/>
      <c r="G1227" s="1"/>
      <c r="H1227" s="31"/>
    </row>
    <row r="1228" spans="5:8" x14ac:dyDescent="0.25">
      <c r="E1228" s="20"/>
      <c r="F1228" s="1"/>
      <c r="G1228" s="1"/>
      <c r="H1228" s="31"/>
    </row>
    <row r="1229" spans="5:8" x14ac:dyDescent="0.25">
      <c r="E1229" s="20"/>
      <c r="F1229" s="1"/>
      <c r="G1229" s="1"/>
      <c r="H1229" s="31"/>
    </row>
    <row r="1230" spans="5:8" x14ac:dyDescent="0.25">
      <c r="E1230" s="20"/>
      <c r="F1230" s="1"/>
      <c r="G1230" s="1"/>
      <c r="H1230" s="31"/>
    </row>
    <row r="1231" spans="5:8" x14ac:dyDescent="0.25">
      <c r="E1231" s="20"/>
      <c r="F1231" s="1"/>
      <c r="G1231" s="1"/>
      <c r="H1231" s="31"/>
    </row>
    <row r="1232" spans="5:8" x14ac:dyDescent="0.25">
      <c r="E1232" s="20"/>
      <c r="F1232" s="1"/>
      <c r="G1232" s="1"/>
      <c r="H1232" s="31"/>
    </row>
    <row r="1233" spans="5:8" x14ac:dyDescent="0.25">
      <c r="E1233" s="20"/>
      <c r="F1233" s="1"/>
      <c r="G1233" s="1"/>
      <c r="H1233" s="31"/>
    </row>
    <row r="1234" spans="5:8" x14ac:dyDescent="0.25">
      <c r="E1234" s="20"/>
      <c r="F1234" s="1"/>
      <c r="G1234" s="1"/>
      <c r="H1234" s="31"/>
    </row>
    <row r="1235" spans="5:8" x14ac:dyDescent="0.25">
      <c r="E1235" s="20"/>
      <c r="F1235" s="1"/>
      <c r="G1235" s="1"/>
      <c r="H1235" s="31"/>
    </row>
    <row r="1236" spans="5:8" x14ac:dyDescent="0.25">
      <c r="E1236" s="20"/>
      <c r="F1236" s="1"/>
      <c r="G1236" s="1"/>
      <c r="H1236" s="31"/>
    </row>
    <row r="1237" spans="5:8" x14ac:dyDescent="0.25">
      <c r="E1237" s="20"/>
      <c r="F1237" s="1"/>
      <c r="G1237" s="1"/>
      <c r="H1237" s="31"/>
    </row>
    <row r="1238" spans="5:8" x14ac:dyDescent="0.25">
      <c r="E1238" s="20"/>
      <c r="F1238" s="1"/>
      <c r="G1238" s="1"/>
      <c r="H1238" s="31"/>
    </row>
    <row r="1239" spans="5:8" x14ac:dyDescent="0.25">
      <c r="E1239" s="20"/>
      <c r="F1239" s="1"/>
      <c r="G1239" s="1"/>
      <c r="H1239" s="31"/>
    </row>
    <row r="1240" spans="5:8" x14ac:dyDescent="0.25">
      <c r="E1240" s="20"/>
      <c r="F1240" s="1"/>
      <c r="G1240" s="1"/>
      <c r="H1240" s="31"/>
    </row>
    <row r="1241" spans="5:8" x14ac:dyDescent="0.25">
      <c r="E1241" s="20"/>
      <c r="F1241" s="1"/>
      <c r="G1241" s="1"/>
      <c r="H1241" s="31"/>
    </row>
    <row r="1242" spans="5:8" x14ac:dyDescent="0.25">
      <c r="E1242" s="20"/>
      <c r="F1242" s="1"/>
      <c r="G1242" s="1"/>
      <c r="H1242" s="31"/>
    </row>
    <row r="1243" spans="5:8" x14ac:dyDescent="0.25">
      <c r="E1243" s="20"/>
      <c r="F1243" s="1"/>
      <c r="G1243" s="1"/>
      <c r="H1243" s="31"/>
    </row>
    <row r="1244" spans="5:8" x14ac:dyDescent="0.25">
      <c r="E1244" s="20"/>
      <c r="F1244" s="1"/>
      <c r="G1244" s="1"/>
      <c r="H1244" s="31"/>
    </row>
    <row r="1245" spans="5:8" x14ac:dyDescent="0.25">
      <c r="E1245" s="20"/>
      <c r="F1245" s="1"/>
      <c r="G1245" s="1"/>
      <c r="H1245" s="31"/>
    </row>
    <row r="1246" spans="5:8" x14ac:dyDescent="0.25">
      <c r="E1246" s="20"/>
      <c r="F1246" s="1"/>
      <c r="G1246" s="1"/>
      <c r="H1246" s="31"/>
    </row>
    <row r="1247" spans="5:8" x14ac:dyDescent="0.25">
      <c r="E1247" s="20"/>
      <c r="F1247" s="1"/>
      <c r="G1247" s="1"/>
      <c r="H1247" s="31"/>
    </row>
    <row r="1248" spans="5:8" x14ac:dyDescent="0.25">
      <c r="E1248" s="20"/>
      <c r="F1248" s="1"/>
      <c r="G1248" s="1"/>
      <c r="H1248" s="31"/>
    </row>
    <row r="1249" spans="5:8" x14ac:dyDescent="0.25">
      <c r="E1249" s="20"/>
      <c r="F1249" s="1"/>
      <c r="G1249" s="1"/>
      <c r="H1249" s="31"/>
    </row>
    <row r="1250" spans="5:8" x14ac:dyDescent="0.25">
      <c r="E1250" s="20"/>
      <c r="F1250" s="1"/>
      <c r="G1250" s="1"/>
      <c r="H1250" s="31"/>
    </row>
    <row r="1251" spans="5:8" x14ac:dyDescent="0.25">
      <c r="E1251" s="20"/>
      <c r="F1251" s="1"/>
      <c r="G1251" s="1"/>
      <c r="H1251" s="31"/>
    </row>
    <row r="1252" spans="5:8" x14ac:dyDescent="0.25">
      <c r="E1252" s="20"/>
      <c r="F1252" s="1"/>
      <c r="G1252" s="1"/>
      <c r="H1252" s="31"/>
    </row>
    <row r="1253" spans="5:8" x14ac:dyDescent="0.25">
      <c r="E1253" s="20"/>
      <c r="F1253" s="1"/>
      <c r="G1253" s="1"/>
      <c r="H1253" s="31"/>
    </row>
    <row r="1254" spans="5:8" x14ac:dyDescent="0.25">
      <c r="E1254" s="20"/>
      <c r="F1254" s="1"/>
      <c r="G1254" s="1"/>
      <c r="H1254" s="31"/>
    </row>
    <row r="1255" spans="5:8" x14ac:dyDescent="0.25">
      <c r="E1255" s="20"/>
      <c r="F1255" s="1"/>
      <c r="G1255" s="1"/>
      <c r="H1255" s="31"/>
    </row>
    <row r="1256" spans="5:8" x14ac:dyDescent="0.25">
      <c r="E1256" s="20"/>
      <c r="F1256" s="1"/>
      <c r="G1256" s="1"/>
      <c r="H1256" s="31"/>
    </row>
    <row r="1257" spans="5:8" x14ac:dyDescent="0.25">
      <c r="E1257" s="20"/>
      <c r="F1257" s="1"/>
      <c r="G1257" s="1"/>
      <c r="H1257" s="31"/>
    </row>
    <row r="1258" spans="5:8" x14ac:dyDescent="0.25">
      <c r="E1258" s="20"/>
      <c r="F1258" s="1"/>
      <c r="G1258" s="1"/>
      <c r="H1258" s="31"/>
    </row>
    <row r="1259" spans="5:8" x14ac:dyDescent="0.25">
      <c r="E1259" s="20"/>
      <c r="F1259" s="1"/>
      <c r="G1259" s="1"/>
      <c r="H1259" s="31"/>
    </row>
    <row r="1260" spans="5:8" x14ac:dyDescent="0.25">
      <c r="E1260" s="20"/>
      <c r="F1260" s="1"/>
      <c r="G1260" s="1"/>
      <c r="H1260" s="31"/>
    </row>
    <row r="1261" spans="5:8" x14ac:dyDescent="0.25">
      <c r="E1261" s="20"/>
      <c r="F1261" s="1"/>
      <c r="G1261" s="1"/>
      <c r="H1261" s="31"/>
    </row>
    <row r="1262" spans="5:8" x14ac:dyDescent="0.25">
      <c r="E1262" s="20"/>
      <c r="F1262" s="1"/>
      <c r="G1262" s="1"/>
      <c r="H1262" s="31"/>
    </row>
    <row r="1263" spans="5:8" x14ac:dyDescent="0.25">
      <c r="E1263" s="20"/>
      <c r="F1263" s="1"/>
      <c r="G1263" s="1"/>
      <c r="H1263" s="31"/>
    </row>
    <row r="1264" spans="5:8" x14ac:dyDescent="0.25">
      <c r="E1264" s="20"/>
      <c r="F1264" s="1"/>
      <c r="G1264" s="1"/>
      <c r="H1264" s="31"/>
    </row>
    <row r="1265" spans="5:8" x14ac:dyDescent="0.25">
      <c r="E1265" s="20"/>
      <c r="F1265" s="1"/>
      <c r="G1265" s="1"/>
      <c r="H1265" s="31"/>
    </row>
    <row r="1266" spans="5:8" x14ac:dyDescent="0.25">
      <c r="E1266" s="20"/>
      <c r="F1266" s="1"/>
      <c r="G1266" s="1"/>
      <c r="H1266" s="31"/>
    </row>
    <row r="1267" spans="5:8" x14ac:dyDescent="0.25">
      <c r="E1267" s="20"/>
      <c r="F1267" s="1"/>
      <c r="G1267" s="1"/>
      <c r="H1267" s="31"/>
    </row>
    <row r="1268" spans="5:8" x14ac:dyDescent="0.25">
      <c r="E1268" s="20"/>
      <c r="F1268" s="1"/>
      <c r="G1268" s="1"/>
      <c r="H1268" s="31"/>
    </row>
    <row r="1269" spans="5:8" x14ac:dyDescent="0.25">
      <c r="E1269" s="20"/>
      <c r="F1269" s="1"/>
      <c r="G1269" s="1"/>
      <c r="H1269" s="31"/>
    </row>
    <row r="1270" spans="5:8" x14ac:dyDescent="0.25">
      <c r="E1270" s="20"/>
      <c r="F1270" s="1"/>
      <c r="G1270" s="1"/>
      <c r="H1270" s="31"/>
    </row>
    <row r="1271" spans="5:8" x14ac:dyDescent="0.25">
      <c r="E1271" s="20"/>
      <c r="F1271" s="1"/>
      <c r="G1271" s="1"/>
      <c r="H1271" s="31"/>
    </row>
    <row r="1272" spans="5:8" x14ac:dyDescent="0.25">
      <c r="E1272" s="20"/>
      <c r="F1272" s="1"/>
      <c r="G1272" s="1"/>
      <c r="H1272" s="31"/>
    </row>
    <row r="1273" spans="5:8" x14ac:dyDescent="0.25">
      <c r="E1273" s="20"/>
      <c r="F1273" s="1"/>
      <c r="G1273" s="1"/>
      <c r="H1273" s="31"/>
    </row>
    <row r="1274" spans="5:8" x14ac:dyDescent="0.25">
      <c r="E1274" s="20"/>
      <c r="F1274" s="1"/>
      <c r="G1274" s="1"/>
      <c r="H1274" s="31"/>
    </row>
    <row r="1275" spans="5:8" x14ac:dyDescent="0.25">
      <c r="E1275" s="20"/>
      <c r="F1275" s="1"/>
      <c r="G1275" s="1"/>
      <c r="H1275" s="31"/>
    </row>
    <row r="1276" spans="5:8" x14ac:dyDescent="0.25">
      <c r="E1276" s="20"/>
      <c r="F1276" s="1"/>
      <c r="G1276" s="1"/>
      <c r="H1276" s="31"/>
    </row>
    <row r="1277" spans="5:8" x14ac:dyDescent="0.25">
      <c r="E1277" s="20"/>
      <c r="F1277" s="1"/>
      <c r="G1277" s="1"/>
      <c r="H1277" s="31"/>
    </row>
    <row r="1278" spans="5:8" x14ac:dyDescent="0.25">
      <c r="E1278" s="20"/>
      <c r="F1278" s="1"/>
      <c r="G1278" s="1"/>
      <c r="H1278" s="31"/>
    </row>
    <row r="1279" spans="5:8" x14ac:dyDescent="0.25">
      <c r="E1279" s="20"/>
      <c r="F1279" s="1"/>
      <c r="G1279" s="1"/>
      <c r="H1279" s="31"/>
    </row>
    <row r="1280" spans="5:8" x14ac:dyDescent="0.25">
      <c r="E1280" s="20"/>
      <c r="F1280" s="1"/>
      <c r="G1280" s="1"/>
      <c r="H1280" s="31"/>
    </row>
    <row r="1281" spans="5:8" x14ac:dyDescent="0.25">
      <c r="E1281" s="20"/>
      <c r="F1281" s="1"/>
      <c r="G1281" s="1"/>
      <c r="H1281" s="31"/>
    </row>
    <row r="1282" spans="5:8" x14ac:dyDescent="0.25">
      <c r="E1282" s="20"/>
      <c r="F1282" s="1"/>
      <c r="G1282" s="1"/>
      <c r="H1282" s="31"/>
    </row>
    <row r="1283" spans="5:8" x14ac:dyDescent="0.25">
      <c r="E1283" s="20"/>
      <c r="F1283" s="1"/>
      <c r="G1283" s="1"/>
      <c r="H1283" s="31"/>
    </row>
    <row r="1284" spans="5:8" x14ac:dyDescent="0.25">
      <c r="E1284" s="20"/>
      <c r="F1284" s="1"/>
      <c r="G1284" s="1"/>
      <c r="H1284" s="31"/>
    </row>
    <row r="1285" spans="5:8" x14ac:dyDescent="0.25">
      <c r="E1285" s="20"/>
      <c r="F1285" s="1"/>
      <c r="G1285" s="1"/>
      <c r="H1285" s="31"/>
    </row>
    <row r="1286" spans="5:8" x14ac:dyDescent="0.25">
      <c r="E1286" s="20"/>
      <c r="F1286" s="1"/>
      <c r="G1286" s="1"/>
      <c r="H1286" s="31"/>
    </row>
    <row r="1287" spans="5:8" x14ac:dyDescent="0.25">
      <c r="E1287" s="20"/>
      <c r="F1287" s="1"/>
      <c r="G1287" s="1"/>
      <c r="H1287" s="31"/>
    </row>
    <row r="1288" spans="5:8" x14ac:dyDescent="0.25">
      <c r="E1288" s="20"/>
      <c r="F1288" s="1"/>
      <c r="G1288" s="1"/>
      <c r="H1288" s="31"/>
    </row>
    <row r="1289" spans="5:8" x14ac:dyDescent="0.25">
      <c r="E1289" s="20"/>
      <c r="F1289" s="1"/>
      <c r="G1289" s="1"/>
      <c r="H1289" s="31"/>
    </row>
    <row r="1290" spans="5:8" x14ac:dyDescent="0.25">
      <c r="E1290" s="20"/>
      <c r="F1290" s="1"/>
      <c r="G1290" s="1"/>
      <c r="H1290" s="31"/>
    </row>
    <row r="1291" spans="5:8" x14ac:dyDescent="0.25">
      <c r="E1291" s="20"/>
      <c r="F1291" s="1"/>
      <c r="G1291" s="1"/>
      <c r="H1291" s="31"/>
    </row>
    <row r="1292" spans="5:8" x14ac:dyDescent="0.25">
      <c r="E1292" s="20"/>
      <c r="F1292" s="1"/>
      <c r="G1292" s="1"/>
      <c r="H1292" s="31"/>
    </row>
    <row r="1293" spans="5:8" x14ac:dyDescent="0.25">
      <c r="E1293" s="20"/>
      <c r="F1293" s="1"/>
      <c r="G1293" s="1"/>
      <c r="H1293" s="31"/>
    </row>
    <row r="1294" spans="5:8" x14ac:dyDescent="0.25">
      <c r="E1294" s="20"/>
      <c r="F1294" s="1"/>
      <c r="G1294" s="1"/>
      <c r="H1294" s="31"/>
    </row>
    <row r="1295" spans="5:8" x14ac:dyDescent="0.25">
      <c r="E1295" s="20"/>
      <c r="F1295" s="1"/>
      <c r="G1295" s="1"/>
      <c r="H1295" s="31"/>
    </row>
    <row r="1296" spans="5:8" x14ac:dyDescent="0.25">
      <c r="E1296" s="20"/>
      <c r="F1296" s="1"/>
      <c r="G1296" s="1"/>
      <c r="H1296" s="31"/>
    </row>
    <row r="1297" spans="5:8" x14ac:dyDescent="0.25">
      <c r="E1297" s="20"/>
      <c r="F1297" s="1"/>
      <c r="G1297" s="1"/>
      <c r="H1297" s="31"/>
    </row>
    <row r="1298" spans="5:8" x14ac:dyDescent="0.25">
      <c r="E1298" s="20"/>
      <c r="F1298" s="1"/>
      <c r="G1298" s="1"/>
      <c r="H1298" s="31"/>
    </row>
    <row r="1299" spans="5:8" x14ac:dyDescent="0.25">
      <c r="E1299" s="20"/>
      <c r="F1299" s="1"/>
      <c r="G1299" s="1"/>
      <c r="H1299" s="31"/>
    </row>
    <row r="1300" spans="5:8" x14ac:dyDescent="0.25">
      <c r="E1300" s="20"/>
      <c r="F1300" s="1"/>
      <c r="G1300" s="1"/>
      <c r="H1300" s="31"/>
    </row>
    <row r="1301" spans="5:8" x14ac:dyDescent="0.25">
      <c r="E1301" s="20"/>
      <c r="F1301" s="1"/>
      <c r="G1301" s="1"/>
      <c r="H1301" s="31"/>
    </row>
    <row r="1302" spans="5:8" x14ac:dyDescent="0.25">
      <c r="E1302" s="20"/>
      <c r="F1302" s="1"/>
      <c r="G1302" s="1"/>
      <c r="H1302" s="31"/>
    </row>
    <row r="1303" spans="5:8" x14ac:dyDescent="0.25">
      <c r="E1303" s="20"/>
      <c r="F1303" s="1"/>
      <c r="G1303" s="1"/>
      <c r="H1303" s="31"/>
    </row>
    <row r="1304" spans="5:8" x14ac:dyDescent="0.25">
      <c r="E1304" s="20"/>
      <c r="F1304" s="1"/>
      <c r="G1304" s="1"/>
      <c r="H1304" s="31"/>
    </row>
    <row r="1305" spans="5:8" x14ac:dyDescent="0.25">
      <c r="E1305" s="20"/>
      <c r="F1305" s="1"/>
      <c r="G1305" s="1"/>
      <c r="H1305" s="31"/>
    </row>
    <row r="1306" spans="5:8" x14ac:dyDescent="0.25">
      <c r="E1306" s="20"/>
      <c r="F1306" s="1"/>
      <c r="G1306" s="1"/>
      <c r="H1306" s="31"/>
    </row>
    <row r="1307" spans="5:8" x14ac:dyDescent="0.25">
      <c r="E1307" s="20"/>
      <c r="F1307" s="1"/>
      <c r="G1307" s="1"/>
      <c r="H1307" s="31"/>
    </row>
    <row r="1308" spans="5:8" x14ac:dyDescent="0.25">
      <c r="E1308" s="20"/>
      <c r="F1308" s="1"/>
      <c r="G1308" s="1"/>
      <c r="H1308" s="31"/>
    </row>
    <row r="1309" spans="5:8" x14ac:dyDescent="0.25">
      <c r="E1309" s="20"/>
      <c r="F1309" s="1"/>
      <c r="G1309" s="1"/>
      <c r="H1309" s="31"/>
    </row>
    <row r="1310" spans="5:8" x14ac:dyDescent="0.25">
      <c r="E1310" s="20"/>
      <c r="F1310" s="1"/>
      <c r="G1310" s="1"/>
      <c r="H1310" s="31"/>
    </row>
    <row r="1311" spans="5:8" x14ac:dyDescent="0.25">
      <c r="E1311" s="20"/>
      <c r="F1311" s="1"/>
      <c r="G1311" s="1"/>
      <c r="H1311" s="31"/>
    </row>
    <row r="1312" spans="5:8" x14ac:dyDescent="0.25">
      <c r="E1312" s="20"/>
      <c r="F1312" s="1"/>
      <c r="G1312" s="1"/>
      <c r="H1312" s="31"/>
    </row>
    <row r="1313" spans="5:8" x14ac:dyDescent="0.25">
      <c r="E1313" s="20"/>
      <c r="F1313" s="1"/>
      <c r="G1313" s="1"/>
      <c r="H1313" s="31"/>
    </row>
    <row r="1314" spans="5:8" x14ac:dyDescent="0.25">
      <c r="E1314" s="20"/>
      <c r="F1314" s="1"/>
      <c r="G1314" s="1"/>
      <c r="H1314" s="31"/>
    </row>
    <row r="1315" spans="5:8" x14ac:dyDescent="0.25">
      <c r="E1315" s="20"/>
      <c r="F1315" s="1"/>
      <c r="G1315" s="1"/>
      <c r="H1315" s="31"/>
    </row>
    <row r="1316" spans="5:8" x14ac:dyDescent="0.25">
      <c r="E1316" s="20"/>
      <c r="F1316" s="1"/>
      <c r="G1316" s="1"/>
      <c r="H1316" s="31"/>
    </row>
    <row r="1317" spans="5:8" x14ac:dyDescent="0.25">
      <c r="E1317" s="20"/>
      <c r="F1317" s="1"/>
      <c r="G1317" s="1"/>
      <c r="H1317" s="31"/>
    </row>
    <row r="1318" spans="5:8" x14ac:dyDescent="0.25">
      <c r="E1318" s="20"/>
      <c r="F1318" s="1"/>
      <c r="G1318" s="1"/>
      <c r="H1318" s="31"/>
    </row>
    <row r="1319" spans="5:8" x14ac:dyDescent="0.25">
      <c r="E1319" s="20"/>
      <c r="F1319" s="1"/>
      <c r="G1319" s="1"/>
      <c r="H1319" s="31"/>
    </row>
    <row r="1320" spans="5:8" x14ac:dyDescent="0.25">
      <c r="E1320" s="20"/>
      <c r="F1320" s="1"/>
      <c r="G1320" s="1"/>
      <c r="H1320" s="31"/>
    </row>
    <row r="1321" spans="5:8" x14ac:dyDescent="0.25">
      <c r="E1321" s="20"/>
      <c r="F1321" s="1"/>
      <c r="G1321" s="1"/>
      <c r="H1321" s="31"/>
    </row>
    <row r="1322" spans="5:8" x14ac:dyDescent="0.25">
      <c r="E1322" s="20"/>
      <c r="F1322" s="1"/>
      <c r="G1322" s="1"/>
      <c r="H1322" s="31"/>
    </row>
    <row r="1323" spans="5:8" x14ac:dyDescent="0.25">
      <c r="E1323" s="20"/>
      <c r="F1323" s="1"/>
      <c r="G1323" s="1"/>
      <c r="H1323" s="31"/>
    </row>
    <row r="1324" spans="5:8" x14ac:dyDescent="0.25">
      <c r="E1324" s="20"/>
      <c r="F1324" s="1"/>
      <c r="G1324" s="1"/>
      <c r="H1324" s="31"/>
    </row>
    <row r="1325" spans="5:8" x14ac:dyDescent="0.25">
      <c r="E1325" s="20"/>
      <c r="F1325" s="1"/>
      <c r="G1325" s="1"/>
      <c r="H1325" s="31"/>
    </row>
    <row r="1326" spans="5:8" x14ac:dyDescent="0.25">
      <c r="E1326" s="20"/>
      <c r="F1326" s="1"/>
      <c r="G1326" s="1"/>
      <c r="H1326" s="31"/>
    </row>
    <row r="1327" spans="5:8" x14ac:dyDescent="0.25">
      <c r="E1327" s="20"/>
      <c r="F1327" s="1"/>
      <c r="G1327" s="1"/>
      <c r="H1327" s="31"/>
    </row>
    <row r="1328" spans="5:8" x14ac:dyDescent="0.25">
      <c r="E1328" s="20"/>
      <c r="F1328" s="1"/>
      <c r="G1328" s="1"/>
      <c r="H1328" s="31"/>
    </row>
    <row r="1329" spans="5:8" x14ac:dyDescent="0.25">
      <c r="E1329" s="20"/>
      <c r="F1329" s="1"/>
      <c r="G1329" s="1"/>
      <c r="H1329" s="31"/>
    </row>
    <row r="1330" spans="5:8" x14ac:dyDescent="0.25">
      <c r="E1330" s="20"/>
      <c r="F1330" s="1"/>
      <c r="G1330" s="1"/>
      <c r="H1330" s="31"/>
    </row>
    <row r="1331" spans="5:8" x14ac:dyDescent="0.25">
      <c r="E1331" s="20"/>
      <c r="F1331" s="1"/>
      <c r="G1331" s="1"/>
      <c r="H1331" s="31"/>
    </row>
    <row r="1332" spans="5:8" x14ac:dyDescent="0.25">
      <c r="E1332" s="20"/>
      <c r="F1332" s="1"/>
      <c r="G1332" s="1"/>
      <c r="H1332" s="31"/>
    </row>
    <row r="1333" spans="5:8" x14ac:dyDescent="0.25">
      <c r="E1333" s="20"/>
      <c r="F1333" s="1"/>
      <c r="G1333" s="1"/>
      <c r="H1333" s="31"/>
    </row>
    <row r="1334" spans="5:8" x14ac:dyDescent="0.25">
      <c r="E1334" s="20"/>
      <c r="F1334" s="1"/>
      <c r="G1334" s="1"/>
      <c r="H1334" s="31"/>
    </row>
    <row r="1335" spans="5:8" x14ac:dyDescent="0.25">
      <c r="E1335" s="20"/>
      <c r="F1335" s="1"/>
      <c r="G1335" s="1"/>
      <c r="H1335" s="31"/>
    </row>
    <row r="1336" spans="5:8" x14ac:dyDescent="0.25">
      <c r="E1336" s="20"/>
      <c r="F1336" s="1"/>
      <c r="G1336" s="1"/>
      <c r="H1336" s="31"/>
    </row>
    <row r="1337" spans="5:8" x14ac:dyDescent="0.25">
      <c r="E1337" s="20"/>
      <c r="F1337" s="1"/>
      <c r="G1337" s="1"/>
      <c r="H1337" s="31"/>
    </row>
    <row r="1338" spans="5:8" x14ac:dyDescent="0.25">
      <c r="E1338" s="20"/>
      <c r="F1338" s="1"/>
      <c r="G1338" s="1"/>
      <c r="H1338" s="31"/>
    </row>
    <row r="1339" spans="5:8" x14ac:dyDescent="0.25">
      <c r="E1339" s="20"/>
      <c r="F1339" s="1"/>
      <c r="G1339" s="1"/>
      <c r="H1339" s="31"/>
    </row>
    <row r="1340" spans="5:8" x14ac:dyDescent="0.25">
      <c r="E1340" s="20"/>
      <c r="F1340" s="1"/>
      <c r="G1340" s="1"/>
      <c r="H1340" s="31"/>
    </row>
    <row r="1341" spans="5:8" x14ac:dyDescent="0.25">
      <c r="E1341" s="20"/>
      <c r="F1341" s="1"/>
      <c r="G1341" s="1"/>
      <c r="H1341" s="31"/>
    </row>
    <row r="1342" spans="5:8" x14ac:dyDescent="0.25">
      <c r="E1342" s="20"/>
      <c r="F1342" s="1"/>
      <c r="G1342" s="1"/>
      <c r="H1342" s="31"/>
    </row>
    <row r="1343" spans="5:8" x14ac:dyDescent="0.25">
      <c r="E1343" s="20"/>
      <c r="F1343" s="1"/>
      <c r="G1343" s="1"/>
      <c r="H1343" s="31"/>
    </row>
    <row r="1344" spans="5:8" x14ac:dyDescent="0.25">
      <c r="E1344" s="20"/>
      <c r="F1344" s="1"/>
      <c r="G1344" s="1"/>
      <c r="H1344" s="31"/>
    </row>
    <row r="1345" spans="5:8" x14ac:dyDescent="0.25">
      <c r="E1345" s="20"/>
      <c r="F1345" s="1"/>
      <c r="G1345" s="1"/>
      <c r="H1345" s="31"/>
    </row>
    <row r="1346" spans="5:8" x14ac:dyDescent="0.25">
      <c r="E1346" s="20"/>
      <c r="F1346" s="1"/>
      <c r="G1346" s="1"/>
      <c r="H1346" s="31"/>
    </row>
    <row r="1347" spans="5:8" x14ac:dyDescent="0.25">
      <c r="E1347" s="20"/>
      <c r="F1347" s="1"/>
      <c r="G1347" s="1"/>
      <c r="H1347" s="31"/>
    </row>
    <row r="1348" spans="5:8" x14ac:dyDescent="0.25">
      <c r="E1348" s="20"/>
      <c r="F1348" s="1"/>
      <c r="G1348" s="1"/>
      <c r="H1348" s="31"/>
    </row>
    <row r="1349" spans="5:8" x14ac:dyDescent="0.25">
      <c r="E1349" s="20"/>
      <c r="F1349" s="1"/>
      <c r="G1349" s="1"/>
      <c r="H1349" s="31"/>
    </row>
    <row r="1350" spans="5:8" x14ac:dyDescent="0.25">
      <c r="E1350" s="20"/>
      <c r="F1350" s="1"/>
      <c r="G1350" s="1"/>
      <c r="H1350" s="31"/>
    </row>
    <row r="1351" spans="5:8" x14ac:dyDescent="0.25">
      <c r="E1351" s="20"/>
      <c r="F1351" s="1"/>
      <c r="G1351" s="1"/>
      <c r="H1351" s="31"/>
    </row>
    <row r="1352" spans="5:8" x14ac:dyDescent="0.25">
      <c r="E1352" s="20"/>
      <c r="F1352" s="1"/>
      <c r="G1352" s="1"/>
      <c r="H1352" s="31"/>
    </row>
    <row r="1353" spans="5:8" x14ac:dyDescent="0.25">
      <c r="E1353" s="20"/>
      <c r="F1353" s="1"/>
      <c r="G1353" s="1"/>
      <c r="H1353" s="31"/>
    </row>
    <row r="1354" spans="5:8" x14ac:dyDescent="0.25">
      <c r="E1354" s="20"/>
      <c r="F1354" s="1"/>
      <c r="G1354" s="1"/>
      <c r="H1354" s="31"/>
    </row>
    <row r="1355" spans="5:8" x14ac:dyDescent="0.25">
      <c r="E1355" s="20"/>
      <c r="F1355" s="1"/>
      <c r="G1355" s="1"/>
      <c r="H1355" s="31"/>
    </row>
    <row r="1356" spans="5:8" x14ac:dyDescent="0.25">
      <c r="E1356" s="20"/>
      <c r="F1356" s="1"/>
      <c r="G1356" s="1"/>
      <c r="H1356" s="31"/>
    </row>
    <row r="1357" spans="5:8" x14ac:dyDescent="0.25">
      <c r="E1357" s="20"/>
      <c r="F1357" s="1"/>
      <c r="G1357" s="1"/>
      <c r="H1357" s="31"/>
    </row>
    <row r="1358" spans="5:8" x14ac:dyDescent="0.25">
      <c r="E1358" s="20"/>
      <c r="F1358" s="1"/>
      <c r="G1358" s="1"/>
      <c r="H1358" s="31"/>
    </row>
    <row r="1359" spans="5:8" x14ac:dyDescent="0.25">
      <c r="E1359" s="20"/>
      <c r="F1359" s="1"/>
      <c r="G1359" s="1"/>
      <c r="H1359" s="31"/>
    </row>
    <row r="1360" spans="5:8" x14ac:dyDescent="0.25">
      <c r="E1360" s="20"/>
      <c r="F1360" s="1"/>
      <c r="G1360" s="1"/>
      <c r="H1360" s="31"/>
    </row>
    <row r="1361" spans="5:8" x14ac:dyDescent="0.25">
      <c r="E1361" s="20"/>
      <c r="F1361" s="1"/>
      <c r="G1361" s="1"/>
      <c r="H1361" s="31"/>
    </row>
    <row r="1362" spans="5:8" x14ac:dyDescent="0.25">
      <c r="E1362" s="20"/>
      <c r="F1362" s="1"/>
      <c r="G1362" s="1"/>
      <c r="H1362" s="31"/>
    </row>
    <row r="1363" spans="5:8" x14ac:dyDescent="0.25">
      <c r="E1363" s="20"/>
      <c r="F1363" s="1"/>
      <c r="G1363" s="1"/>
      <c r="H1363" s="31"/>
    </row>
    <row r="1364" spans="5:8" x14ac:dyDescent="0.25">
      <c r="E1364" s="20"/>
      <c r="F1364" s="1"/>
      <c r="G1364" s="1"/>
      <c r="H1364" s="31"/>
    </row>
    <row r="1365" spans="5:8" x14ac:dyDescent="0.25">
      <c r="E1365" s="20"/>
      <c r="F1365" s="1"/>
      <c r="G1365" s="1"/>
      <c r="H1365" s="31"/>
    </row>
    <row r="1366" spans="5:8" x14ac:dyDescent="0.25">
      <c r="E1366" s="20"/>
      <c r="F1366" s="1"/>
      <c r="G1366" s="1"/>
      <c r="H1366" s="31"/>
    </row>
    <row r="1367" spans="5:8" x14ac:dyDescent="0.25">
      <c r="E1367" s="20"/>
      <c r="F1367" s="1"/>
      <c r="G1367" s="1"/>
      <c r="H1367" s="31"/>
    </row>
    <row r="1368" spans="5:8" x14ac:dyDescent="0.25">
      <c r="E1368" s="20"/>
      <c r="F1368" s="1"/>
      <c r="G1368" s="1"/>
      <c r="H1368" s="31"/>
    </row>
    <row r="1369" spans="5:8" x14ac:dyDescent="0.25">
      <c r="E1369" s="20"/>
      <c r="F1369" s="1"/>
      <c r="G1369" s="1"/>
      <c r="H1369" s="31"/>
    </row>
    <row r="1370" spans="5:8" x14ac:dyDescent="0.25">
      <c r="E1370" s="20"/>
      <c r="F1370" s="1"/>
      <c r="G1370" s="1"/>
      <c r="H1370" s="31"/>
    </row>
    <row r="1371" spans="5:8" x14ac:dyDescent="0.25">
      <c r="E1371" s="20"/>
      <c r="F1371" s="1"/>
      <c r="G1371" s="1"/>
      <c r="H1371" s="31"/>
    </row>
    <row r="1372" spans="5:8" x14ac:dyDescent="0.25">
      <c r="E1372" s="20"/>
      <c r="F1372" s="1"/>
      <c r="G1372" s="1"/>
      <c r="H1372" s="31"/>
    </row>
    <row r="1373" spans="5:8" x14ac:dyDescent="0.25">
      <c r="E1373" s="20"/>
      <c r="F1373" s="1"/>
      <c r="G1373" s="1"/>
      <c r="H1373" s="31"/>
    </row>
    <row r="1374" spans="5:8" x14ac:dyDescent="0.25">
      <c r="E1374" s="20"/>
      <c r="F1374" s="1"/>
      <c r="G1374" s="1"/>
      <c r="H1374" s="31"/>
    </row>
    <row r="1375" spans="5:8" x14ac:dyDescent="0.25">
      <c r="E1375" s="20"/>
      <c r="F1375" s="1"/>
      <c r="G1375" s="1"/>
      <c r="H1375" s="31"/>
    </row>
    <row r="1376" spans="5:8" x14ac:dyDescent="0.25">
      <c r="E1376" s="20"/>
      <c r="F1376" s="1"/>
      <c r="G1376" s="1"/>
      <c r="H1376" s="31"/>
    </row>
    <row r="1377" spans="5:8" x14ac:dyDescent="0.25">
      <c r="E1377" s="20"/>
      <c r="F1377" s="1"/>
      <c r="G1377" s="1"/>
      <c r="H1377" s="31"/>
    </row>
    <row r="1378" spans="5:8" x14ac:dyDescent="0.25">
      <c r="E1378" s="20"/>
      <c r="F1378" s="1"/>
      <c r="G1378" s="1"/>
      <c r="H1378" s="31"/>
    </row>
    <row r="1379" spans="5:8" x14ac:dyDescent="0.25">
      <c r="E1379" s="20"/>
      <c r="F1379" s="1"/>
      <c r="G1379" s="1"/>
      <c r="H1379" s="31"/>
    </row>
    <row r="1380" spans="5:8" x14ac:dyDescent="0.25">
      <c r="E1380" s="20"/>
      <c r="F1380" s="1"/>
      <c r="G1380" s="1"/>
      <c r="H1380" s="31"/>
    </row>
    <row r="1381" spans="5:8" x14ac:dyDescent="0.25">
      <c r="E1381" s="20"/>
      <c r="F1381" s="1"/>
      <c r="G1381" s="1"/>
      <c r="H1381" s="31"/>
    </row>
    <row r="1382" spans="5:8" x14ac:dyDescent="0.25">
      <c r="E1382" s="20"/>
      <c r="F1382" s="1"/>
      <c r="G1382" s="1"/>
      <c r="H1382" s="31"/>
    </row>
    <row r="1383" spans="5:8" x14ac:dyDescent="0.25">
      <c r="E1383" s="20"/>
      <c r="F1383" s="1"/>
      <c r="G1383" s="1"/>
      <c r="H1383" s="31"/>
    </row>
    <row r="1384" spans="5:8" x14ac:dyDescent="0.25">
      <c r="E1384" s="20"/>
      <c r="F1384" s="1"/>
      <c r="G1384" s="1"/>
      <c r="H1384" s="31"/>
    </row>
    <row r="1385" spans="5:8" x14ac:dyDescent="0.25">
      <c r="E1385" s="20"/>
      <c r="F1385" s="1"/>
      <c r="G1385" s="1"/>
      <c r="H1385" s="31"/>
    </row>
    <row r="1386" spans="5:8" x14ac:dyDescent="0.25">
      <c r="E1386" s="20"/>
      <c r="F1386" s="1"/>
      <c r="G1386" s="1"/>
      <c r="H1386" s="31"/>
    </row>
    <row r="1387" spans="5:8" x14ac:dyDescent="0.25">
      <c r="E1387" s="20"/>
      <c r="F1387" s="1"/>
      <c r="G1387" s="1"/>
      <c r="H1387" s="31"/>
    </row>
    <row r="1388" spans="5:8" x14ac:dyDescent="0.25">
      <c r="E1388" s="20"/>
      <c r="F1388" s="1"/>
      <c r="G1388" s="1"/>
      <c r="H1388" s="31"/>
    </row>
    <row r="1389" spans="5:8" x14ac:dyDescent="0.25">
      <c r="E1389" s="20"/>
      <c r="F1389" s="1"/>
      <c r="G1389" s="1"/>
      <c r="H1389" s="31"/>
    </row>
    <row r="1390" spans="5:8" x14ac:dyDescent="0.25">
      <c r="E1390" s="20"/>
      <c r="F1390" s="1"/>
      <c r="G1390" s="1"/>
      <c r="H1390" s="31"/>
    </row>
    <row r="1391" spans="5:8" x14ac:dyDescent="0.25">
      <c r="E1391" s="20"/>
      <c r="F1391" s="1"/>
      <c r="G1391" s="1"/>
      <c r="H1391" s="31"/>
    </row>
    <row r="1392" spans="5:8" x14ac:dyDescent="0.25">
      <c r="E1392" s="20"/>
      <c r="F1392" s="1"/>
      <c r="G1392" s="1"/>
      <c r="H1392" s="31"/>
    </row>
    <row r="1393" spans="5:8" x14ac:dyDescent="0.25">
      <c r="E1393" s="20"/>
      <c r="F1393" s="1"/>
      <c r="G1393" s="1"/>
      <c r="H1393" s="31"/>
    </row>
    <row r="1394" spans="5:8" x14ac:dyDescent="0.25">
      <c r="E1394" s="20"/>
      <c r="F1394" s="1"/>
      <c r="G1394" s="1"/>
      <c r="H1394" s="31"/>
    </row>
    <row r="1395" spans="5:8" x14ac:dyDescent="0.25">
      <c r="E1395" s="20"/>
      <c r="F1395" s="1"/>
      <c r="G1395" s="1"/>
      <c r="H1395" s="31"/>
    </row>
    <row r="1396" spans="5:8" x14ac:dyDescent="0.25">
      <c r="E1396" s="20"/>
      <c r="F1396" s="1"/>
      <c r="G1396" s="1"/>
      <c r="H1396" s="31"/>
    </row>
    <row r="1397" spans="5:8" x14ac:dyDescent="0.25">
      <c r="E1397" s="20"/>
      <c r="F1397" s="1"/>
      <c r="G1397" s="1"/>
      <c r="H1397" s="31"/>
    </row>
    <row r="1398" spans="5:8" x14ac:dyDescent="0.25">
      <c r="E1398" s="20"/>
      <c r="F1398" s="1"/>
      <c r="G1398" s="1"/>
      <c r="H1398" s="31"/>
    </row>
    <row r="1399" spans="5:8" x14ac:dyDescent="0.25">
      <c r="E1399" s="20"/>
      <c r="F1399" s="1"/>
      <c r="G1399" s="1"/>
      <c r="H1399" s="31"/>
    </row>
    <row r="1400" spans="5:8" x14ac:dyDescent="0.25">
      <c r="E1400" s="20"/>
      <c r="F1400" s="1"/>
      <c r="G1400" s="1"/>
      <c r="H1400" s="31"/>
    </row>
    <row r="1401" spans="5:8" x14ac:dyDescent="0.25">
      <c r="E1401" s="20"/>
      <c r="F1401" s="1"/>
      <c r="G1401" s="1"/>
      <c r="H1401" s="31"/>
    </row>
    <row r="1402" spans="5:8" x14ac:dyDescent="0.25">
      <c r="E1402" s="20"/>
      <c r="F1402" s="1"/>
      <c r="G1402" s="1"/>
      <c r="H1402" s="31"/>
    </row>
    <row r="1403" spans="5:8" x14ac:dyDescent="0.25">
      <c r="E1403" s="20"/>
      <c r="F1403" s="1"/>
      <c r="G1403" s="1"/>
      <c r="H1403" s="31"/>
    </row>
    <row r="1404" spans="5:8" x14ac:dyDescent="0.25">
      <c r="E1404" s="20"/>
      <c r="F1404" s="1"/>
      <c r="G1404" s="1"/>
      <c r="H1404" s="31"/>
    </row>
    <row r="1405" spans="5:8" x14ac:dyDescent="0.25">
      <c r="E1405" s="20"/>
      <c r="F1405" s="1"/>
      <c r="G1405" s="1"/>
      <c r="H1405" s="31"/>
    </row>
    <row r="1406" spans="5:8" x14ac:dyDescent="0.25">
      <c r="E1406" s="20"/>
      <c r="F1406" s="1"/>
      <c r="G1406" s="1"/>
      <c r="H1406" s="31"/>
    </row>
    <row r="1407" spans="5:8" x14ac:dyDescent="0.25">
      <c r="E1407" s="20"/>
      <c r="F1407" s="1"/>
      <c r="G1407" s="1"/>
      <c r="H1407" s="31"/>
    </row>
    <row r="1408" spans="5:8" x14ac:dyDescent="0.25">
      <c r="E1408" s="20"/>
      <c r="F1408" s="1"/>
      <c r="G1408" s="1"/>
      <c r="H1408" s="31"/>
    </row>
    <row r="1409" spans="5:8" x14ac:dyDescent="0.25">
      <c r="E1409" s="20"/>
      <c r="F1409" s="1"/>
      <c r="G1409" s="1"/>
      <c r="H1409" s="31"/>
    </row>
    <row r="1410" spans="5:8" x14ac:dyDescent="0.25">
      <c r="E1410" s="20"/>
      <c r="F1410" s="1"/>
      <c r="G1410" s="1"/>
      <c r="H1410" s="31"/>
    </row>
    <row r="1411" spans="5:8" x14ac:dyDescent="0.25">
      <c r="E1411" s="20"/>
      <c r="F1411" s="1"/>
      <c r="G1411" s="1"/>
      <c r="H1411" s="31"/>
    </row>
    <row r="1412" spans="5:8" x14ac:dyDescent="0.25">
      <c r="E1412" s="20"/>
      <c r="F1412" s="1"/>
      <c r="G1412" s="1"/>
      <c r="H1412" s="31"/>
    </row>
    <row r="1413" spans="5:8" x14ac:dyDescent="0.25">
      <c r="E1413" s="20"/>
      <c r="F1413" s="1"/>
      <c r="G1413" s="1"/>
      <c r="H1413" s="31"/>
    </row>
    <row r="1414" spans="5:8" x14ac:dyDescent="0.25">
      <c r="E1414" s="20"/>
      <c r="F1414" s="1"/>
      <c r="G1414" s="1"/>
      <c r="H1414" s="31"/>
    </row>
    <row r="1415" spans="5:8" x14ac:dyDescent="0.25">
      <c r="E1415" s="20"/>
      <c r="F1415" s="1"/>
      <c r="G1415" s="1"/>
      <c r="H1415" s="31"/>
    </row>
    <row r="1416" spans="5:8" x14ac:dyDescent="0.25">
      <c r="E1416" s="20"/>
      <c r="F1416" s="1"/>
      <c r="G1416" s="1"/>
      <c r="H1416" s="31"/>
    </row>
    <row r="1417" spans="5:8" x14ac:dyDescent="0.25">
      <c r="E1417" s="20"/>
      <c r="F1417" s="1"/>
      <c r="G1417" s="1"/>
      <c r="H1417" s="31"/>
    </row>
    <row r="1418" spans="5:8" x14ac:dyDescent="0.25">
      <c r="E1418" s="20"/>
      <c r="F1418" s="1"/>
      <c r="G1418" s="1"/>
      <c r="H1418" s="31"/>
    </row>
    <row r="1419" spans="5:8" x14ac:dyDescent="0.25">
      <c r="E1419" s="20"/>
      <c r="F1419" s="1"/>
      <c r="G1419" s="1"/>
      <c r="H1419" s="31"/>
    </row>
    <row r="1420" spans="5:8" x14ac:dyDescent="0.25">
      <c r="E1420" s="20"/>
      <c r="F1420" s="1"/>
      <c r="G1420" s="1"/>
      <c r="H1420" s="31"/>
    </row>
    <row r="1421" spans="5:8" x14ac:dyDescent="0.25">
      <c r="E1421" s="20"/>
      <c r="F1421" s="1"/>
      <c r="G1421" s="1"/>
      <c r="H1421" s="31"/>
    </row>
    <row r="1422" spans="5:8" x14ac:dyDescent="0.25">
      <c r="E1422" s="20"/>
      <c r="F1422" s="1"/>
      <c r="G1422" s="1"/>
      <c r="H1422" s="31"/>
    </row>
    <row r="1423" spans="5:8" x14ac:dyDescent="0.25">
      <c r="E1423" s="20"/>
      <c r="F1423" s="1"/>
      <c r="G1423" s="1"/>
      <c r="H1423" s="31"/>
    </row>
    <row r="1424" spans="5:8" x14ac:dyDescent="0.25">
      <c r="E1424" s="20"/>
      <c r="F1424" s="1"/>
      <c r="G1424" s="1"/>
      <c r="H1424" s="31"/>
    </row>
    <row r="1425" spans="5:8" x14ac:dyDescent="0.25">
      <c r="E1425" s="20"/>
      <c r="F1425" s="1"/>
      <c r="G1425" s="1"/>
      <c r="H1425" s="31"/>
    </row>
    <row r="1426" spans="5:8" x14ac:dyDescent="0.25">
      <c r="E1426" s="20"/>
      <c r="F1426" s="1"/>
      <c r="G1426" s="1"/>
      <c r="H1426" s="31"/>
    </row>
    <row r="1427" spans="5:8" x14ac:dyDescent="0.25">
      <c r="E1427" s="20"/>
      <c r="F1427" s="1"/>
      <c r="G1427" s="1"/>
      <c r="H1427" s="31"/>
    </row>
    <row r="1428" spans="5:8" x14ac:dyDescent="0.25">
      <c r="E1428" s="20"/>
      <c r="F1428" s="1"/>
      <c r="G1428" s="1"/>
      <c r="H1428" s="31"/>
    </row>
    <row r="1429" spans="5:8" x14ac:dyDescent="0.25">
      <c r="E1429" s="20"/>
      <c r="F1429" s="1"/>
      <c r="G1429" s="1"/>
      <c r="H1429" s="31"/>
    </row>
    <row r="1430" spans="5:8" x14ac:dyDescent="0.25">
      <c r="E1430" s="20"/>
      <c r="F1430" s="1"/>
      <c r="G1430" s="1"/>
      <c r="H1430" s="31"/>
    </row>
    <row r="1431" spans="5:8" x14ac:dyDescent="0.25">
      <c r="E1431" s="20"/>
      <c r="F1431" s="1"/>
      <c r="G1431" s="1"/>
      <c r="H1431" s="31"/>
    </row>
    <row r="1432" spans="5:8" x14ac:dyDescent="0.25">
      <c r="E1432" s="20"/>
      <c r="F1432" s="1"/>
      <c r="G1432" s="1"/>
      <c r="H1432" s="31"/>
    </row>
    <row r="1433" spans="5:8" x14ac:dyDescent="0.25">
      <c r="E1433" s="20"/>
      <c r="F1433" s="1"/>
      <c r="G1433" s="1"/>
      <c r="H1433" s="31"/>
    </row>
    <row r="1434" spans="5:8" x14ac:dyDescent="0.25">
      <c r="E1434" s="20"/>
      <c r="F1434" s="1"/>
      <c r="G1434" s="1"/>
      <c r="H1434" s="31"/>
    </row>
    <row r="1435" spans="5:8" x14ac:dyDescent="0.25">
      <c r="E1435" s="20"/>
      <c r="F1435" s="1"/>
      <c r="G1435" s="1"/>
      <c r="H1435" s="31"/>
    </row>
    <row r="1436" spans="5:8" x14ac:dyDescent="0.25">
      <c r="E1436" s="20"/>
      <c r="F1436" s="1"/>
      <c r="G1436" s="1"/>
      <c r="H1436" s="31"/>
    </row>
    <row r="1437" spans="5:8" x14ac:dyDescent="0.25">
      <c r="E1437" s="20"/>
      <c r="F1437" s="1"/>
      <c r="G1437" s="1"/>
      <c r="H1437" s="31"/>
    </row>
    <row r="1438" spans="5:8" x14ac:dyDescent="0.25">
      <c r="E1438" s="20"/>
      <c r="F1438" s="1"/>
      <c r="G1438" s="1"/>
      <c r="H1438" s="31"/>
    </row>
    <row r="1439" spans="5:8" x14ac:dyDescent="0.25">
      <c r="E1439" s="20"/>
      <c r="F1439" s="1"/>
      <c r="G1439" s="1"/>
      <c r="H1439" s="31"/>
    </row>
    <row r="1440" spans="5:8" x14ac:dyDescent="0.25">
      <c r="E1440" s="20"/>
      <c r="F1440" s="1"/>
      <c r="G1440" s="1"/>
      <c r="H1440" s="31"/>
    </row>
    <row r="1441" spans="5:8" x14ac:dyDescent="0.25">
      <c r="E1441" s="20"/>
      <c r="F1441" s="1"/>
      <c r="G1441" s="1"/>
      <c r="H1441" s="31"/>
    </row>
    <row r="1442" spans="5:8" x14ac:dyDescent="0.25">
      <c r="E1442" s="20"/>
      <c r="F1442" s="1"/>
      <c r="G1442" s="1"/>
      <c r="H1442" s="31"/>
    </row>
    <row r="1443" spans="5:8" x14ac:dyDescent="0.25">
      <c r="E1443" s="20"/>
      <c r="F1443" s="1"/>
      <c r="G1443" s="1"/>
      <c r="H1443" s="31"/>
    </row>
    <row r="1444" spans="5:8" x14ac:dyDescent="0.25">
      <c r="E1444" s="20"/>
      <c r="F1444" s="1"/>
      <c r="G1444" s="1"/>
      <c r="H1444" s="31"/>
    </row>
    <row r="1445" spans="5:8" x14ac:dyDescent="0.25">
      <c r="E1445" s="20"/>
      <c r="F1445" s="1"/>
      <c r="G1445" s="1"/>
      <c r="H1445" s="31"/>
    </row>
    <row r="1446" spans="5:8" x14ac:dyDescent="0.25">
      <c r="E1446" s="20"/>
      <c r="F1446" s="1"/>
      <c r="G1446" s="1"/>
      <c r="H1446" s="31"/>
    </row>
    <row r="1447" spans="5:8" x14ac:dyDescent="0.25">
      <c r="E1447" s="20"/>
      <c r="F1447" s="1"/>
      <c r="G1447" s="1"/>
      <c r="H1447" s="31"/>
    </row>
    <row r="1448" spans="5:8" x14ac:dyDescent="0.25">
      <c r="E1448" s="20"/>
      <c r="F1448" s="1"/>
      <c r="G1448" s="1"/>
      <c r="H1448" s="31"/>
    </row>
    <row r="1449" spans="5:8" x14ac:dyDescent="0.25">
      <c r="E1449" s="20"/>
      <c r="F1449" s="1"/>
      <c r="G1449" s="1"/>
      <c r="H1449" s="31"/>
    </row>
    <row r="1450" spans="5:8" x14ac:dyDescent="0.25">
      <c r="E1450" s="20"/>
      <c r="F1450" s="1"/>
      <c r="G1450" s="1"/>
      <c r="H1450" s="31"/>
    </row>
    <row r="1451" spans="5:8" x14ac:dyDescent="0.25">
      <c r="E1451" s="20"/>
      <c r="F1451" s="1"/>
      <c r="G1451" s="1"/>
      <c r="H1451" s="31"/>
    </row>
    <row r="1452" spans="5:8" x14ac:dyDescent="0.25">
      <c r="E1452" s="20"/>
      <c r="F1452" s="1"/>
      <c r="G1452" s="1"/>
      <c r="H1452" s="31"/>
    </row>
    <row r="1453" spans="5:8" x14ac:dyDescent="0.25">
      <c r="E1453" s="20"/>
      <c r="F1453" s="1"/>
      <c r="G1453" s="1"/>
      <c r="H1453" s="31"/>
    </row>
    <row r="1454" spans="5:8" x14ac:dyDescent="0.25">
      <c r="E1454" s="20"/>
      <c r="F1454" s="1"/>
      <c r="G1454" s="1"/>
      <c r="H1454" s="31"/>
    </row>
    <row r="1455" spans="5:8" x14ac:dyDescent="0.25">
      <c r="E1455" s="20"/>
      <c r="F1455" s="1"/>
      <c r="G1455" s="1"/>
      <c r="H1455" s="31"/>
    </row>
    <row r="1456" spans="5:8" x14ac:dyDescent="0.25">
      <c r="E1456" s="20"/>
      <c r="F1456" s="1"/>
      <c r="G1456" s="1"/>
      <c r="H1456" s="31"/>
    </row>
    <row r="1457" spans="5:8" x14ac:dyDescent="0.25">
      <c r="E1457" s="20"/>
      <c r="F1457" s="1"/>
      <c r="G1457" s="1"/>
      <c r="H1457" s="31"/>
    </row>
    <row r="1458" spans="5:8" x14ac:dyDescent="0.25">
      <c r="E1458" s="20"/>
      <c r="F1458" s="1"/>
      <c r="G1458" s="1"/>
      <c r="H1458" s="31"/>
    </row>
    <row r="1459" spans="5:8" x14ac:dyDescent="0.25">
      <c r="E1459" s="20"/>
      <c r="F1459" s="1"/>
      <c r="G1459" s="1"/>
      <c r="H1459" s="31"/>
    </row>
    <row r="1460" spans="5:8" x14ac:dyDescent="0.25">
      <c r="E1460" s="20"/>
      <c r="F1460" s="1"/>
      <c r="G1460" s="1"/>
      <c r="H1460" s="31"/>
    </row>
    <row r="1461" spans="5:8" x14ac:dyDescent="0.25">
      <c r="E1461" s="20"/>
      <c r="F1461" s="1"/>
      <c r="G1461" s="1"/>
      <c r="H1461" s="31"/>
    </row>
    <row r="1462" spans="5:8" x14ac:dyDescent="0.25">
      <c r="E1462" s="20"/>
      <c r="F1462" s="1"/>
      <c r="G1462" s="1"/>
      <c r="H1462" s="31"/>
    </row>
    <row r="1463" spans="5:8" x14ac:dyDescent="0.25">
      <c r="E1463" s="20"/>
      <c r="F1463" s="1"/>
      <c r="G1463" s="1"/>
      <c r="H1463" s="31"/>
    </row>
    <row r="1464" spans="5:8" x14ac:dyDescent="0.25">
      <c r="E1464" s="20"/>
      <c r="F1464" s="1"/>
      <c r="G1464" s="1"/>
      <c r="H1464" s="31"/>
    </row>
    <row r="1465" spans="5:8" x14ac:dyDescent="0.25">
      <c r="E1465" s="20"/>
      <c r="F1465" s="1"/>
      <c r="G1465" s="1"/>
      <c r="H1465" s="31"/>
    </row>
    <row r="1466" spans="5:8" x14ac:dyDescent="0.25">
      <c r="E1466" s="20"/>
      <c r="F1466" s="1"/>
      <c r="G1466" s="1"/>
      <c r="H1466" s="31"/>
    </row>
    <row r="1467" spans="5:8" x14ac:dyDescent="0.25">
      <c r="E1467" s="20"/>
      <c r="F1467" s="1"/>
      <c r="G1467" s="1"/>
      <c r="H1467" s="31"/>
    </row>
    <row r="1468" spans="5:8" x14ac:dyDescent="0.25">
      <c r="E1468" s="20"/>
      <c r="F1468" s="1"/>
      <c r="G1468" s="1"/>
      <c r="H1468" s="31"/>
    </row>
    <row r="1469" spans="5:8" x14ac:dyDescent="0.25">
      <c r="E1469" s="20"/>
      <c r="F1469" s="1"/>
      <c r="G1469" s="1"/>
      <c r="H1469" s="31"/>
    </row>
    <row r="1470" spans="5:8" x14ac:dyDescent="0.25">
      <c r="E1470" s="20"/>
      <c r="F1470" s="1"/>
      <c r="G1470" s="1"/>
      <c r="H1470" s="31"/>
    </row>
    <row r="1471" spans="5:8" x14ac:dyDescent="0.25">
      <c r="E1471" s="20"/>
      <c r="F1471" s="1"/>
      <c r="G1471" s="1"/>
      <c r="H1471" s="31"/>
    </row>
    <row r="1472" spans="5:8" x14ac:dyDescent="0.25">
      <c r="E1472" s="20"/>
      <c r="F1472" s="1"/>
      <c r="G1472" s="1"/>
      <c r="H1472" s="31"/>
    </row>
    <row r="1473" spans="5:8" x14ac:dyDescent="0.25">
      <c r="E1473" s="20"/>
      <c r="F1473" s="1"/>
      <c r="G1473" s="1"/>
      <c r="H1473" s="31"/>
    </row>
    <row r="1474" spans="5:8" x14ac:dyDescent="0.25">
      <c r="E1474" s="20"/>
      <c r="F1474" s="1"/>
      <c r="G1474" s="1"/>
      <c r="H1474" s="31"/>
    </row>
    <row r="1475" spans="5:8" x14ac:dyDescent="0.25">
      <c r="E1475" s="20"/>
      <c r="F1475" s="1"/>
      <c r="G1475" s="1"/>
      <c r="H1475" s="31"/>
    </row>
    <row r="1476" spans="5:8" x14ac:dyDescent="0.25">
      <c r="E1476" s="20"/>
      <c r="F1476" s="1"/>
      <c r="G1476" s="1"/>
      <c r="H1476" s="31"/>
    </row>
    <row r="1477" spans="5:8" x14ac:dyDescent="0.25">
      <c r="E1477" s="20"/>
      <c r="F1477" s="1"/>
      <c r="G1477" s="1"/>
      <c r="H1477" s="31"/>
    </row>
    <row r="1478" spans="5:8" x14ac:dyDescent="0.25">
      <c r="E1478" s="20"/>
      <c r="F1478" s="1"/>
      <c r="G1478" s="1"/>
      <c r="H1478" s="31"/>
    </row>
    <row r="1479" spans="5:8" x14ac:dyDescent="0.25">
      <c r="E1479" s="20"/>
      <c r="F1479" s="1"/>
      <c r="G1479" s="1"/>
      <c r="H1479" s="31"/>
    </row>
    <row r="1480" spans="5:8" x14ac:dyDescent="0.25">
      <c r="E1480" s="20"/>
      <c r="F1480" s="1"/>
      <c r="G1480" s="1"/>
      <c r="H1480" s="31"/>
    </row>
    <row r="1481" spans="5:8" x14ac:dyDescent="0.25">
      <c r="E1481" s="20"/>
      <c r="F1481" s="1"/>
      <c r="G1481" s="1"/>
      <c r="H1481" s="31"/>
    </row>
    <row r="1482" spans="5:8" x14ac:dyDescent="0.25">
      <c r="E1482" s="20"/>
      <c r="F1482" s="1"/>
      <c r="G1482" s="1"/>
      <c r="H1482" s="31"/>
    </row>
    <row r="1483" spans="5:8" x14ac:dyDescent="0.25">
      <c r="E1483" s="20"/>
      <c r="F1483" s="1"/>
      <c r="G1483" s="1"/>
      <c r="H1483" s="31"/>
    </row>
    <row r="1484" spans="5:8" x14ac:dyDescent="0.25">
      <c r="E1484" s="20"/>
      <c r="F1484" s="1"/>
      <c r="G1484" s="1"/>
      <c r="H1484" s="31"/>
    </row>
    <row r="1485" spans="5:8" x14ac:dyDescent="0.25">
      <c r="E1485" s="20"/>
      <c r="F1485" s="1"/>
      <c r="G1485" s="1"/>
      <c r="H1485" s="31"/>
    </row>
    <row r="1486" spans="5:8" x14ac:dyDescent="0.25">
      <c r="E1486" s="20"/>
      <c r="F1486" s="1"/>
      <c r="G1486" s="1"/>
      <c r="H1486" s="31"/>
    </row>
    <row r="1487" spans="5:8" x14ac:dyDescent="0.25">
      <c r="E1487" s="20"/>
      <c r="F1487" s="1"/>
      <c r="G1487" s="1"/>
      <c r="H1487" s="31"/>
    </row>
    <row r="1488" spans="5:8" x14ac:dyDescent="0.25">
      <c r="E1488" s="20"/>
      <c r="F1488" s="1"/>
      <c r="G1488" s="1"/>
      <c r="H1488" s="31"/>
    </row>
    <row r="1489" spans="5:8" x14ac:dyDescent="0.25">
      <c r="E1489" s="20"/>
      <c r="F1489" s="1"/>
      <c r="G1489" s="1"/>
      <c r="H1489" s="31"/>
    </row>
    <row r="1490" spans="5:8" x14ac:dyDescent="0.25">
      <c r="E1490" s="20"/>
      <c r="F1490" s="1"/>
      <c r="G1490" s="1"/>
      <c r="H1490" s="31"/>
    </row>
    <row r="1491" spans="5:8" x14ac:dyDescent="0.25">
      <c r="E1491" s="20"/>
      <c r="F1491" s="1"/>
      <c r="G1491" s="1"/>
      <c r="H1491" s="31"/>
    </row>
    <row r="1492" spans="5:8" x14ac:dyDescent="0.25">
      <c r="E1492" s="20"/>
      <c r="F1492" s="1"/>
      <c r="G1492" s="1"/>
      <c r="H1492" s="31"/>
    </row>
    <row r="1493" spans="5:8" x14ac:dyDescent="0.25">
      <c r="E1493" s="20"/>
      <c r="F1493" s="1"/>
      <c r="G1493" s="1"/>
      <c r="H1493" s="31"/>
    </row>
    <row r="1494" spans="5:8" x14ac:dyDescent="0.25">
      <c r="E1494" s="20"/>
      <c r="F1494" s="1"/>
      <c r="G1494" s="1"/>
      <c r="H1494" s="31"/>
    </row>
    <row r="1495" spans="5:8" x14ac:dyDescent="0.25">
      <c r="E1495" s="20"/>
      <c r="F1495" s="1"/>
      <c r="G1495" s="1"/>
      <c r="H1495" s="31"/>
    </row>
    <row r="1496" spans="5:8" x14ac:dyDescent="0.25">
      <c r="E1496" s="20"/>
      <c r="F1496" s="1"/>
      <c r="G1496" s="1"/>
      <c r="H1496" s="31"/>
    </row>
    <row r="1497" spans="5:8" x14ac:dyDescent="0.25">
      <c r="E1497" s="20"/>
      <c r="F1497" s="1"/>
      <c r="G1497" s="1"/>
      <c r="H1497" s="31"/>
    </row>
    <row r="1498" spans="5:8" x14ac:dyDescent="0.25">
      <c r="E1498" s="20"/>
      <c r="F1498" s="1"/>
      <c r="G1498" s="1"/>
      <c r="H1498" s="31"/>
    </row>
    <row r="1499" spans="5:8" x14ac:dyDescent="0.25">
      <c r="E1499" s="20"/>
      <c r="F1499" s="1"/>
      <c r="G1499" s="1"/>
      <c r="H1499" s="31"/>
    </row>
    <row r="1500" spans="5:8" x14ac:dyDescent="0.25">
      <c r="E1500" s="20"/>
      <c r="F1500" s="1"/>
      <c r="G1500" s="1"/>
      <c r="H1500" s="31"/>
    </row>
    <row r="1501" spans="5:8" x14ac:dyDescent="0.25">
      <c r="E1501" s="20"/>
      <c r="F1501" s="1"/>
      <c r="G1501" s="1"/>
      <c r="H1501" s="31"/>
    </row>
    <row r="1502" spans="5:8" x14ac:dyDescent="0.25">
      <c r="E1502" s="20"/>
      <c r="F1502" s="1"/>
      <c r="G1502" s="1"/>
      <c r="H1502" s="31"/>
    </row>
    <row r="1503" spans="5:8" x14ac:dyDescent="0.25">
      <c r="E1503" s="20"/>
      <c r="F1503" s="1"/>
      <c r="G1503" s="1"/>
      <c r="H1503" s="31"/>
    </row>
    <row r="1504" spans="5:8" x14ac:dyDescent="0.25">
      <c r="E1504" s="20"/>
      <c r="F1504" s="1"/>
      <c r="G1504" s="1"/>
      <c r="H1504" s="31"/>
    </row>
    <row r="1505" spans="5:8" x14ac:dyDescent="0.25">
      <c r="E1505" s="20"/>
      <c r="F1505" s="1"/>
      <c r="G1505" s="1"/>
      <c r="H1505" s="31"/>
    </row>
    <row r="1506" spans="5:8" x14ac:dyDescent="0.25">
      <c r="E1506" s="20"/>
      <c r="F1506" s="1"/>
      <c r="G1506" s="1"/>
      <c r="H1506" s="31"/>
    </row>
    <row r="1507" spans="5:8" x14ac:dyDescent="0.25">
      <c r="E1507" s="20"/>
      <c r="F1507" s="1"/>
      <c r="G1507" s="1"/>
      <c r="H1507" s="31"/>
    </row>
    <row r="1508" spans="5:8" x14ac:dyDescent="0.25">
      <c r="E1508" s="20"/>
      <c r="F1508" s="1"/>
      <c r="G1508" s="1"/>
      <c r="H1508" s="31"/>
    </row>
    <row r="1509" spans="5:8" x14ac:dyDescent="0.25">
      <c r="E1509" s="20"/>
      <c r="F1509" s="1"/>
      <c r="G1509" s="1"/>
      <c r="H1509" s="31"/>
    </row>
    <row r="1510" spans="5:8" x14ac:dyDescent="0.25">
      <c r="E1510" s="20"/>
      <c r="F1510" s="1"/>
      <c r="G1510" s="1"/>
      <c r="H1510" s="31"/>
    </row>
    <row r="1511" spans="5:8" x14ac:dyDescent="0.25">
      <c r="E1511" s="20"/>
      <c r="F1511" s="1"/>
      <c r="G1511" s="1"/>
      <c r="H1511" s="31"/>
    </row>
    <row r="1512" spans="5:8" x14ac:dyDescent="0.25">
      <c r="E1512" s="20"/>
      <c r="F1512" s="1"/>
      <c r="G1512" s="1"/>
      <c r="H1512" s="31"/>
    </row>
    <row r="1513" spans="5:8" x14ac:dyDescent="0.25">
      <c r="E1513" s="20"/>
      <c r="F1513" s="1"/>
      <c r="G1513" s="1"/>
      <c r="H1513" s="31"/>
    </row>
    <row r="1514" spans="5:8" x14ac:dyDescent="0.25">
      <c r="E1514" s="20"/>
      <c r="F1514" s="1"/>
      <c r="G1514" s="1"/>
      <c r="H1514" s="31"/>
    </row>
    <row r="1515" spans="5:8" x14ac:dyDescent="0.25">
      <c r="E1515" s="20"/>
      <c r="F1515" s="1"/>
      <c r="G1515" s="1"/>
      <c r="H1515" s="31"/>
    </row>
    <row r="1516" spans="5:8" x14ac:dyDescent="0.25">
      <c r="E1516" s="20"/>
      <c r="F1516" s="1"/>
      <c r="G1516" s="1"/>
      <c r="H1516" s="31"/>
    </row>
    <row r="1517" spans="5:8" x14ac:dyDescent="0.25">
      <c r="E1517" s="20"/>
      <c r="F1517" s="1"/>
      <c r="G1517" s="1"/>
      <c r="H1517" s="31"/>
    </row>
    <row r="1518" spans="5:8" x14ac:dyDescent="0.25">
      <c r="E1518" s="20"/>
      <c r="F1518" s="1"/>
      <c r="G1518" s="1"/>
      <c r="H1518" s="31"/>
    </row>
    <row r="1519" spans="5:8" x14ac:dyDescent="0.25">
      <c r="E1519" s="20"/>
      <c r="F1519" s="1"/>
      <c r="G1519" s="1"/>
      <c r="H1519" s="31"/>
    </row>
    <row r="1520" spans="5:8" x14ac:dyDescent="0.25">
      <c r="E1520" s="20"/>
      <c r="F1520" s="1"/>
      <c r="G1520" s="1"/>
      <c r="H1520" s="31"/>
    </row>
    <row r="1521" spans="5:8" x14ac:dyDescent="0.25">
      <c r="E1521" s="20"/>
      <c r="F1521" s="1"/>
      <c r="G1521" s="1"/>
      <c r="H1521" s="31"/>
    </row>
    <row r="1522" spans="5:8" x14ac:dyDescent="0.25">
      <c r="E1522" s="20"/>
      <c r="F1522" s="1"/>
      <c r="G1522" s="1"/>
      <c r="H1522" s="31"/>
    </row>
    <row r="1523" spans="5:8" x14ac:dyDescent="0.25">
      <c r="E1523" s="20"/>
      <c r="F1523" s="1"/>
      <c r="G1523" s="1"/>
      <c r="H1523" s="31"/>
    </row>
    <row r="1524" spans="5:8" x14ac:dyDescent="0.25">
      <c r="E1524" s="20"/>
      <c r="F1524" s="1"/>
      <c r="G1524" s="1"/>
      <c r="H1524" s="31"/>
    </row>
    <row r="1525" spans="5:8" x14ac:dyDescent="0.25">
      <c r="E1525" s="20"/>
      <c r="F1525" s="1"/>
      <c r="G1525" s="1"/>
      <c r="H1525" s="31"/>
    </row>
    <row r="1526" spans="5:8" x14ac:dyDescent="0.25">
      <c r="E1526" s="20"/>
      <c r="F1526" s="1"/>
      <c r="G1526" s="1"/>
      <c r="H1526" s="31"/>
    </row>
    <row r="1527" spans="5:8" x14ac:dyDescent="0.25">
      <c r="E1527" s="20"/>
      <c r="F1527" s="1"/>
      <c r="G1527" s="1"/>
      <c r="H1527" s="31"/>
    </row>
    <row r="1528" spans="5:8" x14ac:dyDescent="0.25">
      <c r="E1528" s="20"/>
      <c r="F1528" s="1"/>
      <c r="G1528" s="1"/>
      <c r="H1528" s="31"/>
    </row>
    <row r="1529" spans="5:8" x14ac:dyDescent="0.25">
      <c r="E1529" s="20"/>
      <c r="F1529" s="1"/>
      <c r="G1529" s="1"/>
      <c r="H1529" s="31"/>
    </row>
    <row r="1530" spans="5:8" x14ac:dyDescent="0.25">
      <c r="E1530" s="20"/>
      <c r="F1530" s="1"/>
      <c r="G1530" s="1"/>
      <c r="H1530" s="31"/>
    </row>
    <row r="1531" spans="5:8" x14ac:dyDescent="0.25">
      <c r="E1531" s="20"/>
      <c r="F1531" s="1"/>
      <c r="G1531" s="1"/>
      <c r="H1531" s="31"/>
    </row>
    <row r="1532" spans="5:8" x14ac:dyDescent="0.25">
      <c r="E1532" s="20"/>
      <c r="F1532" s="1"/>
      <c r="G1532" s="1"/>
      <c r="H1532" s="31"/>
    </row>
    <row r="1533" spans="5:8" x14ac:dyDescent="0.25">
      <c r="E1533" s="20"/>
      <c r="F1533" s="1"/>
      <c r="G1533" s="1"/>
      <c r="H1533" s="31"/>
    </row>
    <row r="1534" spans="5:8" x14ac:dyDescent="0.25">
      <c r="E1534" s="20"/>
      <c r="F1534" s="1"/>
      <c r="G1534" s="1"/>
      <c r="H1534" s="31"/>
    </row>
    <row r="1535" spans="5:8" x14ac:dyDescent="0.25">
      <c r="E1535" s="20"/>
      <c r="F1535" s="1"/>
      <c r="G1535" s="1"/>
      <c r="H1535" s="31"/>
    </row>
    <row r="1536" spans="5:8" x14ac:dyDescent="0.25">
      <c r="E1536" s="20"/>
      <c r="F1536" s="1"/>
      <c r="G1536" s="1"/>
      <c r="H1536" s="31"/>
    </row>
    <row r="1537" spans="5:8" x14ac:dyDescent="0.25">
      <c r="E1537" s="20"/>
      <c r="F1537" s="1"/>
      <c r="G1537" s="1"/>
      <c r="H1537" s="31"/>
    </row>
    <row r="1538" spans="5:8" x14ac:dyDescent="0.25">
      <c r="E1538" s="20"/>
      <c r="F1538" s="1"/>
      <c r="G1538" s="1"/>
      <c r="H1538" s="31"/>
    </row>
    <row r="1539" spans="5:8" x14ac:dyDescent="0.25">
      <c r="E1539" s="20"/>
      <c r="F1539" s="1"/>
      <c r="G1539" s="1"/>
      <c r="H1539" s="31"/>
    </row>
    <row r="1540" spans="5:8" x14ac:dyDescent="0.25">
      <c r="E1540" s="20"/>
      <c r="F1540" s="1"/>
      <c r="G1540" s="1"/>
      <c r="H1540" s="31"/>
    </row>
    <row r="1541" spans="5:8" x14ac:dyDescent="0.25">
      <c r="E1541" s="20"/>
      <c r="F1541" s="1"/>
      <c r="G1541" s="1"/>
      <c r="H1541" s="31"/>
    </row>
    <row r="1542" spans="5:8" x14ac:dyDescent="0.25">
      <c r="E1542" s="20"/>
      <c r="F1542" s="1"/>
      <c r="G1542" s="1"/>
      <c r="H1542" s="31"/>
    </row>
    <row r="1543" spans="5:8" x14ac:dyDescent="0.25">
      <c r="E1543" s="20"/>
      <c r="F1543" s="1"/>
      <c r="G1543" s="1"/>
      <c r="H1543" s="31"/>
    </row>
    <row r="1544" spans="5:8" x14ac:dyDescent="0.25">
      <c r="E1544" s="20"/>
      <c r="F1544" s="1"/>
      <c r="G1544" s="1"/>
      <c r="H1544" s="31"/>
    </row>
    <row r="1545" spans="5:8" x14ac:dyDescent="0.25">
      <c r="E1545" s="20"/>
      <c r="F1545" s="1"/>
      <c r="G1545" s="1"/>
      <c r="H1545" s="31"/>
    </row>
    <row r="1546" spans="5:8" x14ac:dyDescent="0.25">
      <c r="E1546" s="20"/>
      <c r="F1546" s="1"/>
      <c r="G1546" s="1"/>
      <c r="H1546" s="31"/>
    </row>
    <row r="1547" spans="5:8" x14ac:dyDescent="0.25">
      <c r="E1547" s="20"/>
      <c r="F1547" s="1"/>
      <c r="G1547" s="1"/>
      <c r="H1547" s="31"/>
    </row>
    <row r="1548" spans="5:8" x14ac:dyDescent="0.25">
      <c r="E1548" s="20"/>
      <c r="F1548" s="1"/>
      <c r="G1548" s="1"/>
      <c r="H1548" s="31"/>
    </row>
    <row r="1549" spans="5:8" x14ac:dyDescent="0.25">
      <c r="E1549" s="20"/>
      <c r="F1549" s="1"/>
      <c r="G1549" s="1"/>
      <c r="H1549" s="31"/>
    </row>
    <row r="1550" spans="5:8" x14ac:dyDescent="0.25">
      <c r="E1550" s="20"/>
      <c r="F1550" s="1"/>
      <c r="G1550" s="1"/>
      <c r="H1550" s="31"/>
    </row>
    <row r="1551" spans="5:8" x14ac:dyDescent="0.25">
      <c r="E1551" s="20"/>
      <c r="F1551" s="1"/>
      <c r="G1551" s="1"/>
      <c r="H1551" s="31"/>
    </row>
    <row r="1552" spans="5:8" x14ac:dyDescent="0.25">
      <c r="E1552" s="20"/>
      <c r="F1552" s="1"/>
      <c r="G1552" s="1"/>
      <c r="H1552" s="31"/>
    </row>
    <row r="1553" spans="5:8" x14ac:dyDescent="0.25">
      <c r="E1553" s="20"/>
      <c r="F1553" s="1"/>
      <c r="G1553" s="1"/>
      <c r="H1553" s="31"/>
    </row>
    <row r="1554" spans="5:8" x14ac:dyDescent="0.25">
      <c r="E1554" s="20"/>
      <c r="F1554" s="1"/>
      <c r="G1554" s="1"/>
      <c r="H1554" s="31"/>
    </row>
    <row r="1555" spans="5:8" x14ac:dyDescent="0.25">
      <c r="E1555" s="20"/>
      <c r="F1555" s="1"/>
      <c r="G1555" s="1"/>
      <c r="H1555" s="31"/>
    </row>
    <row r="1556" spans="5:8" x14ac:dyDescent="0.25">
      <c r="E1556" s="20"/>
      <c r="F1556" s="1"/>
      <c r="G1556" s="1"/>
      <c r="H1556" s="31"/>
    </row>
    <row r="1557" spans="5:8" x14ac:dyDescent="0.25">
      <c r="E1557" s="20"/>
      <c r="F1557" s="1"/>
      <c r="G1557" s="1"/>
      <c r="H1557" s="31"/>
    </row>
    <row r="1558" spans="5:8" x14ac:dyDescent="0.25">
      <c r="E1558" s="20"/>
      <c r="F1558" s="1"/>
      <c r="G1558" s="1"/>
      <c r="H1558" s="31"/>
    </row>
    <row r="1559" spans="5:8" x14ac:dyDescent="0.25">
      <c r="E1559" s="20"/>
      <c r="F1559" s="1"/>
      <c r="G1559" s="1"/>
      <c r="H1559" s="31"/>
    </row>
    <row r="1560" spans="5:8" x14ac:dyDescent="0.25">
      <c r="E1560" s="20"/>
      <c r="F1560" s="1"/>
      <c r="G1560" s="1"/>
      <c r="H1560" s="31"/>
    </row>
    <row r="1561" spans="5:8" x14ac:dyDescent="0.25">
      <c r="E1561" s="20"/>
      <c r="F1561" s="1"/>
      <c r="G1561" s="1"/>
      <c r="H1561" s="31"/>
    </row>
    <row r="1562" spans="5:8" x14ac:dyDescent="0.25">
      <c r="E1562" s="20"/>
      <c r="F1562" s="1"/>
      <c r="G1562" s="1"/>
      <c r="H1562" s="31"/>
    </row>
    <row r="1563" spans="5:8" x14ac:dyDescent="0.25">
      <c r="E1563" s="20"/>
      <c r="F1563" s="1"/>
      <c r="G1563" s="1"/>
      <c r="H1563" s="31"/>
    </row>
    <row r="1564" spans="5:8" x14ac:dyDescent="0.25">
      <c r="E1564" s="20"/>
      <c r="F1564" s="1"/>
      <c r="G1564" s="1"/>
      <c r="H1564" s="31"/>
    </row>
    <row r="1565" spans="5:8" x14ac:dyDescent="0.25">
      <c r="E1565" s="20"/>
      <c r="F1565" s="1"/>
      <c r="G1565" s="1"/>
      <c r="H1565" s="31"/>
    </row>
    <row r="1566" spans="5:8" x14ac:dyDescent="0.25">
      <c r="E1566" s="20"/>
      <c r="F1566" s="1"/>
      <c r="G1566" s="1"/>
      <c r="H1566" s="31"/>
    </row>
    <row r="1567" spans="5:8" x14ac:dyDescent="0.25">
      <c r="E1567" s="20"/>
      <c r="F1567" s="1"/>
      <c r="G1567" s="1"/>
      <c r="H1567" s="31"/>
    </row>
    <row r="1568" spans="5:8" x14ac:dyDescent="0.25">
      <c r="E1568" s="20"/>
      <c r="F1568" s="1"/>
      <c r="G1568" s="1"/>
      <c r="H1568" s="31"/>
    </row>
    <row r="1569" spans="5:8" x14ac:dyDescent="0.25">
      <c r="E1569" s="20"/>
      <c r="F1569" s="1"/>
      <c r="G1569" s="1"/>
      <c r="H1569" s="31"/>
    </row>
    <row r="1570" spans="5:8" x14ac:dyDescent="0.25">
      <c r="E1570" s="20"/>
      <c r="F1570" s="1"/>
      <c r="G1570" s="1"/>
      <c r="H1570" s="31"/>
    </row>
    <row r="1571" spans="5:8" x14ac:dyDescent="0.25">
      <c r="E1571" s="20"/>
      <c r="F1571" s="1"/>
      <c r="G1571" s="1"/>
      <c r="H1571" s="31"/>
    </row>
    <row r="1572" spans="5:8" x14ac:dyDescent="0.25">
      <c r="E1572" s="20"/>
      <c r="F1572" s="1"/>
      <c r="G1572" s="1"/>
      <c r="H1572" s="31"/>
    </row>
    <row r="1573" spans="5:8" x14ac:dyDescent="0.25">
      <c r="E1573" s="20"/>
      <c r="F1573" s="1"/>
      <c r="G1573" s="1"/>
      <c r="H1573" s="31"/>
    </row>
    <row r="1574" spans="5:8" x14ac:dyDescent="0.25">
      <c r="E1574" s="20"/>
      <c r="F1574" s="1"/>
      <c r="G1574" s="1"/>
      <c r="H1574" s="31"/>
    </row>
    <row r="1575" spans="5:8" x14ac:dyDescent="0.25">
      <c r="E1575" s="20"/>
      <c r="F1575" s="1"/>
      <c r="G1575" s="1"/>
      <c r="H1575" s="31"/>
    </row>
    <row r="1576" spans="5:8" x14ac:dyDescent="0.25">
      <c r="E1576" s="20"/>
      <c r="F1576" s="1"/>
      <c r="G1576" s="1"/>
      <c r="H1576" s="31"/>
    </row>
    <row r="1577" spans="5:8" x14ac:dyDescent="0.25">
      <c r="E1577" s="20"/>
      <c r="F1577" s="1"/>
      <c r="G1577" s="1"/>
      <c r="H1577" s="31"/>
    </row>
    <row r="1578" spans="5:8" x14ac:dyDescent="0.25">
      <c r="E1578" s="20"/>
      <c r="F1578" s="1"/>
      <c r="G1578" s="1"/>
      <c r="H1578" s="31"/>
    </row>
    <row r="1579" spans="5:8" x14ac:dyDescent="0.25">
      <c r="E1579" s="20"/>
      <c r="F1579" s="1"/>
      <c r="G1579" s="1"/>
      <c r="H1579" s="31"/>
    </row>
    <row r="1580" spans="5:8" x14ac:dyDescent="0.25">
      <c r="E1580" s="20"/>
      <c r="F1580" s="1"/>
      <c r="G1580" s="1"/>
      <c r="H1580" s="31"/>
    </row>
    <row r="1581" spans="5:8" x14ac:dyDescent="0.25">
      <c r="E1581" s="20"/>
      <c r="F1581" s="1"/>
      <c r="G1581" s="1"/>
      <c r="H1581" s="31"/>
    </row>
    <row r="1582" spans="5:8" x14ac:dyDescent="0.25">
      <c r="E1582" s="20"/>
      <c r="F1582" s="1"/>
      <c r="G1582" s="1"/>
      <c r="H1582" s="31"/>
    </row>
    <row r="1583" spans="5:8" x14ac:dyDescent="0.25">
      <c r="E1583" s="20"/>
      <c r="F1583" s="1"/>
      <c r="G1583" s="1"/>
      <c r="H1583" s="31"/>
    </row>
    <row r="1584" spans="5:8" x14ac:dyDescent="0.25">
      <c r="E1584" s="20"/>
      <c r="F1584" s="1"/>
      <c r="G1584" s="1"/>
      <c r="H1584" s="31"/>
    </row>
    <row r="1585" spans="5:8" x14ac:dyDescent="0.25">
      <c r="E1585" s="20"/>
      <c r="F1585" s="1"/>
      <c r="G1585" s="1"/>
      <c r="H1585" s="31"/>
    </row>
    <row r="1586" spans="5:8" x14ac:dyDescent="0.25">
      <c r="E1586" s="20"/>
      <c r="F1586" s="1"/>
      <c r="G1586" s="1"/>
      <c r="H1586" s="31"/>
    </row>
    <row r="1587" spans="5:8" x14ac:dyDescent="0.25">
      <c r="E1587" s="20"/>
      <c r="F1587" s="1"/>
      <c r="G1587" s="1"/>
      <c r="H1587" s="31"/>
    </row>
    <row r="1588" spans="5:8" x14ac:dyDescent="0.25">
      <c r="E1588" s="20"/>
      <c r="F1588" s="1"/>
      <c r="G1588" s="1"/>
      <c r="H1588" s="31"/>
    </row>
    <row r="1589" spans="5:8" x14ac:dyDescent="0.25">
      <c r="E1589" s="20"/>
      <c r="F1589" s="1"/>
      <c r="G1589" s="1"/>
      <c r="H1589" s="31"/>
    </row>
    <row r="1590" spans="5:8" x14ac:dyDescent="0.25">
      <c r="E1590" s="20"/>
      <c r="F1590" s="1"/>
      <c r="G1590" s="1"/>
      <c r="H1590" s="31"/>
    </row>
    <row r="1591" spans="5:8" x14ac:dyDescent="0.25">
      <c r="E1591" s="20"/>
      <c r="F1591" s="1"/>
      <c r="G1591" s="1"/>
      <c r="H1591" s="31"/>
    </row>
    <row r="1592" spans="5:8" x14ac:dyDescent="0.25">
      <c r="E1592" s="20"/>
      <c r="F1592" s="1"/>
      <c r="G1592" s="1"/>
      <c r="H1592" s="31"/>
    </row>
    <row r="1593" spans="5:8" x14ac:dyDescent="0.25">
      <c r="E1593" s="20"/>
      <c r="F1593" s="1"/>
      <c r="G1593" s="1"/>
      <c r="H1593" s="31"/>
    </row>
    <row r="1594" spans="5:8" x14ac:dyDescent="0.25">
      <c r="E1594" s="20"/>
      <c r="F1594" s="1"/>
      <c r="G1594" s="1"/>
      <c r="H1594" s="31"/>
    </row>
    <row r="1595" spans="5:8" x14ac:dyDescent="0.25">
      <c r="E1595" s="20"/>
      <c r="F1595" s="1"/>
      <c r="G1595" s="1"/>
      <c r="H1595" s="31"/>
    </row>
    <row r="1596" spans="5:8" x14ac:dyDescent="0.25">
      <c r="E1596" s="20"/>
      <c r="F1596" s="1"/>
      <c r="G1596" s="1"/>
      <c r="H1596" s="31"/>
    </row>
    <row r="1597" spans="5:8" x14ac:dyDescent="0.25">
      <c r="E1597" s="20"/>
      <c r="F1597" s="1"/>
      <c r="G1597" s="1"/>
      <c r="H1597" s="31"/>
    </row>
    <row r="1598" spans="5:8" x14ac:dyDescent="0.25">
      <c r="E1598" s="20"/>
      <c r="F1598" s="1"/>
      <c r="G1598" s="1"/>
      <c r="H1598" s="31"/>
    </row>
    <row r="1599" spans="5:8" x14ac:dyDescent="0.25">
      <c r="E1599" s="20"/>
      <c r="F1599" s="1"/>
      <c r="G1599" s="1"/>
      <c r="H1599" s="31"/>
    </row>
    <row r="1600" spans="5:8" x14ac:dyDescent="0.25">
      <c r="E1600" s="20"/>
      <c r="F1600" s="1"/>
      <c r="G1600" s="1"/>
      <c r="H1600" s="31"/>
    </row>
    <row r="1601" spans="5:8" x14ac:dyDescent="0.25">
      <c r="E1601" s="20"/>
      <c r="F1601" s="1"/>
      <c r="G1601" s="1"/>
      <c r="H1601" s="31"/>
    </row>
    <row r="1602" spans="5:8" x14ac:dyDescent="0.25">
      <c r="E1602" s="20"/>
      <c r="F1602" s="1"/>
      <c r="G1602" s="1"/>
      <c r="H1602" s="31"/>
    </row>
    <row r="1603" spans="5:8" x14ac:dyDescent="0.25">
      <c r="E1603" s="20"/>
      <c r="F1603" s="1"/>
      <c r="G1603" s="1"/>
      <c r="H1603" s="31"/>
    </row>
    <row r="1604" spans="5:8" x14ac:dyDescent="0.25">
      <c r="E1604" s="20"/>
      <c r="F1604" s="1"/>
      <c r="G1604" s="1"/>
      <c r="H1604" s="31"/>
    </row>
    <row r="1605" spans="5:8" x14ac:dyDescent="0.25">
      <c r="E1605" s="20"/>
      <c r="F1605" s="1"/>
      <c r="G1605" s="1"/>
      <c r="H1605" s="31"/>
    </row>
    <row r="1606" spans="5:8" x14ac:dyDescent="0.25">
      <c r="E1606" s="20"/>
      <c r="F1606" s="1"/>
      <c r="G1606" s="1"/>
      <c r="H1606" s="31"/>
    </row>
    <row r="1607" spans="5:8" x14ac:dyDescent="0.25">
      <c r="E1607" s="20"/>
      <c r="F1607" s="1"/>
      <c r="G1607" s="1"/>
      <c r="H1607" s="31"/>
    </row>
    <row r="1608" spans="5:8" x14ac:dyDescent="0.25">
      <c r="E1608" s="20"/>
      <c r="F1608" s="1"/>
      <c r="G1608" s="1"/>
      <c r="H1608" s="31"/>
    </row>
    <row r="1609" spans="5:8" x14ac:dyDescent="0.25">
      <c r="E1609" s="20"/>
      <c r="F1609" s="1"/>
      <c r="G1609" s="1"/>
      <c r="H1609" s="31"/>
    </row>
    <row r="1610" spans="5:8" x14ac:dyDescent="0.25">
      <c r="E1610" s="20"/>
      <c r="F1610" s="1"/>
      <c r="G1610" s="1"/>
      <c r="H1610" s="31"/>
    </row>
    <row r="1611" spans="5:8" x14ac:dyDescent="0.25">
      <c r="E1611" s="20"/>
      <c r="F1611" s="1"/>
      <c r="G1611" s="1"/>
      <c r="H1611" s="31"/>
    </row>
    <row r="1612" spans="5:8" x14ac:dyDescent="0.25">
      <c r="E1612" s="20"/>
      <c r="F1612" s="1"/>
      <c r="G1612" s="1"/>
      <c r="H1612" s="31"/>
    </row>
    <row r="1613" spans="5:8" x14ac:dyDescent="0.25">
      <c r="E1613" s="20"/>
      <c r="F1613" s="1"/>
      <c r="G1613" s="1"/>
      <c r="H1613" s="31"/>
    </row>
    <row r="1614" spans="5:8" x14ac:dyDescent="0.25">
      <c r="E1614" s="20"/>
      <c r="F1614" s="1"/>
      <c r="G1614" s="1"/>
      <c r="H1614" s="31"/>
    </row>
    <row r="1615" spans="5:8" x14ac:dyDescent="0.25">
      <c r="E1615" s="20"/>
      <c r="F1615" s="1"/>
      <c r="G1615" s="1"/>
      <c r="H1615" s="31"/>
    </row>
    <row r="1616" spans="5:8" x14ac:dyDescent="0.25">
      <c r="E1616" s="20"/>
      <c r="F1616" s="1"/>
      <c r="G1616" s="1"/>
      <c r="H1616" s="31"/>
    </row>
    <row r="1617" spans="5:8" x14ac:dyDescent="0.25">
      <c r="E1617" s="20"/>
      <c r="F1617" s="1"/>
      <c r="G1617" s="1"/>
      <c r="H1617" s="31"/>
    </row>
    <row r="1618" spans="5:8" x14ac:dyDescent="0.25">
      <c r="E1618" s="20"/>
      <c r="F1618" s="1"/>
      <c r="G1618" s="1"/>
      <c r="H1618" s="31"/>
    </row>
    <row r="1619" spans="5:8" x14ac:dyDescent="0.25">
      <c r="E1619" s="20"/>
      <c r="F1619" s="1"/>
      <c r="G1619" s="1"/>
      <c r="H1619" s="31"/>
    </row>
    <row r="1620" spans="5:8" x14ac:dyDescent="0.25">
      <c r="E1620" s="20"/>
      <c r="F1620" s="1"/>
      <c r="G1620" s="1"/>
      <c r="H1620" s="31"/>
    </row>
    <row r="1621" spans="5:8" x14ac:dyDescent="0.25">
      <c r="E1621" s="20"/>
      <c r="F1621" s="1"/>
      <c r="G1621" s="1"/>
      <c r="H1621" s="31"/>
    </row>
    <row r="1622" spans="5:8" x14ac:dyDescent="0.25">
      <c r="E1622" s="20"/>
      <c r="F1622" s="1"/>
      <c r="G1622" s="1"/>
      <c r="H1622" s="31"/>
    </row>
    <row r="1623" spans="5:8" x14ac:dyDescent="0.25">
      <c r="E1623" s="20"/>
      <c r="F1623" s="1"/>
      <c r="G1623" s="1"/>
      <c r="H1623" s="31"/>
    </row>
    <row r="1624" spans="5:8" x14ac:dyDescent="0.25">
      <c r="E1624" s="20"/>
      <c r="F1624" s="1"/>
      <c r="G1624" s="1"/>
      <c r="H1624" s="31"/>
    </row>
    <row r="1625" spans="5:8" x14ac:dyDescent="0.25">
      <c r="E1625" s="20"/>
      <c r="F1625" s="1"/>
      <c r="G1625" s="1"/>
      <c r="H1625" s="31"/>
    </row>
    <row r="1626" spans="5:8" x14ac:dyDescent="0.25">
      <c r="E1626" s="20"/>
      <c r="F1626" s="1"/>
      <c r="G1626" s="1"/>
      <c r="H1626" s="31"/>
    </row>
    <row r="1627" spans="5:8" x14ac:dyDescent="0.25">
      <c r="E1627" s="20"/>
      <c r="F1627" s="1"/>
      <c r="G1627" s="1"/>
      <c r="H1627" s="31"/>
    </row>
    <row r="1628" spans="5:8" x14ac:dyDescent="0.25">
      <c r="E1628" s="20"/>
      <c r="F1628" s="1"/>
      <c r="G1628" s="1"/>
      <c r="H1628" s="31"/>
    </row>
    <row r="1629" spans="5:8" x14ac:dyDescent="0.25">
      <c r="E1629" s="20"/>
      <c r="F1629" s="1"/>
      <c r="G1629" s="1"/>
      <c r="H1629" s="31"/>
    </row>
    <row r="1630" spans="5:8" x14ac:dyDescent="0.25">
      <c r="E1630" s="20"/>
      <c r="F1630" s="1"/>
      <c r="G1630" s="1"/>
      <c r="H1630" s="31"/>
    </row>
    <row r="1631" spans="5:8" x14ac:dyDescent="0.25">
      <c r="E1631" s="20"/>
      <c r="F1631" s="1"/>
      <c r="G1631" s="1"/>
      <c r="H1631" s="31"/>
    </row>
    <row r="1632" spans="5:8" x14ac:dyDescent="0.25">
      <c r="E1632" s="20"/>
      <c r="F1632" s="1"/>
      <c r="G1632" s="1"/>
      <c r="H1632" s="31"/>
    </row>
    <row r="1633" spans="5:8" x14ac:dyDescent="0.25">
      <c r="E1633" s="20"/>
      <c r="F1633" s="1"/>
      <c r="G1633" s="1"/>
      <c r="H1633" s="31"/>
    </row>
    <row r="1634" spans="5:8" x14ac:dyDescent="0.25">
      <c r="E1634" s="20"/>
      <c r="F1634" s="1"/>
      <c r="G1634" s="1"/>
      <c r="H1634" s="31"/>
    </row>
    <row r="1635" spans="5:8" x14ac:dyDescent="0.25">
      <c r="E1635" s="20"/>
      <c r="F1635" s="1"/>
      <c r="G1635" s="1"/>
      <c r="H1635" s="31"/>
    </row>
    <row r="1636" spans="5:8" x14ac:dyDescent="0.25">
      <c r="E1636" s="20"/>
      <c r="F1636" s="1"/>
      <c r="G1636" s="1"/>
      <c r="H1636" s="31"/>
    </row>
    <row r="1637" spans="5:8" x14ac:dyDescent="0.25">
      <c r="E1637" s="20"/>
      <c r="F1637" s="1"/>
      <c r="G1637" s="1"/>
      <c r="H1637" s="31"/>
    </row>
    <row r="1638" spans="5:8" x14ac:dyDescent="0.25">
      <c r="E1638" s="20"/>
      <c r="F1638" s="1"/>
      <c r="G1638" s="1"/>
      <c r="H1638" s="31"/>
    </row>
    <row r="1639" spans="5:8" x14ac:dyDescent="0.25">
      <c r="E1639" s="20"/>
      <c r="F1639" s="1"/>
      <c r="G1639" s="1"/>
      <c r="H1639" s="31"/>
    </row>
    <row r="1640" spans="5:8" x14ac:dyDescent="0.25">
      <c r="E1640" s="20"/>
      <c r="F1640" s="1"/>
      <c r="G1640" s="1"/>
      <c r="H1640" s="31"/>
    </row>
    <row r="1641" spans="5:8" x14ac:dyDescent="0.25">
      <c r="E1641" s="20"/>
      <c r="F1641" s="1"/>
      <c r="G1641" s="1"/>
      <c r="H1641" s="31"/>
    </row>
    <row r="1642" spans="5:8" x14ac:dyDescent="0.25">
      <c r="E1642" s="20"/>
      <c r="F1642" s="1"/>
      <c r="G1642" s="1"/>
      <c r="H1642" s="31"/>
    </row>
    <row r="1643" spans="5:8" x14ac:dyDescent="0.25">
      <c r="E1643" s="20"/>
      <c r="F1643" s="1"/>
      <c r="G1643" s="1"/>
      <c r="H1643" s="31"/>
    </row>
    <row r="1644" spans="5:8" x14ac:dyDescent="0.25">
      <c r="E1644" s="20"/>
      <c r="F1644" s="1"/>
      <c r="G1644" s="1"/>
      <c r="H1644" s="31"/>
    </row>
    <row r="1645" spans="5:8" x14ac:dyDescent="0.25">
      <c r="E1645" s="20"/>
      <c r="F1645" s="1"/>
      <c r="G1645" s="1"/>
      <c r="H1645" s="31"/>
    </row>
    <row r="1646" spans="5:8" x14ac:dyDescent="0.25">
      <c r="E1646" s="20"/>
      <c r="F1646" s="1"/>
      <c r="G1646" s="1"/>
      <c r="H1646" s="31"/>
    </row>
    <row r="1647" spans="5:8" x14ac:dyDescent="0.25">
      <c r="E1647" s="20"/>
      <c r="F1647" s="1"/>
      <c r="G1647" s="1"/>
      <c r="H1647" s="31"/>
    </row>
    <row r="1648" spans="5:8" x14ac:dyDescent="0.25">
      <c r="E1648" s="20"/>
      <c r="F1648" s="1"/>
      <c r="G1648" s="1"/>
      <c r="H1648" s="31"/>
    </row>
    <row r="1649" spans="5:8" x14ac:dyDescent="0.25">
      <c r="E1649" s="20"/>
      <c r="F1649" s="1"/>
      <c r="G1649" s="1"/>
      <c r="H1649" s="31"/>
    </row>
    <row r="1650" spans="5:8" x14ac:dyDescent="0.25">
      <c r="E1650" s="20"/>
      <c r="F1650" s="1"/>
      <c r="G1650" s="1"/>
      <c r="H1650" s="31"/>
    </row>
    <row r="1651" spans="5:8" x14ac:dyDescent="0.25">
      <c r="E1651" s="20"/>
      <c r="F1651" s="1"/>
      <c r="G1651" s="1"/>
      <c r="H1651" s="31"/>
    </row>
    <row r="1652" spans="5:8" x14ac:dyDescent="0.25">
      <c r="E1652" s="20"/>
      <c r="F1652" s="1"/>
      <c r="G1652" s="1"/>
      <c r="H1652" s="31"/>
    </row>
    <row r="1653" spans="5:8" x14ac:dyDescent="0.25">
      <c r="E1653" s="20"/>
      <c r="F1653" s="1"/>
      <c r="G1653" s="1"/>
      <c r="H1653" s="31"/>
    </row>
    <row r="1654" spans="5:8" x14ac:dyDescent="0.25">
      <c r="E1654" s="20"/>
      <c r="F1654" s="1"/>
      <c r="G1654" s="1"/>
      <c r="H1654" s="31"/>
    </row>
    <row r="1655" spans="5:8" x14ac:dyDescent="0.25">
      <c r="E1655" s="20"/>
      <c r="F1655" s="1"/>
      <c r="G1655" s="1"/>
      <c r="H1655" s="31"/>
    </row>
    <row r="1656" spans="5:8" x14ac:dyDescent="0.25">
      <c r="E1656" s="20"/>
      <c r="F1656" s="1"/>
      <c r="G1656" s="1"/>
      <c r="H1656" s="31"/>
    </row>
    <row r="1657" spans="5:8" x14ac:dyDescent="0.25">
      <c r="E1657" s="20"/>
      <c r="F1657" s="1"/>
      <c r="G1657" s="1"/>
      <c r="H1657" s="31"/>
    </row>
    <row r="1658" spans="5:8" x14ac:dyDescent="0.25">
      <c r="E1658" s="20"/>
      <c r="F1658" s="1"/>
      <c r="G1658" s="1"/>
      <c r="H1658" s="31"/>
    </row>
    <row r="1659" spans="5:8" x14ac:dyDescent="0.25">
      <c r="E1659" s="20"/>
      <c r="F1659" s="1"/>
      <c r="G1659" s="1"/>
      <c r="H1659" s="31"/>
    </row>
    <row r="1660" spans="5:8" x14ac:dyDescent="0.25">
      <c r="E1660" s="20"/>
      <c r="F1660" s="1"/>
      <c r="G1660" s="1"/>
      <c r="H1660" s="31"/>
    </row>
    <row r="1661" spans="5:8" x14ac:dyDescent="0.25">
      <c r="E1661" s="20"/>
      <c r="F1661" s="1"/>
      <c r="G1661" s="1"/>
      <c r="H1661" s="31"/>
    </row>
    <row r="1662" spans="5:8" x14ac:dyDescent="0.25">
      <c r="E1662" s="20"/>
      <c r="F1662" s="1"/>
      <c r="G1662" s="1"/>
      <c r="H1662" s="31"/>
    </row>
    <row r="1663" spans="5:8" x14ac:dyDescent="0.25">
      <c r="E1663" s="20"/>
      <c r="F1663" s="1"/>
      <c r="G1663" s="1"/>
      <c r="H1663" s="31"/>
    </row>
    <row r="1664" spans="5:8" x14ac:dyDescent="0.25">
      <c r="E1664" s="20"/>
      <c r="F1664" s="1"/>
      <c r="G1664" s="1"/>
      <c r="H1664" s="31"/>
    </row>
    <row r="1665" spans="5:8" x14ac:dyDescent="0.25">
      <c r="E1665" s="20"/>
      <c r="F1665" s="1"/>
      <c r="G1665" s="1"/>
      <c r="H1665" s="31"/>
    </row>
    <row r="1666" spans="5:8" x14ac:dyDescent="0.25">
      <c r="E1666" s="20"/>
      <c r="F1666" s="1"/>
      <c r="G1666" s="1"/>
      <c r="H1666" s="31"/>
    </row>
    <row r="1667" spans="5:8" x14ac:dyDescent="0.25">
      <c r="E1667" s="20"/>
      <c r="F1667" s="1"/>
      <c r="G1667" s="1"/>
      <c r="H1667" s="31"/>
    </row>
    <row r="1668" spans="5:8" x14ac:dyDescent="0.25">
      <c r="E1668" s="20"/>
      <c r="F1668" s="1"/>
      <c r="G1668" s="1"/>
      <c r="H1668" s="31"/>
    </row>
    <row r="1669" spans="5:8" x14ac:dyDescent="0.25">
      <c r="E1669" s="20"/>
      <c r="F1669" s="1"/>
      <c r="G1669" s="1"/>
      <c r="H1669" s="31"/>
    </row>
    <row r="1670" spans="5:8" x14ac:dyDescent="0.25">
      <c r="E1670" s="20"/>
      <c r="F1670" s="1"/>
      <c r="G1670" s="1"/>
      <c r="H1670" s="31"/>
    </row>
    <row r="1671" spans="5:8" x14ac:dyDescent="0.25">
      <c r="E1671" s="20"/>
      <c r="F1671" s="1"/>
      <c r="G1671" s="1"/>
      <c r="H1671" s="31"/>
    </row>
    <row r="1672" spans="5:8" x14ac:dyDescent="0.25">
      <c r="E1672" s="20"/>
      <c r="F1672" s="1"/>
      <c r="G1672" s="1"/>
      <c r="H1672" s="31"/>
    </row>
    <row r="1673" spans="5:8" x14ac:dyDescent="0.25">
      <c r="E1673" s="20"/>
      <c r="F1673" s="1"/>
      <c r="G1673" s="1"/>
      <c r="H1673" s="31"/>
    </row>
    <row r="1674" spans="5:8" x14ac:dyDescent="0.25">
      <c r="E1674" s="20"/>
      <c r="F1674" s="1"/>
      <c r="G1674" s="1"/>
      <c r="H1674" s="31"/>
    </row>
    <row r="1675" spans="5:8" x14ac:dyDescent="0.25">
      <c r="E1675" s="20"/>
      <c r="F1675" s="1"/>
      <c r="G1675" s="1"/>
      <c r="H1675" s="31"/>
    </row>
    <row r="1676" spans="5:8" x14ac:dyDescent="0.25">
      <c r="E1676" s="20"/>
      <c r="F1676" s="1"/>
      <c r="G1676" s="1"/>
      <c r="H1676" s="31"/>
    </row>
    <row r="1677" spans="5:8" x14ac:dyDescent="0.25">
      <c r="E1677" s="20"/>
      <c r="F1677" s="1"/>
      <c r="G1677" s="1"/>
      <c r="H1677" s="31"/>
    </row>
    <row r="1678" spans="5:8" x14ac:dyDescent="0.25">
      <c r="E1678" s="20"/>
      <c r="F1678" s="1"/>
      <c r="G1678" s="1"/>
      <c r="H1678" s="31"/>
    </row>
    <row r="1679" spans="5:8" x14ac:dyDescent="0.25">
      <c r="E1679" s="20"/>
      <c r="F1679" s="1"/>
      <c r="G1679" s="1"/>
      <c r="H1679" s="31"/>
    </row>
    <row r="1680" spans="5:8" x14ac:dyDescent="0.25">
      <c r="E1680" s="20"/>
      <c r="F1680" s="1"/>
      <c r="G1680" s="1"/>
      <c r="H1680" s="31"/>
    </row>
    <row r="1681" spans="5:8" x14ac:dyDescent="0.25">
      <c r="E1681" s="20"/>
      <c r="F1681" s="1"/>
      <c r="G1681" s="1"/>
      <c r="H1681" s="31"/>
    </row>
    <row r="1682" spans="5:8" x14ac:dyDescent="0.25">
      <c r="E1682" s="20"/>
      <c r="F1682" s="1"/>
      <c r="G1682" s="1"/>
      <c r="H1682" s="31"/>
    </row>
    <row r="1683" spans="5:8" x14ac:dyDescent="0.25">
      <c r="E1683" s="20"/>
      <c r="F1683" s="1"/>
      <c r="G1683" s="1"/>
      <c r="H1683" s="31"/>
    </row>
    <row r="1684" spans="5:8" x14ac:dyDescent="0.25">
      <c r="E1684" s="20"/>
      <c r="F1684" s="1"/>
      <c r="G1684" s="1"/>
      <c r="H1684" s="31"/>
    </row>
    <row r="1685" spans="5:8" x14ac:dyDescent="0.25">
      <c r="E1685" s="20"/>
      <c r="F1685" s="1"/>
      <c r="G1685" s="1"/>
      <c r="H1685" s="31"/>
    </row>
    <row r="1686" spans="5:8" x14ac:dyDescent="0.25">
      <c r="E1686" s="20"/>
      <c r="F1686" s="1"/>
      <c r="G1686" s="1"/>
      <c r="H1686" s="31"/>
    </row>
    <row r="1687" spans="5:8" x14ac:dyDescent="0.25">
      <c r="E1687" s="20"/>
      <c r="F1687" s="1"/>
      <c r="G1687" s="1"/>
      <c r="H1687" s="31"/>
    </row>
    <row r="1688" spans="5:8" x14ac:dyDescent="0.25">
      <c r="E1688" s="20"/>
      <c r="F1688" s="1"/>
      <c r="G1688" s="1"/>
      <c r="H1688" s="31"/>
    </row>
    <row r="1689" spans="5:8" x14ac:dyDescent="0.25">
      <c r="E1689" s="20"/>
      <c r="F1689" s="1"/>
      <c r="G1689" s="1"/>
      <c r="H1689" s="31"/>
    </row>
    <row r="1690" spans="5:8" x14ac:dyDescent="0.25">
      <c r="E1690" s="20"/>
      <c r="F1690" s="1"/>
      <c r="G1690" s="1"/>
      <c r="H1690" s="31"/>
    </row>
    <row r="1691" spans="5:8" x14ac:dyDescent="0.25">
      <c r="E1691" s="20"/>
      <c r="F1691" s="1"/>
      <c r="G1691" s="1"/>
      <c r="H1691" s="31"/>
    </row>
    <row r="1692" spans="5:8" x14ac:dyDescent="0.25">
      <c r="E1692" s="20"/>
      <c r="F1692" s="1"/>
      <c r="G1692" s="1"/>
      <c r="H1692" s="31"/>
    </row>
    <row r="1693" spans="5:8" x14ac:dyDescent="0.25">
      <c r="E1693" s="20"/>
      <c r="F1693" s="1"/>
      <c r="G1693" s="1"/>
      <c r="H1693" s="31"/>
    </row>
    <row r="1694" spans="5:8" x14ac:dyDescent="0.25">
      <c r="E1694" s="20"/>
      <c r="F1694" s="1"/>
      <c r="G1694" s="1"/>
      <c r="H1694" s="31"/>
    </row>
    <row r="1695" spans="5:8" x14ac:dyDescent="0.25">
      <c r="E1695" s="20"/>
      <c r="F1695" s="1"/>
      <c r="G1695" s="1"/>
      <c r="H1695" s="31"/>
    </row>
    <row r="1696" spans="5:8" x14ac:dyDescent="0.25">
      <c r="E1696" s="20"/>
      <c r="F1696" s="1"/>
      <c r="G1696" s="1"/>
      <c r="H1696" s="31"/>
    </row>
    <row r="1697" spans="5:8" x14ac:dyDescent="0.25">
      <c r="E1697" s="20"/>
      <c r="F1697" s="1"/>
      <c r="G1697" s="1"/>
      <c r="H1697" s="31"/>
    </row>
    <row r="1698" spans="5:8" x14ac:dyDescent="0.25">
      <c r="E1698" s="20"/>
      <c r="F1698" s="1"/>
      <c r="G1698" s="1"/>
      <c r="H1698" s="31"/>
    </row>
    <row r="1699" spans="5:8" x14ac:dyDescent="0.25">
      <c r="E1699" s="20"/>
      <c r="F1699" s="1"/>
      <c r="G1699" s="1"/>
      <c r="H1699" s="31"/>
    </row>
    <row r="1700" spans="5:8" x14ac:dyDescent="0.25">
      <c r="E1700" s="20"/>
      <c r="F1700" s="1"/>
      <c r="G1700" s="1"/>
      <c r="H1700" s="31"/>
    </row>
    <row r="1701" spans="5:8" x14ac:dyDescent="0.25">
      <c r="E1701" s="20"/>
      <c r="F1701" s="1"/>
      <c r="G1701" s="1"/>
      <c r="H1701" s="31"/>
    </row>
    <row r="1702" spans="5:8" x14ac:dyDescent="0.25">
      <c r="E1702" s="20"/>
      <c r="F1702" s="1"/>
      <c r="G1702" s="1"/>
      <c r="H1702" s="31"/>
    </row>
    <row r="1703" spans="5:8" x14ac:dyDescent="0.25">
      <c r="E1703" s="20"/>
      <c r="F1703" s="1"/>
      <c r="G1703" s="1"/>
      <c r="H1703" s="31"/>
    </row>
    <row r="1704" spans="5:8" x14ac:dyDescent="0.25">
      <c r="E1704" s="20"/>
      <c r="F1704" s="1"/>
      <c r="G1704" s="1"/>
      <c r="H1704" s="31"/>
    </row>
    <row r="1705" spans="5:8" x14ac:dyDescent="0.25">
      <c r="E1705" s="20"/>
      <c r="F1705" s="1"/>
      <c r="G1705" s="1"/>
      <c r="H1705" s="31"/>
    </row>
    <row r="1706" spans="5:8" x14ac:dyDescent="0.25">
      <c r="E1706" s="20"/>
      <c r="F1706" s="1"/>
      <c r="G1706" s="1"/>
      <c r="H1706" s="31"/>
    </row>
    <row r="1707" spans="5:8" x14ac:dyDescent="0.25">
      <c r="E1707" s="20"/>
      <c r="F1707" s="1"/>
      <c r="G1707" s="1"/>
      <c r="H1707" s="31"/>
    </row>
    <row r="1708" spans="5:8" x14ac:dyDescent="0.25">
      <c r="E1708" s="20"/>
      <c r="F1708" s="1"/>
      <c r="G1708" s="1"/>
      <c r="H1708" s="31"/>
    </row>
    <row r="1709" spans="5:8" x14ac:dyDescent="0.25">
      <c r="E1709" s="20"/>
      <c r="F1709" s="1"/>
      <c r="G1709" s="1"/>
      <c r="H1709" s="31"/>
    </row>
    <row r="1710" spans="5:8" x14ac:dyDescent="0.25">
      <c r="E1710" s="20"/>
      <c r="F1710" s="1"/>
      <c r="G1710" s="1"/>
      <c r="H1710" s="31"/>
    </row>
    <row r="1711" spans="5:8" x14ac:dyDescent="0.25">
      <c r="E1711" s="20"/>
      <c r="F1711" s="1"/>
      <c r="G1711" s="1"/>
      <c r="H1711" s="31"/>
    </row>
    <row r="1712" spans="5:8" x14ac:dyDescent="0.25">
      <c r="E1712" s="20"/>
      <c r="F1712" s="1"/>
      <c r="G1712" s="1"/>
      <c r="H1712" s="31"/>
    </row>
    <row r="1713" spans="5:8" x14ac:dyDescent="0.25">
      <c r="E1713" s="20"/>
      <c r="F1713" s="1"/>
      <c r="G1713" s="1"/>
      <c r="H1713" s="31"/>
    </row>
    <row r="1714" spans="5:8" x14ac:dyDescent="0.25">
      <c r="E1714" s="20"/>
      <c r="F1714" s="1"/>
      <c r="G1714" s="1"/>
      <c r="H1714" s="31"/>
    </row>
    <row r="1715" spans="5:8" x14ac:dyDescent="0.25">
      <c r="E1715" s="20"/>
      <c r="F1715" s="1"/>
      <c r="G1715" s="1"/>
      <c r="H1715" s="31"/>
    </row>
    <row r="1716" spans="5:8" x14ac:dyDescent="0.25">
      <c r="E1716" s="20"/>
      <c r="F1716" s="1"/>
      <c r="G1716" s="1"/>
      <c r="H1716" s="31"/>
    </row>
    <row r="1717" spans="5:8" x14ac:dyDescent="0.25">
      <c r="E1717" s="20"/>
      <c r="F1717" s="1"/>
      <c r="G1717" s="1"/>
      <c r="H1717" s="31"/>
    </row>
    <row r="1718" spans="5:8" x14ac:dyDescent="0.25">
      <c r="E1718" s="20"/>
      <c r="F1718" s="1"/>
      <c r="G1718" s="1"/>
      <c r="H1718" s="31"/>
    </row>
    <row r="1719" spans="5:8" x14ac:dyDescent="0.25">
      <c r="E1719" s="20"/>
      <c r="F1719" s="1"/>
      <c r="G1719" s="1"/>
      <c r="H1719" s="31"/>
    </row>
    <row r="1720" spans="5:8" x14ac:dyDescent="0.25">
      <c r="E1720" s="20"/>
      <c r="F1720" s="1"/>
      <c r="G1720" s="1"/>
      <c r="H1720" s="31"/>
    </row>
    <row r="1721" spans="5:8" x14ac:dyDescent="0.25">
      <c r="E1721" s="20"/>
      <c r="F1721" s="1"/>
      <c r="G1721" s="1"/>
      <c r="H1721" s="31"/>
    </row>
    <row r="1722" spans="5:8" x14ac:dyDescent="0.25">
      <c r="E1722" s="20"/>
      <c r="F1722" s="1"/>
      <c r="G1722" s="1"/>
      <c r="H1722" s="31"/>
    </row>
    <row r="1723" spans="5:8" x14ac:dyDescent="0.25">
      <c r="E1723" s="20"/>
      <c r="F1723" s="1"/>
      <c r="G1723" s="1"/>
      <c r="H1723" s="31"/>
    </row>
    <row r="1724" spans="5:8" x14ac:dyDescent="0.25">
      <c r="E1724" s="20"/>
      <c r="F1724" s="1"/>
      <c r="G1724" s="1"/>
      <c r="H1724" s="31"/>
    </row>
    <row r="1725" spans="5:8" x14ac:dyDescent="0.25">
      <c r="E1725" s="20"/>
      <c r="F1725" s="1"/>
      <c r="G1725" s="1"/>
      <c r="H1725" s="31"/>
    </row>
    <row r="1726" spans="5:8" x14ac:dyDescent="0.25">
      <c r="E1726" s="20"/>
      <c r="F1726" s="1"/>
      <c r="G1726" s="1"/>
      <c r="H1726" s="31"/>
    </row>
    <row r="1727" spans="5:8" x14ac:dyDescent="0.25">
      <c r="E1727" s="20"/>
      <c r="F1727" s="1"/>
      <c r="G1727" s="1"/>
      <c r="H1727" s="31"/>
    </row>
    <row r="1728" spans="5:8" x14ac:dyDescent="0.25">
      <c r="E1728" s="20"/>
      <c r="F1728" s="1"/>
      <c r="G1728" s="1"/>
      <c r="H1728" s="31"/>
    </row>
    <row r="1729" spans="5:8" x14ac:dyDescent="0.25">
      <c r="E1729" s="20"/>
      <c r="F1729" s="1"/>
      <c r="G1729" s="1"/>
      <c r="H1729" s="31"/>
    </row>
    <row r="1730" spans="5:8" x14ac:dyDescent="0.25">
      <c r="E1730" s="20"/>
      <c r="F1730" s="1"/>
      <c r="G1730" s="1"/>
      <c r="H1730" s="31"/>
    </row>
    <row r="1731" spans="5:8" x14ac:dyDescent="0.25">
      <c r="E1731" s="20"/>
      <c r="F1731" s="1"/>
      <c r="G1731" s="1"/>
      <c r="H1731" s="31"/>
    </row>
    <row r="1732" spans="5:8" x14ac:dyDescent="0.25">
      <c r="E1732" s="20"/>
      <c r="F1732" s="1"/>
      <c r="G1732" s="1"/>
      <c r="H1732" s="31"/>
    </row>
    <row r="1733" spans="5:8" x14ac:dyDescent="0.25">
      <c r="E1733" s="20"/>
      <c r="F1733" s="1"/>
      <c r="G1733" s="1"/>
      <c r="H1733" s="31"/>
    </row>
    <row r="1734" spans="5:8" x14ac:dyDescent="0.25">
      <c r="E1734" s="20"/>
      <c r="F1734" s="1"/>
      <c r="G1734" s="1"/>
      <c r="H1734" s="31"/>
    </row>
    <row r="1735" spans="5:8" x14ac:dyDescent="0.25">
      <c r="E1735" s="20"/>
      <c r="F1735" s="1"/>
      <c r="G1735" s="1"/>
      <c r="H1735" s="31"/>
    </row>
    <row r="1736" spans="5:8" x14ac:dyDescent="0.25">
      <c r="E1736" s="20"/>
      <c r="F1736" s="1"/>
      <c r="G1736" s="1"/>
      <c r="H1736" s="31"/>
    </row>
    <row r="1737" spans="5:8" x14ac:dyDescent="0.25">
      <c r="E1737" s="20"/>
      <c r="F1737" s="1"/>
      <c r="G1737" s="1"/>
      <c r="H1737" s="31"/>
    </row>
    <row r="1738" spans="5:8" x14ac:dyDescent="0.25">
      <c r="E1738" s="20"/>
      <c r="F1738" s="1"/>
      <c r="G1738" s="1"/>
      <c r="H1738" s="31"/>
    </row>
    <row r="1739" spans="5:8" x14ac:dyDescent="0.25">
      <c r="E1739" s="20"/>
      <c r="F1739" s="1"/>
      <c r="G1739" s="1"/>
      <c r="H1739" s="31"/>
    </row>
    <row r="1740" spans="5:8" x14ac:dyDescent="0.25">
      <c r="E1740" s="20"/>
      <c r="F1740" s="1"/>
      <c r="G1740" s="1"/>
      <c r="H1740" s="31"/>
    </row>
    <row r="1741" spans="5:8" x14ac:dyDescent="0.25">
      <c r="E1741" s="20"/>
      <c r="F1741" s="1"/>
      <c r="G1741" s="1"/>
      <c r="H1741" s="31"/>
    </row>
    <row r="1742" spans="5:8" x14ac:dyDescent="0.25">
      <c r="E1742" s="20"/>
      <c r="F1742" s="1"/>
      <c r="G1742" s="1"/>
      <c r="H1742" s="31"/>
    </row>
    <row r="1743" spans="5:8" x14ac:dyDescent="0.25">
      <c r="E1743" s="20"/>
      <c r="F1743" s="1"/>
      <c r="G1743" s="1"/>
      <c r="H1743" s="31"/>
    </row>
    <row r="1744" spans="5:8" x14ac:dyDescent="0.25">
      <c r="E1744" s="20"/>
      <c r="F1744" s="1"/>
      <c r="G1744" s="1"/>
      <c r="H1744" s="31"/>
    </row>
    <row r="1745" spans="5:8" x14ac:dyDescent="0.25">
      <c r="E1745" s="20"/>
      <c r="F1745" s="1"/>
      <c r="G1745" s="1"/>
      <c r="H1745" s="31"/>
    </row>
    <row r="1746" spans="5:8" x14ac:dyDescent="0.25">
      <c r="E1746" s="20"/>
      <c r="F1746" s="1"/>
      <c r="G1746" s="1"/>
      <c r="H1746" s="31"/>
    </row>
    <row r="1747" spans="5:8" x14ac:dyDescent="0.25">
      <c r="E1747" s="20"/>
      <c r="F1747" s="1"/>
      <c r="G1747" s="1"/>
      <c r="H1747" s="31"/>
    </row>
    <row r="1748" spans="5:8" x14ac:dyDescent="0.25">
      <c r="E1748" s="20"/>
      <c r="F1748" s="1"/>
      <c r="G1748" s="1"/>
      <c r="H1748" s="31"/>
    </row>
    <row r="1749" spans="5:8" x14ac:dyDescent="0.25">
      <c r="E1749" s="20"/>
      <c r="F1749" s="1"/>
      <c r="G1749" s="1"/>
      <c r="H1749" s="31"/>
    </row>
    <row r="1750" spans="5:8" x14ac:dyDescent="0.25">
      <c r="E1750" s="20"/>
      <c r="F1750" s="1"/>
      <c r="G1750" s="1"/>
      <c r="H1750" s="31"/>
    </row>
    <row r="1751" spans="5:8" x14ac:dyDescent="0.25">
      <c r="E1751" s="20"/>
      <c r="F1751" s="1"/>
      <c r="G1751" s="1"/>
      <c r="H1751" s="31"/>
    </row>
    <row r="1752" spans="5:8" x14ac:dyDescent="0.25">
      <c r="E1752" s="20"/>
      <c r="F1752" s="1"/>
      <c r="G1752" s="1"/>
      <c r="H1752" s="31"/>
    </row>
    <row r="1753" spans="5:8" x14ac:dyDescent="0.25">
      <c r="E1753" s="20"/>
      <c r="F1753" s="1"/>
      <c r="G1753" s="1"/>
      <c r="H1753" s="31"/>
    </row>
    <row r="1754" spans="5:8" x14ac:dyDescent="0.25">
      <c r="E1754" s="20"/>
      <c r="F1754" s="1"/>
      <c r="G1754" s="1"/>
      <c r="H1754" s="31"/>
    </row>
    <row r="1755" spans="5:8" x14ac:dyDescent="0.25">
      <c r="E1755" s="20"/>
      <c r="F1755" s="1"/>
      <c r="G1755" s="1"/>
      <c r="H1755" s="31"/>
    </row>
    <row r="1756" spans="5:8" x14ac:dyDescent="0.25">
      <c r="E1756" s="20"/>
      <c r="F1756" s="1"/>
      <c r="G1756" s="1"/>
      <c r="H1756" s="31"/>
    </row>
    <row r="1757" spans="5:8" x14ac:dyDescent="0.25">
      <c r="E1757" s="20"/>
      <c r="F1757" s="1"/>
      <c r="G1757" s="1"/>
      <c r="H1757" s="31"/>
    </row>
    <row r="1758" spans="5:8" x14ac:dyDescent="0.25">
      <c r="E1758" s="20"/>
      <c r="F1758" s="1"/>
      <c r="G1758" s="1"/>
      <c r="H1758" s="31"/>
    </row>
    <row r="1759" spans="5:8" x14ac:dyDescent="0.25">
      <c r="E1759" s="20"/>
      <c r="F1759" s="1"/>
      <c r="G1759" s="1"/>
      <c r="H1759" s="31"/>
    </row>
    <row r="1760" spans="5:8" x14ac:dyDescent="0.25">
      <c r="E1760" s="20"/>
      <c r="F1760" s="1"/>
      <c r="G1760" s="1"/>
      <c r="H1760" s="31"/>
    </row>
    <row r="1761" spans="5:8" x14ac:dyDescent="0.25">
      <c r="E1761" s="20"/>
      <c r="F1761" s="1"/>
      <c r="G1761" s="1"/>
      <c r="H1761" s="31"/>
    </row>
    <row r="1762" spans="5:8" x14ac:dyDescent="0.25">
      <c r="E1762" s="20"/>
      <c r="F1762" s="1"/>
      <c r="G1762" s="1"/>
      <c r="H1762" s="31"/>
    </row>
    <row r="1763" spans="5:8" x14ac:dyDescent="0.25">
      <c r="E1763" s="20"/>
      <c r="F1763" s="1"/>
      <c r="G1763" s="1"/>
      <c r="H1763" s="31"/>
    </row>
    <row r="1764" spans="5:8" x14ac:dyDescent="0.25">
      <c r="E1764" s="20"/>
      <c r="F1764" s="1"/>
      <c r="G1764" s="1"/>
      <c r="H1764" s="31"/>
    </row>
    <row r="1765" spans="5:8" x14ac:dyDescent="0.25">
      <c r="E1765" s="20"/>
      <c r="F1765" s="1"/>
      <c r="G1765" s="1"/>
      <c r="H1765" s="31"/>
    </row>
    <row r="1766" spans="5:8" x14ac:dyDescent="0.25">
      <c r="E1766" s="20"/>
      <c r="F1766" s="1"/>
      <c r="G1766" s="1"/>
      <c r="H1766" s="31"/>
    </row>
    <row r="1767" spans="5:8" x14ac:dyDescent="0.25">
      <c r="E1767" s="20"/>
      <c r="F1767" s="1"/>
      <c r="G1767" s="1"/>
      <c r="H1767" s="31"/>
    </row>
    <row r="1768" spans="5:8" x14ac:dyDescent="0.25">
      <c r="E1768" s="20"/>
      <c r="F1768" s="1"/>
      <c r="G1768" s="1"/>
      <c r="H1768" s="31"/>
    </row>
    <row r="1769" spans="5:8" x14ac:dyDescent="0.25">
      <c r="E1769" s="20"/>
      <c r="F1769" s="1"/>
      <c r="G1769" s="1"/>
      <c r="H1769" s="31"/>
    </row>
    <row r="1770" spans="5:8" x14ac:dyDescent="0.25">
      <c r="E1770" s="20"/>
      <c r="F1770" s="1"/>
      <c r="G1770" s="1"/>
      <c r="H1770" s="31"/>
    </row>
    <row r="1771" spans="5:8" x14ac:dyDescent="0.25">
      <c r="E1771" s="20"/>
      <c r="F1771" s="1"/>
      <c r="G1771" s="1"/>
      <c r="H1771" s="31"/>
    </row>
    <row r="1772" spans="5:8" x14ac:dyDescent="0.25">
      <c r="E1772" s="20"/>
      <c r="F1772" s="1"/>
      <c r="G1772" s="1"/>
      <c r="H1772" s="31"/>
    </row>
    <row r="1773" spans="5:8" x14ac:dyDescent="0.25">
      <c r="E1773" s="20"/>
      <c r="F1773" s="1"/>
      <c r="G1773" s="1"/>
      <c r="H1773" s="31"/>
    </row>
    <row r="1774" spans="5:8" x14ac:dyDescent="0.25">
      <c r="E1774" s="20"/>
      <c r="F1774" s="1"/>
      <c r="G1774" s="1"/>
      <c r="H1774" s="31"/>
    </row>
    <row r="1775" spans="5:8" x14ac:dyDescent="0.25">
      <c r="E1775" s="20"/>
      <c r="F1775" s="1"/>
      <c r="G1775" s="1"/>
      <c r="H1775" s="31"/>
    </row>
    <row r="1776" spans="5:8" x14ac:dyDescent="0.25">
      <c r="E1776" s="20"/>
      <c r="F1776" s="1"/>
      <c r="G1776" s="1"/>
      <c r="H1776" s="31"/>
    </row>
    <row r="1777" spans="5:8" x14ac:dyDescent="0.25">
      <c r="E1777" s="20"/>
      <c r="F1777" s="1"/>
      <c r="G1777" s="1"/>
      <c r="H1777" s="31"/>
    </row>
    <row r="1778" spans="5:8" x14ac:dyDescent="0.25">
      <c r="E1778" s="20"/>
      <c r="F1778" s="1"/>
      <c r="G1778" s="1"/>
      <c r="H1778" s="31"/>
    </row>
    <row r="1779" spans="5:8" x14ac:dyDescent="0.25">
      <c r="E1779" s="20"/>
      <c r="F1779" s="1"/>
      <c r="G1779" s="1"/>
      <c r="H1779" s="31"/>
    </row>
    <row r="1780" spans="5:8" x14ac:dyDescent="0.25">
      <c r="E1780" s="20"/>
      <c r="F1780" s="1"/>
      <c r="G1780" s="1"/>
      <c r="H1780" s="31"/>
    </row>
    <row r="1781" spans="5:8" x14ac:dyDescent="0.25">
      <c r="E1781" s="20"/>
      <c r="F1781" s="1"/>
      <c r="G1781" s="1"/>
      <c r="H1781" s="31"/>
    </row>
    <row r="1782" spans="5:8" x14ac:dyDescent="0.25">
      <c r="E1782" s="20"/>
      <c r="F1782" s="1"/>
      <c r="G1782" s="1"/>
      <c r="H1782" s="31"/>
    </row>
    <row r="1783" spans="5:8" x14ac:dyDescent="0.25">
      <c r="E1783" s="20"/>
      <c r="F1783" s="1"/>
      <c r="G1783" s="1"/>
      <c r="H1783" s="31"/>
    </row>
    <row r="1784" spans="5:8" x14ac:dyDescent="0.25">
      <c r="E1784" s="20"/>
      <c r="F1784" s="1"/>
      <c r="G1784" s="1"/>
      <c r="H1784" s="31"/>
    </row>
    <row r="1785" spans="5:8" x14ac:dyDescent="0.25">
      <c r="E1785" s="20"/>
      <c r="F1785" s="1"/>
      <c r="G1785" s="1"/>
      <c r="H1785" s="31"/>
    </row>
    <row r="1786" spans="5:8" x14ac:dyDescent="0.25">
      <c r="E1786" s="20"/>
      <c r="F1786" s="1"/>
      <c r="G1786" s="1"/>
      <c r="H1786" s="31"/>
    </row>
    <row r="1787" spans="5:8" x14ac:dyDescent="0.25">
      <c r="E1787" s="20"/>
      <c r="F1787" s="1"/>
      <c r="G1787" s="1"/>
      <c r="H1787" s="31"/>
    </row>
    <row r="1788" spans="5:8" x14ac:dyDescent="0.25">
      <c r="E1788" s="20"/>
      <c r="F1788" s="1"/>
      <c r="G1788" s="1"/>
      <c r="H1788" s="31"/>
    </row>
    <row r="1789" spans="5:8" x14ac:dyDescent="0.25">
      <c r="E1789" s="20"/>
      <c r="F1789" s="1"/>
      <c r="G1789" s="1"/>
      <c r="H1789" s="31"/>
    </row>
    <row r="1790" spans="5:8" x14ac:dyDescent="0.25">
      <c r="E1790" s="20"/>
      <c r="F1790" s="1"/>
      <c r="G1790" s="1"/>
      <c r="H1790" s="31"/>
    </row>
    <row r="1791" spans="5:8" x14ac:dyDescent="0.25">
      <c r="E1791" s="20"/>
      <c r="F1791" s="1"/>
      <c r="G1791" s="1"/>
      <c r="H1791" s="31"/>
    </row>
    <row r="1792" spans="5:8" x14ac:dyDescent="0.25">
      <c r="E1792" s="20"/>
      <c r="F1792" s="1"/>
      <c r="G1792" s="1"/>
      <c r="H1792" s="31"/>
    </row>
    <row r="1793" spans="5:8" x14ac:dyDescent="0.25">
      <c r="E1793" s="20"/>
      <c r="F1793" s="1"/>
      <c r="G1793" s="1"/>
      <c r="H1793" s="31"/>
    </row>
    <row r="1794" spans="5:8" x14ac:dyDescent="0.25">
      <c r="E1794" s="20"/>
      <c r="F1794" s="1"/>
      <c r="G1794" s="1"/>
      <c r="H1794" s="31"/>
    </row>
    <row r="1795" spans="5:8" x14ac:dyDescent="0.25">
      <c r="E1795" s="20"/>
      <c r="F1795" s="1"/>
      <c r="G1795" s="1"/>
      <c r="H1795" s="31"/>
    </row>
    <row r="1796" spans="5:8" x14ac:dyDescent="0.25">
      <c r="E1796" s="20"/>
      <c r="F1796" s="1"/>
      <c r="G1796" s="1"/>
      <c r="H1796" s="31"/>
    </row>
    <row r="1797" spans="5:8" x14ac:dyDescent="0.25">
      <c r="E1797" s="20"/>
      <c r="F1797" s="1"/>
      <c r="G1797" s="1"/>
      <c r="H1797" s="31"/>
    </row>
    <row r="1798" spans="5:8" x14ac:dyDescent="0.25">
      <c r="E1798" s="20"/>
      <c r="F1798" s="1"/>
      <c r="G1798" s="1"/>
      <c r="H1798" s="31"/>
    </row>
    <row r="1799" spans="5:8" x14ac:dyDescent="0.25">
      <c r="E1799" s="20"/>
      <c r="F1799" s="1"/>
      <c r="G1799" s="1"/>
      <c r="H1799" s="31"/>
    </row>
    <row r="1800" spans="5:8" x14ac:dyDescent="0.25">
      <c r="E1800" s="20"/>
      <c r="F1800" s="1"/>
      <c r="G1800" s="1"/>
      <c r="H1800" s="31"/>
    </row>
    <row r="1801" spans="5:8" x14ac:dyDescent="0.25">
      <c r="E1801" s="20"/>
      <c r="F1801" s="1"/>
      <c r="G1801" s="1"/>
      <c r="H1801" s="31"/>
    </row>
    <row r="1802" spans="5:8" x14ac:dyDescent="0.25">
      <c r="E1802" s="20"/>
      <c r="F1802" s="1"/>
      <c r="G1802" s="1"/>
      <c r="H1802" s="31"/>
    </row>
    <row r="1803" spans="5:8" x14ac:dyDescent="0.25">
      <c r="E1803" s="20"/>
      <c r="F1803" s="1"/>
      <c r="G1803" s="1"/>
      <c r="H1803" s="31"/>
    </row>
    <row r="1804" spans="5:8" x14ac:dyDescent="0.25">
      <c r="E1804" s="20"/>
      <c r="F1804" s="1"/>
      <c r="G1804" s="1"/>
      <c r="H1804" s="31"/>
    </row>
    <row r="1805" spans="5:8" x14ac:dyDescent="0.25">
      <c r="E1805" s="20"/>
      <c r="F1805" s="1"/>
      <c r="G1805" s="1"/>
      <c r="H1805" s="31"/>
    </row>
    <row r="1806" spans="5:8" x14ac:dyDescent="0.25">
      <c r="E1806" s="20"/>
      <c r="F1806" s="1"/>
      <c r="G1806" s="1"/>
      <c r="H1806" s="31"/>
    </row>
    <row r="1807" spans="5:8" x14ac:dyDescent="0.25">
      <c r="E1807" s="20"/>
      <c r="F1807" s="1"/>
      <c r="G1807" s="1"/>
      <c r="H1807" s="31"/>
    </row>
    <row r="1808" spans="5:8" x14ac:dyDescent="0.25">
      <c r="E1808" s="20"/>
      <c r="F1808" s="1"/>
      <c r="G1808" s="1"/>
      <c r="H1808" s="31"/>
    </row>
    <row r="1809" spans="5:8" x14ac:dyDescent="0.25">
      <c r="E1809" s="20"/>
      <c r="F1809" s="1"/>
      <c r="G1809" s="1"/>
      <c r="H1809" s="31"/>
    </row>
    <row r="1810" spans="5:8" x14ac:dyDescent="0.25">
      <c r="E1810" s="20"/>
      <c r="F1810" s="1"/>
      <c r="G1810" s="1"/>
      <c r="H1810" s="31"/>
    </row>
    <row r="1811" spans="5:8" x14ac:dyDescent="0.25">
      <c r="E1811" s="20"/>
      <c r="F1811" s="1"/>
      <c r="G1811" s="1"/>
      <c r="H1811" s="31"/>
    </row>
    <row r="1812" spans="5:8" x14ac:dyDescent="0.25">
      <c r="E1812" s="20"/>
      <c r="F1812" s="1"/>
      <c r="G1812" s="1"/>
      <c r="H1812" s="31"/>
    </row>
    <row r="1813" spans="5:8" x14ac:dyDescent="0.25">
      <c r="E1813" s="20"/>
      <c r="F1813" s="1"/>
      <c r="G1813" s="1"/>
      <c r="H1813" s="31"/>
    </row>
    <row r="1814" spans="5:8" x14ac:dyDescent="0.25">
      <c r="E1814" s="20"/>
      <c r="F1814" s="1"/>
      <c r="G1814" s="1"/>
      <c r="H1814" s="31"/>
    </row>
    <row r="1815" spans="5:8" x14ac:dyDescent="0.25">
      <c r="E1815" s="20"/>
      <c r="F1815" s="1"/>
      <c r="G1815" s="1"/>
      <c r="H1815" s="31"/>
    </row>
    <row r="1816" spans="5:8" x14ac:dyDescent="0.25">
      <c r="E1816" s="20"/>
      <c r="F1816" s="1"/>
      <c r="G1816" s="1"/>
      <c r="H1816" s="31"/>
    </row>
    <row r="1817" spans="5:8" x14ac:dyDescent="0.25">
      <c r="E1817" s="20"/>
      <c r="F1817" s="1"/>
      <c r="G1817" s="1"/>
      <c r="H1817" s="31"/>
    </row>
    <row r="1818" spans="5:8" x14ac:dyDescent="0.25">
      <c r="E1818" s="20"/>
      <c r="F1818" s="1"/>
      <c r="G1818" s="1"/>
      <c r="H1818" s="31"/>
    </row>
    <row r="1819" spans="5:8" x14ac:dyDescent="0.25">
      <c r="E1819" s="20"/>
      <c r="F1819" s="1"/>
      <c r="G1819" s="1"/>
      <c r="H1819" s="31"/>
    </row>
    <row r="1820" spans="5:8" x14ac:dyDescent="0.25">
      <c r="E1820" s="20"/>
      <c r="F1820" s="1"/>
      <c r="G1820" s="1"/>
      <c r="H1820" s="31"/>
    </row>
    <row r="1821" spans="5:8" x14ac:dyDescent="0.25">
      <c r="E1821" s="20"/>
      <c r="F1821" s="1"/>
      <c r="G1821" s="1"/>
      <c r="H1821" s="31"/>
    </row>
    <row r="1822" spans="5:8" x14ac:dyDescent="0.25">
      <c r="E1822" s="20"/>
      <c r="F1822" s="1"/>
      <c r="G1822" s="1"/>
      <c r="H1822" s="31"/>
    </row>
    <row r="1823" spans="5:8" x14ac:dyDescent="0.25">
      <c r="E1823" s="20"/>
      <c r="F1823" s="1"/>
      <c r="G1823" s="1"/>
      <c r="H1823" s="31"/>
    </row>
    <row r="1824" spans="5:8" x14ac:dyDescent="0.25">
      <c r="E1824" s="20"/>
      <c r="F1824" s="1"/>
      <c r="G1824" s="1"/>
      <c r="H1824" s="31"/>
    </row>
    <row r="1825" spans="5:8" x14ac:dyDescent="0.25">
      <c r="E1825" s="20"/>
      <c r="F1825" s="1"/>
      <c r="G1825" s="1"/>
      <c r="H1825" s="31"/>
    </row>
    <row r="1826" spans="5:8" x14ac:dyDescent="0.25">
      <c r="E1826" s="20"/>
      <c r="F1826" s="1"/>
      <c r="G1826" s="1"/>
      <c r="H1826" s="31"/>
    </row>
    <row r="1827" spans="5:8" x14ac:dyDescent="0.25">
      <c r="E1827" s="20"/>
      <c r="F1827" s="1"/>
      <c r="G1827" s="1"/>
      <c r="H1827" s="31"/>
    </row>
    <row r="1828" spans="5:8" x14ac:dyDescent="0.25">
      <c r="E1828" s="20"/>
      <c r="F1828" s="1"/>
      <c r="G1828" s="1"/>
      <c r="H1828" s="31"/>
    </row>
    <row r="1829" spans="5:8" x14ac:dyDescent="0.25">
      <c r="E1829" s="20"/>
      <c r="F1829" s="1"/>
      <c r="G1829" s="1"/>
      <c r="H1829" s="31"/>
    </row>
    <row r="1830" spans="5:8" x14ac:dyDescent="0.25">
      <c r="E1830" s="20"/>
      <c r="F1830" s="1"/>
      <c r="G1830" s="1"/>
      <c r="H1830" s="31"/>
    </row>
    <row r="1831" spans="5:8" x14ac:dyDescent="0.25">
      <c r="E1831" s="20"/>
      <c r="F1831" s="1"/>
      <c r="G1831" s="1"/>
      <c r="H1831" s="31"/>
    </row>
    <row r="1832" spans="5:8" x14ac:dyDescent="0.25">
      <c r="E1832" s="20"/>
      <c r="F1832" s="1"/>
      <c r="G1832" s="1"/>
      <c r="H1832" s="31"/>
    </row>
    <row r="1833" spans="5:8" x14ac:dyDescent="0.25">
      <c r="E1833" s="20"/>
      <c r="F1833" s="1"/>
      <c r="G1833" s="1"/>
      <c r="H1833" s="31"/>
    </row>
    <row r="1834" spans="5:8" x14ac:dyDescent="0.25">
      <c r="E1834" s="20"/>
      <c r="F1834" s="1"/>
      <c r="G1834" s="1"/>
      <c r="H1834" s="31"/>
    </row>
    <row r="1835" spans="5:8" x14ac:dyDescent="0.25">
      <c r="E1835" s="20"/>
      <c r="F1835" s="1"/>
      <c r="G1835" s="1"/>
      <c r="H1835" s="31"/>
    </row>
    <row r="1836" spans="5:8" x14ac:dyDescent="0.25">
      <c r="E1836" s="20"/>
      <c r="F1836" s="1"/>
      <c r="G1836" s="1"/>
      <c r="H1836" s="31"/>
    </row>
    <row r="1837" spans="5:8" x14ac:dyDescent="0.25">
      <c r="E1837" s="20"/>
      <c r="F1837" s="1"/>
      <c r="G1837" s="1"/>
      <c r="H1837" s="31"/>
    </row>
    <row r="1838" spans="5:8" x14ac:dyDescent="0.25">
      <c r="E1838" s="20"/>
      <c r="F1838" s="1"/>
      <c r="G1838" s="1"/>
      <c r="H1838" s="31"/>
    </row>
    <row r="1839" spans="5:8" x14ac:dyDescent="0.25">
      <c r="E1839" s="20"/>
      <c r="F1839" s="1"/>
      <c r="G1839" s="1"/>
      <c r="H1839" s="31"/>
    </row>
    <row r="1840" spans="5:8" x14ac:dyDescent="0.25">
      <c r="E1840" s="20"/>
      <c r="F1840" s="1"/>
      <c r="G1840" s="1"/>
      <c r="H1840" s="31"/>
    </row>
    <row r="1841" spans="5:8" x14ac:dyDescent="0.25">
      <c r="E1841" s="20"/>
      <c r="F1841" s="1"/>
      <c r="G1841" s="1"/>
      <c r="H1841" s="31"/>
    </row>
    <row r="1842" spans="5:8" x14ac:dyDescent="0.25">
      <c r="E1842" s="20"/>
      <c r="F1842" s="1"/>
      <c r="G1842" s="1"/>
      <c r="H1842" s="31"/>
    </row>
    <row r="1843" spans="5:8" x14ac:dyDescent="0.25">
      <c r="E1843" s="20"/>
      <c r="F1843" s="1"/>
      <c r="G1843" s="1"/>
      <c r="H1843" s="31"/>
    </row>
    <row r="1844" spans="5:8" x14ac:dyDescent="0.25">
      <c r="E1844" s="20"/>
      <c r="F1844" s="1"/>
      <c r="G1844" s="1"/>
      <c r="H1844" s="31"/>
    </row>
    <row r="1845" spans="5:8" x14ac:dyDescent="0.25">
      <c r="E1845" s="20"/>
      <c r="F1845" s="1"/>
      <c r="G1845" s="1"/>
      <c r="H1845" s="31"/>
    </row>
    <row r="1846" spans="5:8" x14ac:dyDescent="0.25">
      <c r="E1846" s="20"/>
      <c r="F1846" s="1"/>
      <c r="G1846" s="1"/>
      <c r="H1846" s="31"/>
    </row>
    <row r="1847" spans="5:8" x14ac:dyDescent="0.25">
      <c r="E1847" s="20"/>
      <c r="F1847" s="1"/>
      <c r="G1847" s="1"/>
      <c r="H1847" s="31"/>
    </row>
    <row r="1848" spans="5:8" x14ac:dyDescent="0.25">
      <c r="E1848" s="20"/>
      <c r="F1848" s="1"/>
      <c r="G1848" s="1"/>
      <c r="H1848" s="31"/>
    </row>
    <row r="1849" spans="5:8" x14ac:dyDescent="0.25">
      <c r="E1849" s="20"/>
      <c r="F1849" s="1"/>
      <c r="G1849" s="1"/>
      <c r="H1849" s="31"/>
    </row>
    <row r="1850" spans="5:8" x14ac:dyDescent="0.25">
      <c r="E1850" s="20"/>
      <c r="F1850" s="1"/>
      <c r="G1850" s="1"/>
      <c r="H1850" s="31"/>
    </row>
    <row r="1851" spans="5:8" x14ac:dyDescent="0.25">
      <c r="E1851" s="20"/>
      <c r="F1851" s="1"/>
      <c r="G1851" s="1"/>
      <c r="H1851" s="31"/>
    </row>
    <row r="1852" spans="5:8" x14ac:dyDescent="0.25">
      <c r="E1852" s="20"/>
      <c r="F1852" s="1"/>
      <c r="G1852" s="1"/>
      <c r="H1852" s="31"/>
    </row>
    <row r="1853" spans="5:8" x14ac:dyDescent="0.25">
      <c r="E1853" s="20"/>
      <c r="F1853" s="1"/>
      <c r="G1853" s="1"/>
      <c r="H1853" s="31"/>
    </row>
    <row r="1854" spans="5:8" x14ac:dyDescent="0.25">
      <c r="E1854" s="20"/>
      <c r="F1854" s="1"/>
      <c r="G1854" s="1"/>
      <c r="H1854" s="31"/>
    </row>
    <row r="1855" spans="5:8" x14ac:dyDescent="0.25">
      <c r="E1855" s="20"/>
      <c r="F1855" s="1"/>
      <c r="G1855" s="1"/>
      <c r="H1855" s="31"/>
    </row>
    <row r="1856" spans="5:8" x14ac:dyDescent="0.25">
      <c r="E1856" s="20"/>
      <c r="F1856" s="1"/>
      <c r="G1856" s="1"/>
      <c r="H1856" s="31"/>
    </row>
    <row r="1857" spans="5:8" x14ac:dyDescent="0.25">
      <c r="E1857" s="20"/>
      <c r="F1857" s="1"/>
      <c r="G1857" s="1"/>
      <c r="H1857" s="31"/>
    </row>
    <row r="1858" spans="5:8" x14ac:dyDescent="0.25">
      <c r="E1858" s="20"/>
      <c r="F1858" s="1"/>
      <c r="G1858" s="1"/>
      <c r="H1858" s="31"/>
    </row>
    <row r="1859" spans="5:8" x14ac:dyDescent="0.25">
      <c r="E1859" s="20"/>
      <c r="F1859" s="1"/>
      <c r="G1859" s="1"/>
      <c r="H1859" s="31"/>
    </row>
    <row r="1860" spans="5:8" x14ac:dyDescent="0.25">
      <c r="E1860" s="20"/>
      <c r="F1860" s="1"/>
      <c r="G1860" s="1"/>
      <c r="H1860" s="31"/>
    </row>
    <row r="1861" spans="5:8" x14ac:dyDescent="0.25">
      <c r="E1861" s="20"/>
      <c r="F1861" s="1"/>
      <c r="G1861" s="1"/>
      <c r="H1861" s="31"/>
    </row>
    <row r="1862" spans="5:8" x14ac:dyDescent="0.25">
      <c r="E1862" s="20"/>
      <c r="F1862" s="1"/>
      <c r="G1862" s="1"/>
      <c r="H1862" s="31"/>
    </row>
    <row r="1863" spans="5:8" x14ac:dyDescent="0.25">
      <c r="E1863" s="20"/>
      <c r="F1863" s="1"/>
      <c r="G1863" s="1"/>
      <c r="H1863" s="31"/>
    </row>
    <row r="1864" spans="5:8" x14ac:dyDescent="0.25">
      <c r="E1864" s="20"/>
      <c r="F1864" s="1"/>
      <c r="G1864" s="1"/>
      <c r="H1864" s="31"/>
    </row>
    <row r="1865" spans="5:8" x14ac:dyDescent="0.25">
      <c r="E1865" s="20"/>
      <c r="F1865" s="1"/>
      <c r="G1865" s="1"/>
      <c r="H1865" s="31"/>
    </row>
    <row r="1866" spans="5:8" x14ac:dyDescent="0.25">
      <c r="E1866" s="20"/>
      <c r="F1866" s="1"/>
      <c r="G1866" s="1"/>
      <c r="H1866" s="31"/>
    </row>
    <row r="1867" spans="5:8" x14ac:dyDescent="0.25">
      <c r="E1867" s="20"/>
      <c r="F1867" s="1"/>
      <c r="G1867" s="1"/>
      <c r="H1867" s="31"/>
    </row>
    <row r="1868" spans="5:8" x14ac:dyDescent="0.25">
      <c r="E1868" s="20"/>
      <c r="F1868" s="1"/>
      <c r="G1868" s="1"/>
      <c r="H1868" s="31"/>
    </row>
    <row r="1869" spans="5:8" x14ac:dyDescent="0.25">
      <c r="E1869" s="20"/>
      <c r="F1869" s="1"/>
      <c r="G1869" s="1"/>
      <c r="H1869" s="31"/>
    </row>
    <row r="1870" spans="5:8" x14ac:dyDescent="0.25">
      <c r="E1870" s="20"/>
      <c r="F1870" s="1"/>
      <c r="G1870" s="1"/>
      <c r="H1870" s="31"/>
    </row>
    <row r="1871" spans="5:8" x14ac:dyDescent="0.25">
      <c r="E1871" s="20"/>
      <c r="F1871" s="1"/>
      <c r="G1871" s="1"/>
      <c r="H1871" s="31"/>
    </row>
    <row r="1872" spans="5:8" x14ac:dyDescent="0.25">
      <c r="E1872" s="20"/>
      <c r="F1872" s="1"/>
      <c r="G1872" s="1"/>
      <c r="H1872" s="31"/>
    </row>
    <row r="1873" spans="5:8" x14ac:dyDescent="0.25">
      <c r="E1873" s="20"/>
      <c r="F1873" s="1"/>
      <c r="G1873" s="1"/>
      <c r="H1873" s="31"/>
    </row>
    <row r="1874" spans="5:8" x14ac:dyDescent="0.25">
      <c r="E1874" s="20"/>
      <c r="F1874" s="1"/>
      <c r="G1874" s="1"/>
      <c r="H1874" s="31"/>
    </row>
    <row r="1875" spans="5:8" x14ac:dyDescent="0.25">
      <c r="E1875" s="20"/>
      <c r="F1875" s="1"/>
      <c r="G1875" s="1"/>
      <c r="H1875" s="31"/>
    </row>
    <row r="1876" spans="5:8" x14ac:dyDescent="0.25">
      <c r="E1876" s="20"/>
      <c r="F1876" s="1"/>
      <c r="G1876" s="1"/>
      <c r="H1876" s="31"/>
    </row>
    <row r="1877" spans="5:8" x14ac:dyDescent="0.25">
      <c r="E1877" s="20"/>
      <c r="F1877" s="1"/>
      <c r="G1877" s="1"/>
      <c r="H1877" s="31"/>
    </row>
    <row r="1878" spans="5:8" x14ac:dyDescent="0.25">
      <c r="E1878" s="20"/>
      <c r="F1878" s="1"/>
      <c r="G1878" s="1"/>
      <c r="H1878" s="31"/>
    </row>
    <row r="1879" spans="5:8" x14ac:dyDescent="0.25">
      <c r="E1879" s="20"/>
      <c r="F1879" s="1"/>
      <c r="G1879" s="1"/>
      <c r="H1879" s="31"/>
    </row>
    <row r="1880" spans="5:8" x14ac:dyDescent="0.25">
      <c r="E1880" s="20"/>
      <c r="F1880" s="1"/>
      <c r="G1880" s="1"/>
      <c r="H1880" s="31"/>
    </row>
    <row r="1881" spans="5:8" x14ac:dyDescent="0.25">
      <c r="E1881" s="20"/>
      <c r="F1881" s="1"/>
      <c r="G1881" s="1"/>
      <c r="H1881" s="31"/>
    </row>
    <row r="1882" spans="5:8" x14ac:dyDescent="0.25">
      <c r="E1882" s="20"/>
      <c r="F1882" s="1"/>
      <c r="G1882" s="1"/>
      <c r="H1882" s="31"/>
    </row>
    <row r="1883" spans="5:8" x14ac:dyDescent="0.25">
      <c r="E1883" s="20"/>
      <c r="F1883" s="1"/>
      <c r="G1883" s="1"/>
      <c r="H1883" s="31"/>
    </row>
    <row r="1884" spans="5:8" x14ac:dyDescent="0.25">
      <c r="E1884" s="20"/>
      <c r="F1884" s="1"/>
      <c r="G1884" s="1"/>
      <c r="H1884" s="31"/>
    </row>
    <row r="1885" spans="5:8" x14ac:dyDescent="0.25">
      <c r="E1885" s="20"/>
      <c r="F1885" s="1"/>
      <c r="G1885" s="1"/>
      <c r="H1885" s="31"/>
    </row>
    <row r="1886" spans="5:8" x14ac:dyDescent="0.25">
      <c r="E1886" s="20"/>
      <c r="F1886" s="1"/>
      <c r="G1886" s="1"/>
      <c r="H1886" s="31"/>
    </row>
    <row r="1887" spans="5:8" x14ac:dyDescent="0.25">
      <c r="E1887" s="20"/>
      <c r="F1887" s="1"/>
      <c r="G1887" s="1"/>
      <c r="H1887" s="31"/>
    </row>
    <row r="1888" spans="5:8" x14ac:dyDescent="0.25">
      <c r="E1888" s="20"/>
      <c r="F1888" s="1"/>
      <c r="G1888" s="1"/>
      <c r="H1888" s="31"/>
    </row>
    <row r="1889" spans="5:8" x14ac:dyDescent="0.25">
      <c r="E1889" s="20"/>
      <c r="F1889" s="1"/>
      <c r="G1889" s="1"/>
      <c r="H1889" s="31"/>
    </row>
    <row r="1890" spans="5:8" x14ac:dyDescent="0.25">
      <c r="E1890" s="20"/>
      <c r="F1890" s="1"/>
      <c r="G1890" s="1"/>
      <c r="H1890" s="31"/>
    </row>
    <row r="1891" spans="5:8" x14ac:dyDescent="0.25">
      <c r="E1891" s="20"/>
      <c r="F1891" s="1"/>
      <c r="G1891" s="1"/>
      <c r="H1891" s="31"/>
    </row>
    <row r="1892" spans="5:8" x14ac:dyDescent="0.25">
      <c r="E1892" s="20"/>
      <c r="F1892" s="1"/>
      <c r="G1892" s="1"/>
      <c r="H1892" s="31"/>
    </row>
    <row r="1893" spans="5:8" x14ac:dyDescent="0.25">
      <c r="E1893" s="20"/>
      <c r="F1893" s="1"/>
      <c r="G1893" s="1"/>
      <c r="H1893" s="31"/>
    </row>
    <row r="1894" spans="5:8" x14ac:dyDescent="0.25">
      <c r="E1894" s="20"/>
      <c r="F1894" s="1"/>
      <c r="G1894" s="1"/>
      <c r="H1894" s="31"/>
    </row>
    <row r="1895" spans="5:8" x14ac:dyDescent="0.25">
      <c r="E1895" s="20"/>
      <c r="F1895" s="1"/>
      <c r="G1895" s="1"/>
      <c r="H1895" s="31"/>
    </row>
    <row r="1896" spans="5:8" x14ac:dyDescent="0.25">
      <c r="E1896" s="20"/>
      <c r="F1896" s="1"/>
      <c r="G1896" s="1"/>
      <c r="H1896" s="31"/>
    </row>
    <row r="1897" spans="5:8" x14ac:dyDescent="0.25">
      <c r="E1897" s="20"/>
      <c r="F1897" s="1"/>
      <c r="G1897" s="1"/>
      <c r="H1897" s="31"/>
    </row>
    <row r="1898" spans="5:8" x14ac:dyDescent="0.25">
      <c r="E1898" s="20"/>
      <c r="F1898" s="1"/>
      <c r="G1898" s="1"/>
      <c r="H1898" s="31"/>
    </row>
    <row r="1899" spans="5:8" x14ac:dyDescent="0.25">
      <c r="E1899" s="20"/>
      <c r="F1899" s="1"/>
      <c r="G1899" s="1"/>
      <c r="H1899" s="31"/>
    </row>
    <row r="1900" spans="5:8" x14ac:dyDescent="0.25">
      <c r="E1900" s="20"/>
      <c r="F1900" s="1"/>
      <c r="G1900" s="1"/>
      <c r="H1900" s="31"/>
    </row>
    <row r="1901" spans="5:8" x14ac:dyDescent="0.25">
      <c r="E1901" s="20"/>
      <c r="F1901" s="1"/>
      <c r="G1901" s="1"/>
      <c r="H1901" s="31"/>
    </row>
    <row r="1902" spans="5:8" x14ac:dyDescent="0.25">
      <c r="E1902" s="20"/>
      <c r="F1902" s="1"/>
      <c r="G1902" s="1"/>
      <c r="H1902" s="31"/>
    </row>
    <row r="1903" spans="5:8" x14ac:dyDescent="0.25">
      <c r="E1903" s="20"/>
      <c r="F1903" s="1"/>
      <c r="G1903" s="1"/>
      <c r="H1903" s="31"/>
    </row>
    <row r="1904" spans="5:8" x14ac:dyDescent="0.25">
      <c r="E1904" s="20"/>
      <c r="F1904" s="1"/>
      <c r="G1904" s="1"/>
      <c r="H1904" s="31"/>
    </row>
    <row r="1905" spans="5:8" x14ac:dyDescent="0.25">
      <c r="E1905" s="20"/>
      <c r="F1905" s="1"/>
      <c r="G1905" s="1"/>
      <c r="H1905" s="31"/>
    </row>
    <row r="1906" spans="5:8" x14ac:dyDescent="0.25">
      <c r="E1906" s="20"/>
      <c r="F1906" s="1"/>
      <c r="G1906" s="1"/>
      <c r="H1906" s="31"/>
    </row>
    <row r="1907" spans="5:8" x14ac:dyDescent="0.25">
      <c r="E1907" s="20"/>
      <c r="F1907" s="1"/>
      <c r="G1907" s="1"/>
      <c r="H1907" s="31"/>
    </row>
    <row r="1908" spans="5:8" x14ac:dyDescent="0.25">
      <c r="E1908" s="20"/>
      <c r="F1908" s="1"/>
      <c r="G1908" s="1"/>
      <c r="H1908" s="31"/>
    </row>
    <row r="1909" spans="5:8" x14ac:dyDescent="0.25">
      <c r="E1909" s="20"/>
      <c r="F1909" s="1"/>
      <c r="G1909" s="1"/>
      <c r="H1909" s="31"/>
    </row>
    <row r="1910" spans="5:8" x14ac:dyDescent="0.25">
      <c r="E1910" s="20"/>
      <c r="F1910" s="1"/>
      <c r="G1910" s="1"/>
      <c r="H1910" s="31"/>
    </row>
    <row r="1911" spans="5:8" x14ac:dyDescent="0.25">
      <c r="E1911" s="20"/>
      <c r="F1911" s="1"/>
      <c r="G1911" s="1"/>
      <c r="H1911" s="31"/>
    </row>
    <row r="1912" spans="5:8" x14ac:dyDescent="0.25">
      <c r="E1912" s="20"/>
      <c r="F1912" s="1"/>
      <c r="G1912" s="1"/>
      <c r="H1912" s="31"/>
    </row>
    <row r="1913" spans="5:8" x14ac:dyDescent="0.25">
      <c r="E1913" s="20"/>
      <c r="F1913" s="1"/>
      <c r="G1913" s="1"/>
      <c r="H1913" s="31"/>
    </row>
    <row r="1914" spans="5:8" x14ac:dyDescent="0.25">
      <c r="E1914" s="20"/>
      <c r="F1914" s="1"/>
      <c r="G1914" s="1"/>
      <c r="H1914" s="31"/>
    </row>
    <row r="1915" spans="5:8" x14ac:dyDescent="0.25">
      <c r="E1915" s="20"/>
      <c r="F1915" s="1"/>
      <c r="G1915" s="1"/>
      <c r="H1915" s="31"/>
    </row>
    <row r="1916" spans="5:8" x14ac:dyDescent="0.25">
      <c r="E1916" s="20"/>
      <c r="F1916" s="1"/>
      <c r="G1916" s="1"/>
      <c r="H1916" s="31"/>
    </row>
    <row r="1917" spans="5:8" x14ac:dyDescent="0.25">
      <c r="E1917" s="20"/>
      <c r="F1917" s="1"/>
      <c r="G1917" s="1"/>
      <c r="H1917" s="31"/>
    </row>
    <row r="1918" spans="5:8" x14ac:dyDescent="0.25">
      <c r="E1918" s="20"/>
      <c r="F1918" s="1"/>
      <c r="G1918" s="1"/>
      <c r="H1918" s="31"/>
    </row>
    <row r="1919" spans="5:8" x14ac:dyDescent="0.25">
      <c r="E1919" s="20"/>
      <c r="F1919" s="1"/>
      <c r="G1919" s="1"/>
      <c r="H1919" s="31"/>
    </row>
    <row r="1920" spans="5:8" x14ac:dyDescent="0.25">
      <c r="E1920" s="20"/>
      <c r="F1920" s="1"/>
      <c r="G1920" s="1"/>
      <c r="H1920" s="31"/>
    </row>
    <row r="1921" spans="5:8" x14ac:dyDescent="0.25">
      <c r="E1921" s="20"/>
      <c r="F1921" s="1"/>
      <c r="G1921" s="1"/>
      <c r="H1921" s="31"/>
    </row>
    <row r="1922" spans="5:8" x14ac:dyDescent="0.25">
      <c r="E1922" s="20"/>
      <c r="F1922" s="1"/>
      <c r="G1922" s="1"/>
      <c r="H1922" s="31"/>
    </row>
    <row r="1923" spans="5:8" x14ac:dyDescent="0.25">
      <c r="E1923" s="20"/>
      <c r="F1923" s="1"/>
      <c r="G1923" s="1"/>
      <c r="H1923" s="31"/>
    </row>
    <row r="1924" spans="5:8" x14ac:dyDescent="0.25">
      <c r="E1924" s="20"/>
      <c r="F1924" s="1"/>
      <c r="G1924" s="1"/>
      <c r="H1924" s="31"/>
    </row>
    <row r="1925" spans="5:8" x14ac:dyDescent="0.25">
      <c r="E1925" s="20"/>
      <c r="F1925" s="1"/>
      <c r="G1925" s="1"/>
      <c r="H1925" s="31"/>
    </row>
    <row r="1926" spans="5:8" x14ac:dyDescent="0.25">
      <c r="E1926" s="20"/>
      <c r="F1926" s="1"/>
      <c r="G1926" s="1"/>
      <c r="H1926" s="31"/>
    </row>
    <row r="1927" spans="5:8" x14ac:dyDescent="0.25">
      <c r="E1927" s="20"/>
      <c r="F1927" s="1"/>
      <c r="G1927" s="1"/>
      <c r="H1927" s="31"/>
    </row>
    <row r="1928" spans="5:8" x14ac:dyDescent="0.25">
      <c r="E1928" s="20"/>
      <c r="F1928" s="1"/>
      <c r="G1928" s="1"/>
      <c r="H1928" s="31"/>
    </row>
    <row r="1929" spans="5:8" x14ac:dyDescent="0.25">
      <c r="E1929" s="20"/>
      <c r="F1929" s="1"/>
      <c r="G1929" s="1"/>
      <c r="H1929" s="31"/>
    </row>
    <row r="1930" spans="5:8" x14ac:dyDescent="0.25">
      <c r="E1930" s="20"/>
      <c r="F1930" s="1"/>
      <c r="G1930" s="1"/>
      <c r="H1930" s="31"/>
    </row>
    <row r="1931" spans="5:8" x14ac:dyDescent="0.25">
      <c r="E1931" s="20"/>
      <c r="F1931" s="1"/>
      <c r="G1931" s="1"/>
      <c r="H1931" s="31"/>
    </row>
    <row r="1932" spans="5:8" x14ac:dyDescent="0.25">
      <c r="E1932" s="20"/>
      <c r="F1932" s="1"/>
      <c r="G1932" s="1"/>
      <c r="H1932" s="31"/>
    </row>
    <row r="1933" spans="5:8" x14ac:dyDescent="0.25">
      <c r="E1933" s="20"/>
      <c r="F1933" s="1"/>
      <c r="G1933" s="1"/>
      <c r="H1933" s="31"/>
    </row>
    <row r="1934" spans="5:8" x14ac:dyDescent="0.25">
      <c r="E1934" s="20"/>
      <c r="F1934" s="1"/>
      <c r="G1934" s="1"/>
      <c r="H1934" s="31"/>
    </row>
    <row r="1935" spans="5:8" x14ac:dyDescent="0.25">
      <c r="E1935" s="20"/>
      <c r="F1935" s="1"/>
      <c r="G1935" s="1"/>
      <c r="H1935" s="31"/>
    </row>
    <row r="1936" spans="5:8" x14ac:dyDescent="0.25">
      <c r="E1936" s="20"/>
      <c r="F1936" s="1"/>
      <c r="G1936" s="1"/>
      <c r="H1936" s="31"/>
    </row>
    <row r="1937" spans="5:8" x14ac:dyDescent="0.25">
      <c r="E1937" s="20"/>
      <c r="F1937" s="1"/>
      <c r="G1937" s="1"/>
      <c r="H1937" s="31"/>
    </row>
    <row r="1938" spans="5:8" x14ac:dyDescent="0.25">
      <c r="E1938" s="20"/>
      <c r="F1938" s="1"/>
      <c r="G1938" s="1"/>
      <c r="H1938" s="31"/>
    </row>
    <row r="1939" spans="5:8" x14ac:dyDescent="0.25">
      <c r="E1939" s="20"/>
      <c r="F1939" s="1"/>
      <c r="G1939" s="1"/>
      <c r="H1939" s="31"/>
    </row>
    <row r="1940" spans="5:8" x14ac:dyDescent="0.25">
      <c r="E1940" s="20"/>
      <c r="F1940" s="1"/>
      <c r="G1940" s="1"/>
      <c r="H1940" s="31"/>
    </row>
    <row r="1941" spans="5:8" x14ac:dyDescent="0.25">
      <c r="E1941" s="20"/>
      <c r="F1941" s="1"/>
      <c r="G1941" s="1"/>
      <c r="H1941" s="31"/>
    </row>
    <row r="1942" spans="5:8" x14ac:dyDescent="0.25">
      <c r="E1942" s="20"/>
      <c r="F1942" s="1"/>
      <c r="G1942" s="1"/>
      <c r="H1942" s="31"/>
    </row>
    <row r="1943" spans="5:8" x14ac:dyDescent="0.25">
      <c r="E1943" s="20"/>
      <c r="F1943" s="1"/>
      <c r="G1943" s="1"/>
      <c r="H1943" s="31"/>
    </row>
    <row r="1944" spans="5:8" x14ac:dyDescent="0.25">
      <c r="E1944" s="20"/>
      <c r="F1944" s="1"/>
      <c r="G1944" s="1"/>
      <c r="H1944" s="31"/>
    </row>
    <row r="1945" spans="5:8" x14ac:dyDescent="0.25">
      <c r="E1945" s="20"/>
      <c r="F1945" s="1"/>
      <c r="G1945" s="1"/>
      <c r="H1945" s="31"/>
    </row>
    <row r="1946" spans="5:8" x14ac:dyDescent="0.25">
      <c r="E1946" s="20"/>
      <c r="F1946" s="1"/>
      <c r="G1946" s="1"/>
      <c r="H1946" s="31"/>
    </row>
    <row r="1947" spans="5:8" x14ac:dyDescent="0.25">
      <c r="E1947" s="20"/>
      <c r="F1947" s="1"/>
      <c r="G1947" s="1"/>
      <c r="H1947" s="31"/>
    </row>
    <row r="1948" spans="5:8" x14ac:dyDescent="0.25">
      <c r="E1948" s="20"/>
      <c r="F1948" s="1"/>
      <c r="G1948" s="1"/>
      <c r="H1948" s="31"/>
    </row>
    <row r="1949" spans="5:8" x14ac:dyDescent="0.25">
      <c r="E1949" s="20"/>
      <c r="F1949" s="1"/>
      <c r="G1949" s="1"/>
      <c r="H1949" s="31"/>
    </row>
    <row r="1950" spans="5:8" x14ac:dyDescent="0.25">
      <c r="E1950" s="20"/>
      <c r="F1950" s="1"/>
      <c r="G1950" s="1"/>
      <c r="H1950" s="31"/>
    </row>
    <row r="1951" spans="5:8" x14ac:dyDescent="0.25">
      <c r="E1951" s="20"/>
      <c r="F1951" s="1"/>
      <c r="G1951" s="1"/>
      <c r="H1951" s="31"/>
    </row>
    <row r="1952" spans="5:8" x14ac:dyDescent="0.25">
      <c r="E1952" s="20"/>
      <c r="F1952" s="1"/>
      <c r="G1952" s="1"/>
      <c r="H1952" s="31"/>
    </row>
    <row r="1953" spans="5:8" x14ac:dyDescent="0.25">
      <c r="E1953" s="20"/>
      <c r="F1953" s="1"/>
      <c r="G1953" s="1"/>
      <c r="H1953" s="31"/>
    </row>
    <row r="1954" spans="5:8" x14ac:dyDescent="0.25">
      <c r="E1954" s="20"/>
      <c r="F1954" s="1"/>
      <c r="G1954" s="1"/>
      <c r="H1954" s="31"/>
    </row>
    <row r="1955" spans="5:8" x14ac:dyDescent="0.25">
      <c r="E1955" s="20"/>
      <c r="F1955" s="1"/>
      <c r="G1955" s="1"/>
      <c r="H1955" s="31"/>
    </row>
    <row r="1956" spans="5:8" x14ac:dyDescent="0.25">
      <c r="E1956" s="20"/>
      <c r="F1956" s="1"/>
      <c r="G1956" s="1"/>
      <c r="H1956" s="31"/>
    </row>
    <row r="1957" spans="5:8" x14ac:dyDescent="0.25">
      <c r="E1957" s="20"/>
      <c r="F1957" s="1"/>
      <c r="G1957" s="1"/>
      <c r="H1957" s="31"/>
    </row>
    <row r="1958" spans="5:8" x14ac:dyDescent="0.25">
      <c r="E1958" s="20"/>
      <c r="F1958" s="1"/>
      <c r="G1958" s="1"/>
      <c r="H1958" s="31"/>
    </row>
    <row r="1959" spans="5:8" x14ac:dyDescent="0.25">
      <c r="E1959" s="20"/>
      <c r="F1959" s="1"/>
      <c r="G1959" s="1"/>
      <c r="H1959" s="31"/>
    </row>
    <row r="1960" spans="5:8" x14ac:dyDescent="0.25">
      <c r="E1960" s="20"/>
      <c r="F1960" s="1"/>
      <c r="G1960" s="1"/>
      <c r="H1960" s="31"/>
    </row>
    <row r="1961" spans="5:8" x14ac:dyDescent="0.25">
      <c r="E1961" s="20"/>
      <c r="F1961" s="1"/>
      <c r="G1961" s="1"/>
      <c r="H1961" s="31"/>
    </row>
    <row r="1962" spans="5:8" x14ac:dyDescent="0.25">
      <c r="E1962" s="20"/>
      <c r="F1962" s="1"/>
      <c r="G1962" s="1"/>
      <c r="H1962" s="31"/>
    </row>
    <row r="1963" spans="5:8" x14ac:dyDescent="0.25">
      <c r="E1963" s="20"/>
      <c r="F1963" s="1"/>
      <c r="G1963" s="1"/>
      <c r="H1963" s="31"/>
    </row>
    <row r="1964" spans="5:8" x14ac:dyDescent="0.25">
      <c r="E1964" s="20"/>
      <c r="F1964" s="1"/>
      <c r="G1964" s="1"/>
      <c r="H1964" s="31"/>
    </row>
    <row r="1965" spans="5:8" x14ac:dyDescent="0.25">
      <c r="E1965" s="20"/>
      <c r="F1965" s="1"/>
      <c r="G1965" s="1"/>
      <c r="H1965" s="31"/>
    </row>
    <row r="1966" spans="5:8" x14ac:dyDescent="0.25">
      <c r="E1966" s="20"/>
      <c r="F1966" s="1"/>
      <c r="G1966" s="1"/>
      <c r="H1966" s="31"/>
    </row>
    <row r="1967" spans="5:8" x14ac:dyDescent="0.25">
      <c r="E1967" s="20"/>
      <c r="F1967" s="1"/>
      <c r="G1967" s="1"/>
      <c r="H1967" s="31"/>
    </row>
    <row r="1968" spans="5:8" x14ac:dyDescent="0.25">
      <c r="E1968" s="20"/>
      <c r="F1968" s="1"/>
      <c r="G1968" s="1"/>
      <c r="H1968" s="31"/>
    </row>
    <row r="1969" spans="5:8" x14ac:dyDescent="0.25">
      <c r="E1969" s="20"/>
      <c r="F1969" s="1"/>
      <c r="G1969" s="1"/>
      <c r="H1969" s="31"/>
    </row>
    <row r="1970" spans="5:8" x14ac:dyDescent="0.25">
      <c r="E1970" s="20"/>
      <c r="F1970" s="1"/>
      <c r="G1970" s="1"/>
      <c r="H1970" s="31"/>
    </row>
    <row r="1971" spans="5:8" x14ac:dyDescent="0.25">
      <c r="E1971" s="20"/>
      <c r="F1971" s="1"/>
      <c r="G1971" s="1"/>
      <c r="H1971" s="31"/>
    </row>
    <row r="1972" spans="5:8" x14ac:dyDescent="0.25">
      <c r="E1972" s="20"/>
      <c r="F1972" s="1"/>
      <c r="G1972" s="1"/>
      <c r="H1972" s="31"/>
    </row>
    <row r="1973" spans="5:8" x14ac:dyDescent="0.25">
      <c r="E1973" s="20"/>
      <c r="F1973" s="1"/>
      <c r="G1973" s="1"/>
      <c r="H1973" s="31"/>
    </row>
    <row r="1974" spans="5:8" x14ac:dyDescent="0.25">
      <c r="E1974" s="20"/>
      <c r="F1974" s="1"/>
      <c r="G1974" s="1"/>
      <c r="H1974" s="31"/>
    </row>
    <row r="1975" spans="5:8" x14ac:dyDescent="0.25">
      <c r="E1975" s="20"/>
      <c r="F1975" s="1"/>
      <c r="G1975" s="1"/>
      <c r="H1975" s="31"/>
    </row>
    <row r="1976" spans="5:8" x14ac:dyDescent="0.25">
      <c r="E1976" s="20"/>
      <c r="F1976" s="1"/>
      <c r="G1976" s="1"/>
      <c r="H1976" s="31"/>
    </row>
    <row r="1977" spans="5:8" x14ac:dyDescent="0.25">
      <c r="E1977" s="20"/>
      <c r="F1977" s="1"/>
      <c r="G1977" s="1"/>
      <c r="H1977" s="31"/>
    </row>
    <row r="1978" spans="5:8" x14ac:dyDescent="0.25">
      <c r="E1978" s="20"/>
      <c r="F1978" s="1"/>
      <c r="G1978" s="1"/>
      <c r="H1978" s="31"/>
    </row>
    <row r="1979" spans="5:8" x14ac:dyDescent="0.25">
      <c r="E1979" s="20"/>
      <c r="F1979" s="1"/>
      <c r="G1979" s="1"/>
      <c r="H1979" s="31"/>
    </row>
    <row r="1980" spans="5:8" x14ac:dyDescent="0.25">
      <c r="E1980" s="20"/>
      <c r="F1980" s="1"/>
      <c r="G1980" s="1"/>
      <c r="H1980" s="31"/>
    </row>
    <row r="1981" spans="5:8" x14ac:dyDescent="0.25">
      <c r="E1981" s="20"/>
      <c r="F1981" s="1"/>
      <c r="G1981" s="1"/>
      <c r="H1981" s="31"/>
    </row>
    <row r="1982" spans="5:8" x14ac:dyDescent="0.25">
      <c r="E1982" s="20"/>
      <c r="F1982" s="1"/>
      <c r="G1982" s="1"/>
      <c r="H1982" s="31"/>
    </row>
    <row r="1983" spans="5:8" x14ac:dyDescent="0.25">
      <c r="E1983" s="20"/>
      <c r="F1983" s="1"/>
      <c r="G1983" s="1"/>
      <c r="H1983" s="31"/>
    </row>
    <row r="1984" spans="5:8" x14ac:dyDescent="0.25">
      <c r="E1984" s="20"/>
      <c r="F1984" s="1"/>
      <c r="G1984" s="1"/>
      <c r="H1984" s="31"/>
    </row>
    <row r="1985" spans="5:8" x14ac:dyDescent="0.25">
      <c r="E1985" s="20"/>
      <c r="F1985" s="1"/>
      <c r="G1985" s="1"/>
      <c r="H1985" s="31"/>
    </row>
    <row r="1986" spans="5:8" x14ac:dyDescent="0.25">
      <c r="E1986" s="20"/>
      <c r="F1986" s="1"/>
      <c r="G1986" s="1"/>
      <c r="H1986" s="31"/>
    </row>
    <row r="1987" spans="5:8" x14ac:dyDescent="0.25">
      <c r="E1987" s="20"/>
      <c r="F1987" s="1"/>
      <c r="G1987" s="1"/>
      <c r="H1987" s="31"/>
    </row>
    <row r="1988" spans="5:8" x14ac:dyDescent="0.25">
      <c r="E1988" s="20"/>
      <c r="F1988" s="1"/>
      <c r="G1988" s="1"/>
      <c r="H1988" s="31"/>
    </row>
    <row r="1989" spans="5:8" x14ac:dyDescent="0.25">
      <c r="E1989" s="20"/>
      <c r="F1989" s="1"/>
      <c r="G1989" s="1"/>
      <c r="H1989" s="31"/>
    </row>
    <row r="1990" spans="5:8" x14ac:dyDescent="0.25">
      <c r="E1990" s="20"/>
      <c r="F1990" s="1"/>
      <c r="G1990" s="1"/>
      <c r="H1990" s="31"/>
    </row>
    <row r="1991" spans="5:8" x14ac:dyDescent="0.25">
      <c r="E1991" s="20"/>
      <c r="F1991" s="1"/>
      <c r="G1991" s="1"/>
      <c r="H1991" s="31"/>
    </row>
    <row r="1992" spans="5:8" x14ac:dyDescent="0.25">
      <c r="E1992" s="20"/>
      <c r="F1992" s="1"/>
      <c r="G1992" s="1"/>
      <c r="H1992" s="31"/>
    </row>
    <row r="1993" spans="5:8" x14ac:dyDescent="0.25">
      <c r="E1993" s="20"/>
      <c r="F1993" s="1"/>
      <c r="G1993" s="1"/>
      <c r="H1993" s="31"/>
    </row>
    <row r="1994" spans="5:8" x14ac:dyDescent="0.25">
      <c r="E1994" s="20"/>
      <c r="F1994" s="1"/>
      <c r="G1994" s="1"/>
      <c r="H1994" s="31"/>
    </row>
    <row r="1995" spans="5:8" x14ac:dyDescent="0.25">
      <c r="E1995" s="20"/>
      <c r="F1995" s="1"/>
      <c r="G1995" s="1"/>
      <c r="H1995" s="31"/>
    </row>
    <row r="1996" spans="5:8" x14ac:dyDescent="0.25">
      <c r="E1996" s="20"/>
      <c r="F1996" s="1"/>
      <c r="G1996" s="1"/>
      <c r="H1996" s="31"/>
    </row>
    <row r="1997" spans="5:8" x14ac:dyDescent="0.25">
      <c r="E1997" s="20"/>
      <c r="F1997" s="1"/>
      <c r="G1997" s="1"/>
      <c r="H1997" s="31"/>
    </row>
    <row r="1998" spans="5:8" x14ac:dyDescent="0.25">
      <c r="E1998" s="20"/>
      <c r="F1998" s="1"/>
      <c r="G1998" s="1"/>
      <c r="H1998" s="31"/>
    </row>
    <row r="1999" spans="5:8" x14ac:dyDescent="0.25">
      <c r="E1999" s="20"/>
      <c r="F1999" s="1"/>
      <c r="G1999" s="1"/>
      <c r="H1999" s="31"/>
    </row>
    <row r="2000" spans="5:8" x14ac:dyDescent="0.25">
      <c r="E2000" s="20"/>
      <c r="F2000" s="1"/>
      <c r="G2000" s="1"/>
      <c r="H2000" s="31"/>
    </row>
    <row r="2001" spans="5:8" x14ac:dyDescent="0.25">
      <c r="E2001" s="20"/>
      <c r="F2001" s="1"/>
      <c r="G2001" s="1"/>
      <c r="H2001" s="31"/>
    </row>
    <row r="2002" spans="5:8" x14ac:dyDescent="0.25">
      <c r="E2002" s="20"/>
      <c r="F2002" s="1"/>
      <c r="G2002" s="1"/>
      <c r="H2002" s="31"/>
    </row>
    <row r="2003" spans="5:8" x14ac:dyDescent="0.25">
      <c r="E2003" s="20"/>
      <c r="F2003" s="1"/>
      <c r="G2003" s="1"/>
      <c r="H2003" s="31"/>
    </row>
    <row r="2004" spans="5:8" x14ac:dyDescent="0.25">
      <c r="E2004" s="20"/>
      <c r="F2004" s="1"/>
      <c r="G2004" s="1"/>
      <c r="H2004" s="31"/>
    </row>
    <row r="2005" spans="5:8" x14ac:dyDescent="0.25">
      <c r="E2005" s="20"/>
      <c r="F2005" s="1"/>
      <c r="G2005" s="1"/>
      <c r="H2005" s="31"/>
    </row>
    <row r="2006" spans="5:8" x14ac:dyDescent="0.25">
      <c r="E2006" s="20"/>
      <c r="F2006" s="1"/>
      <c r="G2006" s="1"/>
      <c r="H2006" s="31"/>
    </row>
    <row r="2007" spans="5:8" x14ac:dyDescent="0.25">
      <c r="E2007" s="20"/>
      <c r="F2007" s="1"/>
      <c r="G2007" s="1"/>
      <c r="H2007" s="31"/>
    </row>
    <row r="2008" spans="5:8" x14ac:dyDescent="0.25">
      <c r="E2008" s="20"/>
      <c r="F2008" s="1"/>
      <c r="G2008" s="1"/>
      <c r="H2008" s="31"/>
    </row>
    <row r="2009" spans="5:8" x14ac:dyDescent="0.25">
      <c r="E2009" s="20"/>
      <c r="F2009" s="1"/>
      <c r="G2009" s="1"/>
      <c r="H2009" s="31"/>
    </row>
    <row r="2010" spans="5:8" x14ac:dyDescent="0.25">
      <c r="E2010" s="20"/>
      <c r="F2010" s="1"/>
      <c r="G2010" s="1"/>
      <c r="H2010" s="31"/>
    </row>
    <row r="2011" spans="5:8" x14ac:dyDescent="0.25">
      <c r="E2011" s="20"/>
      <c r="F2011" s="1"/>
      <c r="G2011" s="1"/>
      <c r="H2011" s="31"/>
    </row>
    <row r="2012" spans="5:8" x14ac:dyDescent="0.25">
      <c r="E2012" s="20"/>
      <c r="F2012" s="1"/>
      <c r="G2012" s="1"/>
      <c r="H2012" s="31"/>
    </row>
    <row r="2013" spans="5:8" x14ac:dyDescent="0.25">
      <c r="E2013" s="20"/>
      <c r="F2013" s="1"/>
      <c r="G2013" s="1"/>
      <c r="H2013" s="31"/>
    </row>
    <row r="2014" spans="5:8" x14ac:dyDescent="0.25">
      <c r="E2014" s="20"/>
      <c r="F2014" s="1"/>
      <c r="G2014" s="1"/>
      <c r="H2014" s="31"/>
    </row>
    <row r="2015" spans="5:8" x14ac:dyDescent="0.25">
      <c r="E2015" s="20"/>
      <c r="F2015" s="1"/>
      <c r="G2015" s="1"/>
      <c r="H2015" s="31"/>
    </row>
    <row r="2016" spans="5:8" x14ac:dyDescent="0.25">
      <c r="E2016" s="20"/>
      <c r="F2016" s="1"/>
      <c r="G2016" s="1"/>
      <c r="H2016" s="31"/>
    </row>
    <row r="2017" spans="5:8" x14ac:dyDescent="0.25">
      <c r="E2017" s="20"/>
      <c r="F2017" s="1"/>
      <c r="G2017" s="1"/>
      <c r="H2017" s="31"/>
    </row>
    <row r="2018" spans="5:8" x14ac:dyDescent="0.25">
      <c r="E2018" s="20"/>
      <c r="F2018" s="1"/>
      <c r="G2018" s="1"/>
      <c r="H2018" s="31"/>
    </row>
    <row r="2019" spans="5:8" x14ac:dyDescent="0.25">
      <c r="E2019" s="20"/>
      <c r="F2019" s="1"/>
      <c r="G2019" s="1"/>
      <c r="H2019" s="31"/>
    </row>
    <row r="2020" spans="5:8" x14ac:dyDescent="0.25">
      <c r="E2020" s="20"/>
      <c r="F2020" s="1"/>
      <c r="G2020" s="1"/>
      <c r="H2020" s="31"/>
    </row>
    <row r="2021" spans="5:8" x14ac:dyDescent="0.25">
      <c r="E2021" s="20"/>
      <c r="F2021" s="1"/>
      <c r="G2021" s="1"/>
      <c r="H2021" s="31"/>
    </row>
    <row r="2022" spans="5:8" x14ac:dyDescent="0.25">
      <c r="E2022" s="20"/>
      <c r="F2022" s="1"/>
      <c r="G2022" s="1"/>
      <c r="H2022" s="31"/>
    </row>
    <row r="2023" spans="5:8" x14ac:dyDescent="0.25">
      <c r="E2023" s="20"/>
      <c r="F2023" s="1"/>
      <c r="G2023" s="1"/>
      <c r="H2023" s="31"/>
    </row>
    <row r="2024" spans="5:8" x14ac:dyDescent="0.25">
      <c r="E2024" s="20"/>
      <c r="F2024" s="1"/>
      <c r="G2024" s="1"/>
      <c r="H2024" s="31"/>
    </row>
    <row r="2025" spans="5:8" x14ac:dyDescent="0.25">
      <c r="E2025" s="20"/>
      <c r="F2025" s="1"/>
      <c r="G2025" s="1"/>
      <c r="H2025" s="31"/>
    </row>
    <row r="2026" spans="5:8" x14ac:dyDescent="0.25">
      <c r="E2026" s="20"/>
      <c r="F2026" s="1"/>
      <c r="G2026" s="1"/>
      <c r="H2026" s="31"/>
    </row>
    <row r="2027" spans="5:8" x14ac:dyDescent="0.25">
      <c r="E2027" s="20"/>
      <c r="F2027" s="1"/>
      <c r="G2027" s="1"/>
      <c r="H2027" s="31"/>
    </row>
    <row r="2028" spans="5:8" x14ac:dyDescent="0.25">
      <c r="E2028" s="20"/>
      <c r="F2028" s="1"/>
      <c r="G2028" s="1"/>
      <c r="H2028" s="31"/>
    </row>
    <row r="2029" spans="5:8" x14ac:dyDescent="0.25">
      <c r="E2029" s="20"/>
      <c r="F2029" s="1"/>
      <c r="G2029" s="1"/>
      <c r="H2029" s="31"/>
    </row>
    <row r="2030" spans="5:8" x14ac:dyDescent="0.25">
      <c r="E2030" s="20"/>
      <c r="F2030" s="1"/>
      <c r="G2030" s="1"/>
      <c r="H2030" s="31"/>
    </row>
    <row r="2031" spans="5:8" x14ac:dyDescent="0.25">
      <c r="E2031" s="20"/>
      <c r="F2031" s="1"/>
      <c r="G2031" s="1"/>
      <c r="H2031" s="31"/>
    </row>
    <row r="2032" spans="5:8" x14ac:dyDescent="0.25">
      <c r="E2032" s="20"/>
      <c r="F2032" s="1"/>
      <c r="G2032" s="1"/>
      <c r="H2032" s="31"/>
    </row>
    <row r="2033" spans="5:8" x14ac:dyDescent="0.25">
      <c r="E2033" s="20"/>
      <c r="F2033" s="1"/>
      <c r="G2033" s="1"/>
      <c r="H2033" s="31"/>
    </row>
    <row r="2034" spans="5:8" x14ac:dyDescent="0.25">
      <c r="E2034" s="20"/>
      <c r="F2034" s="1"/>
      <c r="G2034" s="1"/>
      <c r="H2034" s="31"/>
    </row>
    <row r="2035" spans="5:8" x14ac:dyDescent="0.25">
      <c r="E2035" s="20"/>
      <c r="F2035" s="1"/>
      <c r="G2035" s="1"/>
      <c r="H2035" s="31"/>
    </row>
    <row r="2036" spans="5:8" x14ac:dyDescent="0.25">
      <c r="E2036" s="20"/>
      <c r="F2036" s="1"/>
      <c r="G2036" s="1"/>
      <c r="H2036" s="31"/>
    </row>
    <row r="2037" spans="5:8" x14ac:dyDescent="0.25">
      <c r="E2037" s="20"/>
      <c r="F2037" s="1"/>
      <c r="G2037" s="1"/>
      <c r="H2037" s="31"/>
    </row>
    <row r="2038" spans="5:8" x14ac:dyDescent="0.25">
      <c r="E2038" s="20"/>
      <c r="F2038" s="1"/>
      <c r="G2038" s="1"/>
      <c r="H2038" s="31"/>
    </row>
    <row r="2039" spans="5:8" x14ac:dyDescent="0.25">
      <c r="E2039" s="20"/>
      <c r="F2039" s="1"/>
      <c r="G2039" s="1"/>
      <c r="H2039" s="31"/>
    </row>
    <row r="2040" spans="5:8" x14ac:dyDescent="0.25">
      <c r="E2040" s="20"/>
      <c r="F2040" s="1"/>
      <c r="G2040" s="1"/>
      <c r="H2040" s="31"/>
    </row>
    <row r="2041" spans="5:8" x14ac:dyDescent="0.25">
      <c r="E2041" s="20"/>
      <c r="F2041" s="1"/>
      <c r="G2041" s="1"/>
      <c r="H2041" s="31"/>
    </row>
    <row r="2042" spans="5:8" x14ac:dyDescent="0.25">
      <c r="E2042" s="20"/>
      <c r="F2042" s="1"/>
      <c r="G2042" s="1"/>
      <c r="H2042" s="31"/>
    </row>
    <row r="2043" spans="5:8" x14ac:dyDescent="0.25">
      <c r="E2043" s="20"/>
      <c r="F2043" s="1"/>
      <c r="G2043" s="1"/>
      <c r="H2043" s="31"/>
    </row>
    <row r="2044" spans="5:8" x14ac:dyDescent="0.25">
      <c r="E2044" s="20"/>
      <c r="F2044" s="1"/>
      <c r="G2044" s="1"/>
      <c r="H2044" s="31"/>
    </row>
    <row r="2045" spans="5:8" x14ac:dyDescent="0.25">
      <c r="E2045" s="20"/>
      <c r="F2045" s="1"/>
      <c r="G2045" s="1"/>
      <c r="H2045" s="31"/>
    </row>
    <row r="2046" spans="5:8" x14ac:dyDescent="0.25">
      <c r="E2046" s="20"/>
      <c r="F2046" s="1"/>
      <c r="G2046" s="1"/>
      <c r="H2046" s="31"/>
    </row>
    <row r="2047" spans="5:8" x14ac:dyDescent="0.25">
      <c r="E2047" s="20"/>
      <c r="F2047" s="1"/>
      <c r="G2047" s="1"/>
      <c r="H2047" s="31"/>
    </row>
    <row r="2048" spans="5:8" x14ac:dyDescent="0.25">
      <c r="E2048" s="20"/>
      <c r="F2048" s="1"/>
      <c r="G2048" s="1"/>
      <c r="H2048" s="31"/>
    </row>
    <row r="2049" spans="5:8" x14ac:dyDescent="0.25">
      <c r="E2049" s="20"/>
      <c r="F2049" s="1"/>
      <c r="G2049" s="1"/>
      <c r="H2049" s="31"/>
    </row>
    <row r="2050" spans="5:8" x14ac:dyDescent="0.25">
      <c r="E2050" s="20"/>
      <c r="F2050" s="1"/>
      <c r="G2050" s="1"/>
      <c r="H2050" s="31"/>
    </row>
    <row r="2051" spans="5:8" x14ac:dyDescent="0.25">
      <c r="E2051" s="20"/>
      <c r="F2051" s="1"/>
      <c r="G2051" s="1"/>
      <c r="H2051" s="31"/>
    </row>
    <row r="2052" spans="5:8" x14ac:dyDescent="0.25">
      <c r="E2052" s="20"/>
      <c r="F2052" s="1"/>
      <c r="G2052" s="1"/>
      <c r="H2052" s="31"/>
    </row>
    <row r="2053" spans="5:8" x14ac:dyDescent="0.25">
      <c r="E2053" s="20"/>
      <c r="F2053" s="1"/>
      <c r="G2053" s="1"/>
      <c r="H2053" s="31"/>
    </row>
    <row r="2054" spans="5:8" x14ac:dyDescent="0.25">
      <c r="E2054" s="20"/>
      <c r="F2054" s="1"/>
      <c r="G2054" s="1"/>
      <c r="H2054" s="31"/>
    </row>
    <row r="2055" spans="5:8" x14ac:dyDescent="0.25">
      <c r="E2055" s="20"/>
      <c r="F2055" s="1"/>
      <c r="G2055" s="1"/>
      <c r="H2055" s="31"/>
    </row>
    <row r="2056" spans="5:8" x14ac:dyDescent="0.25">
      <c r="E2056" s="20"/>
      <c r="F2056" s="1"/>
      <c r="G2056" s="1"/>
      <c r="H2056" s="31"/>
    </row>
    <row r="2057" spans="5:8" x14ac:dyDescent="0.25">
      <c r="E2057" s="20"/>
      <c r="F2057" s="1"/>
      <c r="G2057" s="1"/>
      <c r="H2057" s="31"/>
    </row>
    <row r="2058" spans="5:8" x14ac:dyDescent="0.25">
      <c r="E2058" s="20"/>
      <c r="F2058" s="1"/>
      <c r="G2058" s="1"/>
      <c r="H2058" s="31"/>
    </row>
    <row r="2059" spans="5:8" x14ac:dyDescent="0.25">
      <c r="E2059" s="20"/>
      <c r="F2059" s="1"/>
      <c r="G2059" s="1"/>
      <c r="H2059" s="31"/>
    </row>
    <row r="2060" spans="5:8" x14ac:dyDescent="0.25">
      <c r="E2060" s="20"/>
      <c r="F2060" s="1"/>
      <c r="G2060" s="1"/>
      <c r="H2060" s="31"/>
    </row>
    <row r="2061" spans="5:8" x14ac:dyDescent="0.25">
      <c r="E2061" s="20"/>
      <c r="F2061" s="1"/>
      <c r="G2061" s="1"/>
      <c r="H2061" s="31"/>
    </row>
    <row r="2062" spans="5:8" x14ac:dyDescent="0.25">
      <c r="E2062" s="20"/>
      <c r="F2062" s="1"/>
      <c r="G2062" s="1"/>
      <c r="H2062" s="31"/>
    </row>
    <row r="2063" spans="5:8" x14ac:dyDescent="0.25">
      <c r="E2063" s="20"/>
      <c r="F2063" s="1"/>
      <c r="G2063" s="1"/>
      <c r="H2063" s="31"/>
    </row>
    <row r="2064" spans="5:8" x14ac:dyDescent="0.25">
      <c r="E2064" s="20"/>
      <c r="F2064" s="1"/>
      <c r="G2064" s="1"/>
      <c r="H2064" s="31"/>
    </row>
    <row r="2065" spans="5:8" x14ac:dyDescent="0.25">
      <c r="E2065" s="20"/>
      <c r="F2065" s="1"/>
      <c r="G2065" s="1"/>
      <c r="H2065" s="31"/>
    </row>
    <row r="2066" spans="5:8" x14ac:dyDescent="0.25">
      <c r="E2066" s="20"/>
      <c r="F2066" s="1"/>
      <c r="G2066" s="1"/>
      <c r="H2066" s="31"/>
    </row>
    <row r="2067" spans="5:8" x14ac:dyDescent="0.25">
      <c r="E2067" s="20"/>
      <c r="F2067" s="1"/>
      <c r="G2067" s="1"/>
      <c r="H2067" s="31"/>
    </row>
    <row r="2068" spans="5:8" x14ac:dyDescent="0.25">
      <c r="E2068" s="20"/>
      <c r="F2068" s="1"/>
      <c r="G2068" s="1"/>
      <c r="H2068" s="31"/>
    </row>
    <row r="2069" spans="5:8" x14ac:dyDescent="0.25">
      <c r="E2069" s="20"/>
      <c r="F2069" s="1"/>
      <c r="G2069" s="1"/>
      <c r="H2069" s="31"/>
    </row>
    <row r="2070" spans="5:8" x14ac:dyDescent="0.25">
      <c r="E2070" s="20"/>
      <c r="F2070" s="1"/>
      <c r="G2070" s="1"/>
      <c r="H2070" s="31"/>
    </row>
    <row r="2071" spans="5:8" x14ac:dyDescent="0.25">
      <c r="E2071" s="20"/>
      <c r="F2071" s="1"/>
      <c r="G2071" s="1"/>
      <c r="H2071" s="31"/>
    </row>
    <row r="2072" spans="5:8" x14ac:dyDescent="0.25">
      <c r="E2072" s="20"/>
      <c r="F2072" s="1"/>
      <c r="G2072" s="1"/>
      <c r="H2072" s="31"/>
    </row>
    <row r="2073" spans="5:8" x14ac:dyDescent="0.25">
      <c r="E2073" s="20"/>
      <c r="F2073" s="1"/>
      <c r="G2073" s="1"/>
      <c r="H2073" s="31"/>
    </row>
    <row r="2074" spans="5:8" x14ac:dyDescent="0.25">
      <c r="E2074" s="20"/>
      <c r="F2074" s="1"/>
      <c r="G2074" s="1"/>
      <c r="H2074" s="31"/>
    </row>
    <row r="2075" spans="5:8" x14ac:dyDescent="0.25">
      <c r="E2075" s="20"/>
      <c r="F2075" s="1"/>
      <c r="G2075" s="1"/>
      <c r="H2075" s="31"/>
    </row>
    <row r="2076" spans="5:8" x14ac:dyDescent="0.25">
      <c r="E2076" s="20"/>
      <c r="F2076" s="1"/>
      <c r="G2076" s="1"/>
      <c r="H2076" s="31"/>
    </row>
    <row r="2077" spans="5:8" x14ac:dyDescent="0.25">
      <c r="E2077" s="20"/>
      <c r="F2077" s="1"/>
      <c r="G2077" s="1"/>
      <c r="H2077" s="31"/>
    </row>
    <row r="2078" spans="5:8" x14ac:dyDescent="0.25">
      <c r="E2078" s="20"/>
      <c r="F2078" s="1"/>
      <c r="G2078" s="1"/>
      <c r="H2078" s="31"/>
    </row>
    <row r="2079" spans="5:8" x14ac:dyDescent="0.25">
      <c r="E2079" s="20"/>
      <c r="F2079" s="1"/>
      <c r="G2079" s="1"/>
      <c r="H2079" s="31"/>
    </row>
    <row r="2080" spans="5:8" x14ac:dyDescent="0.25">
      <c r="E2080" s="20"/>
      <c r="F2080" s="1"/>
      <c r="G2080" s="1"/>
      <c r="H2080" s="31"/>
    </row>
    <row r="2081" spans="5:8" x14ac:dyDescent="0.25">
      <c r="E2081" s="20"/>
      <c r="F2081" s="1"/>
      <c r="G2081" s="1"/>
      <c r="H2081" s="31"/>
    </row>
    <row r="2082" spans="5:8" x14ac:dyDescent="0.25">
      <c r="E2082" s="20"/>
      <c r="F2082" s="1"/>
      <c r="G2082" s="1"/>
      <c r="H2082" s="31"/>
    </row>
    <row r="2083" spans="5:8" x14ac:dyDescent="0.25">
      <c r="E2083" s="20"/>
      <c r="F2083" s="1"/>
      <c r="G2083" s="1"/>
      <c r="H2083" s="31"/>
    </row>
    <row r="2084" spans="5:8" x14ac:dyDescent="0.25">
      <c r="E2084" s="20"/>
      <c r="F2084" s="1"/>
      <c r="G2084" s="1"/>
      <c r="H2084" s="31"/>
    </row>
    <row r="2085" spans="5:8" x14ac:dyDescent="0.25">
      <c r="E2085" s="20"/>
      <c r="F2085" s="1"/>
      <c r="G2085" s="1"/>
      <c r="H2085" s="31"/>
    </row>
    <row r="2086" spans="5:8" x14ac:dyDescent="0.25">
      <c r="E2086" s="20"/>
      <c r="F2086" s="1"/>
      <c r="G2086" s="1"/>
      <c r="H2086" s="31"/>
    </row>
    <row r="2087" spans="5:8" x14ac:dyDescent="0.25">
      <c r="E2087" s="20"/>
      <c r="F2087" s="1"/>
      <c r="G2087" s="1"/>
      <c r="H2087" s="31"/>
    </row>
    <row r="2088" spans="5:8" x14ac:dyDescent="0.25">
      <c r="E2088" s="20"/>
      <c r="F2088" s="1"/>
      <c r="G2088" s="1"/>
      <c r="H2088" s="31"/>
    </row>
  </sheetData>
  <mergeCells count="6">
    <mergeCell ref="H15:H16"/>
    <mergeCell ref="I15:I16"/>
    <mergeCell ref="H19:H20"/>
    <mergeCell ref="I19:I20"/>
    <mergeCell ref="J15:J16"/>
    <mergeCell ref="J19:J20"/>
  </mergeCells>
  <conditionalFormatting sqref="H14:I16">
    <cfRule type="expression" dxfId="21" priority="13">
      <formula>$F14=FALSE</formula>
    </cfRule>
  </conditionalFormatting>
  <conditionalFormatting sqref="J15">
    <cfRule type="expression" dxfId="20" priority="15">
      <formula>$F14=FALSE</formula>
    </cfRule>
  </conditionalFormatting>
  <conditionalFormatting sqref="J14">
    <cfRule type="expression" dxfId="19" priority="4">
      <formula>$F14=FALSE</formula>
    </cfRule>
  </conditionalFormatting>
  <conditionalFormatting sqref="H18:I20">
    <cfRule type="expression" dxfId="18" priority="2">
      <formula>$F18=FALSE</formula>
    </cfRule>
  </conditionalFormatting>
  <conditionalFormatting sqref="J19">
    <cfRule type="expression" dxfId="17" priority="3">
      <formula>$F18=FALSE</formula>
    </cfRule>
  </conditionalFormatting>
  <conditionalFormatting sqref="J18">
    <cfRule type="expression" dxfId="16" priority="1">
      <formula>$F18=FALSE</formula>
    </cfRule>
  </conditionalFormatting>
  <dataValidations count="1">
    <dataValidation type="list" showInputMessage="1" showErrorMessage="1" sqref="C16 C20" xr:uid="{00000000-0002-0000-0400-000000000000}">
      <formula1>$Z$9:$Z$11</formula1>
    </dataValidation>
  </dataValidations>
  <pageMargins left="0.7" right="0.7" top="0.78740157499999996" bottom="0.78740157499999996" header="0.3" footer="0.3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1EAF1-FC65-4CCF-9E87-9ABB0B65371C}">
  <sheetPr codeName="Sheet7"/>
  <dimension ref="A3:V6"/>
  <sheetViews>
    <sheetView topLeftCell="A4" workbookViewId="0">
      <selection activeCell="V6" sqref="V6"/>
    </sheetView>
  </sheetViews>
  <sheetFormatPr defaultRowHeight="15" x14ac:dyDescent="0.25"/>
  <sheetData>
    <row r="3" spans="1:22" x14ac:dyDescent="0.25">
      <c r="A3" s="47" t="s">
        <v>31</v>
      </c>
      <c r="B3" s="47"/>
      <c r="C3" s="47"/>
      <c r="D3" s="47"/>
      <c r="G3" s="47" t="s">
        <v>31</v>
      </c>
      <c r="H3" s="47"/>
      <c r="I3" s="47"/>
      <c r="J3" s="47"/>
      <c r="M3" s="47" t="s">
        <v>43</v>
      </c>
      <c r="N3" s="47"/>
      <c r="O3" s="47"/>
      <c r="P3" s="47"/>
      <c r="S3" s="47" t="s">
        <v>45</v>
      </c>
      <c r="T3" s="47"/>
      <c r="U3" s="47"/>
      <c r="V3" s="47"/>
    </row>
    <row r="5" spans="1:22" x14ac:dyDescent="0.25">
      <c r="A5" s="47" t="s">
        <v>32</v>
      </c>
      <c r="B5" s="47"/>
      <c r="C5" s="47"/>
      <c r="D5">
        <v>10</v>
      </c>
      <c r="G5" s="47" t="s">
        <v>32</v>
      </c>
      <c r="H5" s="47"/>
      <c r="I5" s="47"/>
      <c r="J5">
        <v>10</v>
      </c>
      <c r="M5" s="47" t="s">
        <v>32</v>
      </c>
      <c r="N5" s="47"/>
      <c r="O5" s="47"/>
      <c r="P5">
        <v>10</v>
      </c>
      <c r="S5" s="47" t="s">
        <v>32</v>
      </c>
      <c r="T5" s="47"/>
      <c r="U5" s="47"/>
      <c r="V5">
        <v>5</v>
      </c>
    </row>
    <row r="6" spans="1:22" x14ac:dyDescent="0.25">
      <c r="H6" t="s">
        <v>33</v>
      </c>
      <c r="J6">
        <v>0.5</v>
      </c>
      <c r="T6" t="s">
        <v>46</v>
      </c>
      <c r="V6">
        <v>1</v>
      </c>
    </row>
  </sheetData>
  <mergeCells count="8">
    <mergeCell ref="S3:V3"/>
    <mergeCell ref="S5:U5"/>
    <mergeCell ref="A3:D3"/>
    <mergeCell ref="A5:C5"/>
    <mergeCell ref="G3:J3"/>
    <mergeCell ref="G5:I5"/>
    <mergeCell ref="M3:P3"/>
    <mergeCell ref="M5:O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ADE5D4-0968-4540-A963-5162012F48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Dashboard</vt:lpstr>
      <vt:lpstr>Calender</vt:lpstr>
      <vt:lpstr>SLTP</vt:lpstr>
      <vt:lpstr>SLTP_Chart</vt:lpstr>
      <vt:lpstr>Alerts</vt:lpstr>
      <vt:lpstr>Options</vt:lpstr>
      <vt:lpstr>Alerts_Chart</vt:lpstr>
      <vt:lpstr>Change</vt:lpstr>
      <vt:lpstr>Change_Chart</vt:lpstr>
      <vt:lpstr>Securities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Florian Ruhdorfer</dc:creator>
  <cp:lastModifiedBy>Florian Ruhdorfer</cp:lastModifiedBy>
  <dcterms:created xsi:type="dcterms:W3CDTF">2020-01-29T00:44:00Z</dcterms:created>
  <dcterms:modified xsi:type="dcterms:W3CDTF">2020-03-06T04:28:14Z</dcterms:modified>
</cp:coreProperties>
</file>