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975" activeTab="2"/>
  </bookViews>
  <sheets>
    <sheet name="Задача 1" sheetId="1" r:id="rId1"/>
    <sheet name="Задача 2" sheetId="2" r:id="rId2"/>
    <sheet name="Задача 4" sheetId="3" r:id="rId3"/>
  </sheets>
  <calcPr calcId="144525"/>
</workbook>
</file>

<file path=xl/sharedStrings.xml><?xml version="1.0" encoding="utf-8"?>
<sst xmlns="http://schemas.openxmlformats.org/spreadsheetml/2006/main" count="45" uniqueCount="16">
  <si>
    <t>Индекс, i</t>
  </si>
  <si>
    <r>
      <rPr>
        <b/>
        <sz val="11"/>
        <color theme="1"/>
        <rFont val="Calibri"/>
        <charset val="204"/>
        <scheme val="minor"/>
      </rPr>
      <t>x</t>
    </r>
    <r>
      <rPr>
        <b/>
        <vertAlign val="subscript"/>
        <sz val="11"/>
        <color theme="1"/>
        <rFont val="Calibri"/>
        <charset val="204"/>
        <scheme val="minor"/>
      </rPr>
      <t>i</t>
    </r>
  </si>
  <si>
    <r>
      <rPr>
        <b/>
        <sz val="11"/>
        <color theme="1"/>
        <rFont val="Calibri"/>
        <charset val="204"/>
        <scheme val="minor"/>
      </rPr>
      <t>y</t>
    </r>
    <r>
      <rPr>
        <b/>
        <vertAlign val="subscript"/>
        <sz val="11"/>
        <color theme="1"/>
        <rFont val="Calibri"/>
        <charset val="204"/>
        <scheme val="minor"/>
      </rPr>
      <t>i</t>
    </r>
  </si>
  <si>
    <t>x</t>
  </si>
  <si>
    <r>
      <rPr>
        <b/>
        <sz val="11"/>
        <color theme="1"/>
        <rFont val="Calibri"/>
        <charset val="204"/>
        <scheme val="minor"/>
      </rPr>
      <t>L</t>
    </r>
    <r>
      <rPr>
        <b/>
        <vertAlign val="subscript"/>
        <sz val="11"/>
        <color theme="1"/>
        <rFont val="Calibri"/>
        <charset val="204"/>
        <scheme val="minor"/>
      </rPr>
      <t>n</t>
    </r>
    <r>
      <rPr>
        <b/>
        <sz val="11"/>
        <color theme="1"/>
        <rFont val="Calibri"/>
        <charset val="204"/>
        <scheme val="minor"/>
      </rPr>
      <t>(x)</t>
    </r>
  </si>
  <si>
    <r>
      <rPr>
        <b/>
        <sz val="11"/>
        <color theme="1"/>
        <rFont val="Calibri"/>
        <charset val="204"/>
      </rPr>
      <t>Δy</t>
    </r>
    <r>
      <rPr>
        <b/>
        <vertAlign val="subscript"/>
        <sz val="11"/>
        <color theme="1"/>
        <rFont val="Calibri"/>
        <charset val="204"/>
      </rPr>
      <t>i</t>
    </r>
  </si>
  <si>
    <r>
      <rPr>
        <b/>
        <sz val="11"/>
        <color theme="1"/>
        <rFont val="Calibri"/>
        <charset val="204"/>
      </rPr>
      <t>Δ</t>
    </r>
    <r>
      <rPr>
        <b/>
        <vertAlign val="superscript"/>
        <sz val="11"/>
        <color theme="1"/>
        <rFont val="Calibri"/>
        <charset val="204"/>
      </rPr>
      <t>2</t>
    </r>
    <r>
      <rPr>
        <b/>
        <sz val="11"/>
        <color theme="1"/>
        <rFont val="Calibri"/>
        <charset val="204"/>
      </rPr>
      <t>y</t>
    </r>
    <r>
      <rPr>
        <b/>
        <vertAlign val="subscript"/>
        <sz val="11"/>
        <color theme="1"/>
        <rFont val="Calibri"/>
        <charset val="204"/>
      </rPr>
      <t>i</t>
    </r>
  </si>
  <si>
    <r>
      <rPr>
        <b/>
        <sz val="11"/>
        <color theme="1"/>
        <rFont val="Calibri"/>
        <charset val="204"/>
      </rPr>
      <t>Δ</t>
    </r>
    <r>
      <rPr>
        <b/>
        <vertAlign val="superscript"/>
        <sz val="11"/>
        <color theme="1"/>
        <rFont val="Calibri"/>
        <charset val="204"/>
      </rPr>
      <t>3</t>
    </r>
    <r>
      <rPr>
        <b/>
        <sz val="11"/>
        <color theme="1"/>
        <rFont val="Calibri"/>
        <charset val="204"/>
      </rPr>
      <t>y</t>
    </r>
    <r>
      <rPr>
        <b/>
        <vertAlign val="subscript"/>
        <sz val="11"/>
        <color theme="1"/>
        <rFont val="Calibri"/>
        <charset val="204"/>
      </rPr>
      <t>i</t>
    </r>
  </si>
  <si>
    <t>i</t>
  </si>
  <si>
    <r>
      <rPr>
        <b/>
        <sz val="11"/>
        <color theme="1"/>
        <rFont val="Calibri"/>
        <charset val="204"/>
      </rPr>
      <t>x</t>
    </r>
    <r>
      <rPr>
        <b/>
        <vertAlign val="subscript"/>
        <sz val="11"/>
        <color theme="1"/>
        <rFont val="Calibri"/>
        <charset val="204"/>
      </rPr>
      <t>i</t>
    </r>
  </si>
  <si>
    <t>h</t>
  </si>
  <si>
    <t>q</t>
  </si>
  <si>
    <t>y(xi)</t>
  </si>
  <si>
    <t>-</t>
  </si>
  <si>
    <t>∑</t>
  </si>
  <si>
    <t>P</t>
  </si>
</sst>
</file>

<file path=xl/styles.xml><?xml version="1.0" encoding="utf-8"?>
<styleSheet xmlns="http://schemas.openxmlformats.org/spreadsheetml/2006/main">
  <numFmts count="7">
    <numFmt numFmtId="176" formatCode="0.0000"/>
    <numFmt numFmtId="177" formatCode="0.000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8" formatCode="0.000000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b/>
      <sz val="11"/>
      <color theme="1"/>
      <name val="Calibri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vertAlign val="subscript"/>
      <sz val="11"/>
      <color theme="1"/>
      <name val="Calibri"/>
      <charset val="204"/>
      <scheme val="minor"/>
    </font>
    <font>
      <b/>
      <vertAlign val="subscript"/>
      <sz val="11"/>
      <color theme="1"/>
      <name val="Calibri"/>
      <charset val="204"/>
    </font>
    <font>
      <b/>
      <vertAlign val="superscript"/>
      <sz val="11"/>
      <color theme="1"/>
      <name val="Calibri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5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23" fillId="3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8" fillId="1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19" borderId="9" applyNumberFormat="false" applyFon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2" fillId="18" borderId="5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27" borderId="11" applyNumberFormat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2" fillId="2" borderId="1" xfId="0" applyFont="true" applyFill="true" applyBorder="true" applyAlignment="true">
      <alignment horizontal="center" vertical="center" wrapText="true"/>
    </xf>
    <xf numFmtId="2" fontId="3" fillId="3" borderId="1" xfId="0" applyNumberFormat="true" applyFont="true" applyFill="true" applyBorder="true" applyAlignment="true">
      <alignment horizontal="center" vertical="center" wrapText="true"/>
    </xf>
    <xf numFmtId="0" fontId="3" fillId="3" borderId="1" xfId="0" applyFont="true" applyFill="true" applyBorder="true" applyAlignment="true">
      <alignment horizontal="center" vertical="center" wrapText="true"/>
    </xf>
    <xf numFmtId="176" fontId="3" fillId="3" borderId="1" xfId="0" applyNumberFormat="true" applyFont="true" applyFill="true" applyBorder="true" applyAlignment="true">
      <alignment horizontal="center" vertical="center" wrapText="true"/>
    </xf>
    <xf numFmtId="0" fontId="2" fillId="3" borderId="1" xfId="0" applyFont="true" applyFill="true" applyBorder="true" applyAlignment="true">
      <alignment horizontal="center" vertical="center" wrapText="true"/>
    </xf>
    <xf numFmtId="0" fontId="1" fillId="3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/>
    <xf numFmtId="0" fontId="3" fillId="3" borderId="2" xfId="0" applyFont="true" applyFill="true" applyBorder="true" applyAlignment="true">
      <alignment horizontal="center" vertical="center" wrapText="true"/>
    </xf>
    <xf numFmtId="177" fontId="3" fillId="3" borderId="1" xfId="0" applyNumberFormat="true" applyFont="true" applyFill="true" applyBorder="true" applyAlignment="true">
      <alignment horizontal="center" vertical="center" wrapText="true"/>
    </xf>
    <xf numFmtId="178" fontId="3" fillId="3" borderId="1" xfId="0" applyNumberFormat="true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4" fillId="3" borderId="1" xfId="0" applyFont="true" applyFill="true" applyBorder="true" applyAlignment="true">
      <alignment horizontal="center" vertical="center" wrapText="true"/>
    </xf>
    <xf numFmtId="0" fontId="1" fillId="0" borderId="0" xfId="0" applyFont="true" applyFill="true" applyAlignment="true">
      <alignment horizontal="center" vertical="center" wrapText="true"/>
    </xf>
    <xf numFmtId="2" fontId="4" fillId="3" borderId="1" xfId="0" applyNumberFormat="true" applyFont="true" applyFill="true" applyBorder="true" applyAlignment="true">
      <alignment horizontal="center" vertical="center" wrapText="true"/>
    </xf>
    <xf numFmtId="177" fontId="3" fillId="3" borderId="3" xfId="0" applyNumberFormat="true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workbookViewId="0">
      <selection activeCell="E8" sqref="E8"/>
    </sheetView>
  </sheetViews>
  <sheetFormatPr defaultColWidth="9" defaultRowHeight="14.25" outlineLevelRow="7" outlineLevelCol="7"/>
  <sheetData>
    <row r="2" spans="2:8">
      <c r="B2" s="1" t="s">
        <v>0</v>
      </c>
      <c r="C2" s="12">
        <v>0</v>
      </c>
      <c r="D2" s="12">
        <v>1</v>
      </c>
      <c r="E2" s="12">
        <v>2</v>
      </c>
      <c r="F2" s="8"/>
      <c r="G2" s="8"/>
      <c r="H2" s="8"/>
    </row>
    <row r="3" ht="18" spans="2:8">
      <c r="B3" s="1" t="s">
        <v>1</v>
      </c>
      <c r="C3" s="4">
        <v>0</v>
      </c>
      <c r="D3" s="3">
        <f>1/6</f>
        <v>0.166666666666667</v>
      </c>
      <c r="E3" s="3">
        <f>1/2</f>
        <v>0.5</v>
      </c>
      <c r="F3" s="8"/>
      <c r="G3" s="8"/>
      <c r="H3" s="8"/>
    </row>
    <row r="4" ht="18" spans="2:8">
      <c r="B4" s="1" t="s">
        <v>2</v>
      </c>
      <c r="C4" s="4">
        <v>0</v>
      </c>
      <c r="D4" s="3">
        <f>1/2</f>
        <v>0.5</v>
      </c>
      <c r="E4" s="3">
        <v>1</v>
      </c>
      <c r="F4" s="8"/>
      <c r="G4" s="8"/>
      <c r="H4" s="8"/>
    </row>
    <row r="5" spans="2:8">
      <c r="B5" s="8"/>
      <c r="C5" s="8"/>
      <c r="D5" s="8"/>
      <c r="E5" s="8"/>
      <c r="F5" s="8"/>
      <c r="G5" s="8"/>
      <c r="H5" s="8"/>
    </row>
    <row r="6" ht="18" spans="2:6">
      <c r="B6" s="13" t="s">
        <v>3</v>
      </c>
      <c r="C6" s="14">
        <f>1/4</f>
        <v>0.25</v>
      </c>
      <c r="E6" s="1" t="s">
        <v>4</v>
      </c>
      <c r="F6" s="17">
        <f>((C6-D3)*(C6-E3))/((C3-D3)*(C3-E3))*C4+((C6-C3)*(C6-E3))/((D3-C4)*(D3-E3))*D4+((C6-C3)*(C6-D3))/((E3-C3)*(E3-D3))*E4</f>
        <v>0.6875</v>
      </c>
    </row>
    <row r="7" spans="2:6">
      <c r="B7" s="8"/>
      <c r="C7" s="15"/>
      <c r="E7" s="15"/>
      <c r="F7" s="8"/>
    </row>
    <row r="8" ht="18" spans="2:6">
      <c r="B8" s="13" t="s">
        <v>3</v>
      </c>
      <c r="C8" s="16">
        <f>1/3</f>
        <v>0.333333333333333</v>
      </c>
      <c r="E8" s="1" t="s">
        <v>4</v>
      </c>
      <c r="F8" s="17">
        <f>((C8-D3)*(C8-E3))/((C3-D3)*(C3-E3))*C4+((C8-C3)*(C8-E3))/((D3-C4)*(D3-E3))*D4+((C8-C3)*(C8-D3))/((E3-C3)*(E3-D3))*E4</f>
        <v>0.833333333333333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4"/>
  <sheetViews>
    <sheetView workbookViewId="0">
      <selection activeCell="K13" sqref="K13"/>
    </sheetView>
  </sheetViews>
  <sheetFormatPr defaultColWidth="9" defaultRowHeight="14.25"/>
  <cols>
    <col min="3" max="3" width="9.375"/>
    <col min="4" max="4" width="10.375"/>
    <col min="5" max="5" width="9.5"/>
    <col min="12" max="12" width="12.625"/>
  </cols>
  <sheetData>
    <row r="2" ht="18" spans="2:12">
      <c r="B2" s="1" t="s">
        <v>1</v>
      </c>
      <c r="C2" s="1" t="s">
        <v>2</v>
      </c>
      <c r="D2" s="2" t="s">
        <v>5</v>
      </c>
      <c r="E2" s="2" t="s">
        <v>6</v>
      </c>
      <c r="F2" s="2" t="s">
        <v>7</v>
      </c>
      <c r="G2" s="8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2:12">
      <c r="B3" s="10">
        <v>1.215</v>
      </c>
      <c r="C3" s="4">
        <v>0.106044</v>
      </c>
      <c r="D3" s="4">
        <f t="shared" ref="D3:D11" si="0">C4-C3</f>
        <v>0.007232</v>
      </c>
      <c r="E3" s="11">
        <f t="shared" ref="E3:E10" si="1">D4-D3</f>
        <v>-0.000837000000000004</v>
      </c>
      <c r="F3" s="11">
        <f t="shared" ref="F3:F9" si="2">E4-E3</f>
        <v>9.49999999999979e-5</v>
      </c>
      <c r="G3" s="8"/>
      <c r="H3" s="4">
        <v>1</v>
      </c>
      <c r="I3" s="4">
        <v>1.2273</v>
      </c>
      <c r="J3" s="9">
        <v>0.005</v>
      </c>
      <c r="K3" s="4">
        <f>(I3-B5)/J3</f>
        <v>0.460000000000038</v>
      </c>
      <c r="L3" s="4">
        <f>C5+K3*D5+((K3)*(K3-1))/2*E5+((K3)*(K3-1)*(K3-2))/6*F5</f>
        <v>0.122357915108</v>
      </c>
    </row>
    <row r="4" spans="2:12">
      <c r="B4" s="10">
        <f t="shared" ref="B4:B12" si="3">B3+0.005</f>
        <v>1.22</v>
      </c>
      <c r="C4" s="4">
        <v>0.113276</v>
      </c>
      <c r="D4" s="4">
        <f t="shared" si="0"/>
        <v>0.006395</v>
      </c>
      <c r="E4" s="11">
        <f t="shared" si="1"/>
        <v>-0.000742000000000007</v>
      </c>
      <c r="F4" s="11">
        <f t="shared" si="2"/>
        <v>9.30000000000236e-5</v>
      </c>
      <c r="G4" s="8"/>
      <c r="H4" s="4">
        <v>2</v>
      </c>
      <c r="I4" s="4">
        <v>1.253</v>
      </c>
      <c r="J4" s="8"/>
      <c r="K4" s="4">
        <f>(I4-B11)/J3</f>
        <v>-0.399999999999867</v>
      </c>
      <c r="L4" s="4">
        <f>C11+K4*D10+((K4)*(K4+1))/2*E9+((K4)*(K4+1)*(K4+2))/6*F8</f>
        <v>0.144388408</v>
      </c>
    </row>
    <row r="5" spans="2:12">
      <c r="B5" s="10">
        <f t="shared" si="3"/>
        <v>1.225</v>
      </c>
      <c r="C5" s="4">
        <v>0.119671</v>
      </c>
      <c r="D5" s="4">
        <f t="shared" si="0"/>
        <v>0.00565299999999999</v>
      </c>
      <c r="E5" s="11">
        <f t="shared" si="1"/>
        <v>-0.000648999999999983</v>
      </c>
      <c r="F5" s="11">
        <f t="shared" si="2"/>
        <v>9.2999999999982e-5</v>
      </c>
      <c r="G5" s="8"/>
      <c r="H5" s="4">
        <v>3</v>
      </c>
      <c r="I5" s="10">
        <v>1.21</v>
      </c>
      <c r="J5" s="8"/>
      <c r="K5" s="4">
        <f>(I5-B3)/J3</f>
        <v>-1.00000000000002</v>
      </c>
      <c r="L5" s="11">
        <f>C3+K5*D3+((K5)*(K5-1))/2*E3+((K5)*(K5-1)*(K5-2))/6*F3</f>
        <v>0.0978799999999998</v>
      </c>
    </row>
    <row r="6" spans="2:12">
      <c r="B6" s="10">
        <f t="shared" si="3"/>
        <v>1.23</v>
      </c>
      <c r="C6" s="4">
        <v>0.125324</v>
      </c>
      <c r="D6" s="4">
        <f t="shared" si="0"/>
        <v>0.00500400000000001</v>
      </c>
      <c r="E6" s="11">
        <f t="shared" si="1"/>
        <v>-0.000556000000000001</v>
      </c>
      <c r="F6" s="11">
        <f t="shared" si="2"/>
        <v>9.099999999998e-5</v>
      </c>
      <c r="G6" s="8"/>
      <c r="H6" s="4">
        <v>4</v>
      </c>
      <c r="I6" s="4">
        <v>1.2638</v>
      </c>
      <c r="J6" s="8"/>
      <c r="K6" s="4">
        <f>(I6-B12)/J3</f>
        <v>0.760000000000183</v>
      </c>
      <c r="L6" s="4">
        <f>C12+K6*D11+((K6)*(K6+1))/2*E10+((K6)*(K6+1)*(K6+2))/6*F9</f>
        <v>0.151100730752</v>
      </c>
    </row>
    <row r="7" spans="2:12">
      <c r="B7" s="10">
        <f t="shared" si="3"/>
        <v>1.235</v>
      </c>
      <c r="C7" s="4">
        <v>0.130328</v>
      </c>
      <c r="D7" s="4">
        <f t="shared" si="0"/>
        <v>0.00444800000000001</v>
      </c>
      <c r="E7" s="11">
        <f t="shared" si="1"/>
        <v>-0.000465000000000021</v>
      </c>
      <c r="F7" s="11">
        <f t="shared" si="2"/>
        <v>9.00000000000345e-5</v>
      </c>
      <c r="G7" s="8"/>
      <c r="H7" s="8"/>
      <c r="I7" s="8"/>
      <c r="J7" s="8"/>
      <c r="K7" s="8"/>
      <c r="L7" s="8"/>
    </row>
    <row r="8" spans="2:12">
      <c r="B8" s="10">
        <f t="shared" si="3"/>
        <v>1.24</v>
      </c>
      <c r="C8" s="4">
        <v>0.134776</v>
      </c>
      <c r="D8" s="4">
        <f t="shared" si="0"/>
        <v>0.00398299999999999</v>
      </c>
      <c r="E8" s="11">
        <f t="shared" si="1"/>
        <v>-0.000374999999999986</v>
      </c>
      <c r="F8" s="11">
        <f t="shared" si="2"/>
        <v>8.80000000000047e-5</v>
      </c>
      <c r="G8" s="8"/>
      <c r="H8" s="8"/>
      <c r="I8" s="8"/>
      <c r="J8" s="8"/>
      <c r="K8" s="8"/>
      <c r="L8" s="8"/>
    </row>
    <row r="9" spans="2:12">
      <c r="B9" s="10">
        <f t="shared" si="3"/>
        <v>1.245</v>
      </c>
      <c r="C9" s="4">
        <v>0.138759</v>
      </c>
      <c r="D9" s="4">
        <f t="shared" si="0"/>
        <v>0.003608</v>
      </c>
      <c r="E9" s="11">
        <f t="shared" si="1"/>
        <v>-0.000286999999999982</v>
      </c>
      <c r="F9" s="11">
        <f t="shared" si="2"/>
        <v>8.69999999999482e-5</v>
      </c>
      <c r="G9" s="8"/>
      <c r="H9" s="8"/>
      <c r="I9" s="8"/>
      <c r="J9" s="8"/>
      <c r="K9" s="8"/>
      <c r="L9" s="8"/>
    </row>
    <row r="10" spans="2:12">
      <c r="B10" s="10">
        <f t="shared" si="3"/>
        <v>1.25</v>
      </c>
      <c r="C10" s="4">
        <v>0.142367</v>
      </c>
      <c r="D10" s="4">
        <f t="shared" si="0"/>
        <v>0.00332100000000002</v>
      </c>
      <c r="E10" s="11">
        <f t="shared" si="1"/>
        <v>-0.000200000000000033</v>
      </c>
      <c r="F10" s="4" t="s">
        <v>13</v>
      </c>
      <c r="G10" s="8"/>
      <c r="H10" s="8"/>
      <c r="I10" s="8"/>
      <c r="J10" s="8"/>
      <c r="K10" s="8"/>
      <c r="L10" s="8"/>
    </row>
    <row r="11" spans="2:12">
      <c r="B11" s="10">
        <f t="shared" si="3"/>
        <v>1.255</v>
      </c>
      <c r="C11" s="4">
        <v>0.145688</v>
      </c>
      <c r="D11" s="4">
        <f t="shared" si="0"/>
        <v>0.00312099999999998</v>
      </c>
      <c r="E11" s="4" t="s">
        <v>13</v>
      </c>
      <c r="F11" s="4" t="s">
        <v>13</v>
      </c>
      <c r="G11" s="8"/>
      <c r="H11" s="8"/>
      <c r="I11" s="8"/>
      <c r="J11" s="8"/>
      <c r="K11" s="8"/>
      <c r="L11" s="8"/>
    </row>
    <row r="12" spans="2:12">
      <c r="B12" s="10">
        <f t="shared" si="3"/>
        <v>1.26</v>
      </c>
      <c r="C12" s="4">
        <v>0.148809</v>
      </c>
      <c r="D12" s="4" t="s">
        <v>13</v>
      </c>
      <c r="E12" s="4" t="s">
        <v>13</v>
      </c>
      <c r="F12" s="4" t="s">
        <v>13</v>
      </c>
      <c r="G12" s="8"/>
      <c r="H12" s="8"/>
      <c r="I12" s="8"/>
      <c r="J12" s="8"/>
      <c r="K12" s="8"/>
      <c r="L12" s="8"/>
    </row>
    <row r="13" spans="2:12">
      <c r="B13" s="6" t="s">
        <v>14</v>
      </c>
      <c r="C13" s="4" t="s">
        <v>13</v>
      </c>
      <c r="D13" s="4">
        <f>SUM(D3:D11)</f>
        <v>0.042765</v>
      </c>
      <c r="E13" s="11">
        <f>SUM(E3:E10)</f>
        <v>-0.00411100000000002</v>
      </c>
      <c r="F13" s="11">
        <f>SUM(F3:F9)</f>
        <v>0.000636999999999971</v>
      </c>
      <c r="G13" s="8"/>
      <c r="H13" s="8"/>
      <c r="I13" s="8"/>
      <c r="J13" s="8"/>
      <c r="K13" s="8"/>
      <c r="L13" s="8"/>
    </row>
    <row r="14" spans="2:12">
      <c r="B14" s="7" t="s">
        <v>15</v>
      </c>
      <c r="C14" s="4">
        <f>C12-C3</f>
        <v>0.042765</v>
      </c>
      <c r="D14" s="4">
        <f>D11-D3</f>
        <v>-0.00411100000000002</v>
      </c>
      <c r="E14" s="11">
        <f>E10-E3</f>
        <v>0.000636999999999971</v>
      </c>
      <c r="F14" s="4"/>
      <c r="G14" s="8"/>
      <c r="H14" s="8"/>
      <c r="I14" s="8"/>
      <c r="J14" s="8"/>
      <c r="K14" s="8"/>
      <c r="L14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6"/>
  <sheetViews>
    <sheetView tabSelected="1" workbookViewId="0">
      <selection activeCell="L23" sqref="L23"/>
    </sheetView>
  </sheetViews>
  <sheetFormatPr defaultColWidth="9" defaultRowHeight="14.25"/>
  <sheetData>
    <row r="2" ht="18" spans="2:12">
      <c r="B2" s="1" t="s">
        <v>1</v>
      </c>
      <c r="C2" s="1" t="s">
        <v>2</v>
      </c>
      <c r="D2" s="2" t="s">
        <v>5</v>
      </c>
      <c r="E2" s="2" t="s">
        <v>6</v>
      </c>
      <c r="F2" s="2" t="s">
        <v>7</v>
      </c>
      <c r="G2" s="8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2:12">
      <c r="B3" s="3">
        <v>0.45</v>
      </c>
      <c r="C3" s="4">
        <v>20.1946</v>
      </c>
      <c r="D3" s="4">
        <f t="shared" ref="D3:D13" si="0">C4-C3</f>
        <v>-0.581300000000002</v>
      </c>
      <c r="E3" s="4">
        <f t="shared" ref="E3:E12" si="1">D4-D3</f>
        <v>-0.0894999999999975</v>
      </c>
      <c r="F3" s="4">
        <f t="shared" ref="F3:F11" si="2">E4-E3</f>
        <v>-0.00760000000000005</v>
      </c>
      <c r="G3" s="8"/>
      <c r="H3" s="4">
        <v>1</v>
      </c>
      <c r="I3" s="4">
        <v>0.455</v>
      </c>
      <c r="J3" s="9">
        <v>0.01</v>
      </c>
      <c r="K3" s="4">
        <f>(I3-B4)/J3</f>
        <v>-0.5</v>
      </c>
      <c r="L3" s="4">
        <f>C4+K3*D4+((K3)*(K3-1))/2*E4+((K3)*(K3-1)*(K3-2))/6*F4</f>
        <v>19.914975</v>
      </c>
    </row>
    <row r="4" spans="2:12">
      <c r="B4" s="3">
        <f t="shared" ref="B4:B14" si="3">B3+0.01</f>
        <v>0.46</v>
      </c>
      <c r="C4" s="4">
        <v>19.6133</v>
      </c>
      <c r="D4" s="4">
        <f t="shared" si="0"/>
        <v>-0.6708</v>
      </c>
      <c r="E4" s="4">
        <f t="shared" si="1"/>
        <v>-0.0970999999999975</v>
      </c>
      <c r="F4" s="4">
        <f t="shared" si="2"/>
        <v>-0.00860000000000838</v>
      </c>
      <c r="G4" s="8"/>
      <c r="H4" s="4">
        <v>2</v>
      </c>
      <c r="I4" s="4">
        <v>0.5575</v>
      </c>
      <c r="J4" s="8"/>
      <c r="K4" s="4">
        <f>(I4-B13)/J3</f>
        <v>0.749999999999995</v>
      </c>
      <c r="L4" s="4">
        <f>C13+K4*D12+((K4)*(K4+1))/2*E11+((K4)*(K4+1)*(K4+2))/6*F10</f>
        <v>7.84768125000001</v>
      </c>
    </row>
    <row r="5" spans="2:12">
      <c r="B5" s="3">
        <f t="shared" si="3"/>
        <v>0.47</v>
      </c>
      <c r="C5" s="4">
        <v>18.9425</v>
      </c>
      <c r="D5" s="4">
        <f t="shared" si="0"/>
        <v>-0.767899999999997</v>
      </c>
      <c r="E5" s="4">
        <f t="shared" si="1"/>
        <v>-0.105700000000006</v>
      </c>
      <c r="F5" s="4">
        <f t="shared" si="2"/>
        <v>-0.00939999999998875</v>
      </c>
      <c r="G5" s="8"/>
      <c r="H5" s="4">
        <v>3</v>
      </c>
      <c r="I5" s="4">
        <v>0.44</v>
      </c>
      <c r="J5" s="8"/>
      <c r="K5" s="4">
        <f>(I5-B3)/J3</f>
        <v>-1</v>
      </c>
      <c r="L5" s="4">
        <f>C3+K5*D3+((K5)*(K5-1))/2*E3+((K5)*(K5-1)*(K5-2))/6*F3</f>
        <v>20.694</v>
      </c>
    </row>
    <row r="6" spans="2:12">
      <c r="B6" s="3">
        <f t="shared" si="3"/>
        <v>0.48</v>
      </c>
      <c r="C6" s="4">
        <v>18.1746</v>
      </c>
      <c r="D6" s="4">
        <f t="shared" si="0"/>
        <v>-0.873600000000003</v>
      </c>
      <c r="E6" s="4">
        <f t="shared" si="1"/>
        <v>-0.115099999999995</v>
      </c>
      <c r="F6" s="4">
        <f t="shared" si="2"/>
        <v>-0.0101000000000084</v>
      </c>
      <c r="G6" s="8"/>
      <c r="H6" s="4">
        <v>4</v>
      </c>
      <c r="I6" s="4">
        <v>0.5674</v>
      </c>
      <c r="J6" s="8"/>
      <c r="K6" s="4">
        <f>(I6-B14)/J3</f>
        <v>0.739999999999996</v>
      </c>
      <c r="L6" s="4">
        <f>C14+K6*D13+((K6)*(K6+1))/2*E12+((K6)*(K6+1)*(K6+2))/6*F11</f>
        <v>5.80842568880001</v>
      </c>
    </row>
    <row r="7" spans="2:12">
      <c r="B7" s="3">
        <f t="shared" si="3"/>
        <v>0.49</v>
      </c>
      <c r="C7" s="5">
        <v>17.301</v>
      </c>
      <c r="D7" s="4">
        <f t="shared" si="0"/>
        <v>-0.988699999999998</v>
      </c>
      <c r="E7" s="4">
        <f t="shared" si="1"/>
        <v>-0.125200000000003</v>
      </c>
      <c r="F7" s="4">
        <f t="shared" si="2"/>
        <v>-0.0108999999999959</v>
      </c>
      <c r="G7" s="8"/>
      <c r="H7" s="8"/>
      <c r="I7" s="8"/>
      <c r="J7" s="8"/>
      <c r="K7" s="8"/>
      <c r="L7" s="8"/>
    </row>
    <row r="8" spans="2:12">
      <c r="B8" s="3">
        <f t="shared" si="3"/>
        <v>0.5</v>
      </c>
      <c r="C8" s="4">
        <v>16.3123</v>
      </c>
      <c r="D8" s="4">
        <f t="shared" si="0"/>
        <v>-1.1139</v>
      </c>
      <c r="E8" s="4">
        <f t="shared" si="1"/>
        <v>-0.136099999999999</v>
      </c>
      <c r="F8" s="4">
        <f t="shared" si="2"/>
        <v>-0.0114999999999998</v>
      </c>
      <c r="G8" s="8"/>
      <c r="H8" s="8"/>
      <c r="I8" s="8"/>
      <c r="J8" s="8"/>
      <c r="K8" s="8"/>
      <c r="L8" s="8"/>
    </row>
    <row r="9" spans="2:12">
      <c r="B9" s="3">
        <f t="shared" si="3"/>
        <v>0.51</v>
      </c>
      <c r="C9" s="4">
        <v>15.1984</v>
      </c>
      <c r="D9" s="4">
        <f t="shared" si="0"/>
        <v>-1.25</v>
      </c>
      <c r="E9" s="4">
        <f t="shared" si="1"/>
        <v>-0.147599999999999</v>
      </c>
      <c r="F9" s="4">
        <f t="shared" si="2"/>
        <v>-0.0119000000000025</v>
      </c>
      <c r="G9" s="8"/>
      <c r="H9" s="8"/>
      <c r="I9" s="8"/>
      <c r="J9" s="8"/>
      <c r="K9" s="8"/>
      <c r="L9" s="8"/>
    </row>
    <row r="10" spans="2:12">
      <c r="B10" s="3">
        <f t="shared" si="3"/>
        <v>0.52</v>
      </c>
      <c r="C10" s="4">
        <v>13.9484</v>
      </c>
      <c r="D10" s="4">
        <f t="shared" si="0"/>
        <v>-1.3976</v>
      </c>
      <c r="E10" s="4">
        <f t="shared" si="1"/>
        <v>-0.159500000000001</v>
      </c>
      <c r="F10" s="4">
        <f t="shared" si="2"/>
        <v>-0.0123999999999995</v>
      </c>
      <c r="G10" s="8"/>
      <c r="H10" s="8"/>
      <c r="I10" s="8"/>
      <c r="J10" s="8"/>
      <c r="K10" s="8"/>
      <c r="L10" s="8"/>
    </row>
    <row r="11" spans="2:12">
      <c r="B11" s="3">
        <f t="shared" si="3"/>
        <v>0.53</v>
      </c>
      <c r="C11" s="4">
        <v>12.5508</v>
      </c>
      <c r="D11" s="4">
        <f t="shared" si="0"/>
        <v>-1.5571</v>
      </c>
      <c r="E11" s="4">
        <f t="shared" si="1"/>
        <v>-0.171900000000001</v>
      </c>
      <c r="F11" s="4">
        <f t="shared" si="2"/>
        <v>-0.0127999999999977</v>
      </c>
      <c r="G11" s="8"/>
      <c r="H11" s="8"/>
      <c r="I11" s="8"/>
      <c r="J11" s="8"/>
      <c r="K11" s="8"/>
      <c r="L11" s="8"/>
    </row>
    <row r="12" spans="2:12">
      <c r="B12" s="3">
        <f t="shared" si="3"/>
        <v>0.54</v>
      </c>
      <c r="C12" s="4">
        <v>10.9937</v>
      </c>
      <c r="D12" s="4">
        <f t="shared" si="0"/>
        <v>-1.729</v>
      </c>
      <c r="E12" s="4">
        <f t="shared" si="1"/>
        <v>-0.184699999999999</v>
      </c>
      <c r="F12" s="4" t="s">
        <v>13</v>
      </c>
      <c r="G12" s="8"/>
      <c r="H12" s="8"/>
      <c r="I12" s="8"/>
      <c r="J12" s="8"/>
      <c r="K12" s="8"/>
      <c r="L12" s="8"/>
    </row>
    <row r="13" spans="2:12">
      <c r="B13" s="3">
        <f t="shared" si="3"/>
        <v>0.55</v>
      </c>
      <c r="C13" s="4">
        <v>9.2647</v>
      </c>
      <c r="D13" s="4">
        <f t="shared" si="0"/>
        <v>-1.9137</v>
      </c>
      <c r="E13" s="4" t="s">
        <v>13</v>
      </c>
      <c r="F13" s="4" t="s">
        <v>13</v>
      </c>
      <c r="G13" s="8"/>
      <c r="H13" s="8"/>
      <c r="I13" s="8"/>
      <c r="J13" s="8"/>
      <c r="K13" s="8"/>
      <c r="L13" s="8"/>
    </row>
    <row r="14" spans="2:12">
      <c r="B14" s="3">
        <f t="shared" si="3"/>
        <v>0.56</v>
      </c>
      <c r="C14" s="5">
        <v>7.351</v>
      </c>
      <c r="D14" s="4" t="s">
        <v>13</v>
      </c>
      <c r="E14" s="4" t="s">
        <v>13</v>
      </c>
      <c r="F14" s="4" t="s">
        <v>13</v>
      </c>
      <c r="G14" s="8"/>
      <c r="H14" s="8"/>
      <c r="I14" s="8"/>
      <c r="J14" s="8"/>
      <c r="K14" s="8"/>
      <c r="L14" s="8"/>
    </row>
    <row r="15" spans="2:12">
      <c r="B15" s="6" t="s">
        <v>14</v>
      </c>
      <c r="C15" s="4" t="s">
        <v>13</v>
      </c>
      <c r="D15" s="4">
        <f>SUM(D3:D13)</f>
        <v>-12.8436</v>
      </c>
      <c r="E15" s="4">
        <f>SUM(E3:E12)</f>
        <v>-1.3324</v>
      </c>
      <c r="F15" s="4">
        <f>SUM(F3:F11)</f>
        <v>-0.0952000000000011</v>
      </c>
      <c r="G15" s="8"/>
      <c r="H15" s="8"/>
      <c r="I15" s="8"/>
      <c r="J15" s="8"/>
      <c r="K15" s="8"/>
      <c r="L15" s="8"/>
    </row>
    <row r="16" spans="2:12">
      <c r="B16" s="7" t="s">
        <v>15</v>
      </c>
      <c r="C16" s="5">
        <f>C14-C3</f>
        <v>-12.8436</v>
      </c>
      <c r="D16" s="4">
        <f>D13-D3</f>
        <v>-1.3324</v>
      </c>
      <c r="E16" s="4">
        <f>E12-E3</f>
        <v>-0.0952000000000011</v>
      </c>
      <c r="F16" s="4"/>
      <c r="G16" s="8"/>
      <c r="H16" s="8"/>
      <c r="I16" s="8"/>
      <c r="J16" s="8"/>
      <c r="K16" s="8"/>
      <c r="L1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rudnic</dc:creator>
  <cp:lastModifiedBy>rudnic</cp:lastModifiedBy>
  <dcterms:created xsi:type="dcterms:W3CDTF">2020-12-21T10:42:43Z</dcterms:created>
  <dcterms:modified xsi:type="dcterms:W3CDTF">2020-12-21T11:03:03Z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