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rgoel/Desktop/Chem 1310/Lab 09/"/>
    </mc:Choice>
  </mc:AlternateContent>
  <xr:revisionPtr revIDLastSave="0" documentId="13_ncr:1_{635CE1E1-AA74-A54F-931D-324BAA1A05D3}" xr6:coauthVersionLast="47" xr6:coauthVersionMax="47" xr10:uidLastSave="{00000000-0000-0000-0000-000000000000}"/>
  <bookViews>
    <workbookView xWindow="20" yWindow="880" windowWidth="26320" windowHeight="20960" tabRatio="500" xr2:uid="{00000000-000D-0000-FFFF-FFFF00000000}"/>
  </bookViews>
  <sheets>
    <sheet name="Intermolecular Forc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0" i="1"/>
  <c r="D51" i="1"/>
  <c r="D52" i="1"/>
  <c r="D53" i="1"/>
  <c r="D54" i="1"/>
  <c r="D55" i="1"/>
  <c r="D50" i="1"/>
  <c r="D47" i="1"/>
  <c r="D43" i="1"/>
  <c r="D44" i="1"/>
  <c r="D45" i="1"/>
  <c r="D46" i="1"/>
  <c r="D42" i="1"/>
  <c r="F35" i="1"/>
  <c r="F36" i="1"/>
  <c r="F37" i="1"/>
  <c r="F38" i="1"/>
  <c r="F39" i="1"/>
  <c r="F34" i="1"/>
  <c r="D35" i="1"/>
  <c r="D36" i="1"/>
  <c r="D37" i="1"/>
  <c r="D38" i="1"/>
  <c r="D39" i="1"/>
  <c r="D34" i="1"/>
  <c r="A43" i="1"/>
  <c r="A44" i="1"/>
  <c r="A45" i="1"/>
  <c r="A46" i="1"/>
  <c r="A47" i="1"/>
  <c r="A42" i="1"/>
  <c r="A34" i="1"/>
  <c r="A35" i="1"/>
  <c r="A36" i="1"/>
  <c r="A37" i="1"/>
  <c r="A38" i="1"/>
  <c r="A3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<sst xmlns="http://schemas.openxmlformats.org/spreadsheetml/2006/main" count="67" uniqueCount="29">
  <si>
    <t>Compound</t>
  </si>
  <si>
    <t>Molecular Formula</t>
  </si>
  <si>
    <t>Dominant IMF</t>
  </si>
  <si>
    <t>Ethanol</t>
  </si>
  <si>
    <t>1-Propanol</t>
  </si>
  <si>
    <t>Pentane</t>
  </si>
  <si>
    <t>Water</t>
  </si>
  <si>
    <r>
      <t>CH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OH</t>
    </r>
  </si>
  <si>
    <r>
      <t>CH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OH</t>
    </r>
  </si>
  <si>
    <r>
      <t>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</si>
  <si>
    <r>
      <t>CH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CH</t>
    </r>
    <r>
      <rPr>
        <vertAlign val="subscript"/>
        <sz val="12"/>
        <color theme="1"/>
        <rFont val="Arial"/>
        <family val="2"/>
      </rPr>
      <t>3</t>
    </r>
  </si>
  <si>
    <r>
      <rPr>
        <b/>
        <sz val="12"/>
        <color theme="1"/>
        <rFont val="Symbol"/>
        <charset val="2"/>
      </rPr>
      <t>D</t>
    </r>
    <r>
      <rPr>
        <b/>
        <i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(ºC)</t>
    </r>
  </si>
  <si>
    <t>Evaporation Rate (%/min)</t>
  </si>
  <si>
    <t>Temperature (K)</t>
  </si>
  <si>
    <r>
      <t xml:space="preserve">Vapor </t>
    </r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 xml:space="preserve"> (atm)</t>
    </r>
  </si>
  <si>
    <r>
      <t>Table 3.</t>
    </r>
    <r>
      <rPr>
        <sz val="12"/>
        <color theme="1"/>
        <rFont val="Arial"/>
        <family val="2"/>
      </rPr>
      <t xml:space="preserve"> Temperature changes upon evaporation</t>
    </r>
  </si>
  <si>
    <r>
      <t>Table 4.</t>
    </r>
    <r>
      <rPr>
        <sz val="12"/>
        <color theme="1"/>
        <rFont val="Arial"/>
        <family val="2"/>
      </rPr>
      <t xml:space="preserve"> Vapor pressure as a function of temperature</t>
    </r>
  </si>
  <si>
    <r>
      <t>Table 2.</t>
    </r>
    <r>
      <rPr>
        <sz val="12"/>
        <color theme="1"/>
        <rFont val="Arial"/>
        <family val="2"/>
      </rPr>
      <t xml:space="preserve"> Rates of evaporation</t>
    </r>
  </si>
  <si>
    <r>
      <t>Table 1.</t>
    </r>
    <r>
      <rPr>
        <sz val="12"/>
        <color theme="1"/>
        <rFont val="Arial"/>
        <family val="2"/>
      </rPr>
      <t xml:space="preserve"> Dominant intermolecular forces in the six liquids studied</t>
    </r>
  </si>
  <si>
    <t>Intermolecular Forces, Evaporation, and Vapor Pressure</t>
  </si>
  <si>
    <t>CHEM 1310L Laboratory</t>
  </si>
  <si>
    <t>Hydrogen Bonding</t>
  </si>
  <si>
    <t>Acetonitrile</t>
  </si>
  <si>
    <t>Dipole-Dipole</t>
  </si>
  <si>
    <t>London Dispersion Forces</t>
  </si>
  <si>
    <t>Tolouene</t>
  </si>
  <si>
    <r>
      <t>CH</t>
    </r>
    <r>
      <rPr>
        <vertAlign val="sub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CN</t>
    </r>
  </si>
  <si>
    <t>CH3C6H5</t>
  </si>
  <si>
    <t>Acetonitirile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</si>
</sst>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3"/>
      <name val="Arial"/>
      <family val="2"/>
    </font>
    <font>
      <i/>
      <sz val="12"/>
      <color rgb="FF1F497D"/>
      <name val="Arial"/>
      <family val="2"/>
    </font>
    <font>
      <b/>
      <sz val="11"/>
      <color theme="1"/>
      <name val="Arial"/>
      <family val="2"/>
    </font>
    <font>
      <vertAlign val="subscript"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Symbol"/>
      <charset val="2"/>
    </font>
    <font>
      <sz val="8"/>
      <name val="Calibri"/>
      <family val="2"/>
      <scheme val="minor"/>
    </font>
    <font>
      <sz val="12"/>
      <name val="Arial"/>
      <family val="2"/>
    </font>
    <font>
      <b/>
      <i/>
      <sz val="11"/>
      <color theme="1"/>
      <name val="Arial"/>
      <family val="2"/>
    </font>
    <font>
      <sz val="12"/>
      <color theme="3" tint="-0.249977111117893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11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/>
    <xf numFmtId="164" fontId="1" fillId="0" borderId="0" xfId="0" applyNumberFormat="1" applyFont="1"/>
    <xf numFmtId="0" fontId="10" fillId="2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10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66" fontId="17" fillId="0" borderId="3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5" fillId="0" borderId="5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1" fontId="1" fillId="0" borderId="3" xfId="0" applyNumberFormat="1" applyFont="1" applyBorder="1" applyAlignment="1">
      <alignment horizontal="center" vertical="center" wrapText="1"/>
    </xf>
    <xf numFmtId="165" fontId="17" fillId="0" borderId="3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topLeftCell="A30" zoomScale="174" workbookViewId="0">
      <selection activeCell="D35" sqref="D35:E35"/>
    </sheetView>
  </sheetViews>
  <sheetFormatPr baseColWidth="10" defaultRowHeight="16" x14ac:dyDescent="0.2"/>
  <cols>
    <col min="1" max="1" width="12.83203125" style="1" customWidth="1"/>
    <col min="2" max="2" width="10.83203125" style="1"/>
    <col min="3" max="3" width="15.1640625" style="1" customWidth="1"/>
    <col min="4" max="4" width="10.83203125" style="1"/>
    <col min="5" max="5" width="16" style="1" customWidth="1"/>
    <col min="6" max="6" width="15.1640625" style="1" bestFit="1" customWidth="1"/>
    <col min="7" max="16384" width="10.83203125" style="1"/>
  </cols>
  <sheetData>
    <row r="1" spans="1:14" x14ac:dyDescent="0.2">
      <c r="A1" s="27" t="s">
        <v>20</v>
      </c>
      <c r="B1" s="27"/>
      <c r="C1" s="27"/>
      <c r="D1" s="27"/>
      <c r="E1" s="27"/>
      <c r="F1" s="27"/>
      <c r="G1" s="27"/>
    </row>
    <row r="2" spans="1:14" x14ac:dyDescent="0.2">
      <c r="A2" s="28" t="s">
        <v>19</v>
      </c>
      <c r="B2" s="29"/>
      <c r="C2" s="29"/>
      <c r="D2" s="29"/>
      <c r="E2" s="29"/>
      <c r="F2" s="29"/>
      <c r="G2" s="29"/>
    </row>
    <row r="4" spans="1:14" x14ac:dyDescent="0.2">
      <c r="A4" s="21" t="s">
        <v>18</v>
      </c>
      <c r="E4" s="6"/>
    </row>
    <row r="5" spans="1:14" s="3" customFormat="1" ht="15" customHeight="1" x14ac:dyDescent="0.15">
      <c r="A5" s="22" t="s">
        <v>0</v>
      </c>
      <c r="B5" s="25" t="s">
        <v>1</v>
      </c>
      <c r="C5" s="25"/>
      <c r="D5" s="25" t="s">
        <v>2</v>
      </c>
      <c r="E5" s="25"/>
      <c r="L5" s="5"/>
      <c r="M5" s="5"/>
    </row>
    <row r="6" spans="1:14" ht="17" x14ac:dyDescent="0.2">
      <c r="A6" s="23" t="s">
        <v>3</v>
      </c>
      <c r="B6" s="24" t="s">
        <v>7</v>
      </c>
      <c r="C6" s="24"/>
      <c r="D6" s="26" t="s">
        <v>21</v>
      </c>
      <c r="E6" s="26"/>
      <c r="L6" s="5"/>
      <c r="M6" s="5"/>
    </row>
    <row r="7" spans="1:14" ht="17" x14ac:dyDescent="0.2">
      <c r="A7" s="23" t="s">
        <v>4</v>
      </c>
      <c r="B7" s="24" t="s">
        <v>8</v>
      </c>
      <c r="C7" s="24"/>
      <c r="D7" s="26" t="s">
        <v>21</v>
      </c>
      <c r="E7" s="26"/>
      <c r="L7" s="5"/>
      <c r="M7" s="5"/>
    </row>
    <row r="8" spans="1:14" ht="17" x14ac:dyDescent="0.2">
      <c r="A8" s="23" t="s">
        <v>22</v>
      </c>
      <c r="B8" s="24" t="s">
        <v>26</v>
      </c>
      <c r="C8" s="24"/>
      <c r="D8" s="26" t="s">
        <v>23</v>
      </c>
      <c r="E8" s="26"/>
      <c r="L8" s="5"/>
      <c r="M8" s="5"/>
    </row>
    <row r="9" spans="1:14" ht="17" x14ac:dyDescent="0.2">
      <c r="A9" s="23" t="s">
        <v>5</v>
      </c>
      <c r="B9" s="24" t="s">
        <v>10</v>
      </c>
      <c r="C9" s="24"/>
      <c r="D9" s="26" t="s">
        <v>24</v>
      </c>
      <c r="E9" s="26"/>
      <c r="L9" s="5"/>
      <c r="M9" s="5"/>
    </row>
    <row r="10" spans="1:14" ht="17" x14ac:dyDescent="0.2">
      <c r="A10" s="23" t="s">
        <v>25</v>
      </c>
      <c r="B10" s="40" t="s">
        <v>27</v>
      </c>
      <c r="C10" s="40"/>
      <c r="D10" s="26" t="s">
        <v>24</v>
      </c>
      <c r="E10" s="26"/>
    </row>
    <row r="11" spans="1:14" ht="17" x14ac:dyDescent="0.2">
      <c r="A11" s="23" t="s">
        <v>6</v>
      </c>
      <c r="B11" s="24" t="s">
        <v>9</v>
      </c>
      <c r="C11" s="24"/>
      <c r="D11" s="26" t="s">
        <v>21</v>
      </c>
      <c r="E11" s="26"/>
      <c r="F11" s="2"/>
      <c r="G11" s="2"/>
    </row>
    <row r="12" spans="1:14" x14ac:dyDescent="0.2">
      <c r="F12" s="2"/>
      <c r="G12" s="2"/>
      <c r="L12" s="5"/>
      <c r="M12" s="5"/>
    </row>
    <row r="13" spans="1:14" x14ac:dyDescent="0.2">
      <c r="A13" s="21" t="s">
        <v>17</v>
      </c>
      <c r="D13" s="6"/>
      <c r="E13" s="7"/>
      <c r="L13" s="5"/>
      <c r="M13" s="5"/>
    </row>
    <row r="14" spans="1:14" ht="15" customHeight="1" x14ac:dyDescent="0.2">
      <c r="A14" s="22" t="s">
        <v>0</v>
      </c>
      <c r="B14" s="25" t="s">
        <v>12</v>
      </c>
      <c r="C14" s="25"/>
      <c r="D14" s="4"/>
      <c r="E14" s="4"/>
      <c r="F14" s="3"/>
      <c r="G14" s="3"/>
      <c r="L14" s="5"/>
      <c r="M14" s="5"/>
      <c r="N14" s="5"/>
    </row>
    <row r="15" spans="1:14" ht="16" customHeight="1" x14ac:dyDescent="0.2">
      <c r="A15" s="23" t="s">
        <v>3</v>
      </c>
      <c r="B15" s="24">
        <v>13.06</v>
      </c>
      <c r="C15" s="24"/>
      <c r="D15" s="10"/>
      <c r="E15" s="10"/>
      <c r="L15" s="5"/>
      <c r="M15" s="5"/>
      <c r="N15" s="5"/>
    </row>
    <row r="16" spans="1:14" ht="16" customHeight="1" x14ac:dyDescent="0.2">
      <c r="A16" s="23" t="s">
        <v>4</v>
      </c>
      <c r="B16" s="24">
        <v>0.51719999999999999</v>
      </c>
      <c r="C16" s="24"/>
      <c r="D16" s="10"/>
      <c r="E16" s="10"/>
      <c r="M16" s="5"/>
      <c r="N16" s="5"/>
    </row>
    <row r="17" spans="1:14" ht="16" customHeight="1" x14ac:dyDescent="0.2">
      <c r="A17" s="23" t="s">
        <v>22</v>
      </c>
      <c r="B17" s="24">
        <v>20.36</v>
      </c>
      <c r="C17" s="24"/>
      <c r="D17" s="10"/>
      <c r="E17" s="10"/>
      <c r="M17" s="5"/>
      <c r="N17" s="5"/>
    </row>
    <row r="18" spans="1:14" ht="16" customHeight="1" x14ac:dyDescent="0.2">
      <c r="A18" s="23" t="s">
        <v>5</v>
      </c>
      <c r="B18" s="24">
        <v>25.94</v>
      </c>
      <c r="C18" s="24"/>
      <c r="D18" s="10"/>
      <c r="E18" s="10"/>
      <c r="M18" s="5"/>
      <c r="N18" s="5"/>
    </row>
    <row r="19" spans="1:14" ht="16" customHeight="1" x14ac:dyDescent="0.2">
      <c r="A19" s="23" t="s">
        <v>25</v>
      </c>
      <c r="B19" s="24">
        <v>12.3</v>
      </c>
      <c r="C19" s="24"/>
      <c r="D19" s="10"/>
      <c r="E19" s="10"/>
    </row>
    <row r="20" spans="1:14" ht="16" customHeight="1" x14ac:dyDescent="0.2">
      <c r="A20" s="23" t="s">
        <v>6</v>
      </c>
      <c r="B20" s="24">
        <v>0</v>
      </c>
      <c r="C20" s="24"/>
      <c r="D20" s="9"/>
      <c r="E20" s="9"/>
      <c r="F20" s="2"/>
      <c r="G20" s="2"/>
    </row>
    <row r="21" spans="1:14" x14ac:dyDescent="0.2">
      <c r="D21" s="11"/>
      <c r="E21" s="11"/>
      <c r="F21" s="2"/>
      <c r="G21" s="2"/>
    </row>
    <row r="22" spans="1:14" x14ac:dyDescent="0.2">
      <c r="A22" s="21" t="s">
        <v>15</v>
      </c>
    </row>
    <row r="23" spans="1:14" x14ac:dyDescent="0.2">
      <c r="A23" s="22" t="s">
        <v>0</v>
      </c>
      <c r="B23" s="25" t="s">
        <v>11</v>
      </c>
      <c r="C23" s="25"/>
      <c r="D23" s="6"/>
      <c r="G23" s="7"/>
    </row>
    <row r="24" spans="1:14" s="3" customFormat="1" ht="15" customHeight="1" x14ac:dyDescent="0.2">
      <c r="A24" s="23" t="s">
        <v>3</v>
      </c>
      <c r="B24" s="24">
        <f>24.1-17.2</f>
        <v>6.9000000000000021</v>
      </c>
      <c r="C24" s="24"/>
      <c r="D24" s="4"/>
      <c r="E24" s="4"/>
      <c r="F24" s="4"/>
    </row>
    <row r="25" spans="1:14" ht="17" x14ac:dyDescent="0.2">
      <c r="A25" s="23" t="s">
        <v>4</v>
      </c>
      <c r="B25" s="24">
        <f>27-19.2</f>
        <v>7.8000000000000007</v>
      </c>
      <c r="C25" s="24"/>
    </row>
    <row r="26" spans="1:14" ht="17" x14ac:dyDescent="0.2">
      <c r="A26" s="23" t="s">
        <v>28</v>
      </c>
      <c r="B26" s="24">
        <f>26.8-12.7</f>
        <v>14.100000000000001</v>
      </c>
      <c r="C26" s="24"/>
    </row>
    <row r="27" spans="1:14" ht="17" x14ac:dyDescent="0.2">
      <c r="A27" s="23" t="s">
        <v>5</v>
      </c>
      <c r="B27" s="24">
        <f>21.9-14.8</f>
        <v>7.0999999999999979</v>
      </c>
      <c r="C27" s="24"/>
    </row>
    <row r="28" spans="1:14" ht="17" x14ac:dyDescent="0.2">
      <c r="A28" s="23" t="s">
        <v>25</v>
      </c>
      <c r="B28" s="24">
        <f>26.5-18.6</f>
        <v>7.8999999999999986</v>
      </c>
      <c r="C28" s="24"/>
    </row>
    <row r="29" spans="1:14" ht="17" x14ac:dyDescent="0.2">
      <c r="A29" s="23" t="s">
        <v>6</v>
      </c>
      <c r="B29" s="24">
        <v>6.1</v>
      </c>
      <c r="C29" s="24"/>
    </row>
    <row r="31" spans="1:14" s="4" customFormat="1" ht="15" customHeight="1" x14ac:dyDescent="0.2">
      <c r="A31" s="20" t="s">
        <v>16</v>
      </c>
    </row>
    <row r="32" spans="1:14" x14ac:dyDescent="0.2">
      <c r="A32" s="12" t="s">
        <v>0</v>
      </c>
      <c r="B32" s="30" t="s">
        <v>25</v>
      </c>
      <c r="C32" s="30"/>
      <c r="D32" s="15" t="s">
        <v>0</v>
      </c>
      <c r="E32" s="30" t="s">
        <v>28</v>
      </c>
      <c r="F32" s="30"/>
      <c r="H32" s="1">
        <v>23.1</v>
      </c>
      <c r="I32" s="1">
        <v>23.5</v>
      </c>
      <c r="J32" s="1">
        <v>98.1</v>
      </c>
      <c r="L32" s="5"/>
      <c r="M32" s="5"/>
    </row>
    <row r="33" spans="1:13" x14ac:dyDescent="0.2">
      <c r="A33" s="31" t="s">
        <v>13</v>
      </c>
      <c r="B33" s="31"/>
      <c r="C33" s="12" t="s">
        <v>14</v>
      </c>
      <c r="D33" s="33" t="s">
        <v>13</v>
      </c>
      <c r="E33" s="31"/>
      <c r="F33" s="12" t="s">
        <v>14</v>
      </c>
      <c r="G33" s="9"/>
      <c r="H33" s="9">
        <v>27.4</v>
      </c>
      <c r="I33" s="1">
        <v>28</v>
      </c>
      <c r="J33" s="1">
        <v>100.4</v>
      </c>
      <c r="L33" s="5"/>
      <c r="M33" s="5"/>
    </row>
    <row r="34" spans="1:13" x14ac:dyDescent="0.2">
      <c r="A34" s="32">
        <f>H32+273.15</f>
        <v>296.25</v>
      </c>
      <c r="B34" s="32"/>
      <c r="C34" s="41">
        <v>0.8</v>
      </c>
      <c r="D34" s="34">
        <f>I32+273.15</f>
        <v>296.64999999999998</v>
      </c>
      <c r="E34" s="35"/>
      <c r="F34" s="16">
        <f>J32-97.9</f>
        <v>0.19999999999998863</v>
      </c>
      <c r="G34" s="9"/>
      <c r="H34" s="9">
        <v>30.75</v>
      </c>
      <c r="I34" s="1">
        <v>30.1</v>
      </c>
      <c r="J34" s="1">
        <v>101.6</v>
      </c>
      <c r="L34" s="5"/>
      <c r="M34" s="5"/>
    </row>
    <row r="35" spans="1:13" x14ac:dyDescent="0.2">
      <c r="A35" s="32">
        <f t="shared" ref="A35:A38" si="0">H33+273.15</f>
        <v>300.54999999999995</v>
      </c>
      <c r="B35" s="32"/>
      <c r="C35" s="41">
        <v>2</v>
      </c>
      <c r="D35" s="34">
        <f t="shared" ref="D35:D39" si="1">I33+273.15</f>
        <v>301.14999999999998</v>
      </c>
      <c r="E35" s="35"/>
      <c r="F35" s="16">
        <f t="shared" ref="F35:F39" si="2">J33-97.9</f>
        <v>2.5</v>
      </c>
      <c r="G35" s="9"/>
      <c r="H35" s="9">
        <v>33.200000000000003</v>
      </c>
      <c r="I35" s="1">
        <v>33.1</v>
      </c>
      <c r="J35" s="1">
        <v>103.1</v>
      </c>
      <c r="L35" s="5"/>
      <c r="M35" s="5"/>
    </row>
    <row r="36" spans="1:13" x14ac:dyDescent="0.2">
      <c r="A36" s="32">
        <f t="shared" si="0"/>
        <v>303.89999999999998</v>
      </c>
      <c r="B36" s="32"/>
      <c r="C36" s="41">
        <v>3</v>
      </c>
      <c r="D36" s="34">
        <f t="shared" si="1"/>
        <v>303.25</v>
      </c>
      <c r="E36" s="35"/>
      <c r="F36" s="16">
        <f t="shared" si="2"/>
        <v>3.6999999999999886</v>
      </c>
      <c r="G36" s="9"/>
      <c r="H36" s="1">
        <v>35.4</v>
      </c>
      <c r="I36" s="1">
        <v>34.799999999999997</v>
      </c>
      <c r="J36" s="1">
        <v>104.1</v>
      </c>
      <c r="L36" s="5"/>
      <c r="M36" s="5"/>
    </row>
    <row r="37" spans="1:13" x14ac:dyDescent="0.2">
      <c r="A37" s="32">
        <f t="shared" si="0"/>
        <v>306.34999999999997</v>
      </c>
      <c r="B37" s="32"/>
      <c r="C37" s="41">
        <v>3.3</v>
      </c>
      <c r="D37" s="34">
        <f t="shared" si="1"/>
        <v>306.25</v>
      </c>
      <c r="E37" s="35"/>
      <c r="F37" s="16">
        <f t="shared" si="2"/>
        <v>5.1999999999999886</v>
      </c>
      <c r="G37" s="9"/>
      <c r="H37" s="9">
        <v>37.9</v>
      </c>
      <c r="I37" s="1">
        <v>37.1</v>
      </c>
      <c r="J37" s="1">
        <v>105.1</v>
      </c>
      <c r="L37" s="5"/>
      <c r="M37" s="5"/>
    </row>
    <row r="38" spans="1:13" x14ac:dyDescent="0.2">
      <c r="A38" s="32">
        <f t="shared" si="0"/>
        <v>308.54999999999995</v>
      </c>
      <c r="B38" s="32"/>
      <c r="C38" s="41">
        <v>3.8</v>
      </c>
      <c r="D38" s="34">
        <f t="shared" si="1"/>
        <v>307.95</v>
      </c>
      <c r="E38" s="35"/>
      <c r="F38" s="16">
        <f t="shared" si="2"/>
        <v>6.1999999999999886</v>
      </c>
      <c r="L38" s="5"/>
      <c r="M38" s="5"/>
    </row>
    <row r="39" spans="1:13" ht="17" thickBot="1" x14ac:dyDescent="0.25">
      <c r="A39" s="32">
        <f>H37+273.15</f>
        <v>311.04999999999995</v>
      </c>
      <c r="B39" s="32"/>
      <c r="C39" s="42">
        <v>4.5999999999999996</v>
      </c>
      <c r="D39" s="34">
        <f t="shared" si="1"/>
        <v>310.25</v>
      </c>
      <c r="E39" s="35"/>
      <c r="F39" s="16">
        <f t="shared" si="2"/>
        <v>7.1999999999999886</v>
      </c>
      <c r="L39" s="5"/>
      <c r="M39" s="5"/>
    </row>
    <row r="40" spans="1:13" ht="17" thickTop="1" x14ac:dyDescent="0.2">
      <c r="A40" s="17" t="s">
        <v>0</v>
      </c>
      <c r="B40" s="36" t="s">
        <v>4</v>
      </c>
      <c r="C40" s="37"/>
      <c r="D40" s="18" t="s">
        <v>0</v>
      </c>
      <c r="E40" s="37" t="s">
        <v>5</v>
      </c>
      <c r="F40" s="37"/>
      <c r="H40" s="1">
        <v>23.5</v>
      </c>
      <c r="I40" s="1">
        <v>23.5</v>
      </c>
    </row>
    <row r="41" spans="1:13" x14ac:dyDescent="0.2">
      <c r="A41" s="31" t="s">
        <v>13</v>
      </c>
      <c r="B41" s="31"/>
      <c r="C41" s="12" t="s">
        <v>14</v>
      </c>
      <c r="D41" s="33" t="s">
        <v>13</v>
      </c>
      <c r="E41" s="31"/>
      <c r="F41" s="12" t="s">
        <v>14</v>
      </c>
      <c r="G41" s="9"/>
      <c r="H41" s="9">
        <v>27.9</v>
      </c>
      <c r="I41" s="1">
        <v>23.8</v>
      </c>
      <c r="L41" s="5"/>
      <c r="M41" s="5"/>
    </row>
    <row r="42" spans="1:13" x14ac:dyDescent="0.2">
      <c r="A42" s="38">
        <f>H40+273.15</f>
        <v>296.64999999999998</v>
      </c>
      <c r="B42" s="38"/>
      <c r="C42" s="13">
        <v>0.3</v>
      </c>
      <c r="D42" s="39">
        <f>I40+273.15</f>
        <v>296.64999999999998</v>
      </c>
      <c r="E42" s="38"/>
      <c r="F42" s="13">
        <v>23.5</v>
      </c>
      <c r="G42" s="9"/>
      <c r="H42" s="9">
        <v>31.8</v>
      </c>
      <c r="I42" s="1">
        <v>24</v>
      </c>
      <c r="L42" s="5"/>
      <c r="M42" s="5"/>
    </row>
    <row r="43" spans="1:13" x14ac:dyDescent="0.2">
      <c r="A43" s="38">
        <f t="shared" ref="A43:A47" si="3">H41+273.15</f>
        <v>301.04999999999995</v>
      </c>
      <c r="B43" s="38"/>
      <c r="C43" s="13">
        <v>0.5</v>
      </c>
      <c r="D43" s="39">
        <f t="shared" ref="D43:D46" si="4">I41+273.15</f>
        <v>296.95</v>
      </c>
      <c r="E43" s="38"/>
      <c r="F43" s="13">
        <v>25.7</v>
      </c>
      <c r="G43" s="9"/>
      <c r="H43" s="9">
        <v>35</v>
      </c>
      <c r="I43" s="1">
        <v>34.5</v>
      </c>
      <c r="L43" s="5"/>
      <c r="M43" s="5"/>
    </row>
    <row r="44" spans="1:13" x14ac:dyDescent="0.2">
      <c r="A44" s="38">
        <f t="shared" si="3"/>
        <v>304.95</v>
      </c>
      <c r="B44" s="38"/>
      <c r="C44" s="13">
        <v>0.5</v>
      </c>
      <c r="D44" s="39">
        <f t="shared" si="4"/>
        <v>297.14999999999998</v>
      </c>
      <c r="E44" s="38"/>
      <c r="F44" s="13">
        <v>32.5</v>
      </c>
      <c r="G44" s="9"/>
      <c r="H44" s="1">
        <v>37.799999999999997</v>
      </c>
      <c r="I44" s="1">
        <v>38.1</v>
      </c>
      <c r="L44" s="5"/>
      <c r="M44" s="5"/>
    </row>
    <row r="45" spans="1:13" x14ac:dyDescent="0.2">
      <c r="A45" s="38">
        <f t="shared" si="3"/>
        <v>308.14999999999998</v>
      </c>
      <c r="B45" s="38"/>
      <c r="C45" s="13">
        <v>0.6</v>
      </c>
      <c r="D45" s="39">
        <f t="shared" si="4"/>
        <v>307.64999999999998</v>
      </c>
      <c r="E45" s="38"/>
      <c r="F45" s="13">
        <v>16.899999999999999</v>
      </c>
      <c r="G45" s="9"/>
      <c r="H45" s="9">
        <v>40.4</v>
      </c>
      <c r="I45" s="1">
        <v>40.6</v>
      </c>
    </row>
    <row r="46" spans="1:13" x14ac:dyDescent="0.2">
      <c r="A46" s="38">
        <f t="shared" si="3"/>
        <v>310.95</v>
      </c>
      <c r="B46" s="38"/>
      <c r="C46" s="13">
        <v>0.8</v>
      </c>
      <c r="D46" s="39">
        <f t="shared" si="4"/>
        <v>311.25</v>
      </c>
      <c r="E46" s="38"/>
      <c r="F46" s="13">
        <v>10.3</v>
      </c>
    </row>
    <row r="47" spans="1:13" ht="17" thickBot="1" x14ac:dyDescent="0.25">
      <c r="A47" s="38">
        <f t="shared" si="3"/>
        <v>313.54999999999995</v>
      </c>
      <c r="B47" s="38"/>
      <c r="C47" s="19">
        <v>1</v>
      </c>
      <c r="D47" s="39">
        <f t="shared" ref="D47" si="5">I45+273.15</f>
        <v>313.75</v>
      </c>
      <c r="E47" s="38"/>
      <c r="F47" s="19">
        <v>0.1</v>
      </c>
    </row>
    <row r="48" spans="1:13" ht="17" thickTop="1" x14ac:dyDescent="0.2">
      <c r="A48" s="17" t="s">
        <v>0</v>
      </c>
      <c r="B48" s="37" t="s">
        <v>3</v>
      </c>
      <c r="C48" s="37"/>
      <c r="D48" s="18" t="s">
        <v>0</v>
      </c>
      <c r="E48" s="37" t="s">
        <v>6</v>
      </c>
      <c r="F48" s="37"/>
    </row>
    <row r="49" spans="1:8" x14ac:dyDescent="0.2">
      <c r="A49" s="31" t="s">
        <v>13</v>
      </c>
      <c r="B49" s="31"/>
      <c r="C49" s="12" t="s">
        <v>14</v>
      </c>
      <c r="D49" s="33" t="s">
        <v>13</v>
      </c>
      <c r="E49" s="31"/>
      <c r="F49" s="12" t="s">
        <v>14</v>
      </c>
      <c r="G49" s="9"/>
      <c r="H49" s="9"/>
    </row>
    <row r="50" spans="1:8" x14ac:dyDescent="0.2">
      <c r="A50" s="26">
        <f>A58+273.15</f>
        <v>296.25</v>
      </c>
      <c r="B50" s="26"/>
      <c r="C50" s="14">
        <v>2.4</v>
      </c>
      <c r="D50" s="43">
        <f>H50+273.15</f>
        <v>305.75</v>
      </c>
      <c r="E50" s="26"/>
      <c r="F50" s="14">
        <v>4.0000000000000001E-3</v>
      </c>
      <c r="G50" s="9"/>
      <c r="H50" s="9">
        <v>32.6</v>
      </c>
    </row>
    <row r="51" spans="1:8" x14ac:dyDescent="0.2">
      <c r="A51" s="26">
        <f t="shared" ref="A51:A55" si="6">A59+273.15</f>
        <v>304.04999999999995</v>
      </c>
      <c r="B51" s="26"/>
      <c r="C51" s="14">
        <v>4.9000000000000004</v>
      </c>
      <c r="D51" s="43">
        <f t="shared" ref="D51:D55" si="7">H51+273.15</f>
        <v>300.25</v>
      </c>
      <c r="E51" s="26"/>
      <c r="F51" s="14">
        <v>1E-3</v>
      </c>
      <c r="G51" s="9"/>
      <c r="H51" s="9">
        <v>27.1</v>
      </c>
    </row>
    <row r="52" spans="1:8" x14ac:dyDescent="0.2">
      <c r="A52" s="26">
        <f t="shared" si="6"/>
        <v>309.04999999999995</v>
      </c>
      <c r="B52" s="26"/>
      <c r="C52" s="14">
        <v>6.2</v>
      </c>
      <c r="D52" s="43">
        <f t="shared" si="7"/>
        <v>305.34999999999997</v>
      </c>
      <c r="E52" s="26"/>
      <c r="F52" s="14">
        <v>1E-3</v>
      </c>
      <c r="G52" s="9"/>
      <c r="H52" s="1">
        <v>32.200000000000003</v>
      </c>
    </row>
    <row r="53" spans="1:8" x14ac:dyDescent="0.2">
      <c r="A53" s="26">
        <f t="shared" si="6"/>
        <v>311.14999999999998</v>
      </c>
      <c r="B53" s="26"/>
      <c r="C53" s="14">
        <v>7.1</v>
      </c>
      <c r="D53" s="43">
        <f t="shared" si="7"/>
        <v>310.34999999999997</v>
      </c>
      <c r="E53" s="26"/>
      <c r="F53" s="14">
        <v>0</v>
      </c>
      <c r="G53" s="9"/>
      <c r="H53" s="9">
        <v>37.200000000000003</v>
      </c>
    </row>
    <row r="54" spans="1:8" x14ac:dyDescent="0.2">
      <c r="A54" s="26">
        <f t="shared" si="6"/>
        <v>314.14999999999998</v>
      </c>
      <c r="B54" s="26"/>
      <c r="C54" s="14">
        <v>8.3000000000000007</v>
      </c>
      <c r="D54" s="43">
        <f t="shared" si="7"/>
        <v>311.95</v>
      </c>
      <c r="E54" s="26"/>
      <c r="F54" s="14">
        <v>0</v>
      </c>
      <c r="H54" s="1">
        <v>38.799999999999997</v>
      </c>
    </row>
    <row r="55" spans="1:8" x14ac:dyDescent="0.2">
      <c r="A55" s="26">
        <f t="shared" si="6"/>
        <v>315.14999999999998</v>
      </c>
      <c r="B55" s="26"/>
      <c r="C55" s="14">
        <v>7.8</v>
      </c>
      <c r="D55" s="43">
        <f t="shared" si="7"/>
        <v>312.75</v>
      </c>
      <c r="E55" s="26"/>
      <c r="F55" s="14">
        <v>1E-3</v>
      </c>
      <c r="H55" s="1">
        <v>39.6</v>
      </c>
    </row>
    <row r="56" spans="1:8" s="2" customFormat="1" x14ac:dyDescent="0.2">
      <c r="B56" s="1"/>
      <c r="C56" s="1"/>
      <c r="D56" s="1"/>
      <c r="E56" s="1"/>
      <c r="F56" s="8"/>
      <c r="G56" s="1"/>
      <c r="H56" s="1"/>
    </row>
    <row r="57" spans="1:8" s="2" customFormat="1" x14ac:dyDescent="0.2">
      <c r="B57" s="1"/>
      <c r="C57" s="1"/>
      <c r="D57" s="1"/>
      <c r="E57" s="1"/>
      <c r="F57" s="8"/>
      <c r="G57" s="1"/>
      <c r="H57" s="1"/>
    </row>
    <row r="58" spans="1:8" s="2" customFormat="1" x14ac:dyDescent="0.2">
      <c r="A58" s="26">
        <v>23.1</v>
      </c>
      <c r="B58" s="26"/>
      <c r="C58" s="1"/>
      <c r="D58" s="1"/>
      <c r="E58" s="1"/>
      <c r="F58" s="8"/>
      <c r="G58" s="1"/>
      <c r="H58" s="1"/>
    </row>
    <row r="59" spans="1:8" s="2" customFormat="1" x14ac:dyDescent="0.2">
      <c r="A59" s="26">
        <v>30.9</v>
      </c>
      <c r="B59" s="26"/>
      <c r="C59" s="1"/>
      <c r="D59" s="1"/>
      <c r="E59" s="1"/>
      <c r="F59" s="8"/>
      <c r="G59" s="9"/>
      <c r="H59" s="9"/>
    </row>
    <row r="60" spans="1:8" s="2" customFormat="1" x14ac:dyDescent="0.2">
      <c r="A60" s="26">
        <v>35.9</v>
      </c>
      <c r="B60" s="26"/>
      <c r="C60" s="1"/>
      <c r="D60" s="1"/>
      <c r="E60" s="1"/>
      <c r="F60" s="8"/>
      <c r="G60" s="1"/>
      <c r="H60" s="1"/>
    </row>
    <row r="61" spans="1:8" x14ac:dyDescent="0.2">
      <c r="A61" s="26">
        <v>38</v>
      </c>
      <c r="B61" s="26"/>
    </row>
    <row r="62" spans="1:8" x14ac:dyDescent="0.2">
      <c r="A62" s="26">
        <v>41</v>
      </c>
      <c r="B62" s="26"/>
      <c r="G62" s="7"/>
    </row>
    <row r="63" spans="1:8" x14ac:dyDescent="0.2">
      <c r="A63" s="26">
        <v>42</v>
      </c>
      <c r="B63" s="26"/>
    </row>
  </sheetData>
  <mergeCells count="84">
    <mergeCell ref="A62:B62"/>
    <mergeCell ref="A63:B63"/>
    <mergeCell ref="A58:B58"/>
    <mergeCell ref="A59:B59"/>
    <mergeCell ref="A60:B60"/>
    <mergeCell ref="A61:B61"/>
    <mergeCell ref="A55:B55"/>
    <mergeCell ref="D55:E55"/>
    <mergeCell ref="A53:B53"/>
    <mergeCell ref="D53:E53"/>
    <mergeCell ref="A50:B50"/>
    <mergeCell ref="D50:E50"/>
    <mergeCell ref="A51:B51"/>
    <mergeCell ref="D51:E51"/>
    <mergeCell ref="A52:B52"/>
    <mergeCell ref="D52:E52"/>
    <mergeCell ref="A54:B54"/>
    <mergeCell ref="D54:E54"/>
    <mergeCell ref="A49:B49"/>
    <mergeCell ref="D49:E49"/>
    <mergeCell ref="B48:C48"/>
    <mergeCell ref="E48:F48"/>
    <mergeCell ref="A45:B45"/>
    <mergeCell ref="D45:E45"/>
    <mergeCell ref="A46:B46"/>
    <mergeCell ref="D46:E46"/>
    <mergeCell ref="A47:B47"/>
    <mergeCell ref="D47:E47"/>
    <mergeCell ref="A42:B42"/>
    <mergeCell ref="D42:E42"/>
    <mergeCell ref="A43:B43"/>
    <mergeCell ref="D43:E43"/>
    <mergeCell ref="A44:B44"/>
    <mergeCell ref="D44:E44"/>
    <mergeCell ref="A41:B41"/>
    <mergeCell ref="D41:E41"/>
    <mergeCell ref="B40:C40"/>
    <mergeCell ref="E40:F40"/>
    <mergeCell ref="A37:B37"/>
    <mergeCell ref="A38:B38"/>
    <mergeCell ref="A39:B39"/>
    <mergeCell ref="D37:E37"/>
    <mergeCell ref="D38:E38"/>
    <mergeCell ref="D39:E39"/>
    <mergeCell ref="E32:F32"/>
    <mergeCell ref="D33:E33"/>
    <mergeCell ref="D34:E34"/>
    <mergeCell ref="D35:E35"/>
    <mergeCell ref="D36:E36"/>
    <mergeCell ref="B32:C32"/>
    <mergeCell ref="A33:B33"/>
    <mergeCell ref="A34:B34"/>
    <mergeCell ref="A35:B35"/>
    <mergeCell ref="A36:B36"/>
    <mergeCell ref="A1:G1"/>
    <mergeCell ref="A2:G2"/>
    <mergeCell ref="B5:C5"/>
    <mergeCell ref="D5:E5"/>
    <mergeCell ref="D6:E6"/>
    <mergeCell ref="B6:C6"/>
    <mergeCell ref="B7:C7"/>
    <mergeCell ref="D7:E7"/>
    <mergeCell ref="B11:C11"/>
    <mergeCell ref="D11:E11"/>
    <mergeCell ref="B14:C14"/>
    <mergeCell ref="B15:C15"/>
    <mergeCell ref="B8:C8"/>
    <mergeCell ref="D8:E8"/>
    <mergeCell ref="B9:C9"/>
    <mergeCell ref="D9:E9"/>
    <mergeCell ref="B10:C10"/>
    <mergeCell ref="D10:E10"/>
    <mergeCell ref="B19:C19"/>
    <mergeCell ref="B20:C20"/>
    <mergeCell ref="B23:C23"/>
    <mergeCell ref="B16:C16"/>
    <mergeCell ref="B17:C17"/>
    <mergeCell ref="B18:C18"/>
    <mergeCell ref="B29:C29"/>
    <mergeCell ref="B24:C24"/>
    <mergeCell ref="B25:C25"/>
    <mergeCell ref="B26:C26"/>
    <mergeCell ref="B27:C27"/>
    <mergeCell ref="B28:C28"/>
  </mergeCells>
  <phoneticPr fontId="1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Intermolecular Forces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Goel, Rudra</cp:lastModifiedBy>
  <cp:lastPrinted>2017-03-01T16:08:28Z</cp:lastPrinted>
  <dcterms:created xsi:type="dcterms:W3CDTF">2014-08-25T14:12:01Z</dcterms:created>
  <dcterms:modified xsi:type="dcterms:W3CDTF">2023-11-03T20:57:47Z</dcterms:modified>
</cp:coreProperties>
</file>