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6C31CDE6-ADCE-49CE-BBB3-B828CF508E54}" xr6:coauthVersionLast="47" xr6:coauthVersionMax="47" xr10:uidLastSave="{00000000-0000-0000-0000-000000000000}"/>
  <bookViews>
    <workbookView xWindow="4965" yWindow="870" windowWidth="21990" windowHeight="14610" activeTab="1" xr2:uid="{00000000-000D-0000-FFFF-FFFF00000000}"/>
  </bookViews>
  <sheets>
    <sheet name="ProjectSchedule" sheetId="11" r:id="rId1"/>
    <sheet name="이벤트 리스트"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ProjectSchedule!$G1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1" l="1"/>
  <c r="J5" i="11"/>
  <c r="E9" i="11"/>
  <c r="I41" i="11"/>
  <c r="I36" i="11"/>
  <c r="I48" i="11"/>
  <c r="I7" i="11"/>
  <c r="G11" i="11" l="1"/>
  <c r="I26" i="11"/>
  <c r="I23" i="11"/>
  <c r="I17" i="11"/>
  <c r="I8" i="11"/>
  <c r="I11" i="11" l="1"/>
  <c r="E12" i="11"/>
  <c r="K5" i="11"/>
  <c r="L5" i="11" l="1"/>
  <c r="K6" i="11"/>
  <c r="J6" i="11"/>
  <c r="J4" i="11"/>
  <c r="M5" i="11" l="1"/>
  <c r="L6" i="11"/>
  <c r="N5" i="11" l="1"/>
  <c r="M6" i="11"/>
  <c r="N6" i="11" l="1"/>
  <c r="O5" i="11"/>
  <c r="O6" i="11" l="1"/>
  <c r="P5" i="11"/>
  <c r="Q5" i="11" l="1"/>
  <c r="P6" i="11"/>
  <c r="Q4" i="11" l="1"/>
  <c r="R5" i="11"/>
  <c r="Q6" i="11"/>
  <c r="S5" i="11" l="1"/>
  <c r="R6" i="11"/>
  <c r="T5" i="11" l="1"/>
  <c r="S6" i="11"/>
  <c r="T6" i="11" l="1"/>
  <c r="U5" i="11"/>
  <c r="U6" i="11" l="1"/>
  <c r="V5" i="11"/>
  <c r="V6" i="11" l="1"/>
  <c r="W5" i="11"/>
  <c r="W6" i="11" l="1"/>
  <c r="X5" i="11"/>
  <c r="X4" i="11" l="1"/>
  <c r="Y5" i="11"/>
  <c r="X6" i="11"/>
  <c r="Z5" i="11" l="1"/>
  <c r="Y6" i="11"/>
  <c r="AA5" i="11" l="1"/>
  <c r="Z6" i="11"/>
  <c r="AB5" i="11" l="1"/>
  <c r="AA6" i="11"/>
  <c r="AB6" i="11" l="1"/>
  <c r="AC5" i="11"/>
  <c r="AC6" i="11" l="1"/>
  <c r="AD5" i="11"/>
  <c r="AE5" i="11" l="1"/>
  <c r="AD6" i="11"/>
  <c r="AF5" i="11" l="1"/>
  <c r="AE4" i="11"/>
  <c r="AE6" i="11"/>
  <c r="AG5" i="11" l="1"/>
  <c r="AF6" i="11"/>
  <c r="AH5" i="11" l="1"/>
  <c r="AG6" i="11"/>
  <c r="AI5" i="11" l="1"/>
  <c r="AH6" i="11"/>
  <c r="AJ5" i="11" l="1"/>
  <c r="AI6" i="11"/>
  <c r="AJ6" i="11" l="1"/>
  <c r="AK5" i="11"/>
  <c r="AK6" i="11" l="1"/>
  <c r="AL5" i="11"/>
  <c r="AL6" i="11" l="1"/>
  <c r="AM5" i="11"/>
  <c r="AL4" i="11"/>
  <c r="AM6" i="11" l="1"/>
  <c r="AN5" i="11"/>
  <c r="AO5" i="11" l="1"/>
  <c r="AN6" i="11"/>
  <c r="AO6" i="11" l="1"/>
  <c r="AP5" i="11"/>
  <c r="AQ5" i="11" l="1"/>
  <c r="AP6" i="11"/>
  <c r="AQ6" i="11" l="1"/>
  <c r="AR5" i="11"/>
  <c r="AS5" i="11" l="1"/>
  <c r="AR6" i="11"/>
  <c r="AS6" i="11" l="1"/>
  <c r="AT5" i="11"/>
  <c r="AS4" i="11"/>
  <c r="AU5" i="11" l="1"/>
  <c r="AT6" i="11"/>
  <c r="AU6" i="11" l="1"/>
  <c r="AV5" i="11"/>
  <c r="AW5" i="11" l="1"/>
  <c r="AV6" i="11"/>
  <c r="AX5" i="11" l="1"/>
  <c r="AW6" i="11"/>
  <c r="AX6" i="11" l="1"/>
  <c r="AY5" i="11"/>
  <c r="AY6" i="11" l="1"/>
  <c r="AZ5" i="11"/>
  <c r="AZ4" i="11" l="1"/>
  <c r="BA5" i="11"/>
  <c r="AZ6" i="11"/>
  <c r="BB5" i="11" l="1"/>
  <c r="BA6" i="11"/>
  <c r="BC5" i="11" l="1"/>
  <c r="BB6" i="11"/>
  <c r="BD5" i="11" l="1"/>
  <c r="BC6" i="11"/>
  <c r="BE5" i="11" l="1"/>
  <c r="BD6" i="11"/>
  <c r="BF5" i="11" l="1"/>
  <c r="BE6" i="11"/>
  <c r="BF6" i="11" l="1"/>
  <c r="BG5" i="11"/>
  <c r="BG6" i="11" l="1"/>
  <c r="BH5" i="11"/>
  <c r="BG4" i="11"/>
  <c r="BH6" i="11" l="1"/>
  <c r="BI5" i="11"/>
  <c r="BJ5" i="11" l="1"/>
  <c r="BI6" i="11"/>
  <c r="BK5" i="11" l="1"/>
  <c r="BJ6" i="11"/>
  <c r="BL5" i="11" l="1"/>
  <c r="BK6" i="11"/>
  <c r="BM5" i="11" l="1"/>
  <c r="BM6" i="11" s="1"/>
  <c r="BL6" i="11"/>
  <c r="G9" i="11"/>
  <c r="E10" i="11" s="1"/>
  <c r="I9" i="11" l="1"/>
  <c r="G10" i="11"/>
  <c r="G12" i="11" l="1"/>
  <c r="E13" i="11" s="1"/>
  <c r="G13" i="11" s="1"/>
  <c r="E14" i="11" s="1"/>
  <c r="G14" i="11" s="1"/>
  <c r="E15" i="11" s="1"/>
  <c r="I12" i="11"/>
  <c r="I10" i="11"/>
  <c r="I13" i="11" l="1"/>
  <c r="G15" i="11"/>
  <c r="E16" i="11" s="1"/>
  <c r="I15" i="11" l="1"/>
  <c r="G16" i="11" l="1"/>
  <c r="E18" i="11" s="1"/>
  <c r="I16" i="11" l="1"/>
  <c r="G18" i="11" l="1"/>
  <c r="E19" i="11" s="1"/>
  <c r="G19" i="11" s="1"/>
  <c r="I18" i="11" l="1"/>
  <c r="E20" i="11" l="1"/>
  <c r="G20" i="11" s="1"/>
  <c r="E21" i="11" s="1"/>
  <c r="G21" i="11" s="1"/>
  <c r="E22" i="11" s="1"/>
  <c r="I19" i="11" l="1"/>
  <c r="I20" i="11" l="1"/>
  <c r="G22" i="11"/>
  <c r="E24" i="11" s="1"/>
  <c r="G24" i="11" l="1"/>
  <c r="E25" i="11" s="1"/>
  <c r="I22" i="11"/>
  <c r="I24" i="11" l="1"/>
  <c r="G25" i="11"/>
  <c r="E27" i="11" s="1"/>
  <c r="G27" i="11" l="1"/>
  <c r="E28" i="11" s="1"/>
  <c r="I25" i="11"/>
  <c r="G28" i="11" l="1"/>
  <c r="E29" i="11" s="1"/>
  <c r="I28" i="11" l="1"/>
  <c r="I27" i="11"/>
  <c r="G29" i="11"/>
  <c r="E30" i="11" s="1"/>
  <c r="G30" i="11" s="1"/>
  <c r="E31" i="11" s="1"/>
  <c r="G31" i="11" l="1"/>
  <c r="I29" i="11"/>
  <c r="E32" i="11" l="1"/>
  <c r="G32" i="11" s="1"/>
  <c r="I31" i="11"/>
  <c r="E33" i="11" l="1"/>
  <c r="G33" i="11" s="1"/>
  <c r="I32" i="11"/>
  <c r="I33" i="11" l="1"/>
  <c r="E34" i="11"/>
  <c r="G34" i="11" s="1"/>
  <c r="E35" i="11" s="1"/>
  <c r="G35" i="11" l="1"/>
  <c r="E37" i="11" s="1"/>
  <c r="I34" i="11"/>
  <c r="I35" i="11" l="1"/>
  <c r="G37" i="11"/>
  <c r="E38" i="11" s="1"/>
  <c r="G38" i="11" s="1"/>
  <c r="E39" i="11" s="1"/>
  <c r="G39" i="11" s="1"/>
  <c r="E40" i="11" s="1"/>
  <c r="G40" i="11" s="1"/>
  <c r="I37" i="11" l="1"/>
  <c r="I38" i="11"/>
  <c r="E42" i="11"/>
  <c r="I39" i="11"/>
  <c r="I40" i="11" l="1"/>
  <c r="G42" i="11" l="1"/>
  <c r="E43" i="11" s="1"/>
  <c r="G43" i="11" s="1"/>
  <c r="I43" i="11" l="1"/>
  <c r="E44" i="11"/>
  <c r="I42" i="11"/>
  <c r="G44" i="11" l="1"/>
  <c r="E45" i="11" s="1"/>
  <c r="G45" i="11" s="1"/>
  <c r="I44" i="11" l="1"/>
  <c r="I45" i="11"/>
  <c r="E46" i="11"/>
  <c r="G46" i="11" l="1"/>
  <c r="E47" i="11" s="1"/>
  <c r="G47" i="11" s="1"/>
  <c r="I47" i="11" s="1"/>
  <c r="I46" i="11"/>
</calcChain>
</file>

<file path=xl/sharedStrings.xml><?xml version="1.0" encoding="utf-8"?>
<sst xmlns="http://schemas.openxmlformats.org/spreadsheetml/2006/main" count="284" uniqueCount="144">
  <si>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</si>
  <si>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</si>
  <si>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</si>
  <si>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</si>
  <si>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Project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</si>
  <si>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</si>
  <si>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</si>
  <si>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</si>
  <si>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</si>
  <si>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</si>
  <si>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</si>
  <si>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</si>
  <si>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</si>
  <si>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</si>
  <si>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</si>
  <si>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</si>
  <si>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</si>
  <si>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</si>
  <si>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</si>
  <si>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</si>
  <si>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</si>
  <si>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</si>
  <si>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row marks the end of the Project Schedule. DO NOT enter anything in this row. 
Insert new rows ABOVE this one to continue building out your Project Schedule.</t>
  </si>
  <si>
    <t>Insert new rows ABOVE this one</t>
  </si>
  <si>
    <t>김경식</t>
    <phoneticPr fontId="17" type="noConversion"/>
  </si>
  <si>
    <t>김경식</t>
  </si>
  <si>
    <t>Day</t>
    <phoneticPr fontId="17" type="noConversion"/>
  </si>
  <si>
    <t>데이터 베이스</t>
    <phoneticPr fontId="17" type="noConversion"/>
  </si>
  <si>
    <t>스컬 프로젝트</t>
    <phoneticPr fontId="17" type="noConversion"/>
  </si>
  <si>
    <t>기초 스컬 시스템</t>
    <phoneticPr fontId="17" type="noConversion"/>
  </si>
  <si>
    <t>기초 타일맵 구조</t>
    <phoneticPr fontId="17" type="noConversion"/>
  </si>
  <si>
    <t>기초 몬스터 시스템</t>
    <phoneticPr fontId="17" type="noConversion"/>
  </si>
  <si>
    <t>카메라 시스템</t>
    <phoneticPr fontId="17" type="noConversion"/>
  </si>
  <si>
    <t>Static 오브젝트</t>
    <phoneticPr fontId="17" type="noConversion"/>
  </si>
  <si>
    <t>Rigdbody 오브젝트</t>
    <phoneticPr fontId="17" type="noConversion"/>
  </si>
  <si>
    <t>맵 툴</t>
    <phoneticPr fontId="17" type="noConversion"/>
  </si>
  <si>
    <t>아이템 시스템</t>
    <phoneticPr fontId="17" type="noConversion"/>
  </si>
  <si>
    <t>기본 전투 시스템 [1 ~ 2주차]</t>
    <phoneticPr fontId="17" type="noConversion"/>
  </si>
  <si>
    <t>맵 시스템, 아이템 [3 ~ 4주차]</t>
    <phoneticPr fontId="17" type="noConversion"/>
  </si>
  <si>
    <t>중간보스 견습 용사</t>
    <phoneticPr fontId="17" type="noConversion"/>
  </si>
  <si>
    <t>메인보스 각성 용사</t>
    <phoneticPr fontId="17" type="noConversion"/>
  </si>
  <si>
    <t>NPC 대화</t>
    <phoneticPr fontId="17" type="noConversion"/>
  </si>
  <si>
    <t>오프닝 연출</t>
    <phoneticPr fontId="17" type="noConversion"/>
  </si>
  <si>
    <t>엔딩 연출</t>
    <phoneticPr fontId="17" type="noConversion"/>
  </si>
  <si>
    <t>스토리 UI</t>
    <phoneticPr fontId="17" type="noConversion"/>
  </si>
  <si>
    <t>엔딩  UI</t>
    <phoneticPr fontId="17" type="noConversion"/>
  </si>
  <si>
    <t>Boss 구현 [5주차]</t>
    <phoneticPr fontId="17" type="noConversion"/>
  </si>
  <si>
    <t>UI 및 연출 구현 [6 ~ 7주차]</t>
    <phoneticPr fontId="17" type="noConversion"/>
  </si>
  <si>
    <t>Boss 구현 [8 ~ 9주차]</t>
    <phoneticPr fontId="17" type="noConversion"/>
  </si>
  <si>
    <t>레이아나 자매 페이즈 1</t>
    <phoneticPr fontId="17" type="noConversion"/>
  </si>
  <si>
    <t>레이아나 자매 페이즈 2</t>
    <phoneticPr fontId="17" type="noConversion"/>
  </si>
  <si>
    <t>퀄리티 작업 및 추가 컨텐츠 (10 ~ 12주차)</t>
    <phoneticPr fontId="17" type="noConversion"/>
  </si>
  <si>
    <t>정수 시스템</t>
    <phoneticPr fontId="17" type="noConversion"/>
  </si>
  <si>
    <t>인벤토리 및 필드 UI</t>
    <phoneticPr fontId="17" type="noConversion"/>
  </si>
  <si>
    <t>쉐이더 작업</t>
    <phoneticPr fontId="17" type="noConversion"/>
  </si>
  <si>
    <t>전투 UI</t>
    <phoneticPr fontId="17" type="noConversion"/>
  </si>
  <si>
    <t>미니맵 UI</t>
    <phoneticPr fontId="17" type="noConversion"/>
  </si>
  <si>
    <t xml:space="preserve">사운드 작업 </t>
    <phoneticPr fontId="17" type="noConversion"/>
  </si>
  <si>
    <t>배경 시스템</t>
  </si>
  <si>
    <t>타이틀 레벨</t>
    <phoneticPr fontId="17" type="noConversion"/>
  </si>
  <si>
    <r>
      <t xml:space="preserve">마법사 </t>
    </r>
    <r>
      <rPr>
        <b/>
        <sz val="11"/>
        <color rgb="FFFF0000"/>
        <rFont val="맑은 고딕"/>
        <family val="3"/>
        <charset val="129"/>
        <scheme val="minor"/>
      </rPr>
      <t>[구현 안함]</t>
    </r>
    <phoneticPr fontId="17" type="noConversion"/>
  </si>
  <si>
    <r>
      <t xml:space="preserve">사제  </t>
    </r>
    <r>
      <rPr>
        <b/>
        <sz val="11"/>
        <color rgb="FFFF0000"/>
        <rFont val="맑은 고딕"/>
        <family val="3"/>
        <charset val="129"/>
        <scheme val="minor"/>
      </rPr>
      <t>[구현 안함]</t>
    </r>
    <phoneticPr fontId="17" type="noConversion"/>
  </si>
  <si>
    <r>
      <t xml:space="preserve">초대 용사 엔딩 연출 </t>
    </r>
    <r>
      <rPr>
        <sz val="11"/>
        <color rgb="FFFF0000"/>
        <rFont val="맑은 고딕"/>
        <family val="3"/>
        <charset val="129"/>
        <scheme val="minor"/>
      </rPr>
      <t xml:space="preserve"> [구현 안함]</t>
    </r>
    <phoneticPr fontId="17" type="noConversion"/>
  </si>
  <si>
    <r>
      <t xml:space="preserve">초대 용사 3페이즈  </t>
    </r>
    <r>
      <rPr>
        <sz val="11"/>
        <color rgb="FFFF0000"/>
        <rFont val="맑은 고딕"/>
        <family val="3"/>
        <charset val="129"/>
        <scheme val="minor"/>
      </rPr>
      <t>[구현 안함]</t>
    </r>
    <phoneticPr fontId="17" type="noConversion"/>
  </si>
  <si>
    <r>
      <t xml:space="preserve">초대 용사 2페이즈  </t>
    </r>
    <r>
      <rPr>
        <sz val="11"/>
        <color rgb="FFFF0000"/>
        <rFont val="맑은 고딕"/>
        <family val="3"/>
        <charset val="129"/>
        <scheme val="minor"/>
      </rPr>
      <t>[구현 안함]</t>
    </r>
    <phoneticPr fontId="17" type="noConversion"/>
  </si>
  <si>
    <r>
      <t xml:space="preserve">초대 용사 1페이즈  </t>
    </r>
    <r>
      <rPr>
        <sz val="11"/>
        <color rgb="FFFF0000"/>
        <rFont val="맑은 고딕"/>
        <family val="3"/>
        <charset val="129"/>
        <scheme val="minor"/>
      </rPr>
      <t>[구현 안함]</t>
    </r>
    <phoneticPr fontId="17" type="noConversion"/>
  </si>
  <si>
    <t>이펙트 시스템</t>
    <phoneticPr fontId="17" type="noConversion"/>
  </si>
  <si>
    <t>파티클 시스템</t>
    <phoneticPr fontId="17" type="noConversion"/>
  </si>
  <si>
    <t>지역</t>
    <phoneticPr fontId="17" type="noConversion"/>
  </si>
  <si>
    <t>불타는 조화의 숲 (오프닝)</t>
    <phoneticPr fontId="17" type="noConversion"/>
  </si>
  <si>
    <t>이벤트 네임</t>
    <phoneticPr fontId="17" type="noConversion"/>
  </si>
  <si>
    <t>CastleInCameraLock</t>
    <phoneticPr fontId="17" type="noConversion"/>
  </si>
  <si>
    <t>이벤트 내용</t>
    <phoneticPr fontId="17" type="noConversion"/>
  </si>
  <si>
    <t>카메라 고정 변경</t>
    <phoneticPr fontId="17" type="noConversion"/>
  </si>
  <si>
    <t>CastleOutCameraLock</t>
  </si>
  <si>
    <t>NextLevelMove</t>
  </si>
  <si>
    <t>처리 대상</t>
    <phoneticPr fontId="17" type="noConversion"/>
  </si>
  <si>
    <t>BattleLevel</t>
    <phoneticPr fontId="17" type="noConversion"/>
  </si>
  <si>
    <t>다음 레벨로 이동</t>
    <phoneticPr fontId="17" type="noConversion"/>
  </si>
  <si>
    <t>캐슬</t>
    <phoneticPr fontId="17" type="noConversion"/>
  </si>
  <si>
    <t>조화의 숲</t>
    <phoneticPr fontId="17" type="noConversion"/>
  </si>
  <si>
    <t>BossInteroDown</t>
    <phoneticPr fontId="17" type="noConversion"/>
  </si>
  <si>
    <t>BossInteroUp</t>
    <phoneticPr fontId="17" type="noConversion"/>
  </si>
  <si>
    <t>보스타일이 페이드아웃이 되며 카메라 무브 해제</t>
    <phoneticPr fontId="17" type="noConversion"/>
  </si>
  <si>
    <t>보스타일이 페이드인 되며 카메라 무브 시작</t>
    <phoneticPr fontId="17" type="noConversion"/>
  </si>
  <si>
    <t>상태</t>
    <phoneticPr fontId="17" type="noConversion"/>
  </si>
  <si>
    <t>기능 구현중</t>
    <phoneticPr fontId="17" type="noConversion"/>
  </si>
  <si>
    <t>미처리</t>
    <phoneticPr fontId="17" type="noConversion"/>
  </si>
  <si>
    <t>기능 구현 완료</t>
    <phoneticPr fontId="17" type="noConversion"/>
  </si>
  <si>
    <t>Common</t>
    <phoneticPr fontId="17" type="noConversion"/>
  </si>
  <si>
    <t>MoveStage</t>
    <phoneticPr fontId="17" type="noConversion"/>
  </si>
  <si>
    <t>MongalDeath</t>
    <phoneticPr fontId="17" type="noConversion"/>
  </si>
  <si>
    <t>몬갈 사망 연출실행</t>
    <phoneticPr fontId="17" type="noConversion"/>
  </si>
  <si>
    <t>OpeningLevel</t>
    <phoneticPr fontId="17" type="noConversion"/>
  </si>
  <si>
    <t>연출용 페이드</t>
    <phoneticPr fontId="17" type="noConversion"/>
  </si>
  <si>
    <t>StoryFadeIn</t>
    <phoneticPr fontId="17" type="noConversion"/>
  </si>
  <si>
    <t>StoryFadeOut</t>
    <phoneticPr fontId="17" type="noConversion"/>
  </si>
  <si>
    <t>UnLockCam</t>
    <phoneticPr fontId="17" type="noConversion"/>
  </si>
  <si>
    <t>카메라 고정 해제</t>
    <phoneticPr fontId="17" type="noConversion"/>
  </si>
  <si>
    <t>FadeIn</t>
    <phoneticPr fontId="17" type="noConversion"/>
  </si>
  <si>
    <t>화면 페이드 인</t>
    <phoneticPr fontId="17" type="noConversion"/>
  </si>
  <si>
    <t>FadeOut</t>
    <phoneticPr fontId="17" type="noConversion"/>
  </si>
  <si>
    <t>화면 페이드 아웃</t>
    <phoneticPr fontId="17" type="noConversion"/>
  </si>
  <si>
    <t>MongalDeath_Appear</t>
    <phoneticPr fontId="17" type="noConversion"/>
  </si>
  <si>
    <t>몬갈 조우 연출</t>
    <phoneticPr fontId="17" type="noConversion"/>
  </si>
  <si>
    <t>PlayerInputLock</t>
    <phoneticPr fontId="17" type="noConversion"/>
  </si>
  <si>
    <t>PlayerInputUnlock</t>
    <phoneticPr fontId="17" type="noConversion"/>
  </si>
  <si>
    <t>플레이어 Input Lock</t>
    <phoneticPr fontId="17" type="noConversion"/>
  </si>
  <si>
    <t>플레이어 Input Unlock</t>
    <phoneticPr fontId="17" type="noConversion"/>
  </si>
  <si>
    <t>Player</t>
    <phoneticPr fontId="17" type="noConversion"/>
  </si>
  <si>
    <t>MongalWalkUp_Talk</t>
  </si>
  <si>
    <t>몬갈 대화 이벤트</t>
    <phoneticPr fontId="17" type="noConversion"/>
  </si>
  <si>
    <t>Mongal_Laugh</t>
  </si>
  <si>
    <t>몬갈 웃음 이벤트</t>
    <phoneticPr fontId="17" type="noConversion"/>
  </si>
  <si>
    <t>PlayerLookLeft</t>
    <phoneticPr fontId="17" type="noConversion"/>
  </si>
  <si>
    <t>플레이어 왼쪽 쳐다보기</t>
    <phoneticPr fontId="17" type="noConversion"/>
  </si>
  <si>
    <t>플레이어 오른쪽 쳐다보기</t>
    <phoneticPr fontId="17" type="noConversion"/>
  </si>
  <si>
    <t>PlayerLookRight</t>
    <phoneticPr fontId="17" type="noConversion"/>
  </si>
  <si>
    <t>Story_FirstHeroTalk0</t>
    <phoneticPr fontId="17" type="noConversion"/>
  </si>
  <si>
    <t>초대 용사와 대화 이벤트</t>
    <phoneticPr fontId="17" type="noConversion"/>
  </si>
  <si>
    <t>Story_FirstHeroTalk0_End</t>
  </si>
  <si>
    <t>초대 용사와 대화 끝 이벤트</t>
    <phoneticPr fontId="17" type="noConversion"/>
  </si>
  <si>
    <t>FadeIn_White</t>
    <phoneticPr fontId="17" type="noConversion"/>
  </si>
  <si>
    <t>FadeOut_White</t>
    <phoneticPr fontId="17" type="noConversion"/>
  </si>
  <si>
    <t>화면 페이드 인 (흰색)</t>
    <phoneticPr fontId="17" type="noConversion"/>
  </si>
  <si>
    <t>화면 페이드 아웃 (흰색)</t>
    <phoneticPr fontId="17" type="noConversion"/>
  </si>
  <si>
    <t>SkeleTong_Script00</t>
    <phoneticPr fontId="17" type="noConversion"/>
  </si>
  <si>
    <t>스켈레통 대화 이벤트</t>
    <phoneticPr fontId="17" type="noConversion"/>
  </si>
  <si>
    <t>SkeleTong_Script00_End</t>
    <phoneticPr fontId="17" type="noConversion"/>
  </si>
  <si>
    <t>SkeleTongWalkEnd</t>
    <phoneticPr fontId="17" type="noConversion"/>
  </si>
  <si>
    <t>SkeleTong_Script01</t>
    <phoneticPr fontId="17" type="noConversion"/>
  </si>
  <si>
    <t>SkeleTong_Script01_End</t>
    <phoneticPr fontId="17" type="noConversion"/>
  </si>
  <si>
    <t>SkeleTong_Script02</t>
    <phoneticPr fontId="17" type="noConversion"/>
  </si>
  <si>
    <t>SkeleTong_Script02_End</t>
  </si>
  <si>
    <t>SkeleTong_Script03</t>
    <phoneticPr fontId="17" type="noConversion"/>
  </si>
  <si>
    <t>PlayerFrameActive</t>
    <phoneticPr fontId="17" type="noConversion"/>
  </si>
  <si>
    <t>PlayerFrameDisable</t>
    <phoneticPr fontId="17" type="noConversion"/>
  </si>
  <si>
    <t>플레이어 스킬 프레임 활성화</t>
    <phoneticPr fontId="17" type="noConversion"/>
  </si>
  <si>
    <t>플레이어 스킬 프레임 비활성화</t>
    <phoneticPr fontId="17" type="noConversion"/>
  </si>
  <si>
    <t>Suekeleton_Script00</t>
    <phoneticPr fontId="17" type="noConversion"/>
  </si>
  <si>
    <t>수켈레톤 대화 이벤트</t>
    <phoneticPr fontId="17" type="noConversion"/>
  </si>
  <si>
    <t>Suekeleton_Script00_End</t>
    <phoneticPr fontId="17" type="noConversion"/>
  </si>
  <si>
    <t>Suekeleton_Script01</t>
    <phoneticPr fontId="17" type="noConversion"/>
  </si>
  <si>
    <t>PlayerMove_Suekeleton</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</si>
</sst>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mm/dd;@"/>
  </numFmts>
  <fonts count="22"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sz val="11"/>
      <color theme="0"/>
      <name val="맑은 고딕"/>
      <family val="2"/>
      <scheme val="minor"/>
    </font>
    <font>
      <b/>
      <sz val="11"/>
      <name val="맑은 고딕"/>
      <family val="2"/>
      <scheme val="minor"/>
    </font>
    <font>
      <sz val="10"/>
      <name val="Arial"/>
      <family val="2"/>
    </font>
    <font>
      <sz val="8"/>
      <name val="맑은 고딕"/>
      <family val="3"/>
      <charset val="129"/>
      <scheme val="minor"/>
    </font>
    <font>
      <b/>
      <sz val="11"/>
      <color rgb="FFFF0000"/>
      <name val="맑은 고딕"/>
      <family val="3"/>
      <charset val="129"/>
      <scheme val="minor"/>
    </font>
    <font>
      <sz val="11"/>
      <color rgb="FFFF0000"/>
      <name val="맑은 고딕"/>
      <family val="3"/>
      <charset val="129"/>
      <scheme val="minor"/>
    </font>
    <font>
      <b/>
      <sz val="11"/>
      <color theme="1"/>
      <name val="맑은 고딕"/>
      <family val="3"/>
      <charset val="129"/>
      <scheme val="minor"/>
    </font>
    <font>
      <sz val="11"/>
      <color theme="0"/>
      <name val="맑은 고딕"/>
      <family val="3"/>
      <charset val="129"/>
      <scheme val="minor"/>
    </font>
  </fonts>
  <fills count="2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9" tint="-0.249977111117893"/>
        <bgColor indexed="64"/>
      </patternFill>
    </fill>
    <fill>
      <patternFill patternType="solid">
        <fgColor theme="5"/>
        <bgColor indexed="64"/>
      </patternFill>
    </fill>
    <fill>
      <patternFill patternType="solid">
        <fgColor rgb="FF92D050"/>
        <bgColor indexed="64"/>
      </patternFill>
    </fill>
    <fill>
      <patternFill patternType="solid">
        <fgColor theme="4"/>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4"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77" fontId="0" fillId="8" borderId="2" xfId="0" applyNumberFormat="1" applyFill="1" applyBorder="1" applyAlignment="1">
      <alignment horizontal="center" vertical="center"/>
    </xf>
    <xf numFmtId="177"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77" fontId="0" fillId="9" borderId="2" xfId="0" applyNumberFormat="1" applyFill="1" applyBorder="1" applyAlignment="1">
      <alignment horizontal="center" vertical="center"/>
    </xf>
    <xf numFmtId="177"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77" fontId="0" fillId="6" borderId="2" xfId="0" applyNumberFormat="1" applyFill="1" applyBorder="1" applyAlignment="1">
      <alignment horizontal="center" vertical="center"/>
    </xf>
    <xf numFmtId="177"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77" fontId="0" fillId="5" borderId="2" xfId="0" applyNumberFormat="1" applyFill="1" applyBorder="1" applyAlignment="1">
      <alignment horizontal="center" vertical="center"/>
    </xf>
    <xf numFmtId="177"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0" fontId="0" fillId="0" borderId="0" xfId="0" applyAlignment="1">
      <alignment horizontal="center" vertical="center"/>
    </xf>
    <xf numFmtId="0" fontId="9" fillId="3" borderId="2" xfId="10" applyNumberFormat="1" applyFill="1">
      <alignment horizontal="center" vertical="center"/>
    </xf>
    <xf numFmtId="0" fontId="9" fillId="4" borderId="2" xfId="10" applyNumberFormat="1" applyFill="1">
      <alignment horizontal="center" vertical="center"/>
    </xf>
    <xf numFmtId="0" fontId="9" fillId="11" borderId="2" xfId="10" applyNumberFormat="1" applyFill="1">
      <alignment horizontal="center" vertical="center"/>
    </xf>
    <xf numFmtId="0" fontId="9" fillId="10" borderId="2" xfId="10" applyNumberFormat="1" applyFill="1">
      <alignment horizontal="center" vertical="center"/>
    </xf>
    <xf numFmtId="181" fontId="9" fillId="3" borderId="2" xfId="10" applyNumberFormat="1" applyFill="1">
      <alignment horizontal="center" vertical="center"/>
    </xf>
    <xf numFmtId="181" fontId="9" fillId="4" borderId="2" xfId="10" applyNumberFormat="1" applyFill="1">
      <alignment horizontal="center" vertical="center"/>
    </xf>
    <xf numFmtId="181" fontId="9" fillId="11" borderId="2" xfId="10" applyNumberFormat="1" applyFill="1">
      <alignment horizontal="center" vertical="center"/>
    </xf>
    <xf numFmtId="181" fontId="9" fillId="10" borderId="2" xfId="10" applyNumberFormat="1" applyFill="1">
      <alignment horizontal="center" vertical="center"/>
    </xf>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177" fontId="0" fillId="14" borderId="2" xfId="0" applyNumberFormat="1" applyFill="1" applyBorder="1" applyAlignment="1">
      <alignment horizontal="center" vertical="center"/>
    </xf>
    <xf numFmtId="177" fontId="5" fillId="14" borderId="2" xfId="0" applyNumberFormat="1"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81" fontId="9" fillId="15" borderId="2" xfId="10" applyNumberFormat="1" applyFill="1">
      <alignment horizontal="center" vertical="center"/>
    </xf>
    <xf numFmtId="0" fontId="9" fillId="15" borderId="2" xfId="10" applyNumberFormat="1" applyFill="1">
      <alignment horizontal="center" vertical="center"/>
    </xf>
    <xf numFmtId="0" fontId="6" fillId="16" borderId="2" xfId="0" applyFont="1" applyFill="1" applyBorder="1" applyAlignment="1">
      <alignment horizontal="left" vertical="center" indent="1"/>
    </xf>
    <xf numFmtId="0" fontId="9" fillId="16" borderId="2" xfId="11" applyFill="1">
      <alignment horizontal="center" vertical="center"/>
    </xf>
    <xf numFmtId="9" fontId="5" fillId="16" borderId="2" xfId="2" applyFont="1" applyFill="1" applyBorder="1" applyAlignment="1">
      <alignment horizontal="center" vertical="center"/>
    </xf>
    <xf numFmtId="177" fontId="0" fillId="16" borderId="2" xfId="0" applyNumberFormat="1" applyFill="1" applyBorder="1" applyAlignment="1">
      <alignment horizontal="center" vertical="center"/>
    </xf>
    <xf numFmtId="177" fontId="5" fillId="16" borderId="2" xfId="0" applyNumberFormat="1" applyFont="1" applyFill="1" applyBorder="1" applyAlignment="1">
      <alignment horizontal="center" vertical="center"/>
    </xf>
    <xf numFmtId="0" fontId="9" fillId="17" borderId="2" xfId="12" applyFill="1">
      <alignment horizontal="left" vertical="center" indent="2"/>
    </xf>
    <xf numFmtId="0" fontId="9" fillId="17" borderId="2" xfId="11" applyFill="1">
      <alignment horizontal="center" vertical="center"/>
    </xf>
    <xf numFmtId="9" fontId="5" fillId="17" borderId="2" xfId="2" applyFont="1" applyFill="1" applyBorder="1" applyAlignment="1">
      <alignment horizontal="center" vertical="center"/>
    </xf>
    <xf numFmtId="181" fontId="9" fillId="17" borderId="2" xfId="10" applyNumberFormat="1" applyFill="1">
      <alignment horizontal="center" vertical="center"/>
    </xf>
    <xf numFmtId="0" fontId="9" fillId="17" borderId="2" xfId="10" applyNumberFormat="1" applyFill="1">
      <alignment horizontal="center" vertical="center"/>
    </xf>
    <xf numFmtId="0" fontId="0" fillId="15" borderId="2" xfId="12" applyFont="1" applyFill="1">
      <alignment horizontal="left" vertical="center" indent="2"/>
    </xf>
    <xf numFmtId="0" fontId="0" fillId="17" borderId="2" xfId="12" applyFont="1" applyFill="1">
      <alignment horizontal="left" vertical="center" indent="2"/>
    </xf>
    <xf numFmtId="0" fontId="20" fillId="18" borderId="0" xfId="0" applyFont="1" applyFill="1" applyAlignment="1">
      <alignment horizontal="center" vertical="center"/>
    </xf>
    <xf numFmtId="0" fontId="20" fillId="15" borderId="0" xfId="0" applyFont="1" applyFill="1" applyAlignment="1">
      <alignment horizontal="center" vertical="center"/>
    </xf>
    <xf numFmtId="0" fontId="14" fillId="19" borderId="0" xfId="0" applyFont="1" applyFill="1" applyAlignment="1">
      <alignment horizontal="left" vertical="center"/>
    </xf>
    <xf numFmtId="0" fontId="21" fillId="20" borderId="0" xfId="0" applyFont="1" applyFill="1" applyAlignment="1">
      <alignment horizontal="left" vertical="center"/>
    </xf>
    <xf numFmtId="0" fontId="21" fillId="21" borderId="0" xfId="0" applyFont="1" applyFill="1" applyAlignment="1">
      <alignment horizontal="left" vertical="center"/>
    </xf>
    <xf numFmtId="0" fontId="21" fillId="21" borderId="11" xfId="0" applyFont="1" applyFill="1" applyBorder="1" applyAlignment="1">
      <alignment horizontal="left" vertical="center"/>
    </xf>
    <xf numFmtId="0" fontId="14" fillId="19" borderId="11" xfId="0" applyFont="1" applyFill="1" applyBorder="1" applyAlignment="1">
      <alignment horizontal="left" vertical="center"/>
    </xf>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4"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b val="0"/>
        <i val="0"/>
        <strike val="0"/>
        <condense val="0"/>
        <extend val="0"/>
        <outline val="0"/>
        <shadow val="0"/>
        <u val="none"/>
        <vertAlign val="baseline"/>
        <sz val="11"/>
        <color theme="0"/>
        <name val="맑은 고딕"/>
        <family val="3"/>
        <charset val="129"/>
        <scheme val="minor"/>
      </font>
      <fill>
        <patternFill patternType="solid">
          <fgColor indexed="64"/>
          <bgColor theme="4"/>
        </patternFill>
      </fill>
      <alignment horizontal="left" vertical="center" textRotation="0" wrapText="0"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5813CD-3E33-4DB9-A190-99FCE1DE2588}" name="표5" displayName="표5" ref="F2:F5" totalsRowShown="0" headerRowDxfId="6">
  <autoFilter ref="F2:F5" xr:uid="{075813CD-3E33-4DB9-A190-99FCE1DE2588}"/>
  <tableColumns count="1">
    <tableColumn id="1" xr3:uid="{04B36245-08EB-4AF4-97DA-DE388FAFCE80}" name="기능 구현 완료"/>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M48"/>
  <sheetViews>
    <sheetView showGridLines="0" showRuler="0" zoomScale="85" zoomScaleNormal="85" zoomScalePageLayoutView="70" workbookViewId="0">
      <pane ySplit="6" topLeftCell="A26" activePane="bottomLeft" state="frozen"/>
      <selection pane="bottomLeft" activeCell="Q32" sqref="Q32"/>
    </sheetView>
  </sheetViews>
  <sheetFormatPr defaultRowHeight="30" customHeight="1" outlineLevelRow="1" x14ac:dyDescent="0.3"/>
  <cols>
    <col min="1" max="1" width="2.75" style="44" customWidth="1"/>
    <col min="2" max="2" width="37.75" customWidth="1"/>
    <col min="3" max="3" width="13.25" customWidth="1"/>
    <col min="4" max="4" width="10.75" customWidth="1"/>
    <col min="5" max="6" width="10.5" style="5" customWidth="1"/>
    <col min="7" max="7" width="10.5" customWidth="1"/>
    <col min="8" max="8" width="2.75" customWidth="1"/>
    <col min="9" max="9" width="6.125" hidden="1" customWidth="1"/>
    <col min="10" max="65" width="2.625" customWidth="1"/>
    <col min="70" max="71" width="10.375"/>
  </cols>
  <sheetData>
    <row r="1" spans="1:65" ht="30" customHeight="1" x14ac:dyDescent="0.6">
      <c r="A1" s="45" t="s">
        <v>0</v>
      </c>
      <c r="B1" s="47" t="s">
        <v>28</v>
      </c>
      <c r="C1" s="1"/>
      <c r="D1" s="2"/>
      <c r="E1" s="4"/>
      <c r="F1" s="4"/>
      <c r="G1" s="43"/>
      <c r="I1" s="2"/>
      <c r="J1" s="63" t="s">
        <v>1</v>
      </c>
    </row>
    <row r="2" spans="1:65" ht="30" customHeight="1" x14ac:dyDescent="0.35">
      <c r="A2" s="44" t="s">
        <v>2</v>
      </c>
      <c r="B2" s="48" t="s">
        <v>24</v>
      </c>
      <c r="J2" s="64" t="s">
        <v>3</v>
      </c>
    </row>
    <row r="3" spans="1:65" ht="30" customHeight="1" x14ac:dyDescent="0.3">
      <c r="A3" s="44" t="s">
        <v>4</v>
      </c>
      <c r="B3" s="49"/>
      <c r="C3" s="107" t="s">
        <v>5</v>
      </c>
      <c r="D3" s="108"/>
      <c r="E3" s="106">
        <v>45047</v>
      </c>
      <c r="F3" s="106"/>
      <c r="G3" s="106"/>
    </row>
    <row r="4" spans="1:65" ht="30" customHeight="1" x14ac:dyDescent="0.3">
      <c r="A4" s="45" t="s">
        <v>6</v>
      </c>
      <c r="C4" s="107" t="s">
        <v>7</v>
      </c>
      <c r="D4" s="108"/>
      <c r="E4" s="6">
        <v>1</v>
      </c>
      <c r="F4" s="65"/>
      <c r="J4" s="103">
        <f>J5</f>
        <v>45047</v>
      </c>
      <c r="K4" s="104"/>
      <c r="L4" s="104"/>
      <c r="M4" s="104"/>
      <c r="N4" s="104"/>
      <c r="O4" s="104"/>
      <c r="P4" s="105"/>
      <c r="Q4" s="103">
        <f>Q5</f>
        <v>45054</v>
      </c>
      <c r="R4" s="104"/>
      <c r="S4" s="104"/>
      <c r="T4" s="104"/>
      <c r="U4" s="104"/>
      <c r="V4" s="104"/>
      <c r="W4" s="105"/>
      <c r="X4" s="103">
        <f>X5</f>
        <v>45061</v>
      </c>
      <c r="Y4" s="104"/>
      <c r="Z4" s="104"/>
      <c r="AA4" s="104"/>
      <c r="AB4" s="104"/>
      <c r="AC4" s="104"/>
      <c r="AD4" s="105"/>
      <c r="AE4" s="103">
        <f>AE5</f>
        <v>45068</v>
      </c>
      <c r="AF4" s="104"/>
      <c r="AG4" s="104"/>
      <c r="AH4" s="104"/>
      <c r="AI4" s="104"/>
      <c r="AJ4" s="104"/>
      <c r="AK4" s="105"/>
      <c r="AL4" s="103">
        <f>AL5</f>
        <v>45075</v>
      </c>
      <c r="AM4" s="104"/>
      <c r="AN4" s="104"/>
      <c r="AO4" s="104"/>
      <c r="AP4" s="104"/>
      <c r="AQ4" s="104"/>
      <c r="AR4" s="105"/>
      <c r="AS4" s="103">
        <f>AS5</f>
        <v>45082</v>
      </c>
      <c r="AT4" s="104"/>
      <c r="AU4" s="104"/>
      <c r="AV4" s="104"/>
      <c r="AW4" s="104"/>
      <c r="AX4" s="104"/>
      <c r="AY4" s="105"/>
      <c r="AZ4" s="103">
        <f>AZ5</f>
        <v>45089</v>
      </c>
      <c r="BA4" s="104"/>
      <c r="BB4" s="104"/>
      <c r="BC4" s="104"/>
      <c r="BD4" s="104"/>
      <c r="BE4" s="104"/>
      <c r="BF4" s="105"/>
      <c r="BG4" s="103">
        <f>BG5</f>
        <v>45096</v>
      </c>
      <c r="BH4" s="104"/>
      <c r="BI4" s="104"/>
      <c r="BJ4" s="104"/>
      <c r="BK4" s="104"/>
      <c r="BL4" s="104"/>
      <c r="BM4" s="105"/>
    </row>
    <row r="5" spans="1:65" ht="15" customHeight="1" x14ac:dyDescent="0.3">
      <c r="A5" s="45" t="s">
        <v>8</v>
      </c>
      <c r="B5" s="62"/>
      <c r="C5" s="62"/>
      <c r="D5" s="62"/>
      <c r="E5" s="62"/>
      <c r="F5" s="62"/>
      <c r="G5" s="62"/>
      <c r="H5" s="62"/>
      <c r="J5" s="10">
        <f>Project_Start-WEEKDAY(Project_Start,1)+2+7*(Display_Week-1)</f>
        <v>45047</v>
      </c>
      <c r="K5" s="9">
        <f>J5+1</f>
        <v>45048</v>
      </c>
      <c r="L5" s="9">
        <f t="shared" ref="L5:AY5" si="0">K5+1</f>
        <v>45049</v>
      </c>
      <c r="M5" s="9">
        <f t="shared" si="0"/>
        <v>45050</v>
      </c>
      <c r="N5" s="9">
        <f t="shared" si="0"/>
        <v>45051</v>
      </c>
      <c r="O5" s="9">
        <f t="shared" si="0"/>
        <v>45052</v>
      </c>
      <c r="P5" s="11">
        <f t="shared" si="0"/>
        <v>45053</v>
      </c>
      <c r="Q5" s="10">
        <f>P5+1</f>
        <v>45054</v>
      </c>
      <c r="R5" s="9">
        <f>Q5+1</f>
        <v>45055</v>
      </c>
      <c r="S5" s="9">
        <f t="shared" si="0"/>
        <v>45056</v>
      </c>
      <c r="T5" s="9">
        <f t="shared" si="0"/>
        <v>45057</v>
      </c>
      <c r="U5" s="9">
        <f t="shared" si="0"/>
        <v>45058</v>
      </c>
      <c r="V5" s="9">
        <f t="shared" si="0"/>
        <v>45059</v>
      </c>
      <c r="W5" s="11">
        <f t="shared" si="0"/>
        <v>45060</v>
      </c>
      <c r="X5" s="10">
        <f>W5+1</f>
        <v>45061</v>
      </c>
      <c r="Y5" s="9">
        <f>X5+1</f>
        <v>45062</v>
      </c>
      <c r="Z5" s="9">
        <f t="shared" si="0"/>
        <v>45063</v>
      </c>
      <c r="AA5" s="9">
        <f t="shared" si="0"/>
        <v>45064</v>
      </c>
      <c r="AB5" s="9">
        <f t="shared" si="0"/>
        <v>45065</v>
      </c>
      <c r="AC5" s="9">
        <f t="shared" si="0"/>
        <v>45066</v>
      </c>
      <c r="AD5" s="11">
        <f t="shared" si="0"/>
        <v>45067</v>
      </c>
      <c r="AE5" s="10">
        <f>AD5+1</f>
        <v>45068</v>
      </c>
      <c r="AF5" s="9">
        <f>AE5+1</f>
        <v>45069</v>
      </c>
      <c r="AG5" s="9">
        <f t="shared" si="0"/>
        <v>45070</v>
      </c>
      <c r="AH5" s="9">
        <f t="shared" si="0"/>
        <v>45071</v>
      </c>
      <c r="AI5" s="9">
        <f t="shared" si="0"/>
        <v>45072</v>
      </c>
      <c r="AJ5" s="9">
        <f t="shared" si="0"/>
        <v>45073</v>
      </c>
      <c r="AK5" s="11">
        <f t="shared" si="0"/>
        <v>45074</v>
      </c>
      <c r="AL5" s="10">
        <f>AK5+1</f>
        <v>45075</v>
      </c>
      <c r="AM5" s="9">
        <f>AL5+1</f>
        <v>45076</v>
      </c>
      <c r="AN5" s="9">
        <f t="shared" si="0"/>
        <v>45077</v>
      </c>
      <c r="AO5" s="9">
        <f t="shared" si="0"/>
        <v>45078</v>
      </c>
      <c r="AP5" s="9">
        <f t="shared" si="0"/>
        <v>45079</v>
      </c>
      <c r="AQ5" s="9">
        <f t="shared" si="0"/>
        <v>45080</v>
      </c>
      <c r="AR5" s="11">
        <f t="shared" si="0"/>
        <v>45081</v>
      </c>
      <c r="AS5" s="10">
        <f>AR5+1</f>
        <v>45082</v>
      </c>
      <c r="AT5" s="9">
        <f>AS5+1</f>
        <v>45083</v>
      </c>
      <c r="AU5" s="9">
        <f t="shared" si="0"/>
        <v>45084</v>
      </c>
      <c r="AV5" s="9">
        <f t="shared" si="0"/>
        <v>45085</v>
      </c>
      <c r="AW5" s="9">
        <f t="shared" si="0"/>
        <v>45086</v>
      </c>
      <c r="AX5" s="9">
        <f t="shared" si="0"/>
        <v>45087</v>
      </c>
      <c r="AY5" s="11">
        <f t="shared" si="0"/>
        <v>45088</v>
      </c>
      <c r="AZ5" s="10">
        <f>AY5+1</f>
        <v>45089</v>
      </c>
      <c r="BA5" s="9">
        <f>AZ5+1</f>
        <v>45090</v>
      </c>
      <c r="BB5" s="9">
        <f t="shared" ref="BB5:BF5" si="1">BA5+1</f>
        <v>45091</v>
      </c>
      <c r="BC5" s="9">
        <f t="shared" si="1"/>
        <v>45092</v>
      </c>
      <c r="BD5" s="9">
        <f t="shared" si="1"/>
        <v>45093</v>
      </c>
      <c r="BE5" s="9">
        <f t="shared" si="1"/>
        <v>45094</v>
      </c>
      <c r="BF5" s="11">
        <f t="shared" si="1"/>
        <v>45095</v>
      </c>
      <c r="BG5" s="10">
        <f>BF5+1</f>
        <v>45096</v>
      </c>
      <c r="BH5" s="9">
        <f>BG5+1</f>
        <v>45097</v>
      </c>
      <c r="BI5" s="9">
        <f t="shared" ref="BI5:BM5" si="2">BH5+1</f>
        <v>45098</v>
      </c>
      <c r="BJ5" s="9">
        <f t="shared" si="2"/>
        <v>45099</v>
      </c>
      <c r="BK5" s="9">
        <f t="shared" si="2"/>
        <v>45100</v>
      </c>
      <c r="BL5" s="9">
        <f t="shared" si="2"/>
        <v>45101</v>
      </c>
      <c r="BM5" s="11">
        <f t="shared" si="2"/>
        <v>45102</v>
      </c>
    </row>
    <row r="6" spans="1:65" ht="30" customHeight="1" thickBot="1" x14ac:dyDescent="0.35">
      <c r="A6" s="45" t="s">
        <v>9</v>
      </c>
      <c r="B6" s="7" t="s">
        <v>10</v>
      </c>
      <c r="C6" s="8" t="s">
        <v>11</v>
      </c>
      <c r="D6" s="8" t="s">
        <v>12</v>
      </c>
      <c r="E6" s="8" t="s">
        <v>13</v>
      </c>
      <c r="F6" s="8" t="s">
        <v>26</v>
      </c>
      <c r="G6" s="8" t="s">
        <v>14</v>
      </c>
      <c r="H6" s="8"/>
      <c r="I6" s="8" t="s">
        <v>15</v>
      </c>
      <c r="J6" s="12" t="str">
        <f t="shared" ref="J6" si="3">LEFT(TEXT(J5,"ddd"),1)</f>
        <v>M</v>
      </c>
      <c r="K6" s="12" t="str">
        <f t="shared" ref="K6:AS6" si="4">LEFT(TEXT(K5,"ddd"),1)</f>
        <v>T</v>
      </c>
      <c r="L6" s="12" t="str">
        <f t="shared" si="4"/>
        <v>W</v>
      </c>
      <c r="M6" s="12" t="str">
        <f t="shared" si="4"/>
        <v>T</v>
      </c>
      <c r="N6" s="12" t="str">
        <f t="shared" si="4"/>
        <v>F</v>
      </c>
      <c r="O6" s="12" t="str">
        <f t="shared" si="4"/>
        <v>S</v>
      </c>
      <c r="P6" s="12" t="str">
        <f t="shared" si="4"/>
        <v>S</v>
      </c>
      <c r="Q6" s="12" t="str">
        <f t="shared" si="4"/>
        <v>M</v>
      </c>
      <c r="R6" s="12" t="str">
        <f t="shared" si="4"/>
        <v>T</v>
      </c>
      <c r="S6" s="12" t="str">
        <f t="shared" si="4"/>
        <v>W</v>
      </c>
      <c r="T6" s="12" t="str">
        <f t="shared" si="4"/>
        <v>T</v>
      </c>
      <c r="U6" s="12" t="str">
        <f t="shared" si="4"/>
        <v>F</v>
      </c>
      <c r="V6" s="12" t="str">
        <f t="shared" si="4"/>
        <v>S</v>
      </c>
      <c r="W6" s="12" t="str">
        <f t="shared" si="4"/>
        <v>S</v>
      </c>
      <c r="X6" s="12" t="str">
        <f t="shared" si="4"/>
        <v>M</v>
      </c>
      <c r="Y6" s="12" t="str">
        <f t="shared" si="4"/>
        <v>T</v>
      </c>
      <c r="Z6" s="12" t="str">
        <f t="shared" si="4"/>
        <v>W</v>
      </c>
      <c r="AA6" s="12" t="str">
        <f t="shared" si="4"/>
        <v>T</v>
      </c>
      <c r="AB6" s="12" t="str">
        <f t="shared" si="4"/>
        <v>F</v>
      </c>
      <c r="AC6" s="12" t="str">
        <f t="shared" si="4"/>
        <v>S</v>
      </c>
      <c r="AD6" s="12" t="str">
        <f t="shared" si="4"/>
        <v>S</v>
      </c>
      <c r="AE6" s="12" t="str">
        <f t="shared" si="4"/>
        <v>M</v>
      </c>
      <c r="AF6" s="12" t="str">
        <f t="shared" si="4"/>
        <v>T</v>
      </c>
      <c r="AG6" s="12" t="str">
        <f t="shared" si="4"/>
        <v>W</v>
      </c>
      <c r="AH6" s="12" t="str">
        <f t="shared" si="4"/>
        <v>T</v>
      </c>
      <c r="AI6" s="12" t="str">
        <f t="shared" si="4"/>
        <v>F</v>
      </c>
      <c r="AJ6" s="12" t="str">
        <f t="shared" si="4"/>
        <v>S</v>
      </c>
      <c r="AK6" s="12" t="str">
        <f t="shared" si="4"/>
        <v>S</v>
      </c>
      <c r="AL6" s="12" t="str">
        <f t="shared" si="4"/>
        <v>M</v>
      </c>
      <c r="AM6" s="12" t="str">
        <f t="shared" si="4"/>
        <v>T</v>
      </c>
      <c r="AN6" s="12" t="str">
        <f t="shared" si="4"/>
        <v>W</v>
      </c>
      <c r="AO6" s="12" t="str">
        <f t="shared" si="4"/>
        <v>T</v>
      </c>
      <c r="AP6" s="12" t="str">
        <f t="shared" si="4"/>
        <v>F</v>
      </c>
      <c r="AQ6" s="12" t="str">
        <f t="shared" si="4"/>
        <v>S</v>
      </c>
      <c r="AR6" s="12" t="str">
        <f t="shared" si="4"/>
        <v>S</v>
      </c>
      <c r="AS6" s="12" t="str">
        <f t="shared" si="4"/>
        <v>M</v>
      </c>
      <c r="AT6" s="12" t="str">
        <f t="shared" ref="AT6:BM6" si="5">LEFT(TEXT(AT5,"ddd"),1)</f>
        <v>T</v>
      </c>
      <c r="AU6" s="12" t="str">
        <f t="shared" si="5"/>
        <v>W</v>
      </c>
      <c r="AV6" s="12" t="str">
        <f t="shared" si="5"/>
        <v>T</v>
      </c>
      <c r="AW6" s="12" t="str">
        <f t="shared" si="5"/>
        <v>F</v>
      </c>
      <c r="AX6" s="12" t="str">
        <f t="shared" si="5"/>
        <v>S</v>
      </c>
      <c r="AY6" s="12" t="str">
        <f t="shared" si="5"/>
        <v>S</v>
      </c>
      <c r="AZ6" s="12" t="str">
        <f t="shared" si="5"/>
        <v>M</v>
      </c>
      <c r="BA6" s="12" t="str">
        <f t="shared" si="5"/>
        <v>T</v>
      </c>
      <c r="BB6" s="12" t="str">
        <f t="shared" si="5"/>
        <v>W</v>
      </c>
      <c r="BC6" s="12" t="str">
        <f t="shared" si="5"/>
        <v>T</v>
      </c>
      <c r="BD6" s="12" t="str">
        <f t="shared" si="5"/>
        <v>F</v>
      </c>
      <c r="BE6" s="12" t="str">
        <f t="shared" si="5"/>
        <v>S</v>
      </c>
      <c r="BF6" s="12" t="str">
        <f t="shared" si="5"/>
        <v>S</v>
      </c>
      <c r="BG6" s="12" t="str">
        <f t="shared" si="5"/>
        <v>M</v>
      </c>
      <c r="BH6" s="12" t="str">
        <f t="shared" si="5"/>
        <v>T</v>
      </c>
      <c r="BI6" s="12" t="str">
        <f t="shared" si="5"/>
        <v>W</v>
      </c>
      <c r="BJ6" s="12" t="str">
        <f t="shared" si="5"/>
        <v>T</v>
      </c>
      <c r="BK6" s="12" t="str">
        <f t="shared" si="5"/>
        <v>F</v>
      </c>
      <c r="BL6" s="12" t="str">
        <f t="shared" si="5"/>
        <v>S</v>
      </c>
      <c r="BM6" s="12" t="str">
        <f t="shared" si="5"/>
        <v>S</v>
      </c>
    </row>
    <row r="7" spans="1:65" ht="30" hidden="1" customHeight="1" thickBot="1" x14ac:dyDescent="0.35">
      <c r="A7" s="44" t="s">
        <v>16</v>
      </c>
      <c r="C7" s="46"/>
      <c r="E7"/>
      <c r="F7"/>
      <c r="I7" t="str">
        <f>IF(OR(ISBLANK(task_start),ISBLANK(task_end)),"",task_end-task_start+1)</f>
        <v/>
      </c>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c r="BM7" s="40"/>
    </row>
    <row r="8" spans="1:65" s="3" customFormat="1" ht="30" customHeight="1" thickBot="1" x14ac:dyDescent="0.35">
      <c r="A8" s="45" t="s">
        <v>17</v>
      </c>
      <c r="B8" s="14" t="s">
        <v>37</v>
      </c>
      <c r="C8" s="50"/>
      <c r="D8" s="15"/>
      <c r="E8" s="16"/>
      <c r="F8" s="16"/>
      <c r="G8" s="17"/>
      <c r="H8" s="13"/>
      <c r="I8" s="13" t="str">
        <f t="shared" ref="I8:I48" si="6">IF(OR(ISBLANK(task_start),ISBLANK(task_end)),"",task_end-task_start+1)</f>
        <v/>
      </c>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row>
    <row r="9" spans="1:65" s="3" customFormat="1" ht="30" customHeight="1" outlineLevel="1" thickBot="1" x14ac:dyDescent="0.35">
      <c r="A9" s="45" t="s">
        <v>18</v>
      </c>
      <c r="B9" s="58" t="s">
        <v>27</v>
      </c>
      <c r="C9" s="51" t="s">
        <v>24</v>
      </c>
      <c r="D9" s="18">
        <v>1</v>
      </c>
      <c r="E9" s="70">
        <f>Project_Start</f>
        <v>45047</v>
      </c>
      <c r="F9" s="66">
        <v>0</v>
      </c>
      <c r="G9" s="70">
        <f t="shared" ref="G9:G16" si="7">SUM(E9,F9)</f>
        <v>45047</v>
      </c>
      <c r="H9" s="13"/>
      <c r="I9" s="13">
        <f t="shared" si="6"/>
        <v>1</v>
      </c>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row>
    <row r="10" spans="1:65" s="3" customFormat="1" ht="30" customHeight="1" outlineLevel="1" thickBot="1" x14ac:dyDescent="0.35">
      <c r="A10" s="45" t="s">
        <v>19</v>
      </c>
      <c r="B10" s="58" t="s">
        <v>30</v>
      </c>
      <c r="C10" s="51" t="s">
        <v>24</v>
      </c>
      <c r="D10" s="18">
        <v>1</v>
      </c>
      <c r="E10" s="70">
        <f>G9</f>
        <v>45047</v>
      </c>
      <c r="F10" s="66">
        <v>0</v>
      </c>
      <c r="G10" s="70">
        <f t="shared" si="7"/>
        <v>45047</v>
      </c>
      <c r="H10" s="13"/>
      <c r="I10" s="13">
        <f t="shared" si="6"/>
        <v>1</v>
      </c>
      <c r="J10" s="40"/>
      <c r="K10" s="40"/>
      <c r="L10" s="40"/>
      <c r="M10" s="40"/>
      <c r="N10" s="40"/>
      <c r="O10" s="40"/>
      <c r="P10" s="40"/>
      <c r="Q10" s="40"/>
      <c r="R10" s="40"/>
      <c r="S10" s="40"/>
      <c r="T10" s="40"/>
      <c r="U10" s="40"/>
      <c r="V10" s="41"/>
      <c r="W10" s="41"/>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row>
    <row r="11" spans="1:65" s="3" customFormat="1" ht="30" customHeight="1" outlineLevel="1" thickBot="1" x14ac:dyDescent="0.35">
      <c r="A11" s="44"/>
      <c r="B11" s="58" t="s">
        <v>67</v>
      </c>
      <c r="C11" s="51" t="s">
        <v>24</v>
      </c>
      <c r="D11" s="18">
        <v>1</v>
      </c>
      <c r="E11" s="70">
        <f t="shared" ref="E11:E16" si="8">G10 + 1</f>
        <v>45048</v>
      </c>
      <c r="F11" s="66">
        <v>0</v>
      </c>
      <c r="G11" s="70">
        <f t="shared" si="7"/>
        <v>45048</v>
      </c>
      <c r="H11" s="13"/>
      <c r="I11" s="13">
        <f t="shared" si="6"/>
        <v>1</v>
      </c>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row>
    <row r="12" spans="1:65" s="3" customFormat="1" ht="30" customHeight="1" outlineLevel="1" thickBot="1" x14ac:dyDescent="0.35">
      <c r="A12" s="44"/>
      <c r="B12" s="58" t="s">
        <v>66</v>
      </c>
      <c r="C12" s="51" t="s">
        <v>24</v>
      </c>
      <c r="D12" s="18">
        <v>1</v>
      </c>
      <c r="E12" s="70">
        <f t="shared" si="8"/>
        <v>45049</v>
      </c>
      <c r="F12" s="66">
        <v>0</v>
      </c>
      <c r="G12" s="70">
        <f t="shared" ref="G12" si="9">SUM(E12,F12)</f>
        <v>45049</v>
      </c>
      <c r="H12" s="13"/>
      <c r="I12" s="13">
        <f t="shared" si="6"/>
        <v>1</v>
      </c>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c r="BM12" s="40"/>
    </row>
    <row r="13" spans="1:65" s="3" customFormat="1" ht="30" customHeight="1" outlineLevel="1" thickBot="1" x14ac:dyDescent="0.35">
      <c r="A13" s="44"/>
      <c r="B13" s="58" t="s">
        <v>32</v>
      </c>
      <c r="C13" s="51" t="s">
        <v>24</v>
      </c>
      <c r="D13" s="18">
        <v>1</v>
      </c>
      <c r="E13" s="70">
        <f t="shared" si="8"/>
        <v>45050</v>
      </c>
      <c r="F13" s="66">
        <v>0</v>
      </c>
      <c r="G13" s="70">
        <f t="shared" si="7"/>
        <v>45050</v>
      </c>
      <c r="H13" s="13"/>
      <c r="I13" s="13">
        <f t="shared" si="6"/>
        <v>1</v>
      </c>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row>
    <row r="14" spans="1:65" s="3" customFormat="1" ht="30" customHeight="1" outlineLevel="1" thickBot="1" x14ac:dyDescent="0.35">
      <c r="A14" s="44"/>
      <c r="B14" s="58" t="s">
        <v>58</v>
      </c>
      <c r="C14" s="51" t="s">
        <v>24</v>
      </c>
      <c r="D14" s="18">
        <v>1</v>
      </c>
      <c r="E14" s="70">
        <f t="shared" si="8"/>
        <v>45051</v>
      </c>
      <c r="F14" s="66">
        <v>0</v>
      </c>
      <c r="G14" s="70">
        <f t="shared" ref="G14" si="10">SUM(E14,F14)</f>
        <v>45051</v>
      </c>
      <c r="H14" s="13"/>
      <c r="I14" s="13"/>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row>
    <row r="15" spans="1:65" s="3" customFormat="1" ht="30" customHeight="1" outlineLevel="1" thickBot="1" x14ac:dyDescent="0.35">
      <c r="A15" s="44"/>
      <c r="B15" s="58" t="s">
        <v>29</v>
      </c>
      <c r="C15" s="51" t="s">
        <v>24</v>
      </c>
      <c r="D15" s="18">
        <v>1</v>
      </c>
      <c r="E15" s="70">
        <f t="shared" si="8"/>
        <v>45052</v>
      </c>
      <c r="F15" s="66">
        <v>5</v>
      </c>
      <c r="G15" s="70">
        <f t="shared" si="7"/>
        <v>45057</v>
      </c>
      <c r="H15" s="13"/>
      <c r="I15" s="13">
        <f t="shared" si="6"/>
        <v>6</v>
      </c>
      <c r="J15" s="40"/>
      <c r="K15" s="40"/>
      <c r="L15" s="40"/>
      <c r="M15" s="40"/>
      <c r="N15" s="40"/>
      <c r="O15" s="40"/>
      <c r="P15" s="40"/>
      <c r="Q15" s="40"/>
      <c r="R15" s="40"/>
      <c r="S15" s="40"/>
      <c r="T15" s="40"/>
      <c r="U15" s="40"/>
      <c r="V15" s="40"/>
      <c r="W15" s="40"/>
      <c r="X15" s="40"/>
      <c r="Y15" s="40"/>
      <c r="Z15" s="41"/>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row>
    <row r="16" spans="1:65" s="3" customFormat="1" ht="30" customHeight="1" outlineLevel="1" thickBot="1" x14ac:dyDescent="0.35">
      <c r="A16" s="44"/>
      <c r="B16" s="58" t="s">
        <v>31</v>
      </c>
      <c r="C16" s="51" t="s">
        <v>24</v>
      </c>
      <c r="D16" s="18">
        <v>1</v>
      </c>
      <c r="E16" s="70">
        <f t="shared" si="8"/>
        <v>45058</v>
      </c>
      <c r="F16" s="66">
        <v>5</v>
      </c>
      <c r="G16" s="70">
        <f t="shared" si="7"/>
        <v>45063</v>
      </c>
      <c r="H16" s="13"/>
      <c r="I16" s="13">
        <f t="shared" si="6"/>
        <v>6</v>
      </c>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row>
    <row r="17" spans="1:65" s="3" customFormat="1" ht="30" customHeight="1" thickBot="1" x14ac:dyDescent="0.35">
      <c r="A17" s="45" t="s">
        <v>20</v>
      </c>
      <c r="B17" s="19" t="s">
        <v>38</v>
      </c>
      <c r="C17" s="52"/>
      <c r="D17" s="20"/>
      <c r="E17" s="21"/>
      <c r="F17" s="21"/>
      <c r="G17" s="22"/>
      <c r="H17" s="13"/>
      <c r="I17" s="13" t="str">
        <f t="shared" si="6"/>
        <v/>
      </c>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row>
    <row r="18" spans="1:65" s="3" customFormat="1" ht="30" customHeight="1" outlineLevel="1" thickBot="1" x14ac:dyDescent="0.35">
      <c r="A18" s="45"/>
      <c r="B18" s="59" t="s">
        <v>33</v>
      </c>
      <c r="C18" s="53" t="s">
        <v>24</v>
      </c>
      <c r="D18" s="23">
        <v>1</v>
      </c>
      <c r="E18" s="71">
        <f xml:space="preserve"> G16 + 1</f>
        <v>45064</v>
      </c>
      <c r="F18" s="67">
        <v>0</v>
      </c>
      <c r="G18" s="71">
        <f>SUM(E18,F18)</f>
        <v>45064</v>
      </c>
      <c r="H18" s="13"/>
      <c r="I18" s="13">
        <f t="shared" si="6"/>
        <v>1</v>
      </c>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row>
    <row r="19" spans="1:65" s="3" customFormat="1" ht="30" customHeight="1" outlineLevel="1" thickBot="1" x14ac:dyDescent="0.35">
      <c r="A19" s="44"/>
      <c r="B19" s="59" t="s">
        <v>34</v>
      </c>
      <c r="C19" s="53" t="s">
        <v>24</v>
      </c>
      <c r="D19" s="23">
        <v>1</v>
      </c>
      <c r="E19" s="71">
        <f>G18 + 1</f>
        <v>45065</v>
      </c>
      <c r="F19" s="67">
        <v>2</v>
      </c>
      <c r="G19" s="71">
        <f>SUM(E19,F19)</f>
        <v>45067</v>
      </c>
      <c r="H19" s="13"/>
      <c r="I19" s="13">
        <f t="shared" si="6"/>
        <v>3</v>
      </c>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row>
    <row r="20" spans="1:65" s="3" customFormat="1" ht="30" customHeight="1" outlineLevel="1" thickBot="1" x14ac:dyDescent="0.35">
      <c r="A20" s="44"/>
      <c r="B20" s="59" t="s">
        <v>35</v>
      </c>
      <c r="C20" s="53" t="s">
        <v>24</v>
      </c>
      <c r="D20" s="23">
        <v>1</v>
      </c>
      <c r="E20" s="71">
        <f>G19 + 1</f>
        <v>45068</v>
      </c>
      <c r="F20" s="67">
        <v>3</v>
      </c>
      <c r="G20" s="71">
        <f>SUM(E20,F20)</f>
        <v>45071</v>
      </c>
      <c r="H20" s="13"/>
      <c r="I20" s="13">
        <f t="shared" si="6"/>
        <v>4</v>
      </c>
      <c r="J20" s="40"/>
      <c r="K20" s="40"/>
      <c r="L20" s="40"/>
      <c r="M20" s="40"/>
      <c r="N20" s="40"/>
      <c r="O20" s="40"/>
      <c r="P20" s="40"/>
      <c r="Q20" s="40"/>
      <c r="R20" s="40"/>
      <c r="S20" s="40"/>
      <c r="T20" s="40"/>
      <c r="U20" s="40"/>
      <c r="V20" s="40"/>
      <c r="W20" s="40"/>
      <c r="X20" s="40"/>
      <c r="Y20" s="40"/>
      <c r="Z20" s="41"/>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row>
    <row r="21" spans="1:65" s="3" customFormat="1" ht="30" customHeight="1" outlineLevel="1" thickBot="1" x14ac:dyDescent="0.35">
      <c r="A21" s="44"/>
      <c r="B21" s="59" t="s">
        <v>52</v>
      </c>
      <c r="C21" s="53" t="s">
        <v>24</v>
      </c>
      <c r="D21" s="23">
        <v>0</v>
      </c>
      <c r="E21" s="71">
        <f>G20 + 1</f>
        <v>45072</v>
      </c>
      <c r="F21" s="67">
        <v>2</v>
      </c>
      <c r="G21" s="71">
        <f>SUM(E21,F21)</f>
        <v>45074</v>
      </c>
      <c r="H21" s="13"/>
      <c r="I21" s="13"/>
      <c r="J21" s="40"/>
      <c r="K21" s="40"/>
      <c r="L21" s="40"/>
      <c r="M21" s="40"/>
      <c r="N21" s="40"/>
      <c r="O21" s="40"/>
      <c r="P21" s="40"/>
      <c r="Q21" s="40"/>
      <c r="R21" s="40"/>
      <c r="S21" s="40"/>
      <c r="T21" s="40"/>
      <c r="U21" s="40"/>
      <c r="V21" s="40"/>
      <c r="W21" s="40"/>
      <c r="X21" s="40"/>
      <c r="Y21" s="40"/>
      <c r="Z21" s="41"/>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row>
    <row r="22" spans="1:65" s="3" customFormat="1" ht="30" customHeight="1" outlineLevel="1" thickBot="1" x14ac:dyDescent="0.35">
      <c r="A22" s="44"/>
      <c r="B22" s="59" t="s">
        <v>36</v>
      </c>
      <c r="C22" s="53" t="s">
        <v>24</v>
      </c>
      <c r="D22" s="23">
        <v>0</v>
      </c>
      <c r="E22" s="71">
        <f>G21 + 1</f>
        <v>45075</v>
      </c>
      <c r="F22" s="67">
        <v>2</v>
      </c>
      <c r="G22" s="71">
        <f t="shared" ref="G22" si="11">SUM(E22,F22)</f>
        <v>45077</v>
      </c>
      <c r="H22" s="13"/>
      <c r="I22" s="13">
        <f t="shared" si="6"/>
        <v>3</v>
      </c>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row>
    <row r="23" spans="1:65" s="3" customFormat="1" ht="30" customHeight="1" thickBot="1" x14ac:dyDescent="0.35">
      <c r="A23" s="44" t="s">
        <v>21</v>
      </c>
      <c r="B23" s="24" t="s">
        <v>46</v>
      </c>
      <c r="C23" s="54"/>
      <c r="D23" s="25"/>
      <c r="E23" s="26"/>
      <c r="F23" s="26"/>
      <c r="G23" s="27"/>
      <c r="H23" s="13"/>
      <c r="I23" s="13" t="str">
        <f t="shared" si="6"/>
        <v/>
      </c>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row>
    <row r="24" spans="1:65" s="3" customFormat="1" ht="30" customHeight="1" outlineLevel="1" thickBot="1" x14ac:dyDescent="0.35">
      <c r="A24" s="44"/>
      <c r="B24" s="60" t="s">
        <v>39</v>
      </c>
      <c r="C24" s="55" t="s">
        <v>24</v>
      </c>
      <c r="D24" s="28">
        <v>0</v>
      </c>
      <c r="E24" s="72">
        <f>G22 + 1</f>
        <v>45078</v>
      </c>
      <c r="F24" s="68">
        <v>3</v>
      </c>
      <c r="G24" s="72">
        <f>SUM(E24,F24)</f>
        <v>45081</v>
      </c>
      <c r="H24" s="13"/>
      <c r="I24" s="13">
        <f t="shared" si="6"/>
        <v>4</v>
      </c>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row>
    <row r="25" spans="1:65" s="3" customFormat="1" ht="30" customHeight="1" outlineLevel="1" thickBot="1" x14ac:dyDescent="0.35">
      <c r="A25" s="44"/>
      <c r="B25" s="60" t="s">
        <v>40</v>
      </c>
      <c r="C25" s="55" t="s">
        <v>24</v>
      </c>
      <c r="D25" s="28">
        <v>0</v>
      </c>
      <c r="E25" s="72">
        <f>G24 + 1</f>
        <v>45082</v>
      </c>
      <c r="F25" s="68">
        <v>2</v>
      </c>
      <c r="G25" s="72">
        <f>SUM(E25,F25)</f>
        <v>45084</v>
      </c>
      <c r="H25" s="13"/>
      <c r="I25" s="13">
        <f t="shared" si="6"/>
        <v>3</v>
      </c>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row>
    <row r="26" spans="1:65" s="3" customFormat="1" ht="30" customHeight="1" thickBot="1" x14ac:dyDescent="0.35">
      <c r="A26" s="44" t="s">
        <v>21</v>
      </c>
      <c r="B26" s="29" t="s">
        <v>47</v>
      </c>
      <c r="C26" s="56"/>
      <c r="D26" s="30"/>
      <c r="E26" s="31"/>
      <c r="F26" s="31"/>
      <c r="G26" s="32"/>
      <c r="H26" s="13"/>
      <c r="I26" s="13" t="str">
        <f t="shared" si="6"/>
        <v/>
      </c>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row>
    <row r="27" spans="1:65" s="3" customFormat="1" ht="30" customHeight="1" thickBot="1" x14ac:dyDescent="0.35">
      <c r="A27" s="44"/>
      <c r="B27" s="61" t="s">
        <v>53</v>
      </c>
      <c r="C27" s="57" t="s">
        <v>25</v>
      </c>
      <c r="D27" s="33">
        <v>0.2</v>
      </c>
      <c r="E27" s="73">
        <f>G25 + 1</f>
        <v>45085</v>
      </c>
      <c r="F27" s="69">
        <v>2</v>
      </c>
      <c r="G27" s="73">
        <f>SUM(E27,F27)</f>
        <v>45087</v>
      </c>
      <c r="H27" s="13"/>
      <c r="I27" s="13">
        <f t="shared" si="6"/>
        <v>3</v>
      </c>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row>
    <row r="28" spans="1:65" s="3" customFormat="1" ht="30" customHeight="1" thickBot="1" x14ac:dyDescent="0.35">
      <c r="A28" s="44"/>
      <c r="B28" s="61" t="s">
        <v>41</v>
      </c>
      <c r="C28" s="57" t="s">
        <v>25</v>
      </c>
      <c r="D28" s="33">
        <v>0</v>
      </c>
      <c r="E28" s="73">
        <f t="shared" ref="E28:E35" si="12">G27 + 1</f>
        <v>45088</v>
      </c>
      <c r="F28" s="69">
        <v>1</v>
      </c>
      <c r="G28" s="73">
        <f>SUM(E28,F28)</f>
        <v>45089</v>
      </c>
      <c r="H28" s="13"/>
      <c r="I28" s="13">
        <f t="shared" si="6"/>
        <v>2</v>
      </c>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row>
    <row r="29" spans="1:65" s="3" customFormat="1" ht="30" customHeight="1" thickBot="1" x14ac:dyDescent="0.35">
      <c r="A29" s="44"/>
      <c r="B29" s="61" t="s">
        <v>55</v>
      </c>
      <c r="C29" s="57" t="s">
        <v>25</v>
      </c>
      <c r="D29" s="33">
        <v>0</v>
      </c>
      <c r="E29" s="73">
        <f t="shared" si="12"/>
        <v>45090</v>
      </c>
      <c r="F29" s="69">
        <v>0</v>
      </c>
      <c r="G29" s="73">
        <f>SUM(E29,F29)</f>
        <v>45090</v>
      </c>
      <c r="H29" s="13"/>
      <c r="I29" s="13">
        <f t="shared" si="6"/>
        <v>1</v>
      </c>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row>
    <row r="30" spans="1:65" s="3" customFormat="1" ht="30" customHeight="1" thickBot="1" x14ac:dyDescent="0.35">
      <c r="A30" s="44"/>
      <c r="B30" s="61" t="s">
        <v>59</v>
      </c>
      <c r="C30" s="57" t="s">
        <v>25</v>
      </c>
      <c r="D30" s="33">
        <v>1</v>
      </c>
      <c r="E30" s="73">
        <f>G29 + 1</f>
        <v>45091</v>
      </c>
      <c r="F30" s="69">
        <v>0</v>
      </c>
      <c r="G30" s="73">
        <f>SUM(E30,F30)</f>
        <v>45091</v>
      </c>
      <c r="H30" s="13"/>
      <c r="I30" s="13"/>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row>
    <row r="31" spans="1:65" s="3" customFormat="1" ht="30" customHeight="1" thickBot="1" x14ac:dyDescent="0.35">
      <c r="A31" s="44"/>
      <c r="B31" s="61" t="s">
        <v>56</v>
      </c>
      <c r="C31" s="57" t="s">
        <v>25</v>
      </c>
      <c r="D31" s="33">
        <v>0</v>
      </c>
      <c r="E31" s="73">
        <f>G30</f>
        <v>45091</v>
      </c>
      <c r="F31" s="69">
        <v>1</v>
      </c>
      <c r="G31" s="73">
        <f t="shared" ref="G31:G32" si="13">SUM(E31,F31)</f>
        <v>45092</v>
      </c>
      <c r="H31" s="13"/>
      <c r="I31" s="13">
        <f t="shared" si="6"/>
        <v>2</v>
      </c>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row>
    <row r="32" spans="1:65" s="3" customFormat="1" ht="30" customHeight="1" thickBot="1" x14ac:dyDescent="0.35">
      <c r="A32" s="44"/>
      <c r="B32" s="61" t="s">
        <v>44</v>
      </c>
      <c r="C32" s="57" t="s">
        <v>25</v>
      </c>
      <c r="D32" s="33">
        <v>1</v>
      </c>
      <c r="E32" s="73">
        <f t="shared" si="12"/>
        <v>45093</v>
      </c>
      <c r="F32" s="69">
        <v>0</v>
      </c>
      <c r="G32" s="73">
        <f t="shared" si="13"/>
        <v>45093</v>
      </c>
      <c r="H32" s="13"/>
      <c r="I32" s="13">
        <f t="shared" si="6"/>
        <v>1</v>
      </c>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row>
    <row r="33" spans="1:65" s="3" customFormat="1" ht="30" customHeight="1" thickBot="1" x14ac:dyDescent="0.35">
      <c r="A33" s="44"/>
      <c r="B33" s="61" t="s">
        <v>45</v>
      </c>
      <c r="C33" s="57" t="s">
        <v>25</v>
      </c>
      <c r="D33" s="33">
        <v>1</v>
      </c>
      <c r="E33" s="73">
        <f t="shared" si="12"/>
        <v>45094</v>
      </c>
      <c r="F33" s="69">
        <v>0</v>
      </c>
      <c r="G33" s="73">
        <f t="shared" ref="G33:G35" si="14">SUM(E33,F33)</f>
        <v>45094</v>
      </c>
      <c r="H33" s="13"/>
      <c r="I33" s="13">
        <f t="shared" si="6"/>
        <v>1</v>
      </c>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row>
    <row r="34" spans="1:65" s="3" customFormat="1" ht="30" customHeight="1" thickBot="1" x14ac:dyDescent="0.35">
      <c r="A34" s="44"/>
      <c r="B34" s="61" t="s">
        <v>43</v>
      </c>
      <c r="C34" s="57" t="s">
        <v>25</v>
      </c>
      <c r="D34" s="33">
        <v>0</v>
      </c>
      <c r="E34" s="73">
        <f t="shared" si="12"/>
        <v>45095</v>
      </c>
      <c r="F34" s="69">
        <v>0</v>
      </c>
      <c r="G34" s="73">
        <f t="shared" si="14"/>
        <v>45095</v>
      </c>
      <c r="H34" s="13"/>
      <c r="I34" s="13">
        <f t="shared" si="6"/>
        <v>1</v>
      </c>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row>
    <row r="35" spans="1:65" s="3" customFormat="1" ht="30" customHeight="1" thickBot="1" x14ac:dyDescent="0.35">
      <c r="A35" s="44"/>
      <c r="B35" s="61" t="s">
        <v>42</v>
      </c>
      <c r="C35" s="57" t="s">
        <v>25</v>
      </c>
      <c r="D35" s="33">
        <v>0.67</v>
      </c>
      <c r="E35" s="73">
        <f t="shared" si="12"/>
        <v>45096</v>
      </c>
      <c r="F35" s="69">
        <v>2</v>
      </c>
      <c r="G35" s="73">
        <f t="shared" si="14"/>
        <v>45098</v>
      </c>
      <c r="H35" s="13"/>
      <c r="I35" s="13">
        <f t="shared" si="6"/>
        <v>3</v>
      </c>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row>
    <row r="36" spans="1:65" s="3" customFormat="1" ht="30" customHeight="1" thickBot="1" x14ac:dyDescent="0.35">
      <c r="A36" s="44" t="s">
        <v>21</v>
      </c>
      <c r="B36" s="74" t="s">
        <v>48</v>
      </c>
      <c r="C36" s="75"/>
      <c r="D36" s="76"/>
      <c r="E36" s="77"/>
      <c r="F36" s="77"/>
      <c r="G36" s="78"/>
      <c r="H36" s="13"/>
      <c r="I36" s="13" t="str">
        <f t="shared" si="6"/>
        <v/>
      </c>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row>
    <row r="37" spans="1:65" s="3" customFormat="1" ht="30" customHeight="1" thickBot="1" x14ac:dyDescent="0.35">
      <c r="A37" s="44"/>
      <c r="B37" s="94" t="s">
        <v>60</v>
      </c>
      <c r="C37" s="80" t="s">
        <v>25</v>
      </c>
      <c r="D37" s="81">
        <v>0</v>
      </c>
      <c r="E37" s="82">
        <f>G35 + 1</f>
        <v>45099</v>
      </c>
      <c r="F37" s="83">
        <v>1</v>
      </c>
      <c r="G37" s="82">
        <f>SUM(E37,F37)</f>
        <v>45100</v>
      </c>
      <c r="H37" s="13"/>
      <c r="I37" s="13">
        <f t="shared" si="6"/>
        <v>2</v>
      </c>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row>
    <row r="38" spans="1:65" s="3" customFormat="1" ht="30" customHeight="1" thickBot="1" x14ac:dyDescent="0.35">
      <c r="A38" s="44"/>
      <c r="B38" s="94" t="s">
        <v>61</v>
      </c>
      <c r="C38" s="80" t="s">
        <v>25</v>
      </c>
      <c r="D38" s="81">
        <v>0</v>
      </c>
      <c r="E38" s="82">
        <f>G37 + 1</f>
        <v>45101</v>
      </c>
      <c r="F38" s="83">
        <v>1</v>
      </c>
      <c r="G38" s="82">
        <f>SUM(E38,F38)</f>
        <v>45102</v>
      </c>
      <c r="H38" s="13"/>
      <c r="I38" s="13">
        <f t="shared" si="6"/>
        <v>2</v>
      </c>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row>
    <row r="39" spans="1:65" s="3" customFormat="1" ht="30" customHeight="1" thickBot="1" x14ac:dyDescent="0.35">
      <c r="A39" s="44"/>
      <c r="B39" s="79" t="s">
        <v>49</v>
      </c>
      <c r="C39" s="80" t="s">
        <v>24</v>
      </c>
      <c r="D39" s="81">
        <v>0</v>
      </c>
      <c r="E39" s="82">
        <f>G38 + 1</f>
        <v>45103</v>
      </c>
      <c r="F39" s="83">
        <v>4</v>
      </c>
      <c r="G39" s="82">
        <f>SUM(E39,F39)</f>
        <v>45107</v>
      </c>
      <c r="H39" s="13"/>
      <c r="I39" s="13">
        <f t="shared" si="6"/>
        <v>5</v>
      </c>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row>
    <row r="40" spans="1:65" s="3" customFormat="1" ht="30" customHeight="1" thickBot="1" x14ac:dyDescent="0.35">
      <c r="A40" s="44"/>
      <c r="B40" s="79" t="s">
        <v>50</v>
      </c>
      <c r="C40" s="80" t="s">
        <v>24</v>
      </c>
      <c r="D40" s="81">
        <v>0</v>
      </c>
      <c r="E40" s="82">
        <f>G39 + 1</f>
        <v>45108</v>
      </c>
      <c r="F40" s="83">
        <v>4</v>
      </c>
      <c r="G40" s="82">
        <f>SUM(E40,F40)</f>
        <v>45112</v>
      </c>
      <c r="H40" s="13"/>
      <c r="I40" s="13">
        <f t="shared" si="6"/>
        <v>5</v>
      </c>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row>
    <row r="41" spans="1:65" s="3" customFormat="1" ht="30" customHeight="1" thickBot="1" x14ac:dyDescent="0.35">
      <c r="A41" s="44" t="s">
        <v>21</v>
      </c>
      <c r="B41" s="84" t="s">
        <v>51</v>
      </c>
      <c r="C41" s="85"/>
      <c r="D41" s="86"/>
      <c r="E41" s="87"/>
      <c r="F41" s="87"/>
      <c r="G41" s="88"/>
      <c r="H41" s="13"/>
      <c r="I41" s="13" t="str">
        <f t="shared" si="6"/>
        <v/>
      </c>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row>
    <row r="42" spans="1:65" s="3" customFormat="1" ht="30" customHeight="1" thickBot="1" x14ac:dyDescent="0.35">
      <c r="A42" s="44"/>
      <c r="B42" s="89" t="s">
        <v>54</v>
      </c>
      <c r="C42" s="90" t="s">
        <v>25</v>
      </c>
      <c r="D42" s="91">
        <v>0.5</v>
      </c>
      <c r="E42" s="92">
        <f>G40 + 1</f>
        <v>45113</v>
      </c>
      <c r="F42" s="93">
        <v>0</v>
      </c>
      <c r="G42" s="92">
        <f t="shared" ref="G42:G47" si="15">SUM(E42,F42)</f>
        <v>45113</v>
      </c>
      <c r="H42" s="13"/>
      <c r="I42" s="13">
        <f t="shared" si="6"/>
        <v>1</v>
      </c>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0"/>
      <c r="BL42" s="40"/>
      <c r="BM42" s="40"/>
    </row>
    <row r="43" spans="1:65" s="3" customFormat="1" ht="30" customHeight="1" thickBot="1" x14ac:dyDescent="0.35">
      <c r="A43" s="44"/>
      <c r="B43" s="89" t="s">
        <v>57</v>
      </c>
      <c r="C43" s="90" t="s">
        <v>25</v>
      </c>
      <c r="D43" s="91">
        <v>0</v>
      </c>
      <c r="E43" s="92">
        <f>G42</f>
        <v>45113</v>
      </c>
      <c r="F43" s="93">
        <v>0</v>
      </c>
      <c r="G43" s="92">
        <f t="shared" si="15"/>
        <v>45113</v>
      </c>
      <c r="H43" s="13"/>
      <c r="I43" s="13">
        <f t="shared" si="6"/>
        <v>1</v>
      </c>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row>
    <row r="44" spans="1:65" s="3" customFormat="1" ht="30" customHeight="1" thickBot="1" x14ac:dyDescent="0.35">
      <c r="A44" s="44"/>
      <c r="B44" s="95" t="s">
        <v>65</v>
      </c>
      <c r="C44" s="90" t="s">
        <v>25</v>
      </c>
      <c r="D44" s="91">
        <v>0</v>
      </c>
      <c r="E44" s="92">
        <f>G43</f>
        <v>45113</v>
      </c>
      <c r="F44" s="93">
        <v>0</v>
      </c>
      <c r="G44" s="92">
        <f t="shared" si="15"/>
        <v>45113</v>
      </c>
      <c r="H44" s="13"/>
      <c r="I44" s="13">
        <f t="shared" si="6"/>
        <v>1</v>
      </c>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row>
    <row r="45" spans="1:65" s="3" customFormat="1" ht="30" customHeight="1" thickBot="1" x14ac:dyDescent="0.35">
      <c r="A45" s="44"/>
      <c r="B45" s="95" t="s">
        <v>64</v>
      </c>
      <c r="C45" s="90" t="s">
        <v>25</v>
      </c>
      <c r="D45" s="91">
        <v>0</v>
      </c>
      <c r="E45" s="92">
        <f>G44</f>
        <v>45113</v>
      </c>
      <c r="F45" s="93">
        <v>0</v>
      </c>
      <c r="G45" s="92">
        <f t="shared" si="15"/>
        <v>45113</v>
      </c>
      <c r="H45" s="13"/>
      <c r="I45" s="13">
        <f t="shared" si="6"/>
        <v>1</v>
      </c>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row>
    <row r="46" spans="1:65" s="3" customFormat="1" ht="30" customHeight="1" thickBot="1" x14ac:dyDescent="0.35">
      <c r="A46" s="44"/>
      <c r="B46" s="95" t="s">
        <v>63</v>
      </c>
      <c r="C46" s="90" t="s">
        <v>25</v>
      </c>
      <c r="D46" s="91">
        <v>0</v>
      </c>
      <c r="E46" s="92">
        <f>G45</f>
        <v>45113</v>
      </c>
      <c r="F46" s="93">
        <v>0</v>
      </c>
      <c r="G46" s="92">
        <f t="shared" si="15"/>
        <v>45113</v>
      </c>
      <c r="H46" s="13"/>
      <c r="I46" s="13">
        <f t="shared" si="6"/>
        <v>1</v>
      </c>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row>
    <row r="47" spans="1:65" s="3" customFormat="1" ht="30" customHeight="1" thickBot="1" x14ac:dyDescent="0.35">
      <c r="A47" s="44"/>
      <c r="B47" s="95" t="s">
        <v>62</v>
      </c>
      <c r="C47" s="90" t="s">
        <v>25</v>
      </c>
      <c r="D47" s="91">
        <v>0</v>
      </c>
      <c r="E47" s="92">
        <f>G46</f>
        <v>45113</v>
      </c>
      <c r="F47" s="93">
        <v>0</v>
      </c>
      <c r="G47" s="92">
        <f t="shared" si="15"/>
        <v>45113</v>
      </c>
      <c r="H47" s="13"/>
      <c r="I47" s="13">
        <f t="shared" si="6"/>
        <v>1</v>
      </c>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row>
    <row r="48" spans="1:65" s="3" customFormat="1" ht="30" customHeight="1" thickBot="1" x14ac:dyDescent="0.35">
      <c r="A48" s="45" t="s">
        <v>22</v>
      </c>
      <c r="B48" s="34" t="s">
        <v>23</v>
      </c>
      <c r="C48" s="35"/>
      <c r="D48" s="36"/>
      <c r="E48" s="37"/>
      <c r="F48" s="37"/>
      <c r="G48" s="38"/>
      <c r="H48" s="39"/>
      <c r="I48" s="39" t="str">
        <f t="shared" si="6"/>
        <v/>
      </c>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row>
  </sheetData>
  <mergeCells count="11">
    <mergeCell ref="C3:D3"/>
    <mergeCell ref="C4:D4"/>
    <mergeCell ref="AL4:AR4"/>
    <mergeCell ref="AS4:AY4"/>
    <mergeCell ref="AZ4:BF4"/>
    <mergeCell ref="BG4:BM4"/>
    <mergeCell ref="E3:G3"/>
    <mergeCell ref="J4:P4"/>
    <mergeCell ref="Q4:W4"/>
    <mergeCell ref="X4:AD4"/>
    <mergeCell ref="AE4:AK4"/>
  </mergeCells>
  <phoneticPr fontId="17" type="noConversion"/>
  <conditionalFormatting sqref="D7:D4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48:BM48 J5:BM40">
    <cfRule type="expression" dxfId="5" priority="42">
      <formula>AND(TODAY()&gt;=J$5,TODAY()&lt;K$5)</formula>
    </cfRule>
  </conditionalFormatting>
  <conditionalFormatting sqref="J48:BM48 J7:BM40">
    <cfRule type="expression" dxfId="4" priority="36">
      <formula>AND(task_start&lt;=J$5,ROUNDDOWN((task_end-task_start+1)*task_progress,0)+task_start-1&gt;=J$5)</formula>
    </cfRule>
    <cfRule type="expression" dxfId="3" priority="37" stopIfTrue="1">
      <formula>AND(task_end&gt;=J$5,task_start&lt;K$5)</formula>
    </cfRule>
  </conditionalFormatting>
  <conditionalFormatting sqref="J41:BM47">
    <cfRule type="expression" dxfId="2" priority="3">
      <formula>AND(TODAY()&gt;=J$5,TODAY()&lt;K$5)</formula>
    </cfRule>
  </conditionalFormatting>
  <conditionalFormatting sqref="J41:BM47">
    <cfRule type="expression" dxfId="1" priority="1">
      <formula>AND(task_start&lt;=J$5,ROUNDDOWN((task_end-task_start+1)*task_progress,0)+task_start-1&gt;=J$5)</formula>
    </cfRule>
    <cfRule type="expression" dxfId="0" priority="2"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E4: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DF36C-4F88-4B79-BFF2-98D76F5DE730}">
  <dimension ref="A1:F133"/>
  <sheetViews>
    <sheetView tabSelected="1" topLeftCell="A13" workbookViewId="0">
      <selection activeCell="G32" sqref="G32"/>
    </sheetView>
  </sheetViews>
  <sheetFormatPr defaultRowHeight="16.5" x14ac:dyDescent="0.3"/>
  <cols>
    <col min="1" max="1" width="30.375" customWidth="1"/>
    <col min="2" max="2" width="21.75" customWidth="1"/>
    <col min="3" max="3" width="46.25" customWidth="1"/>
    <col min="4" max="4" width="20.75" customWidth="1"/>
    <col min="5" max="5" width="15.625" customWidth="1"/>
    <col min="6" max="6" width="18.75" customWidth="1"/>
  </cols>
  <sheetData>
    <row r="1" spans="1:6" x14ac:dyDescent="0.3">
      <c r="A1" s="96" t="s">
        <v>68</v>
      </c>
      <c r="B1" s="97" t="s">
        <v>70</v>
      </c>
      <c r="C1" s="97" t="s">
        <v>72</v>
      </c>
      <c r="D1" s="97" t="s">
        <v>76</v>
      </c>
      <c r="E1" s="97" t="s">
        <v>85</v>
      </c>
    </row>
    <row r="2" spans="1:6" x14ac:dyDescent="0.3">
      <c r="A2" s="65" t="s">
        <v>69</v>
      </c>
      <c r="B2" s="65" t="s">
        <v>75</v>
      </c>
      <c r="C2" s="65" t="s">
        <v>78</v>
      </c>
      <c r="D2" s="65" t="s">
        <v>77</v>
      </c>
      <c r="E2" s="101" t="s">
        <v>88</v>
      </c>
      <c r="F2" s="100" t="s">
        <v>88</v>
      </c>
    </row>
    <row r="3" spans="1:6" x14ac:dyDescent="0.3">
      <c r="A3" s="65"/>
      <c r="B3" s="5" t="s">
        <v>95</v>
      </c>
      <c r="C3" s="5" t="s">
        <v>94</v>
      </c>
      <c r="D3" s="65" t="s">
        <v>77</v>
      </c>
      <c r="E3" s="101" t="s">
        <v>88</v>
      </c>
      <c r="F3" s="98" t="s">
        <v>87</v>
      </c>
    </row>
    <row r="4" spans="1:6" x14ac:dyDescent="0.3">
      <c r="A4" s="65"/>
      <c r="B4" s="5" t="s">
        <v>96</v>
      </c>
      <c r="C4" s="5" t="s">
        <v>94</v>
      </c>
      <c r="D4" s="65" t="s">
        <v>77</v>
      </c>
      <c r="E4" s="101" t="s">
        <v>88</v>
      </c>
      <c r="F4" s="99" t="s">
        <v>86</v>
      </c>
    </row>
    <row r="5" spans="1:6" x14ac:dyDescent="0.3">
      <c r="A5" s="65"/>
      <c r="B5" s="5" t="s">
        <v>97</v>
      </c>
      <c r="C5" s="5" t="s">
        <v>98</v>
      </c>
      <c r="D5" s="65" t="s">
        <v>77</v>
      </c>
      <c r="E5" s="101" t="s">
        <v>88</v>
      </c>
      <c r="F5" s="100" t="s">
        <v>88</v>
      </c>
    </row>
    <row r="6" spans="1:6" x14ac:dyDescent="0.3">
      <c r="A6" s="65"/>
      <c r="B6" s="5" t="s">
        <v>135</v>
      </c>
      <c r="C6" s="5" t="s">
        <v>137</v>
      </c>
      <c r="D6" s="65" t="s">
        <v>77</v>
      </c>
      <c r="E6" s="101" t="s">
        <v>88</v>
      </c>
    </row>
    <row r="7" spans="1:6" x14ac:dyDescent="0.3">
      <c r="A7" s="65"/>
      <c r="B7" s="5" t="s">
        <v>136</v>
      </c>
      <c r="C7" s="5" t="s">
        <v>138</v>
      </c>
      <c r="D7" s="65" t="s">
        <v>77</v>
      </c>
      <c r="E7" s="101" t="s">
        <v>88</v>
      </c>
    </row>
    <row r="8" spans="1:6" x14ac:dyDescent="0.3">
      <c r="B8" s="5" t="s">
        <v>99</v>
      </c>
      <c r="C8" s="5" t="s">
        <v>100</v>
      </c>
      <c r="D8" s="65" t="s">
        <v>77</v>
      </c>
      <c r="E8" s="101" t="s">
        <v>88</v>
      </c>
    </row>
    <row r="9" spans="1:6" x14ac:dyDescent="0.3">
      <c r="B9" s="5" t="s">
        <v>101</v>
      </c>
      <c r="C9" s="5" t="s">
        <v>102</v>
      </c>
      <c r="D9" s="65" t="s">
        <v>77</v>
      </c>
      <c r="E9" s="101" t="s">
        <v>88</v>
      </c>
    </row>
    <row r="10" spans="1:6" x14ac:dyDescent="0.3">
      <c r="B10" s="5" t="s">
        <v>122</v>
      </c>
      <c r="C10" s="5" t="s">
        <v>124</v>
      </c>
      <c r="D10" s="65" t="s">
        <v>77</v>
      </c>
      <c r="E10" s="101" t="s">
        <v>88</v>
      </c>
    </row>
    <row r="11" spans="1:6" x14ac:dyDescent="0.3">
      <c r="B11" s="5" t="s">
        <v>123</v>
      </c>
      <c r="C11" s="5" t="s">
        <v>125</v>
      </c>
      <c r="D11" s="65" t="s">
        <v>77</v>
      </c>
      <c r="E11" s="101" t="s">
        <v>88</v>
      </c>
    </row>
    <row r="12" spans="1:6" x14ac:dyDescent="0.3">
      <c r="B12" s="5" t="s">
        <v>105</v>
      </c>
      <c r="C12" s="5" t="s">
        <v>107</v>
      </c>
      <c r="D12" s="65" t="s">
        <v>109</v>
      </c>
      <c r="E12" s="101" t="s">
        <v>88</v>
      </c>
    </row>
    <row r="13" spans="1:6" x14ac:dyDescent="0.3">
      <c r="B13" s="5" t="s">
        <v>106</v>
      </c>
      <c r="C13" s="5" t="s">
        <v>108</v>
      </c>
      <c r="D13" s="65" t="s">
        <v>109</v>
      </c>
      <c r="E13" s="101" t="s">
        <v>88</v>
      </c>
    </row>
    <row r="14" spans="1:6" x14ac:dyDescent="0.3">
      <c r="B14" s="5" t="s">
        <v>114</v>
      </c>
      <c r="C14" s="5" t="s">
        <v>115</v>
      </c>
      <c r="D14" s="65" t="s">
        <v>109</v>
      </c>
      <c r="E14" s="101" t="s">
        <v>88</v>
      </c>
    </row>
    <row r="15" spans="1:6" x14ac:dyDescent="0.3">
      <c r="B15" s="5" t="s">
        <v>117</v>
      </c>
      <c r="C15" s="5" t="s">
        <v>116</v>
      </c>
      <c r="D15" s="65" t="s">
        <v>109</v>
      </c>
      <c r="E15" s="101" t="s">
        <v>88</v>
      </c>
    </row>
    <row r="16" spans="1:6" x14ac:dyDescent="0.3">
      <c r="A16" s="65"/>
      <c r="B16" s="5" t="s">
        <v>91</v>
      </c>
      <c r="C16" s="5" t="s">
        <v>92</v>
      </c>
      <c r="D16" s="5" t="s">
        <v>93</v>
      </c>
      <c r="E16" s="101" t="s">
        <v>88</v>
      </c>
    </row>
    <row r="17" spans="1:5" x14ac:dyDescent="0.3">
      <c r="A17" s="65"/>
      <c r="B17" s="5" t="s">
        <v>103</v>
      </c>
      <c r="C17" s="5" t="s">
        <v>104</v>
      </c>
      <c r="D17" s="5" t="s">
        <v>93</v>
      </c>
      <c r="E17" s="101" t="s">
        <v>88</v>
      </c>
    </row>
    <row r="18" spans="1:5" x14ac:dyDescent="0.3">
      <c r="A18" s="65"/>
      <c r="B18" s="5" t="s">
        <v>110</v>
      </c>
      <c r="C18" s="5" t="s">
        <v>111</v>
      </c>
      <c r="D18" s="5" t="s">
        <v>93</v>
      </c>
      <c r="E18" s="101" t="s">
        <v>88</v>
      </c>
    </row>
    <row r="19" spans="1:5" x14ac:dyDescent="0.3">
      <c r="A19" s="65"/>
      <c r="B19" s="5" t="s">
        <v>112</v>
      </c>
      <c r="C19" s="5" t="s">
        <v>113</v>
      </c>
      <c r="D19" s="5" t="s">
        <v>93</v>
      </c>
      <c r="E19" s="101" t="s">
        <v>88</v>
      </c>
    </row>
    <row r="20" spans="1:5" x14ac:dyDescent="0.3">
      <c r="A20" s="65"/>
      <c r="B20" s="5" t="s">
        <v>118</v>
      </c>
      <c r="C20" s="5" t="s">
        <v>119</v>
      </c>
      <c r="D20" s="5" t="s">
        <v>93</v>
      </c>
      <c r="E20" s="101" t="s">
        <v>88</v>
      </c>
    </row>
    <row r="21" spans="1:5" x14ac:dyDescent="0.3">
      <c r="A21" s="65"/>
      <c r="B21" s="5" t="s">
        <v>120</v>
      </c>
      <c r="C21" s="5" t="s">
        <v>121</v>
      </c>
      <c r="D21" s="5" t="s">
        <v>93</v>
      </c>
      <c r="E21" s="101" t="s">
        <v>88</v>
      </c>
    </row>
    <row r="22" spans="1:5" x14ac:dyDescent="0.3">
      <c r="A22" s="65"/>
      <c r="B22" s="5" t="s">
        <v>126</v>
      </c>
      <c r="C22" s="5" t="s">
        <v>127</v>
      </c>
      <c r="D22" s="5" t="s">
        <v>93</v>
      </c>
      <c r="E22" s="101" t="s">
        <v>88</v>
      </c>
    </row>
    <row r="23" spans="1:5" x14ac:dyDescent="0.3">
      <c r="A23" s="65"/>
      <c r="B23" s="5" t="s">
        <v>128</v>
      </c>
      <c r="C23" s="5" t="s">
        <v>127</v>
      </c>
      <c r="D23" s="5" t="s">
        <v>93</v>
      </c>
      <c r="E23" s="101" t="s">
        <v>88</v>
      </c>
    </row>
    <row r="24" spans="1:5" x14ac:dyDescent="0.3">
      <c r="A24" s="65"/>
      <c r="B24" s="5" t="s">
        <v>129</v>
      </c>
      <c r="C24" s="5" t="s">
        <v>127</v>
      </c>
      <c r="D24" s="5" t="s">
        <v>93</v>
      </c>
      <c r="E24" s="101" t="s">
        <v>88</v>
      </c>
    </row>
    <row r="25" spans="1:5" x14ac:dyDescent="0.3">
      <c r="A25" s="65"/>
      <c r="B25" s="5" t="s">
        <v>130</v>
      </c>
      <c r="C25" s="5" t="s">
        <v>127</v>
      </c>
      <c r="D25" s="5" t="s">
        <v>93</v>
      </c>
      <c r="E25" s="101" t="s">
        <v>88</v>
      </c>
    </row>
    <row r="26" spans="1:5" x14ac:dyDescent="0.3">
      <c r="A26" s="65"/>
      <c r="B26" s="5" t="s">
        <v>131</v>
      </c>
      <c r="C26" s="5" t="s">
        <v>127</v>
      </c>
      <c r="D26" s="5" t="s">
        <v>93</v>
      </c>
      <c r="E26" s="101" t="s">
        <v>88</v>
      </c>
    </row>
    <row r="27" spans="1:5" x14ac:dyDescent="0.3">
      <c r="A27" s="65"/>
      <c r="B27" s="5" t="s">
        <v>132</v>
      </c>
      <c r="C27" s="5" t="s">
        <v>127</v>
      </c>
      <c r="D27" s="5" t="s">
        <v>93</v>
      </c>
      <c r="E27" s="101" t="s">
        <v>88</v>
      </c>
    </row>
    <row r="28" spans="1:5" x14ac:dyDescent="0.3">
      <c r="A28" s="65"/>
      <c r="B28" s="5" t="s">
        <v>133</v>
      </c>
      <c r="C28" s="5" t="s">
        <v>127</v>
      </c>
      <c r="D28" s="5" t="s">
        <v>93</v>
      </c>
      <c r="E28" s="101" t="s">
        <v>88</v>
      </c>
    </row>
    <row r="29" spans="1:5" x14ac:dyDescent="0.3">
      <c r="A29" s="65"/>
      <c r="B29" s="5" t="s">
        <v>134</v>
      </c>
      <c r="C29" s="5" t="s">
        <v>127</v>
      </c>
      <c r="D29" s="5" t="s">
        <v>93</v>
      </c>
      <c r="E29" s="101" t="s">
        <v>88</v>
      </c>
    </row>
    <row r="30" spans="1:5" x14ac:dyDescent="0.3">
      <c r="A30" s="65"/>
      <c r="B30" s="5" t="s">
        <v>139</v>
      </c>
      <c r="C30" s="5" t="s">
        <v>140</v>
      </c>
      <c r="D30" s="5" t="s">
        <v>93</v>
      </c>
      <c r="E30" s="101" t="s">
        <v>88</v>
      </c>
    </row>
    <row r="31" spans="1:5" x14ac:dyDescent="0.3">
      <c r="A31" s="65"/>
      <c r="B31" s="5" t="s">
        <v>141</v>
      </c>
      <c r="C31" s="5" t="s">
        <v>140</v>
      </c>
      <c r="D31" s="5" t="s">
        <v>93</v>
      </c>
      <c r="E31" s="101" t="s">
        <v>88</v>
      </c>
    </row>
    <row r="32" spans="1:5" x14ac:dyDescent="0.3">
      <c r="B32" s="5" t="s">
        <v>143</v>
      </c>
      <c r="C32" s="5" t="s">
        <v>140</v>
      </c>
      <c r="D32" s="5" t="s">
        <v>93</v>
      </c>
      <c r="E32" s="101" t="s">
        <v>88</v>
      </c>
    </row>
    <row r="33" spans="1:5" x14ac:dyDescent="0.3">
      <c r="A33" s="65"/>
      <c r="B33" s="5" t="s">
        <v>142</v>
      </c>
      <c r="C33" s="5" t="s">
        <v>140</v>
      </c>
      <c r="D33" s="5" t="s">
        <v>93</v>
      </c>
      <c r="E33" s="101" t="s">
        <v>88</v>
      </c>
    </row>
    <row r="35" spans="1:5" x14ac:dyDescent="0.3">
      <c r="A35" s="96" t="s">
        <v>68</v>
      </c>
      <c r="B35" s="97" t="s">
        <v>70</v>
      </c>
      <c r="C35" s="97" t="s">
        <v>72</v>
      </c>
      <c r="D35" s="97" t="s">
        <v>76</v>
      </c>
    </row>
    <row r="36" spans="1:5" x14ac:dyDescent="0.3">
      <c r="A36" s="65" t="s">
        <v>79</v>
      </c>
      <c r="B36" s="65" t="s">
        <v>71</v>
      </c>
      <c r="C36" s="65" t="s">
        <v>73</v>
      </c>
      <c r="D36" s="65" t="s">
        <v>77</v>
      </c>
      <c r="E36" s="101" t="s">
        <v>88</v>
      </c>
    </row>
    <row r="37" spans="1:5" x14ac:dyDescent="0.3">
      <c r="A37" s="65"/>
      <c r="B37" s="65" t="s">
        <v>74</v>
      </c>
      <c r="C37" s="65" t="s">
        <v>73</v>
      </c>
      <c r="D37" s="65" t="s">
        <v>77</v>
      </c>
      <c r="E37" s="101" t="s">
        <v>88</v>
      </c>
    </row>
    <row r="38" spans="1:5" x14ac:dyDescent="0.3">
      <c r="A38" s="65"/>
      <c r="B38" s="65"/>
      <c r="C38" s="65"/>
      <c r="E38" s="102" t="s">
        <v>87</v>
      </c>
    </row>
    <row r="39" spans="1:5" x14ac:dyDescent="0.3">
      <c r="A39" s="65"/>
      <c r="B39" s="65"/>
      <c r="C39" s="65"/>
      <c r="E39" s="102" t="s">
        <v>87</v>
      </c>
    </row>
    <row r="40" spans="1:5" x14ac:dyDescent="0.3">
      <c r="A40" s="96" t="s">
        <v>68</v>
      </c>
      <c r="B40" s="97" t="s">
        <v>70</v>
      </c>
      <c r="C40" s="97" t="s">
        <v>72</v>
      </c>
      <c r="D40" s="97" t="s">
        <v>76</v>
      </c>
    </row>
    <row r="41" spans="1:5" x14ac:dyDescent="0.3">
      <c r="A41" s="65" t="s">
        <v>80</v>
      </c>
      <c r="B41" s="65" t="s">
        <v>81</v>
      </c>
      <c r="C41" s="65" t="s">
        <v>83</v>
      </c>
      <c r="D41" s="65" t="s">
        <v>77</v>
      </c>
      <c r="E41" s="101" t="s">
        <v>88</v>
      </c>
    </row>
    <row r="42" spans="1:5" x14ac:dyDescent="0.3">
      <c r="A42" s="65"/>
      <c r="B42" s="65" t="s">
        <v>82</v>
      </c>
      <c r="C42" s="65" t="s">
        <v>84</v>
      </c>
      <c r="D42" s="65" t="s">
        <v>77</v>
      </c>
      <c r="E42" s="101" t="s">
        <v>88</v>
      </c>
    </row>
    <row r="43" spans="1:5" x14ac:dyDescent="0.3">
      <c r="E43" s="102" t="s">
        <v>87</v>
      </c>
    </row>
    <row r="44" spans="1:5" x14ac:dyDescent="0.3">
      <c r="E44" s="102" t="s">
        <v>87</v>
      </c>
    </row>
    <row r="45" spans="1:5" x14ac:dyDescent="0.3">
      <c r="A45" s="96" t="s">
        <v>68</v>
      </c>
      <c r="B45" s="97" t="s">
        <v>70</v>
      </c>
      <c r="C45" s="97" t="s">
        <v>72</v>
      </c>
      <c r="D45" s="97" t="s">
        <v>76</v>
      </c>
      <c r="E45" s="97" t="s">
        <v>85</v>
      </c>
    </row>
    <row r="46" spans="1:5" x14ac:dyDescent="0.3">
      <c r="A46" s="65" t="s">
        <v>89</v>
      </c>
      <c r="B46" s="65" t="s">
        <v>90</v>
      </c>
      <c r="C46" s="65" t="s">
        <v>78</v>
      </c>
      <c r="D46" s="65" t="s">
        <v>77</v>
      </c>
      <c r="E46" s="101" t="s">
        <v>88</v>
      </c>
    </row>
    <row r="47" spans="1:5" x14ac:dyDescent="0.3">
      <c r="A47" s="65"/>
      <c r="E47" s="102" t="s">
        <v>87</v>
      </c>
    </row>
    <row r="48" spans="1:5" x14ac:dyDescent="0.3">
      <c r="A48" s="65"/>
      <c r="B48" s="65"/>
      <c r="C48" s="65"/>
      <c r="E48" s="102" t="s">
        <v>87</v>
      </c>
    </row>
    <row r="49" spans="1:3" x14ac:dyDescent="0.3">
      <c r="A49" s="65"/>
      <c r="B49" s="65"/>
      <c r="C49" s="65"/>
    </row>
    <row r="50" spans="1:3" x14ac:dyDescent="0.3">
      <c r="A50" s="65"/>
      <c r="B50" s="65"/>
      <c r="C50" s="65"/>
    </row>
    <row r="54" spans="1:3" x14ac:dyDescent="0.3">
      <c r="A54" s="65"/>
      <c r="B54" s="65"/>
      <c r="C54" s="65"/>
    </row>
    <row r="55" spans="1:3" x14ac:dyDescent="0.3">
      <c r="A55" s="65"/>
      <c r="B55" s="65"/>
      <c r="C55" s="65"/>
    </row>
    <row r="56" spans="1:3" x14ac:dyDescent="0.3">
      <c r="A56" s="65"/>
      <c r="B56" s="65"/>
      <c r="C56" s="65"/>
    </row>
    <row r="57" spans="1:3" x14ac:dyDescent="0.3">
      <c r="A57" s="65"/>
      <c r="B57" s="65"/>
      <c r="C57" s="65"/>
    </row>
    <row r="58" spans="1:3" x14ac:dyDescent="0.3">
      <c r="A58" s="65"/>
      <c r="B58" s="65"/>
      <c r="C58" s="65"/>
    </row>
    <row r="59" spans="1:3" x14ac:dyDescent="0.3">
      <c r="A59" s="65"/>
      <c r="B59" s="65"/>
      <c r="C59" s="65"/>
    </row>
    <row r="60" spans="1:3" x14ac:dyDescent="0.3">
      <c r="A60" s="65"/>
      <c r="B60" s="65"/>
      <c r="C60" s="65"/>
    </row>
    <row r="61" spans="1:3" x14ac:dyDescent="0.3">
      <c r="A61" s="65"/>
      <c r="B61" s="65"/>
      <c r="C61" s="65"/>
    </row>
    <row r="62" spans="1:3" x14ac:dyDescent="0.3">
      <c r="A62" s="65"/>
      <c r="B62" s="65"/>
      <c r="C62" s="65"/>
    </row>
    <row r="63" spans="1:3" x14ac:dyDescent="0.3">
      <c r="A63" s="65"/>
      <c r="B63" s="65"/>
      <c r="C63" s="65"/>
    </row>
    <row r="64" spans="1:3" x14ac:dyDescent="0.3">
      <c r="A64" s="65"/>
      <c r="B64" s="65"/>
      <c r="C64" s="65"/>
    </row>
    <row r="65" spans="1:3" x14ac:dyDescent="0.3">
      <c r="A65" s="65"/>
      <c r="B65" s="65"/>
      <c r="C65" s="65"/>
    </row>
    <row r="66" spans="1:3" x14ac:dyDescent="0.3">
      <c r="A66" s="65"/>
      <c r="B66" s="65"/>
      <c r="C66" s="65"/>
    </row>
    <row r="67" spans="1:3" x14ac:dyDescent="0.3">
      <c r="A67" s="65"/>
      <c r="B67" s="65"/>
      <c r="C67" s="65"/>
    </row>
    <row r="68" spans="1:3" x14ac:dyDescent="0.3">
      <c r="A68" s="65"/>
      <c r="B68" s="65"/>
      <c r="C68" s="65"/>
    </row>
    <row r="69" spans="1:3" x14ac:dyDescent="0.3">
      <c r="A69" s="65"/>
      <c r="B69" s="65"/>
      <c r="C69" s="65"/>
    </row>
    <row r="70" spans="1:3" x14ac:dyDescent="0.3">
      <c r="A70" s="5"/>
      <c r="B70" s="5"/>
      <c r="C70" s="5"/>
    </row>
    <row r="71" spans="1:3" x14ac:dyDescent="0.3">
      <c r="A71" s="5"/>
      <c r="B71" s="5"/>
      <c r="C71" s="5"/>
    </row>
    <row r="72" spans="1:3" x14ac:dyDescent="0.3">
      <c r="A72" s="5"/>
      <c r="B72" s="5"/>
      <c r="C72" s="5"/>
    </row>
    <row r="73" spans="1:3" x14ac:dyDescent="0.3">
      <c r="A73" s="5"/>
      <c r="B73" s="5"/>
      <c r="C73" s="5"/>
    </row>
    <row r="74" spans="1:3" x14ac:dyDescent="0.3">
      <c r="A74" s="5"/>
      <c r="B74" s="5"/>
      <c r="C74" s="5"/>
    </row>
    <row r="75" spans="1:3" x14ac:dyDescent="0.3">
      <c r="A75" s="5"/>
      <c r="B75" s="5"/>
      <c r="C75" s="5"/>
    </row>
    <row r="76" spans="1:3" x14ac:dyDescent="0.3">
      <c r="A76" s="5"/>
      <c r="B76" s="5"/>
      <c r="C76" s="5"/>
    </row>
    <row r="77" spans="1:3" x14ac:dyDescent="0.3">
      <c r="A77" s="5"/>
      <c r="B77" s="5"/>
      <c r="C77" s="5"/>
    </row>
    <row r="78" spans="1:3" x14ac:dyDescent="0.3">
      <c r="A78" s="5"/>
      <c r="B78" s="5"/>
      <c r="C78" s="5"/>
    </row>
    <row r="79" spans="1:3" x14ac:dyDescent="0.3">
      <c r="A79" s="5"/>
      <c r="B79" s="5"/>
      <c r="C79" s="5"/>
    </row>
    <row r="80" spans="1:3" x14ac:dyDescent="0.3">
      <c r="A80" s="5"/>
      <c r="B80" s="5"/>
      <c r="C80" s="5"/>
    </row>
    <row r="81" spans="1:3" x14ac:dyDescent="0.3">
      <c r="A81" s="5"/>
      <c r="B81" s="5"/>
      <c r="C81" s="5"/>
    </row>
    <row r="82" spans="1:3" x14ac:dyDescent="0.3">
      <c r="A82" s="5"/>
      <c r="B82" s="5"/>
      <c r="C82" s="5"/>
    </row>
    <row r="83" spans="1:3" x14ac:dyDescent="0.3">
      <c r="A83" s="5"/>
      <c r="B83" s="5"/>
      <c r="C83" s="5"/>
    </row>
    <row r="84" spans="1:3" x14ac:dyDescent="0.3">
      <c r="A84" s="5"/>
      <c r="B84" s="5"/>
      <c r="C84" s="5"/>
    </row>
    <row r="85" spans="1:3" x14ac:dyDescent="0.3">
      <c r="A85" s="5"/>
      <c r="B85" s="5"/>
      <c r="C85" s="5"/>
    </row>
    <row r="86" spans="1:3" x14ac:dyDescent="0.3">
      <c r="A86" s="5"/>
      <c r="B86" s="5"/>
      <c r="C86" s="5"/>
    </row>
    <row r="87" spans="1:3" x14ac:dyDescent="0.3">
      <c r="A87" s="5"/>
      <c r="B87" s="5"/>
      <c r="C87" s="5"/>
    </row>
    <row r="88" spans="1:3" x14ac:dyDescent="0.3">
      <c r="A88" s="5"/>
      <c r="B88" s="5"/>
      <c r="C88" s="5"/>
    </row>
    <row r="89" spans="1:3" x14ac:dyDescent="0.3">
      <c r="A89" s="5"/>
      <c r="B89" s="5"/>
      <c r="C89" s="5"/>
    </row>
    <row r="90" spans="1:3" x14ac:dyDescent="0.3">
      <c r="A90" s="5"/>
      <c r="B90" s="5"/>
      <c r="C90" s="5"/>
    </row>
    <row r="91" spans="1:3" x14ac:dyDescent="0.3">
      <c r="A91" s="5"/>
      <c r="B91" s="5"/>
      <c r="C91" s="5"/>
    </row>
    <row r="92" spans="1:3" x14ac:dyDescent="0.3">
      <c r="A92" s="5"/>
      <c r="B92" s="5"/>
      <c r="C92" s="5"/>
    </row>
    <row r="93" spans="1:3" x14ac:dyDescent="0.3">
      <c r="A93" s="5"/>
      <c r="B93" s="5"/>
      <c r="C93" s="5"/>
    </row>
    <row r="94" spans="1:3" x14ac:dyDescent="0.3">
      <c r="A94" s="5"/>
      <c r="B94" s="5"/>
      <c r="C94" s="5"/>
    </row>
    <row r="95" spans="1:3" x14ac:dyDescent="0.3">
      <c r="A95" s="5"/>
      <c r="B95" s="5"/>
      <c r="C95" s="5"/>
    </row>
    <row r="96" spans="1:3" x14ac:dyDescent="0.3">
      <c r="A96" s="5"/>
      <c r="B96" s="5"/>
      <c r="C96" s="5"/>
    </row>
    <row r="97" spans="1:3" x14ac:dyDescent="0.3">
      <c r="A97" s="5"/>
      <c r="B97" s="5"/>
      <c r="C97" s="5"/>
    </row>
    <row r="98" spans="1:3" x14ac:dyDescent="0.3">
      <c r="A98" s="5"/>
      <c r="B98" s="5"/>
      <c r="C98" s="5"/>
    </row>
    <row r="99" spans="1:3" x14ac:dyDescent="0.3">
      <c r="A99" s="5"/>
      <c r="B99" s="5"/>
      <c r="C99" s="5"/>
    </row>
    <row r="100" spans="1:3" x14ac:dyDescent="0.3">
      <c r="A100" s="5"/>
      <c r="B100" s="5"/>
      <c r="C100" s="5"/>
    </row>
    <row r="101" spans="1:3" x14ac:dyDescent="0.3">
      <c r="A101" s="5"/>
      <c r="B101" s="5"/>
      <c r="C101" s="5"/>
    </row>
    <row r="102" spans="1:3" x14ac:dyDescent="0.3">
      <c r="A102" s="5"/>
      <c r="B102" s="5"/>
      <c r="C102" s="5"/>
    </row>
    <row r="103" spans="1:3" x14ac:dyDescent="0.3">
      <c r="A103" s="5"/>
      <c r="B103" s="5"/>
      <c r="C103" s="5"/>
    </row>
    <row r="104" spans="1:3" x14ac:dyDescent="0.3">
      <c r="A104" s="5"/>
      <c r="B104" s="5"/>
      <c r="C104" s="5"/>
    </row>
    <row r="105" spans="1:3" x14ac:dyDescent="0.3">
      <c r="A105" s="5"/>
      <c r="B105" s="5"/>
      <c r="C105" s="5"/>
    </row>
    <row r="106" spans="1:3" x14ac:dyDescent="0.3">
      <c r="A106" s="5"/>
      <c r="B106" s="5"/>
      <c r="C106" s="5"/>
    </row>
    <row r="107" spans="1:3" x14ac:dyDescent="0.3">
      <c r="A107" s="5"/>
      <c r="B107" s="5"/>
      <c r="C107" s="5"/>
    </row>
    <row r="108" spans="1:3" x14ac:dyDescent="0.3">
      <c r="A108" s="5"/>
      <c r="B108" s="5"/>
      <c r="C108" s="5"/>
    </row>
    <row r="109" spans="1:3" x14ac:dyDescent="0.3">
      <c r="A109" s="5"/>
      <c r="B109" s="5"/>
      <c r="C109" s="5"/>
    </row>
    <row r="110" spans="1:3" x14ac:dyDescent="0.3">
      <c r="A110" s="5"/>
      <c r="B110" s="5"/>
      <c r="C110" s="5"/>
    </row>
    <row r="111" spans="1:3" x14ac:dyDescent="0.3">
      <c r="A111" s="5"/>
      <c r="B111" s="5"/>
      <c r="C111" s="5"/>
    </row>
    <row r="112" spans="1:3" x14ac:dyDescent="0.3">
      <c r="A112" s="5"/>
      <c r="B112" s="5"/>
      <c r="C112" s="5"/>
    </row>
    <row r="113" spans="1:3" x14ac:dyDescent="0.3">
      <c r="A113" s="5"/>
      <c r="B113" s="5"/>
      <c r="C113" s="5"/>
    </row>
    <row r="114" spans="1:3" x14ac:dyDescent="0.3">
      <c r="A114" s="5"/>
      <c r="B114" s="5"/>
      <c r="C114" s="5"/>
    </row>
    <row r="115" spans="1:3" x14ac:dyDescent="0.3">
      <c r="A115" s="5"/>
      <c r="B115" s="5"/>
      <c r="C115" s="5"/>
    </row>
    <row r="116" spans="1:3" x14ac:dyDescent="0.3">
      <c r="A116" s="5"/>
      <c r="B116" s="5"/>
      <c r="C116" s="5"/>
    </row>
    <row r="117" spans="1:3" x14ac:dyDescent="0.3">
      <c r="A117" s="5"/>
      <c r="B117" s="5"/>
      <c r="C117" s="5"/>
    </row>
    <row r="118" spans="1:3" x14ac:dyDescent="0.3">
      <c r="A118" s="5"/>
      <c r="B118" s="5"/>
      <c r="C118" s="5"/>
    </row>
    <row r="119" spans="1:3" x14ac:dyDescent="0.3">
      <c r="A119" s="5"/>
      <c r="B119" s="5"/>
      <c r="C119" s="5"/>
    </row>
    <row r="120" spans="1:3" x14ac:dyDescent="0.3">
      <c r="A120" s="5"/>
      <c r="B120" s="5"/>
      <c r="C120" s="5"/>
    </row>
    <row r="121" spans="1:3" x14ac:dyDescent="0.3">
      <c r="A121" s="5"/>
      <c r="B121" s="5"/>
      <c r="C121" s="5"/>
    </row>
    <row r="122" spans="1:3" x14ac:dyDescent="0.3">
      <c r="A122" s="5"/>
      <c r="B122" s="5"/>
      <c r="C122" s="5"/>
    </row>
    <row r="123" spans="1:3" x14ac:dyDescent="0.3">
      <c r="A123" s="5"/>
      <c r="B123" s="5"/>
      <c r="C123" s="5"/>
    </row>
    <row r="124" spans="1:3" x14ac:dyDescent="0.3">
      <c r="A124" s="5"/>
      <c r="B124" s="5"/>
      <c r="C124" s="5"/>
    </row>
    <row r="125" spans="1:3" x14ac:dyDescent="0.3">
      <c r="A125" s="5"/>
      <c r="B125" s="5"/>
      <c r="C125" s="5"/>
    </row>
    <row r="126" spans="1:3" x14ac:dyDescent="0.3">
      <c r="A126" s="5"/>
      <c r="B126" s="5"/>
      <c r="C126" s="5"/>
    </row>
    <row r="127" spans="1:3" x14ac:dyDescent="0.3">
      <c r="A127" s="5"/>
      <c r="B127" s="5"/>
      <c r="C127" s="5"/>
    </row>
    <row r="128" spans="1:3" x14ac:dyDescent="0.3">
      <c r="A128" s="5"/>
      <c r="B128" s="5"/>
      <c r="C128" s="5"/>
    </row>
    <row r="129" spans="1:3" x14ac:dyDescent="0.3">
      <c r="A129" s="5"/>
      <c r="B129" s="5"/>
      <c r="C129" s="5"/>
    </row>
    <row r="130" spans="1:3" x14ac:dyDescent="0.3">
      <c r="A130" s="5"/>
      <c r="B130" s="5"/>
      <c r="C130" s="5"/>
    </row>
    <row r="131" spans="1:3" x14ac:dyDescent="0.3">
      <c r="A131" s="5"/>
      <c r="B131" s="5"/>
      <c r="C131" s="5"/>
    </row>
    <row r="132" spans="1:3" x14ac:dyDescent="0.3">
      <c r="A132" s="5"/>
      <c r="B132" s="5"/>
      <c r="C132" s="5"/>
    </row>
    <row r="133" spans="1:3" x14ac:dyDescent="0.3">
      <c r="A133" s="5"/>
      <c r="B133" s="5"/>
      <c r="C133" s="5"/>
    </row>
  </sheetData>
  <phoneticPr fontId="17"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이벤트 리스트</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2023-04-07T09:00:23Z</dcterms:created>
  <dcterms:modified xsi:type="dcterms:W3CDTF">2023-06-07T06:08:25Z</dcterms:modified>
  <cp:category/>
  <cp:contentStatus/>
</cp:coreProperties>
</file>