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TMF\11\"/>
    </mc:Choice>
  </mc:AlternateContent>
  <xr:revisionPtr revIDLastSave="0" documentId="13_ncr:1_{6631A9DD-7F96-408C-9755-DE2E13554075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List1" sheetId="1" r:id="rId1"/>
  </sheets>
  <definedNames>
    <definedName name="B_">List1!$B$16</definedName>
    <definedName name="C_">List1!$B$10</definedName>
    <definedName name="I_">List1!$B$12</definedName>
    <definedName name="Imer">List1!$B$9</definedName>
    <definedName name="L_">List1!$B$11</definedName>
    <definedName name="mi_">List1!$B$5</definedName>
    <definedName name="om_">List1!$B$6</definedName>
    <definedName name="S_">List1!$B$8</definedName>
    <definedName name="U_">List1!$B$13</definedName>
    <definedName name="U1Z">List1!$B$14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2" i="1"/>
  <c r="B13" i="1" s="1"/>
  <c r="B14" i="1" s="1"/>
  <c r="B15" i="1" s="1"/>
  <c r="B11" i="1"/>
  <c r="B16" i="1" l="1"/>
  <c r="B17" i="1" s="1"/>
  <c r="B5" i="1"/>
  <c r="B8" i="1"/>
  <c r="B9" i="1"/>
  <c r="B6" i="1"/>
</calcChain>
</file>

<file path=xl/sharedStrings.xml><?xml version="1.0" encoding="utf-8"?>
<sst xmlns="http://schemas.openxmlformats.org/spreadsheetml/2006/main" count="14" uniqueCount="14">
  <si>
    <t>omega</t>
  </si>
  <si>
    <t>I cívky (efektivní,A)</t>
  </si>
  <si>
    <t>L cívky (H)</t>
  </si>
  <si>
    <t>C kondenzátoru (F)</t>
  </si>
  <si>
    <t>měřený proud Imer</t>
  </si>
  <si>
    <t>U cívky (efektivní,V)</t>
  </si>
  <si>
    <t>efektivní mg tok jedním závitem</t>
  </si>
  <si>
    <t>Efektivní napětí na závit, U1Z</t>
  </si>
  <si>
    <t>poloměr ferit. tyčky r_</t>
  </si>
  <si>
    <t>průřez tyčky S_</t>
  </si>
  <si>
    <t>efektivní hodnota mg indukce B (T), B_</t>
  </si>
  <si>
    <t>permeabilita vakua mi_</t>
  </si>
  <si>
    <t>síla, kterou by se přitahovala fer. tyčka (N) ke kusu "železa" (N)</t>
  </si>
  <si>
    <t>naměřená síla, když cívkou teče stejnosm. proud I_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</si>
</sst>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5:B18"/>
  <sheetViews>
    <sheetView tabSelected="1" workbookViewId="0">
      <selection activeCell="J5" sqref="J5"/>
    </sheetView>
  </sheetViews>
  <sheetFormatPr defaultRowHeight="14.4" x14ac:dyDescent="0.3"/>
  <cols>
    <col min="1" max="1" width="60.88671875" customWidth="1"/>
    <col min="2" max="2" width="12" bestFit="1" customWidth="1"/>
  </cols>
  <sheetData>
    <row r="5" spans="1:2" x14ac:dyDescent="0.3">
      <c r="A5" t="s">
        <v>11</v>
      </c>
      <c r="B5">
        <f>4*PI()*0.0000001</f>
        <v>1.2566370614359173E-6</v>
      </c>
    </row>
    <row r="6" spans="1:2" x14ac:dyDescent="0.3">
      <c r="A6" t="s">
        <v>0</v>
      </c>
      <c r="B6">
        <f>2*PI()*7626</f>
        <v>47915.571152551522</v>
      </c>
    </row>
    <row r="7" spans="1:2" x14ac:dyDescent="0.3">
      <c r="A7" t="s">
        <v>8</v>
      </c>
      <c r="B7">
        <v>5.0000000000000001E-3</v>
      </c>
    </row>
    <row r="8" spans="1:2" x14ac:dyDescent="0.3">
      <c r="A8" t="s">
        <v>9</v>
      </c>
      <c r="B8">
        <f>PI()*POWER(B7,2)</f>
        <v>7.8539816339744827E-5</v>
      </c>
    </row>
    <row r="9" spans="1:2" x14ac:dyDescent="0.3">
      <c r="A9" t="s">
        <v>4</v>
      </c>
      <c r="B9">
        <f>0.28</f>
        <v>0.28000000000000003</v>
      </c>
    </row>
    <row r="10" spans="1:2" x14ac:dyDescent="0.3">
      <c r="A10" t="s">
        <v>3</v>
      </c>
      <c r="B10" s="1">
        <v>9.9999999999999995E-8</v>
      </c>
    </row>
    <row r="11" spans="1:2" x14ac:dyDescent="0.3">
      <c r="A11" t="s">
        <v>2</v>
      </c>
      <c r="B11">
        <f>POWER(1/om_,2)/C_</f>
        <v>4.3555866840668768E-3</v>
      </c>
    </row>
    <row r="12" spans="1:2" x14ac:dyDescent="0.3">
      <c r="A12" t="s">
        <v>1</v>
      </c>
      <c r="B12">
        <f>Imer*2/SQRT(2) * PI()/2</f>
        <v>0.62200361134217119</v>
      </c>
    </row>
    <row r="13" spans="1:2" x14ac:dyDescent="0.3">
      <c r="A13" t="s">
        <v>5</v>
      </c>
      <c r="B13" s="2">
        <f>om_*L_*I_</f>
        <v>129.81241721232183</v>
      </c>
    </row>
    <row r="14" spans="1:2" x14ac:dyDescent="0.3">
      <c r="A14" t="s">
        <v>7</v>
      </c>
      <c r="B14">
        <f>U_/250</f>
        <v>0.51924966884928736</v>
      </c>
    </row>
    <row r="15" spans="1:2" x14ac:dyDescent="0.3">
      <c r="A15" t="s">
        <v>6</v>
      </c>
      <c r="B15">
        <f>U1Z/om_</f>
        <v>1.0836762588013879E-5</v>
      </c>
    </row>
    <row r="16" spans="1:2" x14ac:dyDescent="0.3">
      <c r="A16" t="s">
        <v>10</v>
      </c>
      <c r="B16" s="2">
        <f>B15/S_</f>
        <v>0.13797794663965834</v>
      </c>
    </row>
    <row r="17" spans="1:2" x14ac:dyDescent="0.3">
      <c r="A17" t="s">
        <v>12</v>
      </c>
      <c r="B17">
        <f>POWER(B_,2)/mi_*S_/2</f>
        <v>0.59493480496551265</v>
      </c>
    </row>
    <row r="18" spans="1:2" x14ac:dyDescent="0.3">
      <c r="A18" t="s">
        <v>13</v>
      </c>
      <c r="B18">
        <f>0.6*36/25*0.8*0.8</f>
        <v>0.55296000000000001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10</vt:i4>
      </vt:variant>
    </vt:vector>
  </HeadingPairs>
  <TitlesOfParts>
    <vt:vector size="11" baseType="lpstr">
      <vt:lpstr>List1</vt:lpstr>
      <vt:lpstr>B_</vt:lpstr>
      <vt:lpstr>C_</vt:lpstr>
      <vt:lpstr>I_</vt:lpstr>
      <vt:lpstr>Imer</vt:lpstr>
      <vt:lpstr>L_</vt:lpstr>
      <vt:lpstr>mi_</vt:lpstr>
      <vt:lpstr>om_</vt:lpstr>
      <vt:lpstr>S_</vt:lpstr>
      <vt:lpstr>U_</vt:lpstr>
      <vt:lpstr>U1Z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Ondřej Sedláček</cp:lastModifiedBy>
  <dcterms:created xsi:type="dcterms:W3CDTF">2023-04-14T16:42:41Z</dcterms:created>
  <dcterms:modified xsi:type="dcterms:W3CDTF">2023-04-16T09:58:33Z</dcterms:modified>
</cp:coreProperties>
</file>