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TMF\11\"/>
    </mc:Choice>
  </mc:AlternateContent>
  <xr:revisionPtr revIDLastSave="0" documentId="13_ncr:1_{B6A00716-552A-4016-98A8-DC51EDA518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U5" i="1" s="1"/>
  <c r="J6" i="1"/>
  <c r="J7" i="1"/>
  <c r="J8" i="1"/>
  <c r="J9" i="1"/>
  <c r="J10" i="1"/>
  <c r="J11" i="1"/>
  <c r="J12" i="1"/>
  <c r="J13" i="1"/>
  <c r="J14" i="1"/>
  <c r="J5" i="1"/>
  <c r="J35" i="1" s="1"/>
  <c r="F8" i="1"/>
  <c r="J20" i="1" l="1"/>
  <c r="V5" i="1"/>
  <c r="K20" i="1"/>
  <c r="T6" i="1"/>
  <c r="T7" i="1"/>
  <c r="T8" i="1"/>
  <c r="T9" i="1"/>
  <c r="T10" i="1"/>
  <c r="T11" i="1"/>
  <c r="T12" i="1"/>
  <c r="T13" i="1"/>
  <c r="T14" i="1"/>
  <c r="K6" i="1"/>
  <c r="K7" i="1"/>
  <c r="K14" i="1"/>
  <c r="F5" i="1"/>
  <c r="K35" i="1"/>
  <c r="R6" i="1"/>
  <c r="R7" i="1"/>
  <c r="R8" i="1"/>
  <c r="R9" i="1"/>
  <c r="R10" i="1"/>
  <c r="R11" i="1"/>
  <c r="R12" i="1"/>
  <c r="R13" i="1"/>
  <c r="R14" i="1"/>
  <c r="Q6" i="1"/>
  <c r="Q7" i="1"/>
  <c r="Q8" i="1"/>
  <c r="Q9" i="1"/>
  <c r="Q10" i="1"/>
  <c r="Q11" i="1"/>
  <c r="Q12" i="1"/>
  <c r="Q13" i="1"/>
  <c r="Q14" i="1"/>
  <c r="Q5" i="1"/>
  <c r="R5" i="1"/>
  <c r="U8" i="1" l="1"/>
  <c r="V8" i="1"/>
  <c r="V11" i="1"/>
  <c r="U11" i="1"/>
  <c r="V10" i="1"/>
  <c r="U10" i="1"/>
  <c r="U9" i="1"/>
  <c r="V9" i="1"/>
  <c r="U7" i="1"/>
  <c r="V7" i="1"/>
  <c r="V14" i="1"/>
  <c r="U14" i="1"/>
  <c r="V6" i="1"/>
  <c r="U6" i="1"/>
  <c r="U13" i="1"/>
  <c r="V13" i="1"/>
  <c r="U12" i="1"/>
  <c r="V12" i="1"/>
  <c r="J41" i="1"/>
  <c r="J26" i="1"/>
  <c r="K5" i="1"/>
  <c r="L5" i="1" s="1"/>
  <c r="J42" i="1"/>
  <c r="J27" i="1"/>
  <c r="K8" i="1"/>
  <c r="J25" i="1"/>
  <c r="J40" i="1"/>
  <c r="J43" i="1"/>
  <c r="J28" i="1"/>
  <c r="K9" i="1"/>
  <c r="J39" i="1"/>
  <c r="J24" i="1"/>
  <c r="K13" i="1"/>
  <c r="J38" i="1"/>
  <c r="J23" i="1"/>
  <c r="K12" i="1"/>
  <c r="J37" i="1"/>
  <c r="J22" i="1"/>
  <c r="K22" i="1" s="1"/>
  <c r="M7" i="1" s="1"/>
  <c r="K11" i="1"/>
  <c r="J29" i="1"/>
  <c r="J44" i="1"/>
  <c r="J21" i="1"/>
  <c r="K21" i="1" s="1"/>
  <c r="M6" i="1" s="1"/>
  <c r="J36" i="1"/>
  <c r="K36" i="1" s="1"/>
  <c r="L6" i="1" s="1"/>
  <c r="K10" i="1"/>
  <c r="M5" i="1" l="1"/>
  <c r="K37" i="1"/>
  <c r="L7" i="1" s="1"/>
  <c r="K23" i="1"/>
  <c r="M8" i="1" s="1"/>
  <c r="K39" i="1" l="1"/>
  <c r="L9" i="1" s="1"/>
  <c r="K38" i="1"/>
  <c r="L8" i="1" s="1"/>
  <c r="K40" i="1" l="1"/>
  <c r="L10" i="1" s="1"/>
  <c r="K25" i="1"/>
  <c r="M10" i="1" s="1"/>
  <c r="K24" i="1"/>
  <c r="M9" i="1" s="1"/>
  <c r="K41" i="1" l="1"/>
  <c r="L11" i="1" s="1"/>
  <c r="K42" i="1" l="1"/>
  <c r="L12" i="1" s="1"/>
  <c r="K26" i="1"/>
  <c r="M11" i="1" s="1"/>
  <c r="K27" i="1"/>
  <c r="M12" i="1" s="1"/>
  <c r="K44" i="1" l="1"/>
  <c r="L14" i="1" s="1"/>
  <c r="K43" i="1"/>
  <c r="L13" i="1" s="1"/>
  <c r="K29" i="1"/>
  <c r="M14" i="1" s="1"/>
  <c r="K28" i="1"/>
  <c r="M13" i="1" s="1"/>
</calcChain>
</file>

<file path=xl/sharedStrings.xml><?xml version="1.0" encoding="utf-8"?>
<sst xmlns="http://schemas.openxmlformats.org/spreadsheetml/2006/main" count="36" uniqueCount="23">
  <si>
    <t>f_driving</t>
  </si>
  <si>
    <t>U_power [V]</t>
  </si>
  <si>
    <t>I_power [A]</t>
  </si>
  <si>
    <t>U_civka</t>
  </si>
  <si>
    <t>U_kond</t>
  </si>
  <si>
    <t>VIDEO</t>
  </si>
  <si>
    <t>max [cm]</t>
  </si>
  <si>
    <t>Četnost</t>
  </si>
  <si>
    <t>Interval</t>
  </si>
  <si>
    <t>Start</t>
  </si>
  <si>
    <t>End</t>
  </si>
  <si>
    <t>Count</t>
  </si>
  <si>
    <t>Max [cm]</t>
  </si>
  <si>
    <t>Skok [cm]</t>
  </si>
  <si>
    <t>% of max</t>
  </si>
  <si>
    <t>Četnost %</t>
  </si>
  <si>
    <t>Interval higher</t>
  </si>
  <si>
    <t>Interval lower</t>
  </si>
  <si>
    <t>Odch</t>
  </si>
  <si>
    <t>Odchylky</t>
  </si>
  <si>
    <t>Lower</t>
  </si>
  <si>
    <t>Higher</t>
  </si>
  <si>
    <t>Simulation (k=0.2)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</si>
</sst>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Fig.7:</a:t>
            </a:r>
            <a:r>
              <a:rPr lang="cs-CZ" baseline="0"/>
              <a:t> </a:t>
            </a:r>
            <a:r>
              <a:rPr lang="cs-CZ"/>
              <a:t>Simulation</a:t>
            </a:r>
            <a:r>
              <a:rPr lang="cs-CZ" baseline="0"/>
              <a:t> vs measurement histogram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Measurement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List1!$M$5:$M$14</c:f>
                <c:numCache>
                  <c:formatCode>General</c:formatCode>
                  <c:ptCount val="10"/>
                  <c:pt idx="0">
                    <c:v>2.7363184079601977E-2</c:v>
                  </c:pt>
                  <c:pt idx="1">
                    <c:v>2.7363184079601977E-2</c:v>
                  </c:pt>
                  <c:pt idx="2">
                    <c:v>2.2388059701492546E-2</c:v>
                  </c:pt>
                  <c:pt idx="3">
                    <c:v>1.492537313432836E-2</c:v>
                  </c:pt>
                  <c:pt idx="4">
                    <c:v>1.2437810945273631E-2</c:v>
                  </c:pt>
                  <c:pt idx="5">
                    <c:v>7.4626865671641798E-3</c:v>
                  </c:pt>
                  <c:pt idx="6">
                    <c:v>4.9751243781094526E-3</c:v>
                  </c:pt>
                  <c:pt idx="7">
                    <c:v>2.4875621890547263E-3</c:v>
                  </c:pt>
                  <c:pt idx="8">
                    <c:v>0</c:v>
                  </c:pt>
                  <c:pt idx="9">
                    <c:v>2.4875621890547263E-3</c:v>
                  </c:pt>
                </c:numCache>
              </c:numRef>
            </c:plus>
            <c:minus>
              <c:numRef>
                <c:f>List1!$L$5:$L$14</c:f>
                <c:numCache>
                  <c:formatCode>General</c:formatCode>
                  <c:ptCount val="10"/>
                  <c:pt idx="0">
                    <c:v>2.7363184079602032E-2</c:v>
                  </c:pt>
                  <c:pt idx="1">
                    <c:v>2.7363184079601977E-2</c:v>
                  </c:pt>
                  <c:pt idx="2">
                    <c:v>2.2388059701492519E-2</c:v>
                  </c:pt>
                  <c:pt idx="3">
                    <c:v>1.492537313432836E-2</c:v>
                  </c:pt>
                  <c:pt idx="4">
                    <c:v>1.2437810945273631E-2</c:v>
                  </c:pt>
                  <c:pt idx="5">
                    <c:v>7.4626865671641781E-3</c:v>
                  </c:pt>
                  <c:pt idx="6">
                    <c:v>4.9751243781094526E-3</c:v>
                  </c:pt>
                  <c:pt idx="7">
                    <c:v>2.4875621890547263E-3</c:v>
                  </c:pt>
                  <c:pt idx="8">
                    <c:v>0</c:v>
                  </c:pt>
                  <c:pt idx="9">
                    <c:v>2.4875621890547263E-3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List1!$I$5:$I$14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List1!$K$5:$K$14</c:f>
              <c:numCache>
                <c:formatCode>General</c:formatCode>
                <c:ptCount val="10"/>
                <c:pt idx="0">
                  <c:v>0.32338308457711445</c:v>
                </c:pt>
                <c:pt idx="1">
                  <c:v>0.27860696517412936</c:v>
                </c:pt>
                <c:pt idx="2">
                  <c:v>0.20398009950248755</c:v>
                </c:pt>
                <c:pt idx="3">
                  <c:v>9.950248756218906E-2</c:v>
                </c:pt>
                <c:pt idx="4">
                  <c:v>5.4726368159203981E-2</c:v>
                </c:pt>
                <c:pt idx="5">
                  <c:v>2.2388059701492536E-2</c:v>
                </c:pt>
                <c:pt idx="6">
                  <c:v>9.9502487562189053E-3</c:v>
                </c:pt>
                <c:pt idx="7">
                  <c:v>4.9751243781094526E-3</c:v>
                </c:pt>
                <c:pt idx="8">
                  <c:v>0</c:v>
                </c:pt>
                <c:pt idx="9">
                  <c:v>2.4875621890547263E-3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3-4E23-8233-C8593126153D}"/>
            </c:ext>
          </c:extLst>
        </c:ser>
        <c:ser>
          <c:idx val="1"/>
          <c:order val="1"/>
          <c:tx>
            <c:strRef>
              <c:f>List1!$O$2</c:f>
              <c:strCache>
                <c:ptCount val="1"/>
                <c:pt idx="0">
                  <c:v>Simulation (k=0.2)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List1!$V$5:$V$14</c:f>
                <c:numCache>
                  <c:formatCode>General</c:formatCode>
                  <c:ptCount val="10"/>
                  <c:pt idx="0">
                    <c:v>5.7402090554264373E-3</c:v>
                  </c:pt>
                  <c:pt idx="1">
                    <c:v>5.2115256883181749E-3</c:v>
                  </c:pt>
                  <c:pt idx="2">
                    <c:v>4.2261093218230739E-3</c:v>
                  </c:pt>
                  <c:pt idx="3">
                    <c:v>3.3286633954186517E-3</c:v>
                  </c:pt>
                  <c:pt idx="4">
                    <c:v>2.5238858928247898E-3</c:v>
                  </c:pt>
                  <c:pt idx="5">
                    <c:v>1.7549928774784201E-3</c:v>
                  </c:pt>
                  <c:pt idx="6">
                    <c:v>1.0770329614269002E-3</c:v>
                  </c:pt>
                  <c:pt idx="7">
                    <c:v>5.0000000000000001E-4</c:v>
                  </c:pt>
                  <c:pt idx="8">
                    <c:v>2.9999999999999992E-4</c:v>
                  </c:pt>
                  <c:pt idx="9">
                    <c:v>0</c:v>
                  </c:pt>
                </c:numCache>
              </c:numRef>
            </c:plus>
            <c:minus>
              <c:numRef>
                <c:f>List1!$U$5:$U$14</c:f>
                <c:numCache>
                  <c:formatCode>General</c:formatCode>
                  <c:ptCount val="10"/>
                  <c:pt idx="0">
                    <c:v>5.7402090554264928E-3</c:v>
                  </c:pt>
                  <c:pt idx="1">
                    <c:v>5.2115256883181749E-3</c:v>
                  </c:pt>
                  <c:pt idx="2">
                    <c:v>4.2261093218231016E-3</c:v>
                  </c:pt>
                  <c:pt idx="3">
                    <c:v>3.3286633954186517E-3</c:v>
                  </c:pt>
                  <c:pt idx="4">
                    <c:v>2.5238858928248037E-3</c:v>
                  </c:pt>
                  <c:pt idx="5">
                    <c:v>1.7549928774784236E-3</c:v>
                  </c:pt>
                  <c:pt idx="6">
                    <c:v>1.0770329614269002E-3</c:v>
                  </c:pt>
                  <c:pt idx="7">
                    <c:v>5.0000000000000001E-4</c:v>
                  </c:pt>
                  <c:pt idx="8">
                    <c:v>3.0000000000000003E-4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List1!$R$5:$R$14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List1!$T$5:$T$14</c:f>
              <c:numCache>
                <c:formatCode>General</c:formatCode>
                <c:ptCount val="10"/>
                <c:pt idx="0">
                  <c:v>0.32950000000000002</c:v>
                </c:pt>
                <c:pt idx="1">
                  <c:v>0.27160000000000001</c:v>
                </c:pt>
                <c:pt idx="2">
                  <c:v>0.17860000000000001</c:v>
                </c:pt>
                <c:pt idx="3">
                  <c:v>0.1108</c:v>
                </c:pt>
                <c:pt idx="4">
                  <c:v>6.3700000000000007E-2</c:v>
                </c:pt>
                <c:pt idx="5">
                  <c:v>3.0800000000000001E-2</c:v>
                </c:pt>
                <c:pt idx="6">
                  <c:v>1.1599999999999999E-2</c:v>
                </c:pt>
                <c:pt idx="7">
                  <c:v>2.5000000000000001E-3</c:v>
                </c:pt>
                <c:pt idx="8">
                  <c:v>8.9999999999999998E-4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63-4E23-8233-C85931261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84008"/>
        <c:axId val="310719456"/>
      </c:scatterChart>
      <c:valAx>
        <c:axId val="310284008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Height of jump</a:t>
                </a:r>
                <a:r>
                  <a:rPr lang="cs-CZ" baseline="0"/>
                  <a:t> [cm]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19456"/>
        <c:crosses val="autoZero"/>
        <c:crossBetween val="midCat"/>
      </c:valAx>
      <c:valAx>
        <c:axId val="3107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Fraction of jumps</a:t>
                </a:r>
                <a:endParaRPr lang="cs-CZ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8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Fig.8: Histogram of jumps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Measurement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List1!$M$5:$M$14</c:f>
                <c:numCache>
                  <c:formatCode>General</c:formatCode>
                  <c:ptCount val="10"/>
                  <c:pt idx="0">
                    <c:v>2.7363184079601977E-2</c:v>
                  </c:pt>
                  <c:pt idx="1">
                    <c:v>2.7363184079601977E-2</c:v>
                  </c:pt>
                  <c:pt idx="2">
                    <c:v>2.2388059701492546E-2</c:v>
                  </c:pt>
                  <c:pt idx="3">
                    <c:v>1.492537313432836E-2</c:v>
                  </c:pt>
                  <c:pt idx="4">
                    <c:v>1.2437810945273631E-2</c:v>
                  </c:pt>
                  <c:pt idx="5">
                    <c:v>7.4626865671641798E-3</c:v>
                  </c:pt>
                  <c:pt idx="6">
                    <c:v>4.9751243781094526E-3</c:v>
                  </c:pt>
                  <c:pt idx="7">
                    <c:v>2.4875621890547263E-3</c:v>
                  </c:pt>
                  <c:pt idx="8">
                    <c:v>0</c:v>
                  </c:pt>
                  <c:pt idx="9">
                    <c:v>2.4875621890547263E-3</c:v>
                  </c:pt>
                </c:numCache>
              </c:numRef>
            </c:plus>
            <c:minus>
              <c:numRef>
                <c:f>List1!$L$5:$L$14</c:f>
                <c:numCache>
                  <c:formatCode>General</c:formatCode>
                  <c:ptCount val="10"/>
                  <c:pt idx="0">
                    <c:v>2.7363184079602032E-2</c:v>
                  </c:pt>
                  <c:pt idx="1">
                    <c:v>2.7363184079601977E-2</c:v>
                  </c:pt>
                  <c:pt idx="2">
                    <c:v>2.2388059701492519E-2</c:v>
                  </c:pt>
                  <c:pt idx="3">
                    <c:v>1.492537313432836E-2</c:v>
                  </c:pt>
                  <c:pt idx="4">
                    <c:v>1.2437810945273631E-2</c:v>
                  </c:pt>
                  <c:pt idx="5">
                    <c:v>7.4626865671641781E-3</c:v>
                  </c:pt>
                  <c:pt idx="6">
                    <c:v>4.9751243781094526E-3</c:v>
                  </c:pt>
                  <c:pt idx="7">
                    <c:v>2.4875621890547263E-3</c:v>
                  </c:pt>
                  <c:pt idx="8">
                    <c:v>0</c:v>
                  </c:pt>
                  <c:pt idx="9">
                    <c:v>2.4875621890547263E-3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List1!$I$5:$I$14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List1!$K$5:$K$14</c:f>
              <c:numCache>
                <c:formatCode>General</c:formatCode>
                <c:ptCount val="10"/>
                <c:pt idx="0">
                  <c:v>0.32338308457711445</c:v>
                </c:pt>
                <c:pt idx="1">
                  <c:v>0.27860696517412936</c:v>
                </c:pt>
                <c:pt idx="2">
                  <c:v>0.20398009950248755</c:v>
                </c:pt>
                <c:pt idx="3">
                  <c:v>9.950248756218906E-2</c:v>
                </c:pt>
                <c:pt idx="4">
                  <c:v>5.4726368159203981E-2</c:v>
                </c:pt>
                <c:pt idx="5">
                  <c:v>2.2388059701492536E-2</c:v>
                </c:pt>
                <c:pt idx="6">
                  <c:v>9.9502487562189053E-3</c:v>
                </c:pt>
                <c:pt idx="7">
                  <c:v>4.9751243781094526E-3</c:v>
                </c:pt>
                <c:pt idx="8">
                  <c:v>0</c:v>
                </c:pt>
                <c:pt idx="9">
                  <c:v>2.4875621890547263E-3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2-43D0-A348-A4F4E6C6F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84008"/>
        <c:axId val="310719456"/>
      </c:scatterChart>
      <c:valAx>
        <c:axId val="310284008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Height of jump</a:t>
                </a:r>
                <a:r>
                  <a:rPr lang="cs-CZ" baseline="0"/>
                  <a:t> [cm]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19456"/>
        <c:crosses val="autoZero"/>
        <c:crossBetween val="midCat"/>
      </c:valAx>
      <c:valAx>
        <c:axId val="3107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Fraction of jumps</a:t>
                </a:r>
                <a:endParaRPr lang="cs-CZ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8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64508</xdr:colOff>
      <xdr:row>3</xdr:row>
      <xdr:rowOff>20550</xdr:rowOff>
    </xdr:from>
    <xdr:to>
      <xdr:col>34</xdr:col>
      <xdr:colOff>351639</xdr:colOff>
      <xdr:row>23</xdr:row>
      <xdr:rowOff>109222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397B71E-0F02-DB05-EA95-BC6C8FB38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34</xdr:col>
      <xdr:colOff>287131</xdr:colOff>
      <xdr:row>48</xdr:row>
      <xdr:rowOff>88671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9F7F5F2-133E-445C-983B-3D5EA44D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B2:V406"/>
  <sheetViews>
    <sheetView tabSelected="1" topLeftCell="M1" zoomScale="82" zoomScaleNormal="130" workbookViewId="0">
      <selection activeCell="T19" sqref="T19"/>
    </sheetView>
  </sheetViews>
  <sheetFormatPr defaultRowHeight="14.4" x14ac:dyDescent="0.3"/>
  <cols>
    <col min="2" max="2" width="12.5546875" customWidth="1"/>
    <col min="6" max="6" width="8.6640625" customWidth="1"/>
    <col min="10" max="10" width="11.21875" bestFit="1" customWidth="1"/>
    <col min="11" max="11" width="10.44140625" customWidth="1"/>
    <col min="12" max="12" width="10.33203125" customWidth="1"/>
    <col min="15" max="15" width="15.77734375" customWidth="1"/>
    <col min="20" max="20" width="12" customWidth="1"/>
  </cols>
  <sheetData>
    <row r="2" spans="2:22" x14ac:dyDescent="0.3">
      <c r="B2" t="s">
        <v>1</v>
      </c>
      <c r="C2">
        <v>20</v>
      </c>
      <c r="E2" t="s">
        <v>5</v>
      </c>
      <c r="O2" t="s">
        <v>22</v>
      </c>
    </row>
    <row r="3" spans="2:22" x14ac:dyDescent="0.3">
      <c r="B3" t="s">
        <v>2</v>
      </c>
      <c r="C3">
        <v>0.28000000000000003</v>
      </c>
      <c r="H3" s="4" t="s">
        <v>8</v>
      </c>
      <c r="I3" s="4"/>
      <c r="L3" s="4" t="s">
        <v>19</v>
      </c>
      <c r="M3" s="4"/>
      <c r="Q3" s="4" t="s">
        <v>8</v>
      </c>
      <c r="R3" s="4"/>
      <c r="U3" s="4" t="s">
        <v>19</v>
      </c>
      <c r="V3" s="4"/>
    </row>
    <row r="4" spans="2:22" x14ac:dyDescent="0.3">
      <c r="B4" t="s">
        <v>0</v>
      </c>
      <c r="C4">
        <v>7622</v>
      </c>
      <c r="E4" t="s">
        <v>13</v>
      </c>
      <c r="F4" t="s">
        <v>12</v>
      </c>
      <c r="H4" t="s">
        <v>9</v>
      </c>
      <c r="I4" t="s">
        <v>10</v>
      </c>
      <c r="J4" t="s">
        <v>7</v>
      </c>
      <c r="K4" t="s">
        <v>15</v>
      </c>
      <c r="L4" t="s">
        <v>20</v>
      </c>
      <c r="M4" t="s">
        <v>21</v>
      </c>
      <c r="O4" t="s">
        <v>6</v>
      </c>
      <c r="P4" t="s">
        <v>14</v>
      </c>
      <c r="Q4" t="s">
        <v>9</v>
      </c>
      <c r="R4" t="s">
        <v>10</v>
      </c>
      <c r="S4" t="s">
        <v>7</v>
      </c>
      <c r="T4" t="s">
        <v>15</v>
      </c>
      <c r="U4" t="s">
        <v>20</v>
      </c>
      <c r="V4" t="s">
        <v>21</v>
      </c>
    </row>
    <row r="5" spans="2:22" x14ac:dyDescent="0.3">
      <c r="B5" t="s">
        <v>3</v>
      </c>
      <c r="C5">
        <v>380</v>
      </c>
      <c r="E5">
        <v>8</v>
      </c>
      <c r="F5">
        <f>MAX(E5:E205)</f>
        <v>19</v>
      </c>
      <c r="H5">
        <v>0</v>
      </c>
      <c r="I5" s="3">
        <v>2</v>
      </c>
      <c r="J5">
        <f>COUNTIFS($E$5:$E$406, "&gt;"&amp;H5, $E$5:$E$406, "&lt;="&amp;I5)</f>
        <v>130</v>
      </c>
      <c r="K5">
        <f>J5/$F$8</f>
        <v>0.32338308457711445</v>
      </c>
      <c r="L5">
        <f>K5-K35</f>
        <v>2.7363184079602032E-2</v>
      </c>
      <c r="M5">
        <f>K20-K5</f>
        <v>2.7363184079601977E-2</v>
      </c>
      <c r="O5">
        <v>20</v>
      </c>
      <c r="P5" s="2">
        <v>0</v>
      </c>
      <c r="Q5">
        <f t="shared" ref="Q5:Q14" si="0">$O$5*P5</f>
        <v>0</v>
      </c>
      <c r="R5">
        <f t="shared" ref="R5:R14" si="1">$O$5 * P6</f>
        <v>2</v>
      </c>
      <c r="S5">
        <v>3295</v>
      </c>
      <c r="T5">
        <f>S5/$O$8</f>
        <v>0.32950000000000002</v>
      </c>
      <c r="U5">
        <f>T5-(S5-SQRT(S5))/$O$8</f>
        <v>5.7402090554264928E-3</v>
      </c>
      <c r="V5">
        <f>(S5+SQRT(S5))/$O$8-T5</f>
        <v>5.7402090554264373E-3</v>
      </c>
    </row>
    <row r="6" spans="2:22" x14ac:dyDescent="0.3">
      <c r="B6" t="s">
        <v>4</v>
      </c>
      <c r="C6">
        <v>360</v>
      </c>
      <c r="E6">
        <v>10.5</v>
      </c>
      <c r="H6">
        <v>2</v>
      </c>
      <c r="I6" s="3">
        <v>4</v>
      </c>
      <c r="J6">
        <f t="shared" ref="J6:J14" si="2">COUNTIFS($E$5:$E$406, "&gt;"&amp;H6, $E$5:$E$406, "&lt;="&amp;I6)</f>
        <v>112</v>
      </c>
      <c r="K6">
        <f t="shared" ref="K6:K14" si="3">J6/$F$8</f>
        <v>0.27860696517412936</v>
      </c>
      <c r="L6">
        <f t="shared" ref="L6:L14" si="4">K6-K36</f>
        <v>2.7363184079601977E-2</v>
      </c>
      <c r="M6">
        <f t="shared" ref="M6:M14" si="5">K21-K6</f>
        <v>2.7363184079601977E-2</v>
      </c>
      <c r="P6" s="2">
        <v>0.1</v>
      </c>
      <c r="Q6">
        <f t="shared" si="0"/>
        <v>2</v>
      </c>
      <c r="R6">
        <f t="shared" si="1"/>
        <v>4</v>
      </c>
      <c r="S6">
        <v>2716</v>
      </c>
      <c r="T6">
        <f>S6/$O$8</f>
        <v>0.27160000000000001</v>
      </c>
      <c r="U6">
        <f>T6-(S6-SQRT(S6))/$O$8</f>
        <v>5.2115256883181749E-3</v>
      </c>
      <c r="V6">
        <f>(S6+SQRT(S6))/$O$8-T6</f>
        <v>5.2115256883181749E-3</v>
      </c>
    </row>
    <row r="7" spans="2:22" x14ac:dyDescent="0.3">
      <c r="E7">
        <v>5</v>
      </c>
      <c r="F7" t="s">
        <v>11</v>
      </c>
      <c r="H7">
        <v>4</v>
      </c>
      <c r="I7" s="3">
        <v>6</v>
      </c>
      <c r="J7">
        <f t="shared" si="2"/>
        <v>82</v>
      </c>
      <c r="K7">
        <f t="shared" si="3"/>
        <v>0.20398009950248755</v>
      </c>
      <c r="L7">
        <f t="shared" si="4"/>
        <v>2.2388059701492519E-2</v>
      </c>
      <c r="M7">
        <f t="shared" si="5"/>
        <v>2.2388059701492546E-2</v>
      </c>
      <c r="O7" t="s">
        <v>11</v>
      </c>
      <c r="P7" s="2">
        <v>0.2</v>
      </c>
      <c r="Q7">
        <f t="shared" si="0"/>
        <v>4</v>
      </c>
      <c r="R7">
        <f t="shared" si="1"/>
        <v>6</v>
      </c>
      <c r="S7">
        <v>1786</v>
      </c>
      <c r="T7">
        <f>S7/$O$8</f>
        <v>0.17860000000000001</v>
      </c>
      <c r="U7">
        <f>T7-(S7-SQRT(S7))/$O$8</f>
        <v>4.2261093218231016E-3</v>
      </c>
      <c r="V7">
        <f>(S7+SQRT(S7))/$O$8-T7</f>
        <v>4.2261093218230739E-3</v>
      </c>
    </row>
    <row r="8" spans="2:22" x14ac:dyDescent="0.3">
      <c r="E8">
        <v>5</v>
      </c>
      <c r="F8">
        <f>COUNTIFS(E5:E406, "&gt;0")</f>
        <v>402</v>
      </c>
      <c r="H8">
        <v>6</v>
      </c>
      <c r="I8" s="3">
        <v>8</v>
      </c>
      <c r="J8">
        <f t="shared" si="2"/>
        <v>40</v>
      </c>
      <c r="K8">
        <f t="shared" si="3"/>
        <v>9.950248756218906E-2</v>
      </c>
      <c r="L8">
        <f t="shared" si="4"/>
        <v>1.492537313432836E-2</v>
      </c>
      <c r="M8">
        <f t="shared" si="5"/>
        <v>1.492537313432836E-2</v>
      </c>
      <c r="O8">
        <v>10000</v>
      </c>
      <c r="P8" s="2">
        <v>0.3</v>
      </c>
      <c r="Q8">
        <f t="shared" si="0"/>
        <v>6</v>
      </c>
      <c r="R8">
        <f t="shared" si="1"/>
        <v>8</v>
      </c>
      <c r="S8">
        <v>1108</v>
      </c>
      <c r="T8">
        <f>S8/$O$8</f>
        <v>0.1108</v>
      </c>
      <c r="U8">
        <f>T8-(S8-SQRT(S8))/$O$8</f>
        <v>3.3286633954186517E-3</v>
      </c>
      <c r="V8">
        <f>(S8+SQRT(S8))/$O$8-T8</f>
        <v>3.3286633954186517E-3</v>
      </c>
    </row>
    <row r="9" spans="2:22" x14ac:dyDescent="0.3">
      <c r="E9">
        <v>6</v>
      </c>
      <c r="H9">
        <v>8</v>
      </c>
      <c r="I9" s="3">
        <v>10</v>
      </c>
      <c r="J9">
        <f t="shared" si="2"/>
        <v>22</v>
      </c>
      <c r="K9">
        <f t="shared" si="3"/>
        <v>5.4726368159203981E-2</v>
      </c>
      <c r="L9">
        <f t="shared" si="4"/>
        <v>1.2437810945273631E-2</v>
      </c>
      <c r="M9">
        <f t="shared" si="5"/>
        <v>1.2437810945273631E-2</v>
      </c>
      <c r="P9" s="2">
        <v>0.4</v>
      </c>
      <c r="Q9">
        <f t="shared" si="0"/>
        <v>8</v>
      </c>
      <c r="R9">
        <f t="shared" si="1"/>
        <v>10</v>
      </c>
      <c r="S9">
        <v>637</v>
      </c>
      <c r="T9">
        <f>S9/$O$8</f>
        <v>6.3700000000000007E-2</v>
      </c>
      <c r="U9">
        <f>T9-(S9-SQRT(S9))/$O$8</f>
        <v>2.5238858928248037E-3</v>
      </c>
      <c r="V9">
        <f>(S9+SQRT(S9))/$O$8-T9</f>
        <v>2.5238858928247898E-3</v>
      </c>
    </row>
    <row r="10" spans="2:22" x14ac:dyDescent="0.3">
      <c r="B10" s="1"/>
      <c r="E10">
        <v>9</v>
      </c>
      <c r="F10" t="s">
        <v>18</v>
      </c>
      <c r="H10">
        <v>10</v>
      </c>
      <c r="I10" s="3">
        <v>12</v>
      </c>
      <c r="J10">
        <f t="shared" si="2"/>
        <v>9</v>
      </c>
      <c r="K10">
        <f t="shared" si="3"/>
        <v>2.2388059701492536E-2</v>
      </c>
      <c r="L10">
        <f t="shared" si="4"/>
        <v>7.4626865671641781E-3</v>
      </c>
      <c r="M10">
        <f t="shared" si="5"/>
        <v>7.4626865671641798E-3</v>
      </c>
      <c r="P10" s="2">
        <v>0.5</v>
      </c>
      <c r="Q10">
        <f t="shared" si="0"/>
        <v>10</v>
      </c>
      <c r="R10">
        <f t="shared" si="1"/>
        <v>12</v>
      </c>
      <c r="S10">
        <v>308</v>
      </c>
      <c r="T10">
        <f>S10/$O$8</f>
        <v>3.0800000000000001E-2</v>
      </c>
      <c r="U10">
        <f>T10-(S10-SQRT(S10))/$O$8</f>
        <v>1.7549928774784236E-3</v>
      </c>
      <c r="V10">
        <f>(S10+SQRT(S10))/$O$8-T10</f>
        <v>1.7549928774784201E-3</v>
      </c>
    </row>
    <row r="11" spans="2:22" x14ac:dyDescent="0.3">
      <c r="E11">
        <v>9</v>
      </c>
      <c r="F11">
        <v>1</v>
      </c>
      <c r="H11">
        <v>12</v>
      </c>
      <c r="I11" s="3">
        <v>14</v>
      </c>
      <c r="J11">
        <f t="shared" si="2"/>
        <v>4</v>
      </c>
      <c r="K11">
        <f t="shared" si="3"/>
        <v>9.9502487562189053E-3</v>
      </c>
      <c r="L11">
        <f t="shared" si="4"/>
        <v>4.9751243781094526E-3</v>
      </c>
      <c r="M11">
        <f t="shared" si="5"/>
        <v>4.9751243781094526E-3</v>
      </c>
      <c r="P11" s="2">
        <v>0.6</v>
      </c>
      <c r="Q11">
        <f t="shared" si="0"/>
        <v>12</v>
      </c>
      <c r="R11">
        <f t="shared" si="1"/>
        <v>14</v>
      </c>
      <c r="S11">
        <v>116</v>
      </c>
      <c r="T11">
        <f>S11/$O$8</f>
        <v>1.1599999999999999E-2</v>
      </c>
      <c r="U11">
        <f>T11-(S11-SQRT(S11))/$O$8</f>
        <v>1.0770329614269002E-3</v>
      </c>
      <c r="V11">
        <f>(S11+SQRT(S11))/$O$8-T11</f>
        <v>1.0770329614269002E-3</v>
      </c>
    </row>
    <row r="12" spans="2:22" x14ac:dyDescent="0.3">
      <c r="E12">
        <v>12</v>
      </c>
      <c r="H12">
        <v>14</v>
      </c>
      <c r="I12" s="3">
        <v>16</v>
      </c>
      <c r="J12">
        <f t="shared" si="2"/>
        <v>2</v>
      </c>
      <c r="K12">
        <f t="shared" si="3"/>
        <v>4.9751243781094526E-3</v>
      </c>
      <c r="L12">
        <f t="shared" si="4"/>
        <v>2.4875621890547263E-3</v>
      </c>
      <c r="M12">
        <f t="shared" si="5"/>
        <v>2.4875621890547263E-3</v>
      </c>
      <c r="P12" s="2">
        <v>0.7</v>
      </c>
      <c r="Q12">
        <f t="shared" si="0"/>
        <v>14</v>
      </c>
      <c r="R12">
        <f t="shared" si="1"/>
        <v>16</v>
      </c>
      <c r="S12">
        <v>25</v>
      </c>
      <c r="T12">
        <f>S12/$O$8</f>
        <v>2.5000000000000001E-3</v>
      </c>
      <c r="U12">
        <f>T12-(S12-SQRT(S12))/$O$8</f>
        <v>5.0000000000000001E-4</v>
      </c>
      <c r="V12">
        <f>(S12+SQRT(S12))/$O$8-T12</f>
        <v>5.0000000000000001E-4</v>
      </c>
    </row>
    <row r="13" spans="2:22" x14ac:dyDescent="0.3">
      <c r="E13">
        <v>9</v>
      </c>
      <c r="G13" s="1"/>
      <c r="H13">
        <v>16</v>
      </c>
      <c r="I13" s="3">
        <v>18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P13" s="2">
        <v>0.8</v>
      </c>
      <c r="Q13">
        <f t="shared" si="0"/>
        <v>16</v>
      </c>
      <c r="R13">
        <f t="shared" si="1"/>
        <v>18</v>
      </c>
      <c r="S13">
        <v>9</v>
      </c>
      <c r="T13">
        <f>S13/$O$8</f>
        <v>8.9999999999999998E-4</v>
      </c>
      <c r="U13">
        <f>T13-(S13-SQRT(S13))/$O$8</f>
        <v>3.0000000000000003E-4</v>
      </c>
      <c r="V13">
        <f>(S13+SQRT(S13))/$O$8-T13</f>
        <v>2.9999999999999992E-4</v>
      </c>
    </row>
    <row r="14" spans="2:22" x14ac:dyDescent="0.3">
      <c r="E14">
        <v>12</v>
      </c>
      <c r="H14">
        <v>18</v>
      </c>
      <c r="I14" s="3">
        <v>20</v>
      </c>
      <c r="J14">
        <f t="shared" si="2"/>
        <v>1</v>
      </c>
      <c r="K14">
        <f t="shared" si="3"/>
        <v>2.4875621890547263E-3</v>
      </c>
      <c r="L14">
        <f t="shared" si="4"/>
        <v>2.4875621890547263E-3</v>
      </c>
      <c r="M14">
        <f t="shared" si="5"/>
        <v>2.4875621890547263E-3</v>
      </c>
      <c r="P14" s="2">
        <v>0.9</v>
      </c>
      <c r="Q14">
        <f t="shared" si="0"/>
        <v>18</v>
      </c>
      <c r="R14">
        <f t="shared" si="1"/>
        <v>20</v>
      </c>
      <c r="T14">
        <f>S14/$O$8</f>
        <v>0</v>
      </c>
      <c r="U14">
        <f>T14-(S14-SQRT(S14))/$O$8</f>
        <v>0</v>
      </c>
      <c r="V14">
        <f>(S14+SQRT(S14))/$O$8-T14</f>
        <v>0</v>
      </c>
    </row>
    <row r="15" spans="2:22" x14ac:dyDescent="0.3">
      <c r="E15">
        <v>15</v>
      </c>
      <c r="P15" s="2">
        <v>1</v>
      </c>
    </row>
    <row r="16" spans="2:22" x14ac:dyDescent="0.3">
      <c r="E16">
        <v>7</v>
      </c>
      <c r="P16" s="2"/>
    </row>
    <row r="17" spans="5:16" x14ac:dyDescent="0.3">
      <c r="E17">
        <v>2</v>
      </c>
      <c r="P17" s="2"/>
    </row>
    <row r="18" spans="5:16" x14ac:dyDescent="0.3">
      <c r="E18">
        <v>4</v>
      </c>
      <c r="H18" s="4" t="s">
        <v>16</v>
      </c>
      <c r="I18" s="4"/>
      <c r="P18" s="2"/>
    </row>
    <row r="19" spans="5:16" x14ac:dyDescent="0.3">
      <c r="E19">
        <v>1</v>
      </c>
      <c r="J19" t="s">
        <v>7</v>
      </c>
      <c r="K19" t="s">
        <v>15</v>
      </c>
      <c r="P19" s="2"/>
    </row>
    <row r="20" spans="5:16" x14ac:dyDescent="0.3">
      <c r="E20">
        <v>4</v>
      </c>
      <c r="I20" s="3"/>
      <c r="J20">
        <f>J5+ROUND(SQRT(J5),0)</f>
        <v>141</v>
      </c>
      <c r="K20">
        <f>J20/$F$8</f>
        <v>0.35074626865671643</v>
      </c>
      <c r="P20" s="2"/>
    </row>
    <row r="21" spans="5:16" x14ac:dyDescent="0.3">
      <c r="E21">
        <v>7</v>
      </c>
      <c r="H21" s="3"/>
      <c r="I21" s="3"/>
      <c r="J21">
        <f t="shared" ref="J21:J29" si="6">J6+ROUND(SQRT(J6),0)</f>
        <v>123</v>
      </c>
      <c r="K21">
        <f t="shared" ref="K21:K29" si="7">J21/$F$8</f>
        <v>0.30597014925373134</v>
      </c>
      <c r="P21" s="2"/>
    </row>
    <row r="22" spans="5:16" x14ac:dyDescent="0.3">
      <c r="E22">
        <v>4</v>
      </c>
      <c r="H22" s="3"/>
      <c r="I22" s="3"/>
      <c r="J22">
        <f t="shared" si="6"/>
        <v>91</v>
      </c>
      <c r="K22">
        <f t="shared" si="7"/>
        <v>0.2263681592039801</v>
      </c>
      <c r="P22" s="2"/>
    </row>
    <row r="23" spans="5:16" x14ac:dyDescent="0.3">
      <c r="E23">
        <v>6</v>
      </c>
      <c r="H23" s="3"/>
      <c r="I23" s="3"/>
      <c r="J23">
        <f t="shared" si="6"/>
        <v>46</v>
      </c>
      <c r="K23">
        <f t="shared" si="7"/>
        <v>0.11442786069651742</v>
      </c>
      <c r="P23" s="2"/>
    </row>
    <row r="24" spans="5:16" x14ac:dyDescent="0.3">
      <c r="E24">
        <v>9</v>
      </c>
      <c r="H24" s="3"/>
      <c r="I24" s="3"/>
      <c r="J24">
        <f t="shared" si="6"/>
        <v>27</v>
      </c>
      <c r="K24">
        <f t="shared" si="7"/>
        <v>6.7164179104477612E-2</v>
      </c>
      <c r="P24" s="2"/>
    </row>
    <row r="25" spans="5:16" x14ac:dyDescent="0.3">
      <c r="E25">
        <v>1</v>
      </c>
      <c r="H25" s="3"/>
      <c r="I25" s="3"/>
      <c r="J25">
        <f t="shared" si="6"/>
        <v>12</v>
      </c>
      <c r="K25">
        <f t="shared" si="7"/>
        <v>2.9850746268656716E-2</v>
      </c>
      <c r="P25" s="2"/>
    </row>
    <row r="26" spans="5:16" x14ac:dyDescent="0.3">
      <c r="E26">
        <v>3</v>
      </c>
      <c r="H26" s="3"/>
      <c r="I26" s="3"/>
      <c r="J26">
        <f t="shared" si="6"/>
        <v>6</v>
      </c>
      <c r="K26">
        <f t="shared" si="7"/>
        <v>1.4925373134328358E-2</v>
      </c>
    </row>
    <row r="27" spans="5:16" x14ac:dyDescent="0.3">
      <c r="E27">
        <v>1</v>
      </c>
      <c r="H27" s="3"/>
      <c r="I27" s="3"/>
      <c r="J27">
        <f t="shared" si="6"/>
        <v>3</v>
      </c>
      <c r="K27">
        <f t="shared" si="7"/>
        <v>7.462686567164179E-3</v>
      </c>
    </row>
    <row r="28" spans="5:16" x14ac:dyDescent="0.3">
      <c r="E28">
        <v>4</v>
      </c>
      <c r="H28" s="3"/>
      <c r="I28" s="3"/>
      <c r="J28">
        <f t="shared" si="6"/>
        <v>0</v>
      </c>
      <c r="K28">
        <f t="shared" si="7"/>
        <v>0</v>
      </c>
    </row>
    <row r="29" spans="5:16" x14ac:dyDescent="0.3">
      <c r="E29">
        <v>6</v>
      </c>
      <c r="H29" s="3"/>
      <c r="I29" s="3"/>
      <c r="J29">
        <f t="shared" si="6"/>
        <v>2</v>
      </c>
      <c r="K29">
        <f t="shared" si="7"/>
        <v>4.9751243781094526E-3</v>
      </c>
    </row>
    <row r="30" spans="5:16" x14ac:dyDescent="0.3">
      <c r="E30">
        <v>13</v>
      </c>
    </row>
    <row r="31" spans="5:16" x14ac:dyDescent="0.3">
      <c r="E31">
        <v>6</v>
      </c>
    </row>
    <row r="32" spans="5:16" x14ac:dyDescent="0.3">
      <c r="E32">
        <v>9</v>
      </c>
    </row>
    <row r="33" spans="5:11" x14ac:dyDescent="0.3">
      <c r="E33">
        <v>5</v>
      </c>
      <c r="H33" s="4" t="s">
        <v>17</v>
      </c>
      <c r="I33" s="4"/>
    </row>
    <row r="34" spans="5:11" x14ac:dyDescent="0.3">
      <c r="E34">
        <v>4</v>
      </c>
      <c r="J34" t="s">
        <v>7</v>
      </c>
      <c r="K34" t="s">
        <v>15</v>
      </c>
    </row>
    <row r="35" spans="5:11" x14ac:dyDescent="0.3">
      <c r="E35">
        <v>6</v>
      </c>
      <c r="I35" s="3"/>
      <c r="J35">
        <f>J5-ROUND(SQRT(J5),0)</f>
        <v>119</v>
      </c>
      <c r="K35">
        <f>J35/$F$8</f>
        <v>0.29601990049751242</v>
      </c>
    </row>
    <row r="36" spans="5:11" x14ac:dyDescent="0.3">
      <c r="E36">
        <v>2</v>
      </c>
      <c r="H36" s="3"/>
      <c r="I36" s="3"/>
      <c r="J36">
        <f t="shared" ref="J36:J44" si="8">J6-ROUND(SQRT(J6),0)</f>
        <v>101</v>
      </c>
      <c r="K36">
        <f t="shared" ref="K36:K44" si="9">J36/$F$8</f>
        <v>0.25124378109452739</v>
      </c>
    </row>
    <row r="37" spans="5:11" x14ac:dyDescent="0.3">
      <c r="E37">
        <v>3</v>
      </c>
      <c r="H37" s="3"/>
      <c r="I37" s="3"/>
      <c r="J37">
        <f t="shared" si="8"/>
        <v>73</v>
      </c>
      <c r="K37">
        <f t="shared" si="9"/>
        <v>0.18159203980099503</v>
      </c>
    </row>
    <row r="38" spans="5:11" x14ac:dyDescent="0.3">
      <c r="E38">
        <v>3</v>
      </c>
      <c r="H38" s="3"/>
      <c r="I38" s="3"/>
      <c r="J38">
        <f t="shared" si="8"/>
        <v>34</v>
      </c>
      <c r="K38">
        <f t="shared" si="9"/>
        <v>8.45771144278607E-2</v>
      </c>
    </row>
    <row r="39" spans="5:11" x14ac:dyDescent="0.3">
      <c r="E39">
        <v>3</v>
      </c>
      <c r="H39" s="3"/>
      <c r="I39" s="3"/>
      <c r="J39">
        <f t="shared" si="8"/>
        <v>17</v>
      </c>
      <c r="K39">
        <f t="shared" si="9"/>
        <v>4.228855721393035E-2</v>
      </c>
    </row>
    <row r="40" spans="5:11" x14ac:dyDescent="0.3">
      <c r="E40">
        <v>2</v>
      </c>
      <c r="H40" s="3"/>
      <c r="I40" s="3"/>
      <c r="J40">
        <f t="shared" si="8"/>
        <v>6</v>
      </c>
      <c r="K40">
        <f t="shared" si="9"/>
        <v>1.4925373134328358E-2</v>
      </c>
    </row>
    <row r="41" spans="5:11" x14ac:dyDescent="0.3">
      <c r="E41">
        <v>6</v>
      </c>
      <c r="H41" s="3"/>
      <c r="I41" s="3"/>
      <c r="J41">
        <f t="shared" si="8"/>
        <v>2</v>
      </c>
      <c r="K41">
        <f t="shared" si="9"/>
        <v>4.9751243781094526E-3</v>
      </c>
    </row>
    <row r="42" spans="5:11" x14ac:dyDescent="0.3">
      <c r="E42">
        <v>9</v>
      </c>
      <c r="H42" s="3"/>
      <c r="I42" s="3"/>
      <c r="J42">
        <f t="shared" si="8"/>
        <v>1</v>
      </c>
      <c r="K42">
        <f t="shared" si="9"/>
        <v>2.4875621890547263E-3</v>
      </c>
    </row>
    <row r="43" spans="5:11" x14ac:dyDescent="0.3">
      <c r="E43">
        <v>14</v>
      </c>
      <c r="H43" s="3"/>
      <c r="I43" s="3"/>
      <c r="J43">
        <f t="shared" si="8"/>
        <v>0</v>
      </c>
      <c r="K43">
        <f t="shared" si="9"/>
        <v>0</v>
      </c>
    </row>
    <row r="44" spans="5:11" x14ac:dyDescent="0.3">
      <c r="E44">
        <v>19</v>
      </c>
      <c r="H44" s="3"/>
      <c r="I44" s="3"/>
      <c r="J44">
        <f t="shared" si="8"/>
        <v>0</v>
      </c>
      <c r="K44">
        <f t="shared" si="9"/>
        <v>0</v>
      </c>
    </row>
    <row r="45" spans="5:11" x14ac:dyDescent="0.3">
      <c r="E45">
        <v>16</v>
      </c>
    </row>
    <row r="46" spans="5:11" x14ac:dyDescent="0.3">
      <c r="E46">
        <v>9</v>
      </c>
    </row>
    <row r="47" spans="5:11" x14ac:dyDescent="0.3">
      <c r="E47">
        <v>8</v>
      </c>
    </row>
    <row r="48" spans="5:11" x14ac:dyDescent="0.3">
      <c r="E48">
        <v>9</v>
      </c>
    </row>
    <row r="49" spans="5:5" x14ac:dyDescent="0.3">
      <c r="E49">
        <v>1</v>
      </c>
    </row>
    <row r="50" spans="5:5" x14ac:dyDescent="0.3">
      <c r="E50">
        <v>5</v>
      </c>
    </row>
    <row r="51" spans="5:5" x14ac:dyDescent="0.3">
      <c r="E51">
        <v>8</v>
      </c>
    </row>
    <row r="52" spans="5:5" x14ac:dyDescent="0.3">
      <c r="E52">
        <v>5</v>
      </c>
    </row>
    <row r="53" spans="5:5" x14ac:dyDescent="0.3">
      <c r="E53">
        <v>0.5</v>
      </c>
    </row>
    <row r="54" spans="5:5" x14ac:dyDescent="0.3">
      <c r="E54">
        <v>0.5</v>
      </c>
    </row>
    <row r="55" spans="5:5" x14ac:dyDescent="0.3">
      <c r="E55">
        <v>1</v>
      </c>
    </row>
    <row r="56" spans="5:5" x14ac:dyDescent="0.3">
      <c r="E56">
        <v>3</v>
      </c>
    </row>
    <row r="57" spans="5:5" x14ac:dyDescent="0.3">
      <c r="E57">
        <v>3</v>
      </c>
    </row>
    <row r="58" spans="5:5" x14ac:dyDescent="0.3">
      <c r="E58">
        <v>4</v>
      </c>
    </row>
    <row r="59" spans="5:5" x14ac:dyDescent="0.3">
      <c r="E59">
        <v>2</v>
      </c>
    </row>
    <row r="60" spans="5:5" x14ac:dyDescent="0.3">
      <c r="E60">
        <v>1</v>
      </c>
    </row>
    <row r="61" spans="5:5" x14ac:dyDescent="0.3">
      <c r="E61">
        <v>1</v>
      </c>
    </row>
    <row r="62" spans="5:5" x14ac:dyDescent="0.3">
      <c r="E62">
        <v>1</v>
      </c>
    </row>
    <row r="63" spans="5:5" x14ac:dyDescent="0.3">
      <c r="E63">
        <v>3</v>
      </c>
    </row>
    <row r="64" spans="5:5" x14ac:dyDescent="0.3">
      <c r="E64">
        <v>4</v>
      </c>
    </row>
    <row r="65" spans="5:5" x14ac:dyDescent="0.3">
      <c r="E65">
        <v>1</v>
      </c>
    </row>
    <row r="66" spans="5:5" x14ac:dyDescent="0.3">
      <c r="E66">
        <v>3</v>
      </c>
    </row>
    <row r="67" spans="5:5" x14ac:dyDescent="0.3">
      <c r="E67">
        <v>3</v>
      </c>
    </row>
    <row r="68" spans="5:5" x14ac:dyDescent="0.3">
      <c r="E68">
        <v>5</v>
      </c>
    </row>
    <row r="69" spans="5:5" x14ac:dyDescent="0.3">
      <c r="E69">
        <v>9</v>
      </c>
    </row>
    <row r="70" spans="5:5" x14ac:dyDescent="0.3">
      <c r="E70">
        <v>1</v>
      </c>
    </row>
    <row r="71" spans="5:5" x14ac:dyDescent="0.3">
      <c r="E71">
        <v>4</v>
      </c>
    </row>
    <row r="72" spans="5:5" x14ac:dyDescent="0.3">
      <c r="E72">
        <v>4</v>
      </c>
    </row>
    <row r="73" spans="5:5" x14ac:dyDescent="0.3">
      <c r="E73">
        <v>2</v>
      </c>
    </row>
    <row r="74" spans="5:5" x14ac:dyDescent="0.3">
      <c r="E74">
        <v>3</v>
      </c>
    </row>
    <row r="75" spans="5:5" x14ac:dyDescent="0.3">
      <c r="E75">
        <v>2</v>
      </c>
    </row>
    <row r="76" spans="5:5" x14ac:dyDescent="0.3">
      <c r="E76">
        <v>5</v>
      </c>
    </row>
    <row r="77" spans="5:5" x14ac:dyDescent="0.3">
      <c r="E77">
        <v>1</v>
      </c>
    </row>
    <row r="78" spans="5:5" x14ac:dyDescent="0.3">
      <c r="E78">
        <v>1</v>
      </c>
    </row>
    <row r="79" spans="5:5" x14ac:dyDescent="0.3">
      <c r="E79">
        <v>3</v>
      </c>
    </row>
    <row r="80" spans="5:5" x14ac:dyDescent="0.3">
      <c r="E80">
        <v>3</v>
      </c>
    </row>
    <row r="81" spans="5:5" x14ac:dyDescent="0.3">
      <c r="E81">
        <v>5</v>
      </c>
    </row>
    <row r="82" spans="5:5" x14ac:dyDescent="0.3">
      <c r="E82">
        <v>6</v>
      </c>
    </row>
    <row r="83" spans="5:5" x14ac:dyDescent="0.3">
      <c r="E83">
        <v>1</v>
      </c>
    </row>
    <row r="84" spans="5:5" x14ac:dyDescent="0.3">
      <c r="E84">
        <v>1</v>
      </c>
    </row>
    <row r="85" spans="5:5" x14ac:dyDescent="0.3">
      <c r="E85">
        <v>4</v>
      </c>
    </row>
    <row r="86" spans="5:5" x14ac:dyDescent="0.3">
      <c r="E86">
        <v>8</v>
      </c>
    </row>
    <row r="87" spans="5:5" x14ac:dyDescent="0.3">
      <c r="E87">
        <v>6</v>
      </c>
    </row>
    <row r="88" spans="5:5" x14ac:dyDescent="0.3">
      <c r="E88">
        <v>10.5</v>
      </c>
    </row>
    <row r="89" spans="5:5" x14ac:dyDescent="0.3">
      <c r="E89">
        <v>2</v>
      </c>
    </row>
    <row r="90" spans="5:5" x14ac:dyDescent="0.3">
      <c r="E90">
        <v>1</v>
      </c>
    </row>
    <row r="91" spans="5:5" x14ac:dyDescent="0.3">
      <c r="E91">
        <v>3</v>
      </c>
    </row>
    <row r="92" spans="5:5" x14ac:dyDescent="0.3">
      <c r="E92">
        <v>4</v>
      </c>
    </row>
    <row r="93" spans="5:5" x14ac:dyDescent="0.3">
      <c r="E93">
        <v>5</v>
      </c>
    </row>
    <row r="94" spans="5:5" x14ac:dyDescent="0.3">
      <c r="E94">
        <v>8</v>
      </c>
    </row>
    <row r="95" spans="5:5" x14ac:dyDescent="0.3">
      <c r="E95">
        <v>7</v>
      </c>
    </row>
    <row r="96" spans="5:5" x14ac:dyDescent="0.3">
      <c r="E96">
        <v>11</v>
      </c>
    </row>
    <row r="97" spans="5:5" x14ac:dyDescent="0.3">
      <c r="E97">
        <v>9</v>
      </c>
    </row>
    <row r="98" spans="5:5" x14ac:dyDescent="0.3">
      <c r="E98">
        <v>9</v>
      </c>
    </row>
    <row r="99" spans="5:5" x14ac:dyDescent="0.3">
      <c r="E99">
        <v>9</v>
      </c>
    </row>
    <row r="100" spans="5:5" x14ac:dyDescent="0.3">
      <c r="E100">
        <v>9</v>
      </c>
    </row>
    <row r="101" spans="5:5" x14ac:dyDescent="0.3">
      <c r="E101">
        <v>1</v>
      </c>
    </row>
    <row r="102" spans="5:5" x14ac:dyDescent="0.3">
      <c r="E102">
        <v>2</v>
      </c>
    </row>
    <row r="103" spans="5:5" x14ac:dyDescent="0.3">
      <c r="E103">
        <v>4</v>
      </c>
    </row>
    <row r="104" spans="5:5" x14ac:dyDescent="0.3">
      <c r="E104">
        <v>1</v>
      </c>
    </row>
    <row r="105" spans="5:5" x14ac:dyDescent="0.3">
      <c r="E105">
        <v>3</v>
      </c>
    </row>
    <row r="106" spans="5:5" x14ac:dyDescent="0.3">
      <c r="E106">
        <v>6</v>
      </c>
    </row>
    <row r="107" spans="5:5" x14ac:dyDescent="0.3">
      <c r="E107">
        <v>6</v>
      </c>
    </row>
    <row r="108" spans="5:5" x14ac:dyDescent="0.3">
      <c r="E108">
        <v>4</v>
      </c>
    </row>
    <row r="109" spans="5:5" x14ac:dyDescent="0.3">
      <c r="E109">
        <v>1</v>
      </c>
    </row>
    <row r="110" spans="5:5" x14ac:dyDescent="0.3">
      <c r="E110">
        <v>3</v>
      </c>
    </row>
    <row r="111" spans="5:5" x14ac:dyDescent="0.3">
      <c r="E111">
        <v>6</v>
      </c>
    </row>
    <row r="112" spans="5:5" x14ac:dyDescent="0.3">
      <c r="E112">
        <v>1</v>
      </c>
    </row>
    <row r="113" spans="5:5" x14ac:dyDescent="0.3">
      <c r="E113">
        <v>2</v>
      </c>
    </row>
    <row r="114" spans="5:5" x14ac:dyDescent="0.3">
      <c r="E114">
        <v>5</v>
      </c>
    </row>
    <row r="115" spans="5:5" x14ac:dyDescent="0.3">
      <c r="E115">
        <v>3</v>
      </c>
    </row>
    <row r="116" spans="5:5" x14ac:dyDescent="0.3">
      <c r="E116">
        <v>6</v>
      </c>
    </row>
    <row r="117" spans="5:5" x14ac:dyDescent="0.3">
      <c r="E117">
        <v>3</v>
      </c>
    </row>
    <row r="118" spans="5:5" x14ac:dyDescent="0.3">
      <c r="E118">
        <v>1</v>
      </c>
    </row>
    <row r="119" spans="5:5" x14ac:dyDescent="0.3">
      <c r="E119">
        <v>3</v>
      </c>
    </row>
    <row r="120" spans="5:5" x14ac:dyDescent="0.3">
      <c r="E120">
        <v>5</v>
      </c>
    </row>
    <row r="121" spans="5:5" x14ac:dyDescent="0.3">
      <c r="E121">
        <v>3</v>
      </c>
    </row>
    <row r="122" spans="5:5" x14ac:dyDescent="0.3">
      <c r="E122">
        <v>6</v>
      </c>
    </row>
    <row r="123" spans="5:5" x14ac:dyDescent="0.3">
      <c r="E123">
        <v>10</v>
      </c>
    </row>
    <row r="124" spans="5:5" x14ac:dyDescent="0.3">
      <c r="E124">
        <v>1</v>
      </c>
    </row>
    <row r="125" spans="5:5" x14ac:dyDescent="0.3">
      <c r="E125">
        <v>3</v>
      </c>
    </row>
    <row r="126" spans="5:5" x14ac:dyDescent="0.3">
      <c r="E126">
        <v>2</v>
      </c>
    </row>
    <row r="127" spans="5:5" x14ac:dyDescent="0.3">
      <c r="E127">
        <v>5</v>
      </c>
    </row>
    <row r="128" spans="5:5" x14ac:dyDescent="0.3">
      <c r="E128">
        <v>4</v>
      </c>
    </row>
    <row r="129" spans="5:5" x14ac:dyDescent="0.3">
      <c r="E129">
        <v>2</v>
      </c>
    </row>
    <row r="130" spans="5:5" x14ac:dyDescent="0.3">
      <c r="E130">
        <v>5</v>
      </c>
    </row>
    <row r="131" spans="5:5" x14ac:dyDescent="0.3">
      <c r="E131">
        <v>1</v>
      </c>
    </row>
    <row r="132" spans="5:5" x14ac:dyDescent="0.3">
      <c r="E132">
        <v>2</v>
      </c>
    </row>
    <row r="133" spans="5:5" x14ac:dyDescent="0.3">
      <c r="E133">
        <v>2</v>
      </c>
    </row>
    <row r="134" spans="5:5" x14ac:dyDescent="0.3">
      <c r="E134">
        <v>5</v>
      </c>
    </row>
    <row r="135" spans="5:5" x14ac:dyDescent="0.3">
      <c r="E135">
        <v>8</v>
      </c>
    </row>
    <row r="136" spans="5:5" x14ac:dyDescent="0.3">
      <c r="E136">
        <v>7</v>
      </c>
    </row>
    <row r="137" spans="5:5" x14ac:dyDescent="0.3">
      <c r="E137">
        <v>11</v>
      </c>
    </row>
    <row r="138" spans="5:5" x14ac:dyDescent="0.3">
      <c r="E138">
        <v>4</v>
      </c>
    </row>
    <row r="139" spans="5:5" x14ac:dyDescent="0.3">
      <c r="E139">
        <v>2</v>
      </c>
    </row>
    <row r="140" spans="5:5" x14ac:dyDescent="0.3">
      <c r="E140">
        <v>3</v>
      </c>
    </row>
    <row r="141" spans="5:5" x14ac:dyDescent="0.3">
      <c r="E141">
        <v>2</v>
      </c>
    </row>
    <row r="142" spans="5:5" x14ac:dyDescent="0.3">
      <c r="E142">
        <v>4</v>
      </c>
    </row>
    <row r="143" spans="5:5" x14ac:dyDescent="0.3">
      <c r="E143">
        <v>3</v>
      </c>
    </row>
    <row r="144" spans="5:5" x14ac:dyDescent="0.3">
      <c r="E144">
        <v>3</v>
      </c>
    </row>
    <row r="145" spans="5:5" x14ac:dyDescent="0.3">
      <c r="E145">
        <v>1</v>
      </c>
    </row>
    <row r="146" spans="5:5" x14ac:dyDescent="0.3">
      <c r="E146">
        <v>4</v>
      </c>
    </row>
    <row r="147" spans="5:5" x14ac:dyDescent="0.3">
      <c r="E147">
        <v>8</v>
      </c>
    </row>
    <row r="148" spans="5:5" x14ac:dyDescent="0.3">
      <c r="E148">
        <v>4</v>
      </c>
    </row>
    <row r="149" spans="5:5" x14ac:dyDescent="0.3">
      <c r="E149">
        <v>6</v>
      </c>
    </row>
    <row r="150" spans="5:5" x14ac:dyDescent="0.3">
      <c r="E150">
        <v>4</v>
      </c>
    </row>
    <row r="151" spans="5:5" x14ac:dyDescent="0.3">
      <c r="E151">
        <v>2</v>
      </c>
    </row>
    <row r="152" spans="5:5" x14ac:dyDescent="0.3">
      <c r="E152">
        <v>5</v>
      </c>
    </row>
    <row r="153" spans="5:5" x14ac:dyDescent="0.3">
      <c r="E153">
        <v>8</v>
      </c>
    </row>
    <row r="154" spans="5:5" x14ac:dyDescent="0.3">
      <c r="E154">
        <v>2</v>
      </c>
    </row>
    <row r="155" spans="5:5" x14ac:dyDescent="0.3">
      <c r="E155">
        <v>2</v>
      </c>
    </row>
    <row r="156" spans="5:5" x14ac:dyDescent="0.3">
      <c r="E156">
        <v>4</v>
      </c>
    </row>
    <row r="157" spans="5:5" x14ac:dyDescent="0.3">
      <c r="E157">
        <v>5</v>
      </c>
    </row>
    <row r="158" spans="5:5" x14ac:dyDescent="0.3">
      <c r="E158">
        <v>1</v>
      </c>
    </row>
    <row r="159" spans="5:5" x14ac:dyDescent="0.3">
      <c r="E159">
        <v>1</v>
      </c>
    </row>
    <row r="160" spans="5:5" x14ac:dyDescent="0.3">
      <c r="E160">
        <v>2</v>
      </c>
    </row>
    <row r="161" spans="5:5" x14ac:dyDescent="0.3">
      <c r="E161">
        <v>5</v>
      </c>
    </row>
    <row r="162" spans="5:5" x14ac:dyDescent="0.3">
      <c r="E162">
        <v>2</v>
      </c>
    </row>
    <row r="163" spans="5:5" x14ac:dyDescent="0.3">
      <c r="E163">
        <v>4</v>
      </c>
    </row>
    <row r="164" spans="5:5" x14ac:dyDescent="0.3">
      <c r="E164">
        <v>7</v>
      </c>
    </row>
    <row r="165" spans="5:5" x14ac:dyDescent="0.3">
      <c r="E165">
        <v>3</v>
      </c>
    </row>
    <row r="166" spans="5:5" x14ac:dyDescent="0.3">
      <c r="E166">
        <v>1</v>
      </c>
    </row>
    <row r="167" spans="5:5" x14ac:dyDescent="0.3">
      <c r="E167">
        <v>1</v>
      </c>
    </row>
    <row r="168" spans="5:5" x14ac:dyDescent="0.3">
      <c r="E168">
        <v>2</v>
      </c>
    </row>
    <row r="169" spans="5:5" x14ac:dyDescent="0.3">
      <c r="E169">
        <v>1</v>
      </c>
    </row>
    <row r="170" spans="5:5" x14ac:dyDescent="0.3">
      <c r="E170">
        <v>2</v>
      </c>
    </row>
    <row r="171" spans="5:5" x14ac:dyDescent="0.3">
      <c r="E171">
        <v>2</v>
      </c>
    </row>
    <row r="172" spans="5:5" x14ac:dyDescent="0.3">
      <c r="E172">
        <v>2</v>
      </c>
    </row>
    <row r="173" spans="5:5" x14ac:dyDescent="0.3">
      <c r="E173">
        <v>1</v>
      </c>
    </row>
    <row r="174" spans="5:5" x14ac:dyDescent="0.3">
      <c r="E174">
        <v>1</v>
      </c>
    </row>
    <row r="175" spans="5:5" x14ac:dyDescent="0.3">
      <c r="E175">
        <v>2</v>
      </c>
    </row>
    <row r="176" spans="5:5" x14ac:dyDescent="0.3">
      <c r="E176">
        <v>3</v>
      </c>
    </row>
    <row r="177" spans="5:5" x14ac:dyDescent="0.3">
      <c r="E177">
        <v>2</v>
      </c>
    </row>
    <row r="178" spans="5:5" x14ac:dyDescent="0.3">
      <c r="E178">
        <v>2</v>
      </c>
    </row>
    <row r="179" spans="5:5" x14ac:dyDescent="0.3">
      <c r="E179">
        <v>2</v>
      </c>
    </row>
    <row r="180" spans="5:5" x14ac:dyDescent="0.3">
      <c r="E180">
        <v>3</v>
      </c>
    </row>
    <row r="181" spans="5:5" x14ac:dyDescent="0.3">
      <c r="E181">
        <v>2</v>
      </c>
    </row>
    <row r="182" spans="5:5" x14ac:dyDescent="0.3">
      <c r="E182">
        <v>3</v>
      </c>
    </row>
    <row r="183" spans="5:5" x14ac:dyDescent="0.3">
      <c r="E183">
        <v>2</v>
      </c>
    </row>
    <row r="184" spans="5:5" x14ac:dyDescent="0.3">
      <c r="E184">
        <v>4</v>
      </c>
    </row>
    <row r="185" spans="5:5" x14ac:dyDescent="0.3">
      <c r="E185">
        <v>1</v>
      </c>
    </row>
    <row r="186" spans="5:5" x14ac:dyDescent="0.3">
      <c r="E186">
        <v>3</v>
      </c>
    </row>
    <row r="187" spans="5:5" x14ac:dyDescent="0.3">
      <c r="E187">
        <v>5</v>
      </c>
    </row>
    <row r="188" spans="5:5" x14ac:dyDescent="0.3">
      <c r="E188">
        <v>1</v>
      </c>
    </row>
    <row r="189" spans="5:5" x14ac:dyDescent="0.3">
      <c r="E189">
        <v>1</v>
      </c>
    </row>
    <row r="190" spans="5:5" x14ac:dyDescent="0.3">
      <c r="E190">
        <v>1</v>
      </c>
    </row>
    <row r="191" spans="5:5" x14ac:dyDescent="0.3">
      <c r="E191">
        <v>2</v>
      </c>
    </row>
    <row r="192" spans="5:5" x14ac:dyDescent="0.3">
      <c r="E192">
        <v>2</v>
      </c>
    </row>
    <row r="193" spans="5:5" x14ac:dyDescent="0.3">
      <c r="E193">
        <v>3</v>
      </c>
    </row>
    <row r="194" spans="5:5" x14ac:dyDescent="0.3">
      <c r="E194">
        <v>5</v>
      </c>
    </row>
    <row r="195" spans="5:5" x14ac:dyDescent="0.3">
      <c r="E195">
        <v>5</v>
      </c>
    </row>
    <row r="196" spans="5:5" x14ac:dyDescent="0.3">
      <c r="E196">
        <v>6</v>
      </c>
    </row>
    <row r="197" spans="5:5" x14ac:dyDescent="0.3">
      <c r="E197">
        <v>1</v>
      </c>
    </row>
    <row r="198" spans="5:5" x14ac:dyDescent="0.3">
      <c r="E198">
        <v>4</v>
      </c>
    </row>
    <row r="199" spans="5:5" x14ac:dyDescent="0.3">
      <c r="E199">
        <v>4</v>
      </c>
    </row>
    <row r="200" spans="5:5" x14ac:dyDescent="0.3">
      <c r="E200">
        <v>3</v>
      </c>
    </row>
    <row r="201" spans="5:5" x14ac:dyDescent="0.3">
      <c r="E201">
        <v>2</v>
      </c>
    </row>
    <row r="202" spans="5:5" x14ac:dyDescent="0.3">
      <c r="E202">
        <v>4</v>
      </c>
    </row>
    <row r="203" spans="5:5" x14ac:dyDescent="0.3">
      <c r="E203">
        <v>7</v>
      </c>
    </row>
    <row r="204" spans="5:5" x14ac:dyDescent="0.3">
      <c r="E204">
        <v>3</v>
      </c>
    </row>
    <row r="205" spans="5:5" x14ac:dyDescent="0.3">
      <c r="E205">
        <v>3</v>
      </c>
    </row>
    <row r="206" spans="5:5" x14ac:dyDescent="0.3">
      <c r="E206">
        <v>3</v>
      </c>
    </row>
    <row r="207" spans="5:5" x14ac:dyDescent="0.3">
      <c r="E207">
        <v>6</v>
      </c>
    </row>
    <row r="208" spans="5:5" x14ac:dyDescent="0.3">
      <c r="E208">
        <v>7</v>
      </c>
    </row>
    <row r="209" spans="5:5" x14ac:dyDescent="0.3">
      <c r="E209">
        <v>5</v>
      </c>
    </row>
    <row r="210" spans="5:5" x14ac:dyDescent="0.3">
      <c r="E210">
        <v>6</v>
      </c>
    </row>
    <row r="211" spans="5:5" x14ac:dyDescent="0.3">
      <c r="E211">
        <v>6</v>
      </c>
    </row>
    <row r="212" spans="5:5" x14ac:dyDescent="0.3">
      <c r="E212">
        <v>4</v>
      </c>
    </row>
    <row r="213" spans="5:5" x14ac:dyDescent="0.3">
      <c r="E213">
        <v>6</v>
      </c>
    </row>
    <row r="214" spans="5:5" x14ac:dyDescent="0.3">
      <c r="E214">
        <v>5</v>
      </c>
    </row>
    <row r="215" spans="5:5" x14ac:dyDescent="0.3">
      <c r="E215">
        <v>4</v>
      </c>
    </row>
    <row r="216" spans="5:5" x14ac:dyDescent="0.3">
      <c r="E216">
        <v>1</v>
      </c>
    </row>
    <row r="217" spans="5:5" x14ac:dyDescent="0.3">
      <c r="E217">
        <v>3</v>
      </c>
    </row>
    <row r="218" spans="5:5" x14ac:dyDescent="0.3">
      <c r="E218">
        <v>2</v>
      </c>
    </row>
    <row r="219" spans="5:5" x14ac:dyDescent="0.3">
      <c r="E219">
        <v>3</v>
      </c>
    </row>
    <row r="220" spans="5:5" x14ac:dyDescent="0.3">
      <c r="E220">
        <v>2</v>
      </c>
    </row>
    <row r="221" spans="5:5" x14ac:dyDescent="0.3">
      <c r="E221">
        <v>3</v>
      </c>
    </row>
    <row r="222" spans="5:5" x14ac:dyDescent="0.3">
      <c r="E222">
        <v>4</v>
      </c>
    </row>
    <row r="223" spans="5:5" x14ac:dyDescent="0.3">
      <c r="E223">
        <v>4</v>
      </c>
    </row>
    <row r="224" spans="5:5" x14ac:dyDescent="0.3">
      <c r="E224">
        <v>8</v>
      </c>
    </row>
    <row r="225" spans="5:5" x14ac:dyDescent="0.3">
      <c r="E225">
        <v>7</v>
      </c>
    </row>
    <row r="226" spans="5:5" x14ac:dyDescent="0.3">
      <c r="E226">
        <v>2</v>
      </c>
    </row>
    <row r="227" spans="5:5" x14ac:dyDescent="0.3">
      <c r="E227">
        <v>4</v>
      </c>
    </row>
    <row r="228" spans="5:5" x14ac:dyDescent="0.3">
      <c r="E228">
        <v>3</v>
      </c>
    </row>
    <row r="229" spans="5:5" x14ac:dyDescent="0.3">
      <c r="E229">
        <v>6</v>
      </c>
    </row>
    <row r="230" spans="5:5" x14ac:dyDescent="0.3">
      <c r="E230">
        <v>5</v>
      </c>
    </row>
    <row r="231" spans="5:5" x14ac:dyDescent="0.3">
      <c r="E231">
        <v>6</v>
      </c>
    </row>
    <row r="232" spans="5:5" x14ac:dyDescent="0.3">
      <c r="E232">
        <v>4</v>
      </c>
    </row>
    <row r="233" spans="5:5" x14ac:dyDescent="0.3">
      <c r="E233">
        <v>7</v>
      </c>
    </row>
    <row r="234" spans="5:5" x14ac:dyDescent="0.3">
      <c r="E234">
        <v>3</v>
      </c>
    </row>
    <row r="235" spans="5:5" x14ac:dyDescent="0.3">
      <c r="E235">
        <v>1</v>
      </c>
    </row>
    <row r="236" spans="5:5" x14ac:dyDescent="0.3">
      <c r="E236">
        <v>4</v>
      </c>
    </row>
    <row r="237" spans="5:5" x14ac:dyDescent="0.3">
      <c r="E237">
        <v>7</v>
      </c>
    </row>
    <row r="238" spans="5:5" x14ac:dyDescent="0.3">
      <c r="E238">
        <v>12</v>
      </c>
    </row>
    <row r="239" spans="5:5" x14ac:dyDescent="0.3">
      <c r="E239">
        <v>9</v>
      </c>
    </row>
    <row r="240" spans="5:5" x14ac:dyDescent="0.3">
      <c r="E240">
        <v>12</v>
      </c>
    </row>
    <row r="241" spans="5:5" x14ac:dyDescent="0.3">
      <c r="E241">
        <v>2</v>
      </c>
    </row>
    <row r="242" spans="5:5" x14ac:dyDescent="0.3">
      <c r="E242">
        <v>3</v>
      </c>
    </row>
    <row r="243" spans="5:5" x14ac:dyDescent="0.3">
      <c r="E243">
        <v>3</v>
      </c>
    </row>
    <row r="244" spans="5:5" x14ac:dyDescent="0.3">
      <c r="E244">
        <v>4</v>
      </c>
    </row>
    <row r="245" spans="5:5" x14ac:dyDescent="0.3">
      <c r="E245">
        <v>2</v>
      </c>
    </row>
    <row r="246" spans="5:5" x14ac:dyDescent="0.3">
      <c r="E246">
        <v>4</v>
      </c>
    </row>
    <row r="247" spans="5:5" x14ac:dyDescent="0.3">
      <c r="E247">
        <v>5</v>
      </c>
    </row>
    <row r="248" spans="5:5" x14ac:dyDescent="0.3">
      <c r="E248">
        <v>3</v>
      </c>
    </row>
    <row r="249" spans="5:5" x14ac:dyDescent="0.3">
      <c r="E249">
        <v>3</v>
      </c>
    </row>
    <row r="250" spans="5:5" x14ac:dyDescent="0.3">
      <c r="E250">
        <v>4</v>
      </c>
    </row>
    <row r="251" spans="5:5" x14ac:dyDescent="0.3">
      <c r="E251">
        <v>5</v>
      </c>
    </row>
    <row r="252" spans="5:5" x14ac:dyDescent="0.3">
      <c r="E252">
        <v>2</v>
      </c>
    </row>
    <row r="253" spans="5:5" x14ac:dyDescent="0.3">
      <c r="E253">
        <v>3</v>
      </c>
    </row>
    <row r="254" spans="5:5" x14ac:dyDescent="0.3">
      <c r="E254">
        <v>1</v>
      </c>
    </row>
    <row r="255" spans="5:5" x14ac:dyDescent="0.3">
      <c r="E255">
        <v>4</v>
      </c>
    </row>
    <row r="256" spans="5:5" x14ac:dyDescent="0.3">
      <c r="E256">
        <v>6</v>
      </c>
    </row>
    <row r="257" spans="5:5" x14ac:dyDescent="0.3">
      <c r="E257">
        <v>4</v>
      </c>
    </row>
    <row r="258" spans="5:5" x14ac:dyDescent="0.3">
      <c r="E258">
        <v>5</v>
      </c>
    </row>
    <row r="259" spans="5:5" x14ac:dyDescent="0.3">
      <c r="E259">
        <v>8</v>
      </c>
    </row>
    <row r="260" spans="5:5" x14ac:dyDescent="0.3">
      <c r="E260">
        <v>10</v>
      </c>
    </row>
    <row r="261" spans="5:5" x14ac:dyDescent="0.3">
      <c r="E261">
        <v>13</v>
      </c>
    </row>
    <row r="262" spans="5:5" x14ac:dyDescent="0.3">
      <c r="E262">
        <v>2</v>
      </c>
    </row>
    <row r="263" spans="5:5" x14ac:dyDescent="0.3">
      <c r="E263">
        <v>1</v>
      </c>
    </row>
    <row r="264" spans="5:5" x14ac:dyDescent="0.3">
      <c r="E264">
        <v>1</v>
      </c>
    </row>
    <row r="265" spans="5:5" x14ac:dyDescent="0.3">
      <c r="E265">
        <v>3</v>
      </c>
    </row>
    <row r="266" spans="5:5" x14ac:dyDescent="0.3">
      <c r="E266">
        <v>2</v>
      </c>
    </row>
    <row r="267" spans="5:5" x14ac:dyDescent="0.3">
      <c r="E267">
        <v>4</v>
      </c>
    </row>
    <row r="268" spans="5:5" x14ac:dyDescent="0.3">
      <c r="E268">
        <v>6</v>
      </c>
    </row>
    <row r="269" spans="5:5" x14ac:dyDescent="0.3">
      <c r="E269">
        <v>3</v>
      </c>
    </row>
    <row r="270" spans="5:5" x14ac:dyDescent="0.3">
      <c r="E270">
        <v>6</v>
      </c>
    </row>
    <row r="271" spans="5:5" x14ac:dyDescent="0.3">
      <c r="E271">
        <v>6</v>
      </c>
    </row>
    <row r="272" spans="5:5" x14ac:dyDescent="0.3">
      <c r="E272">
        <v>2</v>
      </c>
    </row>
    <row r="273" spans="5:5" x14ac:dyDescent="0.3">
      <c r="E273">
        <v>1</v>
      </c>
    </row>
    <row r="274" spans="5:5" x14ac:dyDescent="0.3">
      <c r="E274">
        <v>1</v>
      </c>
    </row>
    <row r="275" spans="5:5" x14ac:dyDescent="0.3">
      <c r="E275">
        <v>2</v>
      </c>
    </row>
    <row r="276" spans="5:5" x14ac:dyDescent="0.3">
      <c r="E276">
        <v>6</v>
      </c>
    </row>
    <row r="277" spans="5:5" x14ac:dyDescent="0.3">
      <c r="E277">
        <v>9</v>
      </c>
    </row>
    <row r="278" spans="5:5" x14ac:dyDescent="0.3">
      <c r="E278">
        <v>4</v>
      </c>
    </row>
    <row r="279" spans="5:5" x14ac:dyDescent="0.3">
      <c r="E279">
        <v>7</v>
      </c>
    </row>
    <row r="280" spans="5:5" x14ac:dyDescent="0.3">
      <c r="E280">
        <v>11</v>
      </c>
    </row>
    <row r="281" spans="5:5" x14ac:dyDescent="0.3">
      <c r="E281">
        <v>4</v>
      </c>
    </row>
    <row r="282" spans="5:5" x14ac:dyDescent="0.3">
      <c r="E282">
        <v>2</v>
      </c>
    </row>
    <row r="283" spans="5:5" x14ac:dyDescent="0.3">
      <c r="E283">
        <v>3</v>
      </c>
    </row>
    <row r="284" spans="5:5" x14ac:dyDescent="0.3">
      <c r="E284">
        <v>1</v>
      </c>
    </row>
    <row r="285" spans="5:5" x14ac:dyDescent="0.3">
      <c r="E285">
        <v>1</v>
      </c>
    </row>
    <row r="286" spans="5:5" x14ac:dyDescent="0.3">
      <c r="E286">
        <v>3</v>
      </c>
    </row>
    <row r="287" spans="5:5" x14ac:dyDescent="0.3">
      <c r="E287">
        <v>2</v>
      </c>
    </row>
    <row r="288" spans="5:5" x14ac:dyDescent="0.3">
      <c r="E288">
        <v>2</v>
      </c>
    </row>
    <row r="289" spans="5:5" x14ac:dyDescent="0.3">
      <c r="E289">
        <v>3</v>
      </c>
    </row>
    <row r="290" spans="5:5" x14ac:dyDescent="0.3">
      <c r="E290">
        <v>3</v>
      </c>
    </row>
    <row r="291" spans="5:5" x14ac:dyDescent="0.3">
      <c r="E291">
        <v>4</v>
      </c>
    </row>
    <row r="292" spans="5:5" x14ac:dyDescent="0.3">
      <c r="E292">
        <v>2</v>
      </c>
    </row>
    <row r="293" spans="5:5" x14ac:dyDescent="0.3">
      <c r="E293">
        <v>1</v>
      </c>
    </row>
    <row r="294" spans="5:5" x14ac:dyDescent="0.3">
      <c r="E294">
        <v>1</v>
      </c>
    </row>
    <row r="295" spans="5:5" x14ac:dyDescent="0.3">
      <c r="E295">
        <v>5</v>
      </c>
    </row>
    <row r="296" spans="5:5" x14ac:dyDescent="0.3">
      <c r="E296">
        <v>5</v>
      </c>
    </row>
    <row r="297" spans="5:5" x14ac:dyDescent="0.3">
      <c r="E297">
        <v>2</v>
      </c>
    </row>
    <row r="298" spans="5:5" x14ac:dyDescent="0.3">
      <c r="E298">
        <v>3</v>
      </c>
    </row>
    <row r="299" spans="5:5" x14ac:dyDescent="0.3">
      <c r="E299">
        <v>2</v>
      </c>
    </row>
    <row r="300" spans="5:5" x14ac:dyDescent="0.3">
      <c r="E300">
        <v>3</v>
      </c>
    </row>
    <row r="301" spans="5:5" x14ac:dyDescent="0.3">
      <c r="E301">
        <v>1</v>
      </c>
    </row>
    <row r="302" spans="5:5" x14ac:dyDescent="0.3">
      <c r="E302">
        <v>5</v>
      </c>
    </row>
    <row r="303" spans="5:5" x14ac:dyDescent="0.3">
      <c r="E303">
        <v>9</v>
      </c>
    </row>
    <row r="304" spans="5:5" x14ac:dyDescent="0.3">
      <c r="E304">
        <v>13</v>
      </c>
    </row>
    <row r="305" spans="5:5" x14ac:dyDescent="0.3">
      <c r="E305">
        <v>4</v>
      </c>
    </row>
    <row r="306" spans="5:5" x14ac:dyDescent="0.3">
      <c r="E306">
        <v>1</v>
      </c>
    </row>
    <row r="307" spans="5:5" x14ac:dyDescent="0.3">
      <c r="E307">
        <v>2</v>
      </c>
    </row>
    <row r="308" spans="5:5" x14ac:dyDescent="0.3">
      <c r="E308">
        <v>4</v>
      </c>
    </row>
    <row r="309" spans="5:5" x14ac:dyDescent="0.3">
      <c r="E309">
        <v>1</v>
      </c>
    </row>
    <row r="310" spans="5:5" x14ac:dyDescent="0.3">
      <c r="E310">
        <v>2</v>
      </c>
    </row>
    <row r="311" spans="5:5" x14ac:dyDescent="0.3">
      <c r="E311">
        <v>2</v>
      </c>
    </row>
    <row r="312" spans="5:5" x14ac:dyDescent="0.3">
      <c r="E312">
        <v>1</v>
      </c>
    </row>
    <row r="313" spans="5:5" x14ac:dyDescent="0.3">
      <c r="E313">
        <v>3</v>
      </c>
    </row>
    <row r="314" spans="5:5" x14ac:dyDescent="0.3">
      <c r="E314">
        <v>2</v>
      </c>
    </row>
    <row r="315" spans="5:5" x14ac:dyDescent="0.3">
      <c r="E315">
        <v>3</v>
      </c>
    </row>
    <row r="316" spans="5:5" x14ac:dyDescent="0.3">
      <c r="E316">
        <v>2</v>
      </c>
    </row>
    <row r="317" spans="5:5" x14ac:dyDescent="0.3">
      <c r="E317">
        <v>2</v>
      </c>
    </row>
    <row r="318" spans="5:5" x14ac:dyDescent="0.3">
      <c r="E318">
        <v>3</v>
      </c>
    </row>
    <row r="319" spans="5:5" x14ac:dyDescent="0.3">
      <c r="E319">
        <v>1</v>
      </c>
    </row>
    <row r="320" spans="5:5" x14ac:dyDescent="0.3">
      <c r="E320">
        <v>6</v>
      </c>
    </row>
    <row r="321" spans="5:5" x14ac:dyDescent="0.3">
      <c r="E321">
        <v>5</v>
      </c>
    </row>
    <row r="322" spans="5:5" x14ac:dyDescent="0.3">
      <c r="E322">
        <v>7</v>
      </c>
    </row>
    <row r="323" spans="5:5" x14ac:dyDescent="0.3">
      <c r="E323">
        <v>7</v>
      </c>
    </row>
    <row r="324" spans="5:5" x14ac:dyDescent="0.3">
      <c r="E324">
        <v>7</v>
      </c>
    </row>
    <row r="325" spans="5:5" x14ac:dyDescent="0.3">
      <c r="E325">
        <v>2</v>
      </c>
    </row>
    <row r="326" spans="5:5" x14ac:dyDescent="0.3">
      <c r="E326">
        <v>6</v>
      </c>
    </row>
    <row r="327" spans="5:5" x14ac:dyDescent="0.3">
      <c r="E327">
        <v>6</v>
      </c>
    </row>
    <row r="328" spans="5:5" x14ac:dyDescent="0.3">
      <c r="E328">
        <v>5</v>
      </c>
    </row>
    <row r="329" spans="5:5" x14ac:dyDescent="0.3">
      <c r="E329">
        <v>2</v>
      </c>
    </row>
    <row r="330" spans="5:5" x14ac:dyDescent="0.3">
      <c r="E330">
        <v>4</v>
      </c>
    </row>
    <row r="331" spans="5:5" x14ac:dyDescent="0.3">
      <c r="E331">
        <v>2</v>
      </c>
    </row>
    <row r="332" spans="5:5" x14ac:dyDescent="0.3">
      <c r="E332">
        <v>2</v>
      </c>
    </row>
    <row r="333" spans="5:5" x14ac:dyDescent="0.3">
      <c r="E333">
        <v>5</v>
      </c>
    </row>
    <row r="334" spans="5:5" x14ac:dyDescent="0.3">
      <c r="E334">
        <v>5</v>
      </c>
    </row>
    <row r="335" spans="5:5" x14ac:dyDescent="0.3">
      <c r="E335">
        <v>2</v>
      </c>
    </row>
    <row r="336" spans="5:5" x14ac:dyDescent="0.3">
      <c r="E336">
        <v>5</v>
      </c>
    </row>
    <row r="337" spans="5:5" x14ac:dyDescent="0.3">
      <c r="E337">
        <v>5</v>
      </c>
    </row>
    <row r="338" spans="5:5" x14ac:dyDescent="0.3">
      <c r="E338">
        <v>6</v>
      </c>
    </row>
    <row r="339" spans="5:5" x14ac:dyDescent="0.3">
      <c r="E339">
        <v>7</v>
      </c>
    </row>
    <row r="340" spans="5:5" x14ac:dyDescent="0.3">
      <c r="E340">
        <v>5</v>
      </c>
    </row>
    <row r="341" spans="5:5" x14ac:dyDescent="0.3">
      <c r="E341">
        <v>7</v>
      </c>
    </row>
    <row r="342" spans="5:5" x14ac:dyDescent="0.3">
      <c r="E342">
        <v>6</v>
      </c>
    </row>
    <row r="343" spans="5:5" x14ac:dyDescent="0.3">
      <c r="E343">
        <v>1</v>
      </c>
    </row>
    <row r="344" spans="5:5" x14ac:dyDescent="0.3">
      <c r="E344">
        <v>4</v>
      </c>
    </row>
    <row r="345" spans="5:5" x14ac:dyDescent="0.3">
      <c r="E345">
        <v>2</v>
      </c>
    </row>
    <row r="346" spans="5:5" x14ac:dyDescent="0.3">
      <c r="E346">
        <v>2</v>
      </c>
    </row>
    <row r="347" spans="5:5" x14ac:dyDescent="0.3">
      <c r="E347">
        <v>5</v>
      </c>
    </row>
    <row r="348" spans="5:5" x14ac:dyDescent="0.3">
      <c r="E348">
        <v>7</v>
      </c>
    </row>
    <row r="349" spans="5:5" x14ac:dyDescent="0.3">
      <c r="E349">
        <v>8</v>
      </c>
    </row>
    <row r="350" spans="5:5" x14ac:dyDescent="0.3">
      <c r="E350">
        <v>9</v>
      </c>
    </row>
    <row r="351" spans="5:5" x14ac:dyDescent="0.3">
      <c r="E351">
        <v>8</v>
      </c>
    </row>
    <row r="352" spans="5:5" x14ac:dyDescent="0.3">
      <c r="E352">
        <v>7</v>
      </c>
    </row>
    <row r="353" spans="5:5" x14ac:dyDescent="0.3">
      <c r="E353">
        <v>10</v>
      </c>
    </row>
    <row r="354" spans="5:5" x14ac:dyDescent="0.3">
      <c r="E354">
        <v>1</v>
      </c>
    </row>
    <row r="355" spans="5:5" x14ac:dyDescent="0.3">
      <c r="E355">
        <v>4</v>
      </c>
    </row>
    <row r="356" spans="5:5" x14ac:dyDescent="0.3">
      <c r="E356">
        <v>6</v>
      </c>
    </row>
    <row r="357" spans="5:5" x14ac:dyDescent="0.3">
      <c r="E357">
        <v>5</v>
      </c>
    </row>
    <row r="358" spans="5:5" x14ac:dyDescent="0.3">
      <c r="E358">
        <v>7</v>
      </c>
    </row>
    <row r="359" spans="5:5" x14ac:dyDescent="0.3">
      <c r="E359">
        <v>5</v>
      </c>
    </row>
    <row r="360" spans="5:5" x14ac:dyDescent="0.3">
      <c r="E360">
        <v>5</v>
      </c>
    </row>
    <row r="361" spans="5:5" x14ac:dyDescent="0.3">
      <c r="E361">
        <v>4</v>
      </c>
    </row>
    <row r="362" spans="5:5" x14ac:dyDescent="0.3">
      <c r="E362">
        <v>2</v>
      </c>
    </row>
    <row r="363" spans="5:5" x14ac:dyDescent="0.3">
      <c r="E363">
        <v>2</v>
      </c>
    </row>
    <row r="364" spans="5:5" x14ac:dyDescent="0.3">
      <c r="E364">
        <v>4</v>
      </c>
    </row>
    <row r="365" spans="5:5" x14ac:dyDescent="0.3">
      <c r="E365">
        <v>8</v>
      </c>
    </row>
    <row r="366" spans="5:5" x14ac:dyDescent="0.3">
      <c r="E366">
        <v>7</v>
      </c>
    </row>
    <row r="367" spans="5:5" x14ac:dyDescent="0.3">
      <c r="E367">
        <v>9.5</v>
      </c>
    </row>
    <row r="368" spans="5:5" x14ac:dyDescent="0.3">
      <c r="E368">
        <v>2</v>
      </c>
    </row>
    <row r="369" spans="5:5" x14ac:dyDescent="0.3">
      <c r="E369">
        <v>2</v>
      </c>
    </row>
    <row r="370" spans="5:5" x14ac:dyDescent="0.3">
      <c r="E370">
        <v>4</v>
      </c>
    </row>
    <row r="371" spans="5:5" x14ac:dyDescent="0.3">
      <c r="E371">
        <v>5</v>
      </c>
    </row>
    <row r="372" spans="5:5" x14ac:dyDescent="0.3">
      <c r="E372">
        <v>1</v>
      </c>
    </row>
    <row r="373" spans="5:5" x14ac:dyDescent="0.3">
      <c r="E373">
        <v>4</v>
      </c>
    </row>
    <row r="374" spans="5:5" x14ac:dyDescent="0.3">
      <c r="E374">
        <v>3</v>
      </c>
    </row>
    <row r="375" spans="5:5" x14ac:dyDescent="0.3">
      <c r="E375">
        <v>5</v>
      </c>
    </row>
    <row r="376" spans="5:5" x14ac:dyDescent="0.3">
      <c r="E376">
        <v>3</v>
      </c>
    </row>
    <row r="377" spans="5:5" x14ac:dyDescent="0.3">
      <c r="E377">
        <v>6.5</v>
      </c>
    </row>
    <row r="378" spans="5:5" x14ac:dyDescent="0.3">
      <c r="E378">
        <v>5</v>
      </c>
    </row>
    <row r="379" spans="5:5" x14ac:dyDescent="0.3">
      <c r="E379">
        <v>5.5</v>
      </c>
    </row>
    <row r="380" spans="5:5" x14ac:dyDescent="0.3">
      <c r="E380">
        <v>6</v>
      </c>
    </row>
    <row r="381" spans="5:5" x14ac:dyDescent="0.3">
      <c r="E381">
        <v>1</v>
      </c>
    </row>
    <row r="382" spans="5:5" x14ac:dyDescent="0.3">
      <c r="E382">
        <v>4</v>
      </c>
    </row>
    <row r="383" spans="5:5" x14ac:dyDescent="0.3">
      <c r="E383">
        <v>4</v>
      </c>
    </row>
    <row r="384" spans="5:5" x14ac:dyDescent="0.3">
      <c r="E384">
        <v>6.5</v>
      </c>
    </row>
    <row r="385" spans="5:5" x14ac:dyDescent="0.3">
      <c r="E385">
        <v>7</v>
      </c>
    </row>
    <row r="386" spans="5:5" x14ac:dyDescent="0.3">
      <c r="E386">
        <v>2</v>
      </c>
    </row>
    <row r="387" spans="5:5" x14ac:dyDescent="0.3">
      <c r="E387">
        <v>4</v>
      </c>
    </row>
    <row r="388" spans="5:5" x14ac:dyDescent="0.3">
      <c r="E388">
        <v>3</v>
      </c>
    </row>
    <row r="389" spans="5:5" x14ac:dyDescent="0.3">
      <c r="E389">
        <v>5.5</v>
      </c>
    </row>
    <row r="390" spans="5:5" x14ac:dyDescent="0.3">
      <c r="E390">
        <v>5.5</v>
      </c>
    </row>
    <row r="391" spans="5:5" x14ac:dyDescent="0.3">
      <c r="E391">
        <v>6</v>
      </c>
    </row>
    <row r="392" spans="5:5" x14ac:dyDescent="0.3">
      <c r="E392">
        <v>7</v>
      </c>
    </row>
    <row r="393" spans="5:5" x14ac:dyDescent="0.3">
      <c r="E393">
        <v>8</v>
      </c>
    </row>
    <row r="394" spans="5:5" x14ac:dyDescent="0.3">
      <c r="E394">
        <v>4</v>
      </c>
    </row>
    <row r="395" spans="5:5" x14ac:dyDescent="0.3">
      <c r="E395">
        <v>2</v>
      </c>
    </row>
    <row r="396" spans="5:5" x14ac:dyDescent="0.3">
      <c r="E396">
        <v>2</v>
      </c>
    </row>
    <row r="397" spans="5:5" x14ac:dyDescent="0.3">
      <c r="E397">
        <v>2</v>
      </c>
    </row>
    <row r="398" spans="5:5" x14ac:dyDescent="0.3">
      <c r="E398">
        <v>4</v>
      </c>
    </row>
    <row r="399" spans="5:5" x14ac:dyDescent="0.3">
      <c r="E399">
        <v>5</v>
      </c>
    </row>
    <row r="400" spans="5:5" x14ac:dyDescent="0.3">
      <c r="E400">
        <v>7</v>
      </c>
    </row>
    <row r="401" spans="5:5" x14ac:dyDescent="0.3">
      <c r="E401">
        <v>8.5</v>
      </c>
    </row>
    <row r="402" spans="5:5" x14ac:dyDescent="0.3">
      <c r="E402">
        <v>2</v>
      </c>
    </row>
    <row r="403" spans="5:5" x14ac:dyDescent="0.3">
      <c r="E403">
        <v>8</v>
      </c>
    </row>
    <row r="404" spans="5:5" x14ac:dyDescent="0.3">
      <c r="E404">
        <v>5</v>
      </c>
    </row>
    <row r="405" spans="5:5" x14ac:dyDescent="0.3">
      <c r="E405">
        <v>1</v>
      </c>
    </row>
    <row r="406" spans="5:5" x14ac:dyDescent="0.3">
      <c r="E406">
        <v>1</v>
      </c>
    </row>
  </sheetData>
  <mergeCells count="6">
    <mergeCell ref="U3:V3"/>
    <mergeCell ref="H3:I3"/>
    <mergeCell ref="Q3:R3"/>
    <mergeCell ref="H18:I18"/>
    <mergeCell ref="H33:I33"/>
    <mergeCell ref="L3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Ondřej Sedláček</dc:creator>
  <cp:lastModifiedBy>Ondřej Sedláček</cp:lastModifiedBy>
  <dcterms:created xsi:type="dcterms:W3CDTF">2015-06-05T18:19:34Z</dcterms:created>
  <dcterms:modified xsi:type="dcterms:W3CDTF">2023-04-16T12:59:24Z</dcterms:modified>
</cp:coreProperties>
</file>