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Elektronik/ AVR/ AVR_Programme/H0_Decoder_A85/"/>
    </mc:Choice>
  </mc:AlternateContent>
  <xr:revisionPtr revIDLastSave="0" documentId="13_ncr:1_{0C064A04-4522-C64E-985E-26FB9DF27937}" xr6:coauthVersionLast="36" xr6:coauthVersionMax="36" xr10:uidLastSave="{00000000-0000-0000-0000-000000000000}"/>
  <bookViews>
    <workbookView xWindow="0" yWindow="1600" windowWidth="24940" windowHeight="14980" xr2:uid="{8671D891-1113-E44C-A35B-D7161A09C8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H3" i="1" s="1"/>
  <c r="H4" i="1" s="1"/>
  <c r="H5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D4" i="1"/>
  <c r="B3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4" i="1"/>
  <c r="H6" i="1" l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2" i="1" s="1"/>
</calcChain>
</file>

<file path=xl/sharedStrings.xml><?xml version="1.0" encoding="utf-8"?>
<sst xmlns="http://schemas.openxmlformats.org/spreadsheetml/2006/main" count="8" uniqueCount="8">
  <si>
    <t>speedlookup</t>
  </si>
  <si>
    <t>SPEEDFAKTOR</t>
  </si>
  <si>
    <t>speedcode</t>
  </si>
  <si>
    <t>raw</t>
  </si>
  <si>
    <t>log</t>
  </si>
  <si>
    <t>MAXSPEED</t>
  </si>
  <si>
    <t>logspeed</t>
  </si>
  <si>
    <t>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</si>
</sst>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logspeed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Tabelle1!$F$3:$F$17</c:f>
              <c:numCache>
                <c:formatCode>0</c:formatCode>
                <c:ptCount val="15"/>
                <c:pt idx="0">
                  <c:v>0</c:v>
                </c:pt>
                <c:pt idx="1">
                  <c:v>35.834123473374163</c:v>
                </c:pt>
                <c:pt idx="2">
                  <c:v>56.795741951509804</c:v>
                </c:pt>
                <c:pt idx="3">
                  <c:v>71.668246946748326</c:v>
                </c:pt>
                <c:pt idx="4">
                  <c:v>83.204258048490189</c:v>
                </c:pt>
                <c:pt idx="5">
                  <c:v>92.629865424883974</c:v>
                </c:pt>
                <c:pt idx="6">
                  <c:v>100.59910291059688</c:v>
                </c:pt>
                <c:pt idx="7">
                  <c:v>107.50237042012249</c:v>
                </c:pt>
                <c:pt idx="8">
                  <c:v>113.59148390301961</c:v>
                </c:pt>
                <c:pt idx="9">
                  <c:v>119.03838152186435</c:v>
                </c:pt>
                <c:pt idx="10">
                  <c:v>123.96569976994357</c:v>
                </c:pt>
                <c:pt idx="11">
                  <c:v>128.46398889825812</c:v>
                </c:pt>
                <c:pt idx="12">
                  <c:v>132.60201376564578</c:v>
                </c:pt>
                <c:pt idx="13">
                  <c:v>136.43322638397106</c:v>
                </c:pt>
                <c:pt idx="14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DB-8E45-AAC6-5C94C2A3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826239"/>
        <c:axId val="400200191"/>
      </c:scatterChart>
      <c:valAx>
        <c:axId val="37082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200191"/>
        <c:crosses val="autoZero"/>
        <c:crossBetween val="midCat"/>
      </c:valAx>
      <c:valAx>
        <c:axId val="400200191"/>
        <c:scaling>
          <c:orientation val="minMax"/>
          <c:max val="2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82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Tabelle1!$D$2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Tabelle1!$D$3:$D$17</c:f>
              <c:numCache>
                <c:formatCode>0.000</c:formatCode>
                <c:ptCount val="1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4F-D641-848C-1FA53DD81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03423"/>
        <c:axId val="368580271"/>
      </c:scatterChart>
      <c:valAx>
        <c:axId val="36840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8580271"/>
        <c:crosses val="autoZero"/>
        <c:crossBetween val="midCat"/>
      </c:valAx>
      <c:valAx>
        <c:axId val="36858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840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Tabelle1!$B$3:$B$17</c:f>
              <c:numCache>
                <c:formatCode>General</c:formatCode>
                <c:ptCount val="15"/>
                <c:pt idx="0">
                  <c:v>0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70</c:v>
                </c:pt>
                <c:pt idx="6">
                  <c:v>84</c:v>
                </c:pt>
                <c:pt idx="7">
                  <c:v>98</c:v>
                </c:pt>
                <c:pt idx="8">
                  <c:v>112</c:v>
                </c:pt>
                <c:pt idx="9">
                  <c:v>126</c:v>
                </c:pt>
                <c:pt idx="10">
                  <c:v>140</c:v>
                </c:pt>
                <c:pt idx="11">
                  <c:v>154</c:v>
                </c:pt>
                <c:pt idx="12">
                  <c:v>168</c:v>
                </c:pt>
                <c:pt idx="13">
                  <c:v>182</c:v>
                </c:pt>
                <c:pt idx="14">
                  <c:v>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ED-5442-A6E9-EC4CA1E40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72031"/>
        <c:axId val="365579759"/>
      </c:scatterChart>
      <c:valAx>
        <c:axId val="40077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5579759"/>
        <c:crosses val="autoZero"/>
        <c:crossBetween val="midCat"/>
      </c:valAx>
      <c:valAx>
        <c:axId val="365579759"/>
        <c:scaling>
          <c:orientation val="minMax"/>
          <c:max val="2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77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1155700</xdr:colOff>
      <xdr:row>19</xdr:row>
      <xdr:rowOff>0</xdr:rowOff>
    </xdr:from>
    <xdr:to>
      <xdr:col>9</xdr:col>
      <xdr:colOff>723900</xdr:colOff>
      <xdr:row>35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9EBBCF3-9F1D-594E-AA17-8218B5363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3663950</xdr:colOff>
      <xdr:row>19</xdr:row>
      <xdr:rowOff>25400</xdr:rowOff>
    </xdr:from>
    <xdr:to>
      <xdr:col>7</xdr:col>
      <xdr:colOff>927100</xdr:colOff>
      <xdr:row>34</xdr:row>
      <xdr:rowOff>171450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2E6700D-E6E5-CC4D-BFBA-0A969C9ED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18</xdr:row>
      <xdr:rowOff>171450</xdr:rowOff>
    </xdr:from>
    <xdr:to>
      <xdr:col>2</xdr:col>
      <xdr:colOff>3536950</xdr:colOff>
      <xdr:row>34</xdr:row>
      <xdr:rowOff>152400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CC4FE2-F66A-D940-8405-1B8A09662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ED83-0BAD-F148-A65A-9BAAA13586B5}">
  <dimension ref="A1:H17"/>
  <sheetViews>
    <sheetView tabSelected="1" workbookViewId="0">
      <selection activeCell="H17" sqref="H17"/>
    </sheetView>
  </sheetViews>
  <sheetFormatPr baseColWidth="10" defaultRowHeight="16" x14ac:dyDescent="0.2"/>
  <cols>
    <col min="3" max="3" width="55.1640625" customWidth="1"/>
    <col min="6" max="6" width="10.83203125" style="1"/>
    <col min="8" max="8" width="50.5" style="1" customWidth="1"/>
  </cols>
  <sheetData>
    <row r="1" spans="1:8" x14ac:dyDescent="0.2">
      <c r="A1" t="s">
        <v>0</v>
      </c>
      <c r="C1" t="s">
        <v>1</v>
      </c>
      <c r="D1">
        <v>14</v>
      </c>
      <c r="F1" s="1" t="s">
        <v>5</v>
      </c>
      <c r="G1">
        <v>140</v>
      </c>
    </row>
    <row r="2" spans="1:8" x14ac:dyDescent="0.2">
      <c r="A2" t="s">
        <v>2</v>
      </c>
      <c r="B2" t="s">
        <v>3</v>
      </c>
      <c r="D2" t="s">
        <v>4</v>
      </c>
      <c r="F2" s="1" t="s">
        <v>6</v>
      </c>
      <c r="G2" s="1" t="s">
        <v>7</v>
      </c>
      <c r="H2" s="1" t="str">
        <f>H17</f>
        <v>0,35,56,71,83,92,100,107,113,119,123,128,132,136,140</v>
      </c>
    </row>
    <row r="3" spans="1:8" x14ac:dyDescent="0.2">
      <c r="A3">
        <v>0</v>
      </c>
      <c r="B3">
        <f>A3*$D$1</f>
        <v>0</v>
      </c>
      <c r="C3" t="str">
        <f>C2&amp;B3&amp;","</f>
        <v>0,</v>
      </c>
      <c r="D3" s="2">
        <f>LOG(A3+1)</f>
        <v>0</v>
      </c>
      <c r="F3" s="1">
        <f>D3/$D$17*$G$1</f>
        <v>0</v>
      </c>
      <c r="H3" s="1" t="str">
        <f>F3&amp;","</f>
        <v>0,</v>
      </c>
    </row>
    <row r="4" spans="1:8" x14ac:dyDescent="0.2">
      <c r="A4">
        <v>1</v>
      </c>
      <c r="B4">
        <f>A4*$D$1</f>
        <v>14</v>
      </c>
      <c r="C4" t="str">
        <f>C3&amp;B4&amp;","</f>
        <v>0,14,</v>
      </c>
      <c r="D4" s="2">
        <f>LOG(A4+1)</f>
        <v>0.3010299956639812</v>
      </c>
      <c r="F4" s="1">
        <f t="shared" ref="F4:F17" si="0">D4/$D$17*$G$1</f>
        <v>35.834123473374163</v>
      </c>
      <c r="H4" s="1" t="str">
        <f>H3&amp;INT(F4)&amp;","</f>
        <v>0,35,</v>
      </c>
    </row>
    <row r="5" spans="1:8" x14ac:dyDescent="0.2">
      <c r="A5">
        <v>2</v>
      </c>
      <c r="B5">
        <f t="shared" ref="B5:B17" si="1">A5*$D$1</f>
        <v>28</v>
      </c>
      <c r="C5" t="str">
        <f>C4&amp;B5&amp;","</f>
        <v>0,14,28,</v>
      </c>
      <c r="D5" s="2">
        <f t="shared" ref="D5:D17" si="2">LOG(A5+1)</f>
        <v>0.47712125471966244</v>
      </c>
      <c r="F5" s="1">
        <f t="shared" si="0"/>
        <v>56.795741951509804</v>
      </c>
      <c r="H5" s="1" t="str">
        <f t="shared" ref="H5:H17" si="3">H4&amp;INT(F5)&amp;","</f>
        <v>0,35,56,</v>
      </c>
    </row>
    <row r="6" spans="1:8" x14ac:dyDescent="0.2">
      <c r="A6">
        <v>3</v>
      </c>
      <c r="B6">
        <f t="shared" si="1"/>
        <v>42</v>
      </c>
      <c r="C6" t="str">
        <f t="shared" ref="C6:C17" si="4">C5&amp;B6&amp;","</f>
        <v>0,14,28,42,</v>
      </c>
      <c r="D6" s="2">
        <f t="shared" si="2"/>
        <v>0.6020599913279624</v>
      </c>
      <c r="F6" s="1">
        <f t="shared" si="0"/>
        <v>71.668246946748326</v>
      </c>
      <c r="H6" s="1" t="str">
        <f t="shared" si="3"/>
        <v>0,35,56,71,</v>
      </c>
    </row>
    <row r="7" spans="1:8" x14ac:dyDescent="0.2">
      <c r="A7">
        <v>4</v>
      </c>
      <c r="B7">
        <f t="shared" si="1"/>
        <v>56</v>
      </c>
      <c r="C7" t="str">
        <f t="shared" si="4"/>
        <v>0,14,28,42,56,</v>
      </c>
      <c r="D7" s="2">
        <f t="shared" si="2"/>
        <v>0.69897000433601886</v>
      </c>
      <c r="F7" s="1">
        <f t="shared" si="0"/>
        <v>83.204258048490189</v>
      </c>
      <c r="H7" s="1" t="str">
        <f t="shared" si="3"/>
        <v>0,35,56,71,83,</v>
      </c>
    </row>
    <row r="8" spans="1:8" x14ac:dyDescent="0.2">
      <c r="A8">
        <v>5</v>
      </c>
      <c r="B8">
        <f t="shared" si="1"/>
        <v>70</v>
      </c>
      <c r="C8" t="str">
        <f t="shared" si="4"/>
        <v>0,14,28,42,56,70,</v>
      </c>
      <c r="D8" s="2">
        <f t="shared" si="2"/>
        <v>0.77815125038364363</v>
      </c>
      <c r="F8" s="1">
        <f t="shared" si="0"/>
        <v>92.629865424883974</v>
      </c>
      <c r="H8" s="1" t="str">
        <f t="shared" si="3"/>
        <v>0,35,56,71,83,92,</v>
      </c>
    </row>
    <row r="9" spans="1:8" x14ac:dyDescent="0.2">
      <c r="A9">
        <v>6</v>
      </c>
      <c r="B9">
        <f t="shared" si="1"/>
        <v>84</v>
      </c>
      <c r="C9" t="str">
        <f t="shared" si="4"/>
        <v>0,14,28,42,56,70,84,</v>
      </c>
      <c r="D9" s="2">
        <f t="shared" si="2"/>
        <v>0.84509804001425681</v>
      </c>
      <c r="F9" s="1">
        <f t="shared" si="0"/>
        <v>100.59910291059688</v>
      </c>
      <c r="H9" s="1" t="str">
        <f t="shared" si="3"/>
        <v>0,35,56,71,83,92,100,</v>
      </c>
    </row>
    <row r="10" spans="1:8" x14ac:dyDescent="0.2">
      <c r="A10">
        <v>7</v>
      </c>
      <c r="B10">
        <f t="shared" si="1"/>
        <v>98</v>
      </c>
      <c r="C10" t="str">
        <f t="shared" si="4"/>
        <v>0,14,28,42,56,70,84,98,</v>
      </c>
      <c r="D10" s="2">
        <f t="shared" si="2"/>
        <v>0.90308998699194354</v>
      </c>
      <c r="F10" s="1">
        <f t="shared" si="0"/>
        <v>107.50237042012249</v>
      </c>
      <c r="H10" s="1" t="str">
        <f t="shared" si="3"/>
        <v>0,35,56,71,83,92,100,107,</v>
      </c>
    </row>
    <row r="11" spans="1:8" x14ac:dyDescent="0.2">
      <c r="A11">
        <v>8</v>
      </c>
      <c r="B11">
        <f t="shared" si="1"/>
        <v>112</v>
      </c>
      <c r="C11" t="str">
        <f t="shared" si="4"/>
        <v>0,14,28,42,56,70,84,98,112,</v>
      </c>
      <c r="D11" s="2">
        <f t="shared" si="2"/>
        <v>0.95424250943932487</v>
      </c>
      <c r="F11" s="1">
        <f t="shared" si="0"/>
        <v>113.59148390301961</v>
      </c>
      <c r="H11" s="1" t="str">
        <f t="shared" si="3"/>
        <v>0,35,56,71,83,92,100,107,113,</v>
      </c>
    </row>
    <row r="12" spans="1:8" x14ac:dyDescent="0.2">
      <c r="A12">
        <v>9</v>
      </c>
      <c r="B12">
        <f t="shared" si="1"/>
        <v>126</v>
      </c>
      <c r="C12" t="str">
        <f t="shared" si="4"/>
        <v>0,14,28,42,56,70,84,98,112,126,</v>
      </c>
      <c r="D12" s="2">
        <f t="shared" si="2"/>
        <v>1</v>
      </c>
      <c r="F12" s="1">
        <f t="shared" si="0"/>
        <v>119.03838152186435</v>
      </c>
      <c r="H12" s="1" t="str">
        <f t="shared" si="3"/>
        <v>0,35,56,71,83,92,100,107,113,119,</v>
      </c>
    </row>
    <row r="13" spans="1:8" x14ac:dyDescent="0.2">
      <c r="A13">
        <v>10</v>
      </c>
      <c r="B13">
        <f t="shared" si="1"/>
        <v>140</v>
      </c>
      <c r="C13" t="str">
        <f t="shared" si="4"/>
        <v>0,14,28,42,56,70,84,98,112,126,140,</v>
      </c>
      <c r="D13" s="2">
        <f t="shared" si="2"/>
        <v>1.0413926851582251</v>
      </c>
      <c r="F13" s="1">
        <f t="shared" si="0"/>
        <v>123.96569976994357</v>
      </c>
      <c r="H13" s="1" t="str">
        <f t="shared" si="3"/>
        <v>0,35,56,71,83,92,100,107,113,119,123,</v>
      </c>
    </row>
    <row r="14" spans="1:8" x14ac:dyDescent="0.2">
      <c r="A14">
        <v>11</v>
      </c>
      <c r="B14">
        <f t="shared" si="1"/>
        <v>154</v>
      </c>
      <c r="C14" t="str">
        <f t="shared" si="4"/>
        <v>0,14,28,42,56,70,84,98,112,126,140,154,</v>
      </c>
      <c r="D14" s="2">
        <f t="shared" si="2"/>
        <v>1.0791812460476249</v>
      </c>
      <c r="F14" s="1">
        <f t="shared" si="0"/>
        <v>128.46398889825812</v>
      </c>
      <c r="H14" s="1" t="str">
        <f t="shared" si="3"/>
        <v>0,35,56,71,83,92,100,107,113,119,123,128,</v>
      </c>
    </row>
    <row r="15" spans="1:8" x14ac:dyDescent="0.2">
      <c r="A15">
        <v>12</v>
      </c>
      <c r="B15">
        <f t="shared" si="1"/>
        <v>168</v>
      </c>
      <c r="C15" t="str">
        <f t="shared" si="4"/>
        <v>0,14,28,42,56,70,84,98,112,126,140,154,168,</v>
      </c>
      <c r="D15" s="2">
        <f t="shared" si="2"/>
        <v>1.1139433523068367</v>
      </c>
      <c r="F15" s="1">
        <f t="shared" si="0"/>
        <v>132.60201376564578</v>
      </c>
      <c r="H15" s="1" t="str">
        <f t="shared" si="3"/>
        <v>0,35,56,71,83,92,100,107,113,119,123,128,132,</v>
      </c>
    </row>
    <row r="16" spans="1:8" x14ac:dyDescent="0.2">
      <c r="A16">
        <v>13</v>
      </c>
      <c r="B16">
        <f t="shared" si="1"/>
        <v>182</v>
      </c>
      <c r="C16" t="str">
        <f t="shared" si="4"/>
        <v>0,14,28,42,56,70,84,98,112,126,140,154,168,182,</v>
      </c>
      <c r="D16" s="2">
        <f t="shared" si="2"/>
        <v>1.146128035678238</v>
      </c>
      <c r="F16" s="1">
        <f t="shared" si="0"/>
        <v>136.43322638397106</v>
      </c>
      <c r="H16" s="1" t="str">
        <f t="shared" si="3"/>
        <v>0,35,56,71,83,92,100,107,113,119,123,128,132,136,</v>
      </c>
    </row>
    <row r="17" spans="1:8" x14ac:dyDescent="0.2">
      <c r="A17">
        <v>14</v>
      </c>
      <c r="B17">
        <f t="shared" si="1"/>
        <v>196</v>
      </c>
      <c r="C17" s="3" t="str">
        <f>C16&amp;B17</f>
        <v>0,14,28,42,56,70,84,98,112,126,140,154,168,182,196</v>
      </c>
      <c r="D17" s="2">
        <f t="shared" si="2"/>
        <v>1.1760912590556813</v>
      </c>
      <c r="F17" s="1">
        <f t="shared" si="0"/>
        <v>140</v>
      </c>
      <c r="H17" s="4" t="str">
        <f>H16&amp;INT(F17)</f>
        <v>0,35,56,71,83,92,100,107,113,119,123,128,132,136,140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2020-10-26T10:07:15Z</dcterms:created>
  <dcterms:modified xsi:type="dcterms:W3CDTF">2020-10-27T12:03:55Z</dcterms:modified>
</cp:coreProperties>
</file>