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Elektronik/ AVR/ AVR_Programme/H0_Decoder_A85_exp_2/"/>
    </mc:Choice>
  </mc:AlternateContent>
  <xr:revisionPtr revIDLastSave="0" documentId="13_ncr:1_{8A97B5ED-16C5-F04D-BA2F-EA86D604281F}" xr6:coauthVersionLast="36" xr6:coauthVersionMax="36" xr10:uidLastSave="{00000000-0000-0000-0000-000000000000}"/>
  <bookViews>
    <workbookView xWindow="6680" yWindow="2120" windowWidth="28580" windowHeight="19220" xr2:uid="{8671D891-1113-E44C-A35B-D7161A09C85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E4" i="1"/>
  <c r="F4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M4" i="1" s="1"/>
  <c r="M5" i="1" s="1"/>
  <c r="M6" i="1" s="1"/>
  <c r="B4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5" i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3" i="1" s="1"/>
</calcChain>
</file>

<file path=xl/sharedStrings.xml><?xml version="1.0" encoding="utf-8"?>
<sst xmlns="http://schemas.openxmlformats.org/spreadsheetml/2006/main" count="11" uniqueCount="10">
  <si>
    <t>speedlookup</t>
  </si>
  <si>
    <t>SPEEDFAKTOR</t>
  </si>
  <si>
    <t>speedcode</t>
  </si>
  <si>
    <t>raw</t>
  </si>
  <si>
    <t>log</t>
  </si>
  <si>
    <t>MAXSPEED</t>
  </si>
  <si>
    <t>logspeed</t>
  </si>
  <si>
    <t>array:</t>
  </si>
  <si>
    <t>lin</t>
  </si>
  <si>
    <t>offset0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</si>
</sst>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Tabelle1!$K$3</c:f>
              <c:strCache>
                <c:ptCount val="1"/>
                <c:pt idx="0">
                  <c:v>logspeed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Tabelle1!$K$4:$K$18</c:f>
              <c:numCache>
                <c:formatCode>0</c:formatCode>
                <c:ptCount val="15"/>
                <c:pt idx="0">
                  <c:v>0</c:v>
                </c:pt>
                <c:pt idx="1">
                  <c:v>25.595802480981543</c:v>
                </c:pt>
                <c:pt idx="2">
                  <c:v>40.568387108221287</c:v>
                </c:pt>
                <c:pt idx="3">
                  <c:v>51.191604961963087</c:v>
                </c:pt>
                <c:pt idx="4">
                  <c:v>59.431612891778705</c:v>
                </c:pt>
                <c:pt idx="5">
                  <c:v>66.164189589202834</c:v>
                </c:pt>
                <c:pt idx="6">
                  <c:v>71.856502078997778</c:v>
                </c:pt>
                <c:pt idx="7">
                  <c:v>76.787407442944627</c:v>
                </c:pt>
                <c:pt idx="8">
                  <c:v>81.136774216442575</c:v>
                </c:pt>
                <c:pt idx="9">
                  <c:v>85.027415372760245</c:v>
                </c:pt>
                <c:pt idx="10">
                  <c:v>88.546928407102556</c:v>
                </c:pt>
                <c:pt idx="11">
                  <c:v>91.759992070184381</c:v>
                </c:pt>
                <c:pt idx="12">
                  <c:v>94.71572411831842</c:v>
                </c:pt>
                <c:pt idx="13">
                  <c:v>97.452304559979325</c:v>
                </c:pt>
                <c:pt idx="1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B-8E45-AAC6-5C94C2A3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6239"/>
        <c:axId val="400200191"/>
      </c:scatterChart>
      <c:valAx>
        <c:axId val="37082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200191"/>
        <c:crosses val="autoZero"/>
        <c:crossBetween val="midCat"/>
      </c:valAx>
      <c:valAx>
        <c:axId val="400200191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82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Tabelle1!$I$3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Tabelle1!$I$4:$I$18</c:f>
              <c:numCache>
                <c:formatCode>0.000</c:formatCode>
                <c:ptCount val="1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F-D641-848C-1FA53DD81434}"/>
            </c:ext>
          </c:extLst>
        </c:ser>
        <c:ser>
          <c:idx val="1"/>
          <c:order val="1"/>
          <c:tx>
            <c:strRef>
              <c:f>Tabelle1!$J$3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Tabelle1!$J$4:$J$18</c:f>
              <c:numCache>
                <c:formatCode>0.000</c:formatCode>
                <c:ptCount val="15"/>
                <c:pt idx="0">
                  <c:v>0</c:v>
                </c:pt>
                <c:pt idx="1">
                  <c:v>0.1505149978319906</c:v>
                </c:pt>
                <c:pt idx="2">
                  <c:v>0.23856062735983122</c:v>
                </c:pt>
                <c:pt idx="3">
                  <c:v>0.3010299956639812</c:v>
                </c:pt>
                <c:pt idx="4">
                  <c:v>0.34948500216800943</c:v>
                </c:pt>
                <c:pt idx="5">
                  <c:v>0.38907562519182182</c:v>
                </c:pt>
                <c:pt idx="6">
                  <c:v>0.42254902000712841</c:v>
                </c:pt>
                <c:pt idx="7">
                  <c:v>0.45154499349597177</c:v>
                </c:pt>
                <c:pt idx="8">
                  <c:v>0.47712125471966244</c:v>
                </c:pt>
                <c:pt idx="9">
                  <c:v>0.5</c:v>
                </c:pt>
                <c:pt idx="10">
                  <c:v>0.52069634257911257</c:v>
                </c:pt>
                <c:pt idx="11">
                  <c:v>0.53959062302381244</c:v>
                </c:pt>
                <c:pt idx="12">
                  <c:v>0.55697167615341836</c:v>
                </c:pt>
                <c:pt idx="13">
                  <c:v>0.57306401783911898</c:v>
                </c:pt>
                <c:pt idx="14">
                  <c:v>0.58804562952784067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6-574D-AA8B-CDC0821D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03423"/>
        <c:axId val="368580271"/>
      </c:scatterChart>
      <c:valAx>
        <c:axId val="3684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80271"/>
        <c:crosses val="autoZero"/>
        <c:crossBetween val="midCat"/>
      </c:valAx>
      <c:valAx>
        <c:axId val="368580271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4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Tabelle1!$B$4:$B$18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D-5442-A6E9-EC4CA1E401E6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A347-9E53-EAD4C67C2898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Tabelle1!$E$4:$E$18</c:f>
              <c:numCache>
                <c:formatCode>0</c:formatCode>
                <c:ptCount val="15"/>
                <c:pt idx="0">
                  <c:v>0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38</c:v>
                </c:pt>
                <c:pt idx="5">
                  <c:v>42</c:v>
                </c:pt>
                <c:pt idx="6">
                  <c:v>46</c:v>
                </c:pt>
                <c:pt idx="7">
                  <c:v>51</c:v>
                </c:pt>
                <c:pt idx="8">
                  <c:v>55</c:v>
                </c:pt>
                <c:pt idx="9">
                  <c:v>59</c:v>
                </c:pt>
                <c:pt idx="10">
                  <c:v>63</c:v>
                </c:pt>
                <c:pt idx="11">
                  <c:v>67</c:v>
                </c:pt>
                <c:pt idx="12">
                  <c:v>71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A347-9E53-EAD4C67C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72031"/>
        <c:axId val="365579759"/>
      </c:scatterChart>
      <c:valAx>
        <c:axId val="4007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79759"/>
        <c:crosses val="autoZero"/>
        <c:crossBetween val="midCat"/>
      </c:valAx>
      <c:valAx>
        <c:axId val="365579759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7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Tabelle1!$E$3</c:f>
              <c:strCache>
                <c:ptCount val="1"/>
                <c:pt idx="0">
                  <c:v>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Tabelle1!$D$4:$D$18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Tabelle1!$E$4:$E$18</c:f>
              <c:numCache>
                <c:formatCode>0</c:formatCode>
                <c:ptCount val="15"/>
                <c:pt idx="0">
                  <c:v>0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38</c:v>
                </c:pt>
                <c:pt idx="5">
                  <c:v>42</c:v>
                </c:pt>
                <c:pt idx="6">
                  <c:v>46</c:v>
                </c:pt>
                <c:pt idx="7">
                  <c:v>51</c:v>
                </c:pt>
                <c:pt idx="8">
                  <c:v>55</c:v>
                </c:pt>
                <c:pt idx="9">
                  <c:v>59</c:v>
                </c:pt>
                <c:pt idx="10">
                  <c:v>63</c:v>
                </c:pt>
                <c:pt idx="11">
                  <c:v>67</c:v>
                </c:pt>
                <c:pt idx="12">
                  <c:v>71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5-2147-8510-87F8FB34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5664"/>
        <c:axId val="140945616"/>
      </c:lineChart>
      <c:catAx>
        <c:axId val="64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45616"/>
        <c:crosses val="autoZero"/>
        <c:auto val="1"/>
        <c:lblAlgn val="ctr"/>
        <c:lblOffset val="100"/>
        <c:noMultiLvlLbl val="0"/>
      </c:catAx>
      <c:valAx>
        <c:axId val="140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1155700</xdr:colOff>
      <xdr:row>20</xdr:row>
      <xdr:rowOff>0</xdr:rowOff>
    </xdr:from>
    <xdr:to>
      <xdr:col>14</xdr:col>
      <xdr:colOff>723900</xdr:colOff>
      <xdr:row>36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EBBCF3-9F1D-594E-AA17-8218B536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3213100</xdr:colOff>
      <xdr:row>20</xdr:row>
      <xdr:rowOff>25400</xdr:rowOff>
    </xdr:from>
    <xdr:to>
      <xdr:col>12</xdr:col>
      <xdr:colOff>927100</xdr:colOff>
      <xdr:row>35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E6700D-E6E5-CC4D-BFBA-0A969C9E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19</xdr:row>
      <xdr:rowOff>171450</xdr:rowOff>
    </xdr:from>
    <xdr:to>
      <xdr:col>2</xdr:col>
      <xdr:colOff>3536950</xdr:colOff>
      <xdr:row>35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ACC4FE2-F66A-D940-8405-1B8A0966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</xdr:colOff>
      <xdr:row>20</xdr:row>
      <xdr:rowOff>0</xdr:rowOff>
    </xdr:from>
    <xdr:to>
      <xdr:col>7</xdr:col>
      <xdr:colOff>806450</xdr:colOff>
      <xdr:row>35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728D960-2B3E-5348-8D48-39F87C4AE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ED83-0BAD-F148-A65A-9BAAA13586B5}">
  <dimension ref="A1:M18"/>
  <sheetViews>
    <sheetView tabSelected="1" workbookViewId="0">
      <selection activeCell="F3" sqref="F3"/>
    </sheetView>
  </sheetViews>
  <sheetFormatPr baseColWidth="10" defaultRowHeight="16" x14ac:dyDescent="0.2"/>
  <cols>
    <col min="3" max="3" width="55.1640625" customWidth="1"/>
    <col min="4" max="4" width="8.6640625" customWidth="1"/>
    <col min="5" max="5" width="9.83203125" customWidth="1"/>
    <col min="6" max="7" width="19.83203125" customWidth="1"/>
    <col min="8" max="8" width="45" customWidth="1"/>
    <col min="11" max="11" width="10.83203125" style="1"/>
    <col min="13" max="13" width="50.5" style="1" customWidth="1"/>
  </cols>
  <sheetData>
    <row r="1" spans="1:13" x14ac:dyDescent="0.2">
      <c r="A1" t="s">
        <v>0</v>
      </c>
      <c r="C1" t="s">
        <v>1</v>
      </c>
      <c r="E1" t="s">
        <v>5</v>
      </c>
      <c r="F1">
        <v>80</v>
      </c>
      <c r="I1">
        <v>14</v>
      </c>
      <c r="K1" s="1" t="s">
        <v>5</v>
      </c>
      <c r="L1">
        <v>100</v>
      </c>
    </row>
    <row r="2" spans="1:13" x14ac:dyDescent="0.2">
      <c r="E2" t="s">
        <v>9</v>
      </c>
      <c r="F2">
        <v>22</v>
      </c>
    </row>
    <row r="3" spans="1:13" x14ac:dyDescent="0.2">
      <c r="A3" t="s">
        <v>2</v>
      </c>
      <c r="B3" t="s">
        <v>3</v>
      </c>
      <c r="E3" t="s">
        <v>8</v>
      </c>
      <c r="I3" t="s">
        <v>4</v>
      </c>
      <c r="J3">
        <v>0.5</v>
      </c>
      <c r="K3" s="1" t="s">
        <v>6</v>
      </c>
      <c r="L3" s="1" t="s">
        <v>7</v>
      </c>
      <c r="M3" s="1" t="str">
        <f>M18</f>
        <v>0,25,40,51,59,66,71,76,81,85,88,91,94,97,100</v>
      </c>
    </row>
    <row r="4" spans="1:13" x14ac:dyDescent="0.2">
      <c r="A4">
        <v>0</v>
      </c>
      <c r="B4">
        <f>A4*$I$1</f>
        <v>0</v>
      </c>
      <c r="C4" t="str">
        <f>C3&amp;B4&amp;","</f>
        <v>0,</v>
      </c>
      <c r="D4">
        <f>A4</f>
        <v>0</v>
      </c>
      <c r="E4" s="1">
        <f>A4/$A$18*$F$1</f>
        <v>0</v>
      </c>
      <c r="F4" s="1" t="str">
        <f>E4&amp;","</f>
        <v>0,</v>
      </c>
      <c r="I4" s="2">
        <f>LOG(A4+1)</f>
        <v>0</v>
      </c>
      <c r="J4" s="2">
        <f>$J$3*LOG(A4+1)</f>
        <v>0</v>
      </c>
      <c r="K4" s="1">
        <f>I4/$I$18*$L$1</f>
        <v>0</v>
      </c>
      <c r="M4" s="1" t="str">
        <f>K4&amp;","</f>
        <v>0,</v>
      </c>
    </row>
    <row r="5" spans="1:13" x14ac:dyDescent="0.2">
      <c r="A5">
        <v>1</v>
      </c>
      <c r="B5">
        <f>A5*$I$1</f>
        <v>14</v>
      </c>
      <c r="C5" t="str">
        <f>C4&amp;B5&amp;","</f>
        <v>0,14,</v>
      </c>
      <c r="D5">
        <f t="shared" ref="D5:D18" si="0">A5</f>
        <v>1</v>
      </c>
      <c r="E5" s="1">
        <f>INT($F$2+A5/$A$18*($F$1-$F$2))</f>
        <v>26</v>
      </c>
      <c r="F5" s="1" t="str">
        <f>F4&amp;E5&amp;","</f>
        <v>0,26,</v>
      </c>
      <c r="I5" s="2">
        <f t="shared" ref="I5:I18" si="1">LOG(A5+1)</f>
        <v>0.3010299956639812</v>
      </c>
      <c r="J5" s="2">
        <f t="shared" ref="J5:J18" si="2">$J$3*LOG(A5+1)</f>
        <v>0.1505149978319906</v>
      </c>
      <c r="K5" s="1">
        <f>I5/$I$18*$L$1</f>
        <v>25.595802480981543</v>
      </c>
      <c r="M5" s="1" t="str">
        <f>M4&amp;INT(K5)&amp;","</f>
        <v>0,25,</v>
      </c>
    </row>
    <row r="6" spans="1:13" x14ac:dyDescent="0.2">
      <c r="A6">
        <v>2</v>
      </c>
      <c r="B6">
        <f t="shared" ref="B6:B18" si="3">A6*$I$1</f>
        <v>28</v>
      </c>
      <c r="C6" t="str">
        <f>C5&amp;B6&amp;","</f>
        <v>0,14,28,</v>
      </c>
      <c r="D6">
        <f t="shared" si="0"/>
        <v>2</v>
      </c>
      <c r="E6" s="1">
        <f t="shared" ref="E6:E18" si="4">INT($F$2+A6/$A$18*($F$1-$F$2))</f>
        <v>30</v>
      </c>
      <c r="F6" s="1" t="str">
        <f t="shared" ref="F6:F17" si="5">F5&amp;E6&amp;","</f>
        <v>0,26,30,</v>
      </c>
      <c r="I6" s="2">
        <f t="shared" si="1"/>
        <v>0.47712125471966244</v>
      </c>
      <c r="J6" s="2">
        <f t="shared" si="2"/>
        <v>0.23856062735983122</v>
      </c>
      <c r="K6" s="1">
        <f>I6/$I$18*$L$1</f>
        <v>40.568387108221287</v>
      </c>
      <c r="M6" s="1" t="str">
        <f t="shared" ref="M6:M17" si="6">M5&amp;INT(K6)&amp;","</f>
        <v>0,25,40,</v>
      </c>
    </row>
    <row r="7" spans="1:13" x14ac:dyDescent="0.2">
      <c r="A7">
        <v>3</v>
      </c>
      <c r="B7">
        <f t="shared" si="3"/>
        <v>42</v>
      </c>
      <c r="C7" t="str">
        <f t="shared" ref="C7:C17" si="7">C6&amp;B7&amp;","</f>
        <v>0,14,28,42,</v>
      </c>
      <c r="D7">
        <f t="shared" si="0"/>
        <v>3</v>
      </c>
      <c r="E7" s="1">
        <f t="shared" si="4"/>
        <v>34</v>
      </c>
      <c r="F7" s="1" t="str">
        <f t="shared" si="5"/>
        <v>0,26,30,34,</v>
      </c>
      <c r="I7" s="2">
        <f t="shared" si="1"/>
        <v>0.6020599913279624</v>
      </c>
      <c r="J7" s="2">
        <f t="shared" si="2"/>
        <v>0.3010299956639812</v>
      </c>
      <c r="K7" s="1">
        <f>I7/$I$18*$L$1</f>
        <v>51.191604961963087</v>
      </c>
      <c r="M7" s="1" t="str">
        <f t="shared" si="6"/>
        <v>0,25,40,51,</v>
      </c>
    </row>
    <row r="8" spans="1:13" x14ac:dyDescent="0.2">
      <c r="A8">
        <v>4</v>
      </c>
      <c r="B8">
        <f t="shared" si="3"/>
        <v>56</v>
      </c>
      <c r="C8" t="str">
        <f t="shared" si="7"/>
        <v>0,14,28,42,56,</v>
      </c>
      <c r="D8">
        <f t="shared" si="0"/>
        <v>4</v>
      </c>
      <c r="E8" s="1">
        <f t="shared" si="4"/>
        <v>38</v>
      </c>
      <c r="F8" s="1" t="str">
        <f t="shared" si="5"/>
        <v>0,26,30,34,38,</v>
      </c>
      <c r="I8" s="2">
        <f t="shared" si="1"/>
        <v>0.69897000433601886</v>
      </c>
      <c r="J8" s="2">
        <f t="shared" si="2"/>
        <v>0.34948500216800943</v>
      </c>
      <c r="K8" s="1">
        <f>I8/$I$18*$L$1</f>
        <v>59.431612891778705</v>
      </c>
      <c r="M8" s="1" t="str">
        <f t="shared" si="6"/>
        <v>0,25,40,51,59,</v>
      </c>
    </row>
    <row r="9" spans="1:13" x14ac:dyDescent="0.2">
      <c r="A9">
        <v>5</v>
      </c>
      <c r="B9">
        <f t="shared" si="3"/>
        <v>70</v>
      </c>
      <c r="C9" t="str">
        <f t="shared" si="7"/>
        <v>0,14,28,42,56,70,</v>
      </c>
      <c r="D9">
        <f t="shared" si="0"/>
        <v>5</v>
      </c>
      <c r="E9" s="1">
        <f t="shared" si="4"/>
        <v>42</v>
      </c>
      <c r="F9" s="1" t="str">
        <f t="shared" si="5"/>
        <v>0,26,30,34,38,42,</v>
      </c>
      <c r="I9" s="2">
        <f t="shared" si="1"/>
        <v>0.77815125038364363</v>
      </c>
      <c r="J9" s="2">
        <f t="shared" si="2"/>
        <v>0.38907562519182182</v>
      </c>
      <c r="K9" s="1">
        <f>I9/$I$18*$L$1</f>
        <v>66.164189589202834</v>
      </c>
      <c r="M9" s="1" t="str">
        <f t="shared" si="6"/>
        <v>0,25,40,51,59,66,</v>
      </c>
    </row>
    <row r="10" spans="1:13" x14ac:dyDescent="0.2">
      <c r="A10">
        <v>6</v>
      </c>
      <c r="B10">
        <f t="shared" si="3"/>
        <v>84</v>
      </c>
      <c r="C10" t="str">
        <f t="shared" si="7"/>
        <v>0,14,28,42,56,70,84,</v>
      </c>
      <c r="D10">
        <f t="shared" si="0"/>
        <v>6</v>
      </c>
      <c r="E10" s="1">
        <f t="shared" si="4"/>
        <v>46</v>
      </c>
      <c r="F10" s="1" t="str">
        <f t="shared" si="5"/>
        <v>0,26,30,34,38,42,46,</v>
      </c>
      <c r="I10" s="2">
        <f t="shared" si="1"/>
        <v>0.84509804001425681</v>
      </c>
      <c r="J10" s="2">
        <f t="shared" si="2"/>
        <v>0.42254902000712841</v>
      </c>
      <c r="K10" s="1">
        <f>I10/$I$18*$L$1</f>
        <v>71.856502078997778</v>
      </c>
      <c r="M10" s="1" t="str">
        <f t="shared" si="6"/>
        <v>0,25,40,51,59,66,71,</v>
      </c>
    </row>
    <row r="11" spans="1:13" x14ac:dyDescent="0.2">
      <c r="A11">
        <v>7</v>
      </c>
      <c r="B11">
        <f t="shared" si="3"/>
        <v>98</v>
      </c>
      <c r="C11" t="str">
        <f t="shared" si="7"/>
        <v>0,14,28,42,56,70,84,98,</v>
      </c>
      <c r="D11">
        <f t="shared" si="0"/>
        <v>7</v>
      </c>
      <c r="E11" s="1">
        <f t="shared" si="4"/>
        <v>51</v>
      </c>
      <c r="F11" s="1" t="str">
        <f t="shared" si="5"/>
        <v>0,26,30,34,38,42,46,51,</v>
      </c>
      <c r="I11" s="2">
        <f t="shared" si="1"/>
        <v>0.90308998699194354</v>
      </c>
      <c r="J11" s="2">
        <f t="shared" si="2"/>
        <v>0.45154499349597177</v>
      </c>
      <c r="K11" s="1">
        <f>I11/$I$18*$L$1</f>
        <v>76.787407442944627</v>
      </c>
      <c r="M11" s="1" t="str">
        <f t="shared" si="6"/>
        <v>0,25,40,51,59,66,71,76,</v>
      </c>
    </row>
    <row r="12" spans="1:13" x14ac:dyDescent="0.2">
      <c r="A12">
        <v>8</v>
      </c>
      <c r="B12">
        <f t="shared" si="3"/>
        <v>112</v>
      </c>
      <c r="C12" t="str">
        <f t="shared" si="7"/>
        <v>0,14,28,42,56,70,84,98,112,</v>
      </c>
      <c r="D12">
        <f t="shared" si="0"/>
        <v>8</v>
      </c>
      <c r="E12" s="1">
        <f t="shared" si="4"/>
        <v>55</v>
      </c>
      <c r="F12" s="1" t="str">
        <f t="shared" si="5"/>
        <v>0,26,30,34,38,42,46,51,55,</v>
      </c>
      <c r="I12" s="2">
        <f t="shared" si="1"/>
        <v>0.95424250943932487</v>
      </c>
      <c r="J12" s="2">
        <f t="shared" si="2"/>
        <v>0.47712125471966244</v>
      </c>
      <c r="K12" s="1">
        <f>I12/$I$18*$L$1</f>
        <v>81.136774216442575</v>
      </c>
      <c r="M12" s="1" t="str">
        <f t="shared" si="6"/>
        <v>0,25,40,51,59,66,71,76,81,</v>
      </c>
    </row>
    <row r="13" spans="1:13" x14ac:dyDescent="0.2">
      <c r="A13">
        <v>9</v>
      </c>
      <c r="B13">
        <f t="shared" si="3"/>
        <v>126</v>
      </c>
      <c r="C13" t="str">
        <f t="shared" si="7"/>
        <v>0,14,28,42,56,70,84,98,112,126,</v>
      </c>
      <c r="D13">
        <f t="shared" si="0"/>
        <v>9</v>
      </c>
      <c r="E13" s="1">
        <f t="shared" si="4"/>
        <v>59</v>
      </c>
      <c r="F13" s="1" t="str">
        <f t="shared" si="5"/>
        <v>0,26,30,34,38,42,46,51,55,59,</v>
      </c>
      <c r="I13" s="2">
        <f t="shared" si="1"/>
        <v>1</v>
      </c>
      <c r="J13" s="2">
        <f t="shared" si="2"/>
        <v>0.5</v>
      </c>
      <c r="K13" s="1">
        <f>I13/$I$18*$L$1</f>
        <v>85.027415372760245</v>
      </c>
      <c r="M13" s="1" t="str">
        <f t="shared" si="6"/>
        <v>0,25,40,51,59,66,71,76,81,85,</v>
      </c>
    </row>
    <row r="14" spans="1:13" x14ac:dyDescent="0.2">
      <c r="A14">
        <v>10</v>
      </c>
      <c r="B14">
        <f t="shared" si="3"/>
        <v>140</v>
      </c>
      <c r="C14" t="str">
        <f t="shared" si="7"/>
        <v>0,14,28,42,56,70,84,98,112,126,140,</v>
      </c>
      <c r="D14">
        <f t="shared" si="0"/>
        <v>10</v>
      </c>
      <c r="E14" s="1">
        <f t="shared" si="4"/>
        <v>63</v>
      </c>
      <c r="F14" s="1" t="str">
        <f t="shared" si="5"/>
        <v>0,26,30,34,38,42,46,51,55,59,63,</v>
      </c>
      <c r="I14" s="2">
        <f t="shared" si="1"/>
        <v>1.0413926851582251</v>
      </c>
      <c r="J14" s="2">
        <f t="shared" si="2"/>
        <v>0.52069634257911257</v>
      </c>
      <c r="K14" s="1">
        <f>I14/$I$18*$L$1</f>
        <v>88.546928407102556</v>
      </c>
      <c r="M14" s="1" t="str">
        <f t="shared" si="6"/>
        <v>0,25,40,51,59,66,71,76,81,85,88,</v>
      </c>
    </row>
    <row r="15" spans="1:13" x14ac:dyDescent="0.2">
      <c r="A15">
        <v>11</v>
      </c>
      <c r="B15">
        <f t="shared" si="3"/>
        <v>154</v>
      </c>
      <c r="C15" t="str">
        <f t="shared" si="7"/>
        <v>0,14,28,42,56,70,84,98,112,126,140,154,</v>
      </c>
      <c r="D15">
        <f t="shared" si="0"/>
        <v>11</v>
      </c>
      <c r="E15" s="1">
        <f t="shared" si="4"/>
        <v>67</v>
      </c>
      <c r="F15" s="1" t="str">
        <f t="shared" si="5"/>
        <v>0,26,30,34,38,42,46,51,55,59,63,67,</v>
      </c>
      <c r="I15" s="2">
        <f t="shared" si="1"/>
        <v>1.0791812460476249</v>
      </c>
      <c r="J15" s="2">
        <f t="shared" si="2"/>
        <v>0.53959062302381244</v>
      </c>
      <c r="K15" s="1">
        <f>I15/$I$18*$L$1</f>
        <v>91.759992070184381</v>
      </c>
      <c r="M15" s="1" t="str">
        <f t="shared" si="6"/>
        <v>0,25,40,51,59,66,71,76,81,85,88,91,</v>
      </c>
    </row>
    <row r="16" spans="1:13" x14ac:dyDescent="0.2">
      <c r="A16">
        <v>12</v>
      </c>
      <c r="B16">
        <f t="shared" si="3"/>
        <v>168</v>
      </c>
      <c r="C16" t="str">
        <f t="shared" si="7"/>
        <v>0,14,28,42,56,70,84,98,112,126,140,154,168,</v>
      </c>
      <c r="D16">
        <f t="shared" si="0"/>
        <v>12</v>
      </c>
      <c r="E16" s="1">
        <f t="shared" si="4"/>
        <v>71</v>
      </c>
      <c r="F16" s="1" t="str">
        <f t="shared" si="5"/>
        <v>0,26,30,34,38,42,46,51,55,59,63,67,71,</v>
      </c>
      <c r="I16" s="2">
        <f t="shared" si="1"/>
        <v>1.1139433523068367</v>
      </c>
      <c r="J16" s="2">
        <f t="shared" si="2"/>
        <v>0.55697167615341836</v>
      </c>
      <c r="K16" s="1">
        <f>I16/$I$18*$L$1</f>
        <v>94.71572411831842</v>
      </c>
      <c r="M16" s="1" t="str">
        <f t="shared" si="6"/>
        <v>0,25,40,51,59,66,71,76,81,85,88,91,94,</v>
      </c>
    </row>
    <row r="17" spans="1:13" x14ac:dyDescent="0.2">
      <c r="A17">
        <v>13</v>
      </c>
      <c r="B17">
        <f t="shared" si="3"/>
        <v>182</v>
      </c>
      <c r="C17" t="str">
        <f t="shared" si="7"/>
        <v>0,14,28,42,56,70,84,98,112,126,140,154,168,182,</v>
      </c>
      <c r="D17">
        <f t="shared" si="0"/>
        <v>13</v>
      </c>
      <c r="E17" s="1">
        <f t="shared" si="4"/>
        <v>75</v>
      </c>
      <c r="F17" s="1" t="str">
        <f t="shared" si="5"/>
        <v>0,26,30,34,38,42,46,51,55,59,63,67,71,75,</v>
      </c>
      <c r="I17" s="2">
        <f t="shared" si="1"/>
        <v>1.146128035678238</v>
      </c>
      <c r="J17" s="2">
        <f t="shared" si="2"/>
        <v>0.57306401783911898</v>
      </c>
      <c r="K17" s="1">
        <f>I17/$I$18*$L$1</f>
        <v>97.452304559979325</v>
      </c>
      <c r="M17" s="1" t="str">
        <f t="shared" si="6"/>
        <v>0,25,40,51,59,66,71,76,81,85,88,91,94,97,</v>
      </c>
    </row>
    <row r="18" spans="1:13" x14ac:dyDescent="0.2">
      <c r="A18">
        <v>14</v>
      </c>
      <c r="B18">
        <f t="shared" si="3"/>
        <v>196</v>
      </c>
      <c r="C18" s="3" t="str">
        <f>C17&amp;B18</f>
        <v>0,14,28,42,56,70,84,98,112,126,140,154,168,182,196</v>
      </c>
      <c r="D18">
        <f t="shared" si="0"/>
        <v>14</v>
      </c>
      <c r="E18" s="1">
        <f t="shared" si="4"/>
        <v>80</v>
      </c>
      <c r="F18" s="1" t="str">
        <f>F17&amp;E18</f>
        <v>0,26,30,34,38,42,46,51,55,59,63,67,71,75,80</v>
      </c>
      <c r="G18" s="5"/>
      <c r="H18" s="5"/>
      <c r="I18" s="2">
        <f t="shared" si="1"/>
        <v>1.1760912590556813</v>
      </c>
      <c r="J18" s="2">
        <f t="shared" si="2"/>
        <v>0.58804562952784067</v>
      </c>
      <c r="K18" s="1">
        <f>I18/$I$18*$L$1</f>
        <v>100</v>
      </c>
      <c r="M18" s="4" t="str">
        <f>M17&amp;INT(K18)</f>
        <v>0,25,40,51,59,66,71,76,81,85,88,91,94,97,100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2020-10-26T10:07:15Z</dcterms:created>
  <dcterms:modified xsi:type="dcterms:W3CDTF">2020-11-22T14:27:52Z</dcterms:modified>
</cp:coreProperties>
</file>