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Interface/"/>
    </mc:Choice>
  </mc:AlternateContent>
  <xr:revisionPtr revIDLastSave="0" documentId="13_ncr:1_{592D3605-E3B1-C347-832B-138C95E77B2C}" xr6:coauthVersionLast="47" xr6:coauthVersionMax="47" xr10:uidLastSave="{00000000-0000-0000-0000-000000000000}"/>
  <bookViews>
    <workbookView xWindow="46720" yWindow="500" windowWidth="31000" windowHeight="20500" activeTab="5" xr2:uid="{372B886F-FE36-E64F-8C2E-52CCE6514944}"/>
  </bookViews>
  <sheets>
    <sheet name="Tabelle1" sheetId="1" r:id="rId1"/>
    <sheet name="Tabelle1 (2)" sheetId="2" r:id="rId2"/>
    <sheet name="Tabelle1 (3)" sheetId="3" r:id="rId3"/>
    <sheet name="Tabelle4" sheetId="4" r:id="rId4"/>
    <sheet name="Tabelle5" sheetId="5" r:id="rId5"/>
    <sheet name="Tabelle5 (2)" sheetId="6" r:id="rId6"/>
  </sheets>
  <definedNames>
    <definedName name="_xlchart.v1.0" hidden="1">'Tabelle1 (2)'!$B$27:$B$38</definedName>
    <definedName name="_xlchart.v1.1" hidden="1">'Tabelle1 (2)'!$C$26</definedName>
    <definedName name="_xlchart.v1.10" hidden="1">Tabelle5!$D$3</definedName>
    <definedName name="_xlchart.v1.11" hidden="1">Tabelle5!$D$4:$D$14</definedName>
    <definedName name="_xlchart.v1.12" hidden="1">Tabelle5!$C$4:$C$14</definedName>
    <definedName name="_xlchart.v1.13" hidden="1">Tabelle5!$D$3</definedName>
    <definedName name="_xlchart.v1.14" hidden="1">Tabelle5!$D$4:$D$14</definedName>
    <definedName name="_xlchart.v1.2" hidden="1">'Tabelle1 (2)'!$C$27:$C$38</definedName>
    <definedName name="_xlchart.v1.3" hidden="1">'Tabelle1 (2)'!$B$27:$B$38</definedName>
    <definedName name="_xlchart.v1.4" hidden="1">'Tabelle1 (2)'!$C$26</definedName>
    <definedName name="_xlchart.v1.5" hidden="1">'Tabelle1 (2)'!$C$27:$C$38</definedName>
    <definedName name="_xlchart.v1.6" hidden="1">'Tabelle1 (2)'!$B$27:$B$38</definedName>
    <definedName name="_xlchart.v1.7" hidden="1">'Tabelle1 (2)'!$C$26</definedName>
    <definedName name="_xlchart.v1.8" hidden="1">'Tabelle1 (2)'!$C$27:$C$38</definedName>
    <definedName name="_xlchart.v1.9" hidden="1">Tabelle5!$C$4:$C$14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0" i="6" l="1"/>
  <c r="P40" i="6"/>
  <c r="R9" i="6"/>
  <c r="O9" i="6"/>
  <c r="I33" i="6"/>
  <c r="I32" i="6"/>
  <c r="I30" i="6"/>
  <c r="I29" i="6"/>
  <c r="I9" i="6"/>
  <c r="I8" i="6"/>
  <c r="I6" i="6"/>
  <c r="I5" i="6"/>
  <c r="O47" i="5"/>
  <c r="R47" i="5"/>
  <c r="I39" i="5"/>
  <c r="I37" i="5"/>
  <c r="A42" i="5"/>
  <c r="A41" i="5" s="1"/>
  <c r="A40" i="5" s="1"/>
  <c r="A39" i="5" s="1"/>
  <c r="A38" i="5" s="1"/>
  <c r="A37" i="5" s="1"/>
  <c r="A36" i="5" s="1"/>
  <c r="A35" i="5" s="1"/>
  <c r="A43" i="5"/>
  <c r="I40" i="5"/>
  <c r="I36" i="5"/>
  <c r="I5" i="5"/>
  <c r="I9" i="5"/>
  <c r="L8" i="5" s="1"/>
  <c r="I8" i="5"/>
  <c r="I6" i="5"/>
  <c r="N114" i="3"/>
  <c r="N115" i="3"/>
  <c r="N116" i="3"/>
  <c r="N117" i="3"/>
  <c r="N118" i="3"/>
  <c r="N119" i="3"/>
  <c r="N120" i="3"/>
  <c r="N121" i="3"/>
  <c r="N122" i="3"/>
  <c r="N113" i="3"/>
  <c r="P101" i="3"/>
  <c r="P102" i="3"/>
  <c r="P103" i="3"/>
  <c r="P104" i="3"/>
  <c r="P105" i="3"/>
  <c r="P106" i="3"/>
  <c r="P107" i="3"/>
  <c r="P108" i="3"/>
  <c r="P100" i="3"/>
  <c r="O100" i="3"/>
  <c r="O101" i="3"/>
  <c r="O102" i="3"/>
  <c r="O103" i="3"/>
  <c r="O104" i="3"/>
  <c r="O105" i="3"/>
  <c r="O106" i="3"/>
  <c r="O107" i="3"/>
  <c r="O108" i="3"/>
  <c r="N100" i="3"/>
  <c r="N101" i="3"/>
  <c r="N102" i="3"/>
  <c r="N103" i="3"/>
  <c r="N104" i="3"/>
  <c r="N105" i="3"/>
  <c r="N106" i="3"/>
  <c r="N107" i="3"/>
  <c r="N108" i="3"/>
  <c r="H45" i="3"/>
  <c r="H46" i="3"/>
  <c r="H47" i="3"/>
  <c r="H48" i="3"/>
  <c r="H49" i="3"/>
  <c r="H44" i="3"/>
  <c r="G51" i="3"/>
  <c r="G45" i="3"/>
  <c r="G46" i="3"/>
  <c r="G47" i="3"/>
  <c r="G48" i="3"/>
  <c r="G49" i="3"/>
  <c r="G44" i="3"/>
  <c r="E45" i="3"/>
  <c r="F45" i="3"/>
  <c r="E46" i="3"/>
  <c r="F46" i="3"/>
  <c r="E47" i="3"/>
  <c r="F47" i="3"/>
  <c r="E48" i="3"/>
  <c r="F48" i="3"/>
  <c r="E49" i="3"/>
  <c r="F49" i="3"/>
  <c r="F44" i="3"/>
  <c r="E4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8" i="2"/>
  <c r="B29" i="2"/>
  <c r="B30" i="2"/>
  <c r="B31" i="2"/>
  <c r="B32" i="2"/>
  <c r="B33" i="2"/>
  <c r="B34" i="2"/>
  <c r="B35" i="2"/>
  <c r="B36" i="2"/>
  <c r="B37" i="2"/>
  <c r="B38" i="2"/>
  <c r="B27" i="2"/>
  <c r="C27" i="2"/>
  <c r="C28" i="2"/>
  <c r="C29" i="2"/>
  <c r="C30" i="2"/>
  <c r="C31" i="2"/>
  <c r="C32" i="2"/>
  <c r="C33" i="2"/>
  <c r="C34" i="2"/>
  <c r="C35" i="2"/>
  <c r="C36" i="2"/>
  <c r="C37" i="2"/>
  <c r="C38" i="2"/>
  <c r="C26" i="2"/>
  <c r="F35" i="2"/>
  <c r="G35" i="2"/>
  <c r="F36" i="2"/>
  <c r="G36" i="2"/>
  <c r="F37" i="2"/>
  <c r="G37" i="2"/>
  <c r="F38" i="2"/>
  <c r="G38" i="2"/>
  <c r="F39" i="2"/>
  <c r="G39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G27" i="2"/>
  <c r="F27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G52" i="2" s="1"/>
  <c r="H52" i="2" s="1"/>
  <c r="E53" i="2"/>
  <c r="F53" i="2"/>
  <c r="E54" i="2"/>
  <c r="F54" i="2"/>
  <c r="E55" i="2"/>
  <c r="F55" i="2"/>
  <c r="E56" i="2"/>
  <c r="F56" i="2"/>
  <c r="G56" i="2" s="1"/>
  <c r="H56" i="2" s="1"/>
  <c r="E57" i="2"/>
  <c r="F57" i="2"/>
  <c r="E58" i="2"/>
  <c r="F58" i="2"/>
  <c r="E59" i="2"/>
  <c r="F59" i="2"/>
  <c r="E60" i="2"/>
  <c r="F60" i="2"/>
  <c r="G60" i="2" s="1"/>
  <c r="H60" i="2" s="1"/>
  <c r="E61" i="2"/>
  <c r="F61" i="2"/>
  <c r="E62" i="2"/>
  <c r="F62" i="2"/>
  <c r="E63" i="2"/>
  <c r="F63" i="2"/>
  <c r="E64" i="2"/>
  <c r="F64" i="2"/>
  <c r="G64" i="2" s="1"/>
  <c r="H64" i="2" s="1"/>
  <c r="E65" i="2"/>
  <c r="F65" i="2"/>
  <c r="E66" i="2"/>
  <c r="F66" i="2"/>
  <c r="E67" i="2"/>
  <c r="F67" i="2"/>
  <c r="E68" i="2"/>
  <c r="F68" i="2"/>
  <c r="G68" i="2" s="1"/>
  <c r="H68" i="2" s="1"/>
  <c r="E69" i="2"/>
  <c r="F69" i="2"/>
  <c r="E70" i="2"/>
  <c r="F70" i="2"/>
  <c r="E71" i="2"/>
  <c r="F71" i="2"/>
  <c r="E72" i="2"/>
  <c r="F72" i="2"/>
  <c r="G72" i="2" s="1"/>
  <c r="H72" i="2" s="1"/>
  <c r="E73" i="2"/>
  <c r="F73" i="2"/>
  <c r="E74" i="2"/>
  <c r="F74" i="2"/>
  <c r="E75" i="2"/>
  <c r="F75" i="2"/>
  <c r="E76" i="2"/>
  <c r="F76" i="2"/>
  <c r="G76" i="2" s="1"/>
  <c r="H76" i="2" s="1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G84" i="2" s="1"/>
  <c r="H84" i="2" s="1"/>
  <c r="E85" i="2"/>
  <c r="F85" i="2"/>
  <c r="E86" i="2"/>
  <c r="F86" i="2"/>
  <c r="E87" i="2"/>
  <c r="F87" i="2"/>
  <c r="E88" i="2"/>
  <c r="F88" i="2"/>
  <c r="G88" i="2" s="1"/>
  <c r="H88" i="2" s="1"/>
  <c r="E89" i="2"/>
  <c r="F89" i="2"/>
  <c r="E90" i="2"/>
  <c r="F90" i="2"/>
  <c r="E91" i="2"/>
  <c r="F91" i="2"/>
  <c r="E92" i="2"/>
  <c r="F92" i="2"/>
  <c r="G92" i="2" s="1"/>
  <c r="H92" i="2" s="1"/>
  <c r="E93" i="2"/>
  <c r="F93" i="2"/>
  <c r="E94" i="2"/>
  <c r="F94" i="2"/>
  <c r="E95" i="2"/>
  <c r="F95" i="2"/>
  <c r="E96" i="2"/>
  <c r="F96" i="2"/>
  <c r="G96" i="2" s="1"/>
  <c r="H96" i="2" s="1"/>
  <c r="E97" i="2"/>
  <c r="F97" i="2"/>
  <c r="G97" i="2" s="1"/>
  <c r="H97" i="2" s="1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G104" i="2" s="1"/>
  <c r="H104" i="2" s="1"/>
  <c r="E105" i="2"/>
  <c r="F105" i="2"/>
  <c r="G105" i="2" s="1"/>
  <c r="H105" i="2" s="1"/>
  <c r="E106" i="2"/>
  <c r="F106" i="2"/>
  <c r="G106" i="2" s="1"/>
  <c r="H106" i="2" s="1"/>
  <c r="E107" i="2"/>
  <c r="F107" i="2"/>
  <c r="E108" i="2"/>
  <c r="F108" i="2"/>
  <c r="F44" i="2"/>
  <c r="E44" i="2"/>
  <c r="L123" i="2"/>
  <c r="K123" i="2"/>
  <c r="L122" i="2"/>
  <c r="K122" i="2"/>
  <c r="L121" i="2"/>
  <c r="K121" i="2"/>
  <c r="L120" i="2"/>
  <c r="K120" i="2"/>
  <c r="O119" i="2"/>
  <c r="N119" i="2"/>
  <c r="L119" i="2"/>
  <c r="K119" i="2"/>
  <c r="L118" i="2"/>
  <c r="K118" i="2"/>
  <c r="L117" i="2"/>
  <c r="K117" i="2"/>
  <c r="O116" i="2"/>
  <c r="L116" i="2"/>
  <c r="K116" i="2"/>
  <c r="L115" i="2"/>
  <c r="K115" i="2"/>
  <c r="O114" i="2"/>
  <c r="L114" i="2"/>
  <c r="K114" i="2"/>
  <c r="O113" i="2"/>
  <c r="L113" i="2"/>
  <c r="K113" i="2"/>
  <c r="O108" i="2"/>
  <c r="O120" i="2" s="1"/>
  <c r="N108" i="2"/>
  <c r="N120" i="2" s="1"/>
  <c r="G108" i="2"/>
  <c r="H108" i="2" s="1"/>
  <c r="O107" i="2"/>
  <c r="P107" i="2" s="1"/>
  <c r="Q107" i="2" s="1"/>
  <c r="N107" i="2"/>
  <c r="G107" i="2"/>
  <c r="H107" i="2" s="1"/>
  <c r="O106" i="2"/>
  <c r="N106" i="2"/>
  <c r="N118" i="2" s="1"/>
  <c r="O105" i="2"/>
  <c r="N105" i="2"/>
  <c r="N117" i="2" s="1"/>
  <c r="O104" i="2"/>
  <c r="N104" i="2"/>
  <c r="N116" i="2" s="1"/>
  <c r="O103" i="2"/>
  <c r="N103" i="2"/>
  <c r="N115" i="2" s="1"/>
  <c r="G103" i="2"/>
  <c r="O102" i="2"/>
  <c r="N102" i="2"/>
  <c r="N114" i="2" s="1"/>
  <c r="G102" i="2"/>
  <c r="H102" i="2" s="1"/>
  <c r="O101" i="2"/>
  <c r="N101" i="2"/>
  <c r="N113" i="2" s="1"/>
  <c r="G101" i="2"/>
  <c r="H101" i="2" s="1"/>
  <c r="O100" i="2"/>
  <c r="N100" i="2"/>
  <c r="G100" i="2"/>
  <c r="H100" i="2" s="1"/>
  <c r="O99" i="2"/>
  <c r="P99" i="2" s="1"/>
  <c r="Q99" i="2" s="1"/>
  <c r="N99" i="2"/>
  <c r="G99" i="2"/>
  <c r="H99" i="2" s="1"/>
  <c r="O98" i="2"/>
  <c r="N98" i="2"/>
  <c r="G98" i="2"/>
  <c r="H98" i="2" s="1"/>
  <c r="O97" i="2"/>
  <c r="N97" i="2"/>
  <c r="O96" i="2"/>
  <c r="N96" i="2"/>
  <c r="O95" i="2"/>
  <c r="P95" i="2" s="1"/>
  <c r="Q95" i="2" s="1"/>
  <c r="N95" i="2"/>
  <c r="G95" i="2"/>
  <c r="H95" i="2" s="1"/>
  <c r="O94" i="2"/>
  <c r="P94" i="2" s="1"/>
  <c r="Q94" i="2" s="1"/>
  <c r="N94" i="2"/>
  <c r="G94" i="2"/>
  <c r="H94" i="2" s="1"/>
  <c r="P93" i="2"/>
  <c r="Q93" i="2" s="1"/>
  <c r="O93" i="2"/>
  <c r="N93" i="2"/>
  <c r="G93" i="2"/>
  <c r="H93" i="2" s="1"/>
  <c r="O92" i="2"/>
  <c r="P92" i="2" s="1"/>
  <c r="Q92" i="2" s="1"/>
  <c r="N92" i="2"/>
  <c r="O91" i="2"/>
  <c r="P91" i="2" s="1"/>
  <c r="Q91" i="2" s="1"/>
  <c r="N91" i="2"/>
  <c r="G91" i="2"/>
  <c r="H91" i="2" s="1"/>
  <c r="O90" i="2"/>
  <c r="P90" i="2" s="1"/>
  <c r="Q90" i="2" s="1"/>
  <c r="N90" i="2"/>
  <c r="G90" i="2"/>
  <c r="H90" i="2" s="1"/>
  <c r="O89" i="2"/>
  <c r="P89" i="2" s="1"/>
  <c r="Q89" i="2" s="1"/>
  <c r="N89" i="2"/>
  <c r="G89" i="2"/>
  <c r="H89" i="2" s="1"/>
  <c r="P88" i="2"/>
  <c r="Q88" i="2" s="1"/>
  <c r="O88" i="2"/>
  <c r="N88" i="2"/>
  <c r="O87" i="2"/>
  <c r="P87" i="2" s="1"/>
  <c r="Q87" i="2" s="1"/>
  <c r="N87" i="2"/>
  <c r="G87" i="2"/>
  <c r="H87" i="2" s="1"/>
  <c r="O86" i="2"/>
  <c r="P86" i="2" s="1"/>
  <c r="Q86" i="2" s="1"/>
  <c r="N86" i="2"/>
  <c r="G86" i="2"/>
  <c r="H86" i="2" s="1"/>
  <c r="P85" i="2"/>
  <c r="Q85" i="2" s="1"/>
  <c r="O85" i="2"/>
  <c r="N85" i="2"/>
  <c r="G85" i="2"/>
  <c r="H85" i="2" s="1"/>
  <c r="O84" i="2"/>
  <c r="P84" i="2" s="1"/>
  <c r="Q84" i="2" s="1"/>
  <c r="N84" i="2"/>
  <c r="O83" i="2"/>
  <c r="P83" i="2" s="1"/>
  <c r="Q83" i="2" s="1"/>
  <c r="N83" i="2"/>
  <c r="G83" i="2"/>
  <c r="H83" i="2" s="1"/>
  <c r="O82" i="2"/>
  <c r="P82" i="2" s="1"/>
  <c r="Q82" i="2" s="1"/>
  <c r="N82" i="2"/>
  <c r="G82" i="2"/>
  <c r="H82" i="2" s="1"/>
  <c r="O81" i="2"/>
  <c r="P81" i="2" s="1"/>
  <c r="Q81" i="2" s="1"/>
  <c r="N81" i="2"/>
  <c r="G81" i="2"/>
  <c r="H81" i="2" s="1"/>
  <c r="P80" i="2"/>
  <c r="Q80" i="2" s="1"/>
  <c r="O80" i="2"/>
  <c r="N80" i="2"/>
  <c r="G80" i="2"/>
  <c r="H80" i="2" s="1"/>
  <c r="O79" i="2"/>
  <c r="P79" i="2" s="1"/>
  <c r="Q79" i="2" s="1"/>
  <c r="N79" i="2"/>
  <c r="G79" i="2"/>
  <c r="H79" i="2" s="1"/>
  <c r="O78" i="2"/>
  <c r="P78" i="2" s="1"/>
  <c r="Q78" i="2" s="1"/>
  <c r="N78" i="2"/>
  <c r="G78" i="2"/>
  <c r="H78" i="2" s="1"/>
  <c r="P77" i="2"/>
  <c r="Q77" i="2" s="1"/>
  <c r="O77" i="2"/>
  <c r="N77" i="2"/>
  <c r="G77" i="2"/>
  <c r="H77" i="2" s="1"/>
  <c r="O76" i="2"/>
  <c r="P76" i="2" s="1"/>
  <c r="Q76" i="2" s="1"/>
  <c r="N76" i="2"/>
  <c r="O75" i="2"/>
  <c r="P75" i="2" s="1"/>
  <c r="Q75" i="2" s="1"/>
  <c r="N75" i="2"/>
  <c r="G75" i="2"/>
  <c r="H75" i="2" s="1"/>
  <c r="O74" i="2"/>
  <c r="P74" i="2" s="1"/>
  <c r="Q74" i="2" s="1"/>
  <c r="N74" i="2"/>
  <c r="G74" i="2"/>
  <c r="H74" i="2" s="1"/>
  <c r="O73" i="2"/>
  <c r="P73" i="2" s="1"/>
  <c r="Q73" i="2" s="1"/>
  <c r="N73" i="2"/>
  <c r="G73" i="2"/>
  <c r="H73" i="2" s="1"/>
  <c r="P72" i="2"/>
  <c r="Q72" i="2" s="1"/>
  <c r="O72" i="2"/>
  <c r="N72" i="2"/>
  <c r="O71" i="2"/>
  <c r="P71" i="2" s="1"/>
  <c r="Q71" i="2" s="1"/>
  <c r="N71" i="2"/>
  <c r="G71" i="2"/>
  <c r="H71" i="2" s="1"/>
  <c r="O70" i="2"/>
  <c r="P70" i="2" s="1"/>
  <c r="Q70" i="2" s="1"/>
  <c r="N70" i="2"/>
  <c r="G70" i="2"/>
  <c r="H70" i="2" s="1"/>
  <c r="P69" i="2"/>
  <c r="Q69" i="2" s="1"/>
  <c r="O69" i="2"/>
  <c r="N69" i="2"/>
  <c r="G69" i="2"/>
  <c r="H69" i="2" s="1"/>
  <c r="O68" i="2"/>
  <c r="P68" i="2" s="1"/>
  <c r="Q68" i="2" s="1"/>
  <c r="N68" i="2"/>
  <c r="O67" i="2"/>
  <c r="P67" i="2" s="1"/>
  <c r="Q67" i="2" s="1"/>
  <c r="N67" i="2"/>
  <c r="G67" i="2"/>
  <c r="H67" i="2" s="1"/>
  <c r="O66" i="2"/>
  <c r="P66" i="2" s="1"/>
  <c r="Q66" i="2" s="1"/>
  <c r="N66" i="2"/>
  <c r="G66" i="2"/>
  <c r="H66" i="2" s="1"/>
  <c r="O65" i="2"/>
  <c r="P65" i="2" s="1"/>
  <c r="Q65" i="2" s="1"/>
  <c r="N65" i="2"/>
  <c r="G65" i="2"/>
  <c r="H65" i="2" s="1"/>
  <c r="P64" i="2"/>
  <c r="Q64" i="2" s="1"/>
  <c r="O64" i="2"/>
  <c r="N64" i="2"/>
  <c r="O63" i="2"/>
  <c r="P63" i="2" s="1"/>
  <c r="Q63" i="2" s="1"/>
  <c r="N63" i="2"/>
  <c r="G63" i="2"/>
  <c r="H63" i="2" s="1"/>
  <c r="O62" i="2"/>
  <c r="P62" i="2" s="1"/>
  <c r="Q62" i="2" s="1"/>
  <c r="N62" i="2"/>
  <c r="G62" i="2"/>
  <c r="H62" i="2" s="1"/>
  <c r="P61" i="2"/>
  <c r="Q61" i="2" s="1"/>
  <c r="O61" i="2"/>
  <c r="N61" i="2"/>
  <c r="G61" i="2"/>
  <c r="H61" i="2" s="1"/>
  <c r="O60" i="2"/>
  <c r="P60" i="2" s="1"/>
  <c r="Q60" i="2" s="1"/>
  <c r="N60" i="2"/>
  <c r="O59" i="2"/>
  <c r="P59" i="2" s="1"/>
  <c r="Q59" i="2" s="1"/>
  <c r="N59" i="2"/>
  <c r="G59" i="2"/>
  <c r="H59" i="2" s="1"/>
  <c r="O58" i="2"/>
  <c r="P58" i="2" s="1"/>
  <c r="Q58" i="2" s="1"/>
  <c r="N58" i="2"/>
  <c r="G58" i="2"/>
  <c r="H58" i="2" s="1"/>
  <c r="O57" i="2"/>
  <c r="P57" i="2" s="1"/>
  <c r="Q57" i="2" s="1"/>
  <c r="N57" i="2"/>
  <c r="G57" i="2"/>
  <c r="H57" i="2" s="1"/>
  <c r="P56" i="2"/>
  <c r="Q56" i="2" s="1"/>
  <c r="O56" i="2"/>
  <c r="N56" i="2"/>
  <c r="O55" i="2"/>
  <c r="P55" i="2" s="1"/>
  <c r="Q55" i="2" s="1"/>
  <c r="N55" i="2"/>
  <c r="G55" i="2"/>
  <c r="H55" i="2" s="1"/>
  <c r="O54" i="2"/>
  <c r="P54" i="2" s="1"/>
  <c r="Q54" i="2" s="1"/>
  <c r="N54" i="2"/>
  <c r="G54" i="2"/>
  <c r="H54" i="2" s="1"/>
  <c r="P53" i="2"/>
  <c r="Q53" i="2" s="1"/>
  <c r="O53" i="2"/>
  <c r="N53" i="2"/>
  <c r="G53" i="2"/>
  <c r="H53" i="2" s="1"/>
  <c r="O52" i="2"/>
  <c r="P52" i="2" s="1"/>
  <c r="Q52" i="2" s="1"/>
  <c r="N52" i="2"/>
  <c r="O51" i="2"/>
  <c r="P51" i="2" s="1"/>
  <c r="Q51" i="2" s="1"/>
  <c r="N51" i="2"/>
  <c r="G51" i="2"/>
  <c r="H51" i="2" s="1"/>
  <c r="O50" i="2"/>
  <c r="P50" i="2" s="1"/>
  <c r="Q50" i="2" s="1"/>
  <c r="N50" i="2"/>
  <c r="G50" i="2"/>
  <c r="H50" i="2" s="1"/>
  <c r="O49" i="2"/>
  <c r="P49" i="2" s="1"/>
  <c r="Q49" i="2" s="1"/>
  <c r="N49" i="2"/>
  <c r="G49" i="2"/>
  <c r="H49" i="2" s="1"/>
  <c r="P48" i="2"/>
  <c r="Q48" i="2" s="1"/>
  <c r="O48" i="2"/>
  <c r="N48" i="2"/>
  <c r="G48" i="2"/>
  <c r="H48" i="2" s="1"/>
  <c r="O47" i="2"/>
  <c r="P47" i="2" s="1"/>
  <c r="Q47" i="2" s="1"/>
  <c r="N47" i="2"/>
  <c r="G47" i="2"/>
  <c r="H47" i="2" s="1"/>
  <c r="O46" i="2"/>
  <c r="P46" i="2" s="1"/>
  <c r="Q46" i="2" s="1"/>
  <c r="N46" i="2"/>
  <c r="G46" i="2"/>
  <c r="H46" i="2" s="1"/>
  <c r="P45" i="2"/>
  <c r="Q45" i="2" s="1"/>
  <c r="O45" i="2"/>
  <c r="N45" i="2"/>
  <c r="G45" i="2"/>
  <c r="H45" i="2" s="1"/>
  <c r="O44" i="2"/>
  <c r="P44" i="2" s="1"/>
  <c r="Q44" i="2" s="1"/>
  <c r="N44" i="2"/>
  <c r="G44" i="2"/>
  <c r="H44" i="2" s="1"/>
  <c r="P114" i="1"/>
  <c r="P115" i="1"/>
  <c r="P116" i="1"/>
  <c r="P117" i="1"/>
  <c r="P118" i="1"/>
  <c r="P119" i="1"/>
  <c r="P120" i="1"/>
  <c r="P113" i="1"/>
  <c r="K121" i="1"/>
  <c r="L121" i="1"/>
  <c r="K122" i="1"/>
  <c r="L122" i="1"/>
  <c r="K123" i="1"/>
  <c r="L12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L113" i="1"/>
  <c r="K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13" i="1"/>
  <c r="O113" i="1"/>
  <c r="L5" i="6" l="1"/>
  <c r="L8" i="6"/>
  <c r="O5" i="6" s="1"/>
  <c r="O7" i="6" s="1"/>
  <c r="L29" i="6"/>
  <c r="L32" i="6"/>
  <c r="L5" i="5"/>
  <c r="O5" i="5" s="1"/>
  <c r="O7" i="5" s="1"/>
  <c r="R7" i="5" s="1"/>
  <c r="L36" i="5"/>
  <c r="L39" i="5"/>
  <c r="G110" i="2"/>
  <c r="H103" i="2"/>
  <c r="P97" i="2"/>
  <c r="Q97" i="2" s="1"/>
  <c r="P105" i="2"/>
  <c r="P101" i="2"/>
  <c r="O115" i="2"/>
  <c r="P103" i="2"/>
  <c r="P98" i="2"/>
  <c r="Q98" i="2" s="1"/>
  <c r="P102" i="2"/>
  <c r="O118" i="2"/>
  <c r="P106" i="2"/>
  <c r="O117" i="2"/>
  <c r="P96" i="2"/>
  <c r="Q96" i="2" s="1"/>
  <c r="P100" i="2"/>
  <c r="Q100" i="2" s="1"/>
  <c r="P104" i="2"/>
  <c r="P108" i="2"/>
  <c r="P119" i="2"/>
  <c r="N107" i="1"/>
  <c r="P107" i="1" s="1"/>
  <c r="Q107" i="1" s="1"/>
  <c r="N108" i="1"/>
  <c r="N100" i="1"/>
  <c r="N101" i="1"/>
  <c r="N102" i="1"/>
  <c r="N103" i="1"/>
  <c r="N104" i="1"/>
  <c r="P104" i="1" s="1"/>
  <c r="Q104" i="1" s="1"/>
  <c r="N105" i="1"/>
  <c r="N106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44" i="1"/>
  <c r="P101" i="1"/>
  <c r="Q101" i="1" s="1"/>
  <c r="P102" i="1"/>
  <c r="Q102" i="1" s="1"/>
  <c r="P103" i="1"/>
  <c r="Q103" i="1" s="1"/>
  <c r="P105" i="1"/>
  <c r="Q105" i="1" s="1"/>
  <c r="P106" i="1"/>
  <c r="Q106" i="1" s="1"/>
  <c r="P108" i="1"/>
  <c r="Q108" i="1" s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Q100" i="1" s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4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O100" i="1"/>
  <c r="O101" i="1"/>
  <c r="O102" i="1"/>
  <c r="O103" i="1"/>
  <c r="O104" i="1"/>
  <c r="O105" i="1"/>
  <c r="O106" i="1"/>
  <c r="O107" i="1"/>
  <c r="O108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O44" i="1"/>
  <c r="N44" i="1"/>
  <c r="H78" i="1"/>
  <c r="H79" i="1"/>
  <c r="H86" i="1"/>
  <c r="H87" i="1"/>
  <c r="H94" i="1"/>
  <c r="H95" i="1"/>
  <c r="H102" i="1"/>
  <c r="H103" i="1"/>
  <c r="H46" i="1"/>
  <c r="H47" i="1"/>
  <c r="H54" i="1"/>
  <c r="H55" i="1"/>
  <c r="H62" i="1"/>
  <c r="H63" i="1"/>
  <c r="H70" i="1"/>
  <c r="H71" i="1"/>
  <c r="G70" i="1"/>
  <c r="G71" i="1"/>
  <c r="G74" i="1"/>
  <c r="H74" i="1" s="1"/>
  <c r="G78" i="1"/>
  <c r="G79" i="1"/>
  <c r="G81" i="1"/>
  <c r="H81" i="1" s="1"/>
  <c r="G82" i="1"/>
  <c r="H82" i="1" s="1"/>
  <c r="G86" i="1"/>
  <c r="G87" i="1"/>
  <c r="G90" i="1"/>
  <c r="H90" i="1" s="1"/>
  <c r="G94" i="1"/>
  <c r="G95" i="1"/>
  <c r="G98" i="1"/>
  <c r="H98" i="1" s="1"/>
  <c r="G102" i="1"/>
  <c r="G103" i="1"/>
  <c r="G110" i="1" s="1"/>
  <c r="G106" i="1"/>
  <c r="H106" i="1" s="1"/>
  <c r="G46" i="1"/>
  <c r="G47" i="1"/>
  <c r="G50" i="1"/>
  <c r="H50" i="1" s="1"/>
  <c r="G54" i="1"/>
  <c r="G55" i="1"/>
  <c r="G58" i="1"/>
  <c r="H58" i="1" s="1"/>
  <c r="G62" i="1"/>
  <c r="G63" i="1"/>
  <c r="G66" i="1"/>
  <c r="H66" i="1" s="1"/>
  <c r="E64" i="1"/>
  <c r="F64" i="1"/>
  <c r="G64" i="1" s="1"/>
  <c r="H64" i="1" s="1"/>
  <c r="E65" i="1"/>
  <c r="G65" i="1" s="1"/>
  <c r="H65" i="1" s="1"/>
  <c r="F65" i="1"/>
  <c r="E66" i="1"/>
  <c r="F66" i="1"/>
  <c r="E67" i="1"/>
  <c r="F67" i="1"/>
  <c r="G67" i="1" s="1"/>
  <c r="H67" i="1" s="1"/>
  <c r="E68" i="1"/>
  <c r="F68" i="1"/>
  <c r="G68" i="1" s="1"/>
  <c r="H68" i="1" s="1"/>
  <c r="E69" i="1"/>
  <c r="F69" i="1"/>
  <c r="G69" i="1" s="1"/>
  <c r="H69" i="1" s="1"/>
  <c r="E70" i="1"/>
  <c r="F70" i="1"/>
  <c r="E71" i="1"/>
  <c r="F71" i="1"/>
  <c r="E72" i="1"/>
  <c r="F72" i="1"/>
  <c r="G72" i="1" s="1"/>
  <c r="H72" i="1" s="1"/>
  <c r="E73" i="1"/>
  <c r="G73" i="1" s="1"/>
  <c r="H73" i="1" s="1"/>
  <c r="F73" i="1"/>
  <c r="E74" i="1"/>
  <c r="F74" i="1"/>
  <c r="E75" i="1"/>
  <c r="F75" i="1"/>
  <c r="G75" i="1" s="1"/>
  <c r="H75" i="1" s="1"/>
  <c r="E76" i="1"/>
  <c r="F76" i="1"/>
  <c r="G76" i="1" s="1"/>
  <c r="H76" i="1" s="1"/>
  <c r="E77" i="1"/>
  <c r="F77" i="1"/>
  <c r="G77" i="1" s="1"/>
  <c r="H77" i="1" s="1"/>
  <c r="E78" i="1"/>
  <c r="F78" i="1"/>
  <c r="E79" i="1"/>
  <c r="F79" i="1"/>
  <c r="E80" i="1"/>
  <c r="F80" i="1"/>
  <c r="G80" i="1" s="1"/>
  <c r="H80" i="1" s="1"/>
  <c r="E81" i="1"/>
  <c r="F81" i="1"/>
  <c r="E82" i="1"/>
  <c r="F82" i="1"/>
  <c r="E83" i="1"/>
  <c r="F83" i="1"/>
  <c r="G83" i="1" s="1"/>
  <c r="H83" i="1" s="1"/>
  <c r="E84" i="1"/>
  <c r="F84" i="1"/>
  <c r="G84" i="1" s="1"/>
  <c r="H84" i="1" s="1"/>
  <c r="E85" i="1"/>
  <c r="F85" i="1"/>
  <c r="G85" i="1" s="1"/>
  <c r="H85" i="1" s="1"/>
  <c r="E86" i="1"/>
  <c r="F86" i="1"/>
  <c r="E87" i="1"/>
  <c r="F87" i="1"/>
  <c r="E88" i="1"/>
  <c r="F88" i="1"/>
  <c r="G88" i="1" s="1"/>
  <c r="H88" i="1" s="1"/>
  <c r="E89" i="1"/>
  <c r="G89" i="1" s="1"/>
  <c r="H89" i="1" s="1"/>
  <c r="F89" i="1"/>
  <c r="E90" i="1"/>
  <c r="F90" i="1"/>
  <c r="E91" i="1"/>
  <c r="F91" i="1"/>
  <c r="G91" i="1" s="1"/>
  <c r="H91" i="1" s="1"/>
  <c r="E92" i="1"/>
  <c r="F92" i="1"/>
  <c r="G92" i="1" s="1"/>
  <c r="H92" i="1" s="1"/>
  <c r="E93" i="1"/>
  <c r="F93" i="1"/>
  <c r="G93" i="1" s="1"/>
  <c r="H93" i="1" s="1"/>
  <c r="E94" i="1"/>
  <c r="F94" i="1"/>
  <c r="E95" i="1"/>
  <c r="F95" i="1"/>
  <c r="E96" i="1"/>
  <c r="F96" i="1"/>
  <c r="G96" i="1" s="1"/>
  <c r="H96" i="1" s="1"/>
  <c r="E97" i="1"/>
  <c r="G97" i="1" s="1"/>
  <c r="H97" i="1" s="1"/>
  <c r="F97" i="1"/>
  <c r="E98" i="1"/>
  <c r="F98" i="1"/>
  <c r="E99" i="1"/>
  <c r="F99" i="1"/>
  <c r="G99" i="1" s="1"/>
  <c r="H99" i="1" s="1"/>
  <c r="E100" i="1"/>
  <c r="F100" i="1"/>
  <c r="G100" i="1" s="1"/>
  <c r="H100" i="1" s="1"/>
  <c r="E101" i="1"/>
  <c r="F101" i="1"/>
  <c r="G101" i="1" s="1"/>
  <c r="H101" i="1" s="1"/>
  <c r="E102" i="1"/>
  <c r="F102" i="1"/>
  <c r="E103" i="1"/>
  <c r="F103" i="1"/>
  <c r="E104" i="1"/>
  <c r="F104" i="1"/>
  <c r="G104" i="1" s="1"/>
  <c r="H104" i="1" s="1"/>
  <c r="E105" i="1"/>
  <c r="G105" i="1" s="1"/>
  <c r="H105" i="1" s="1"/>
  <c r="F105" i="1"/>
  <c r="E106" i="1"/>
  <c r="F106" i="1"/>
  <c r="E107" i="1"/>
  <c r="F107" i="1"/>
  <c r="G107" i="1" s="1"/>
  <c r="H107" i="1" s="1"/>
  <c r="E108" i="1"/>
  <c r="F108" i="1"/>
  <c r="G108" i="1" s="1"/>
  <c r="H108" i="1" s="1"/>
  <c r="E45" i="1"/>
  <c r="F45" i="1"/>
  <c r="G45" i="1" s="1"/>
  <c r="H45" i="1" s="1"/>
  <c r="E46" i="1"/>
  <c r="F46" i="1"/>
  <c r="E47" i="1"/>
  <c r="F47" i="1"/>
  <c r="E48" i="1"/>
  <c r="F48" i="1"/>
  <c r="G48" i="1" s="1"/>
  <c r="H48" i="1" s="1"/>
  <c r="E49" i="1"/>
  <c r="G49" i="1" s="1"/>
  <c r="H49" i="1" s="1"/>
  <c r="F49" i="1"/>
  <c r="E50" i="1"/>
  <c r="F50" i="1"/>
  <c r="E51" i="1"/>
  <c r="F51" i="1"/>
  <c r="G51" i="1" s="1"/>
  <c r="H51" i="1" s="1"/>
  <c r="E52" i="1"/>
  <c r="F52" i="1"/>
  <c r="G52" i="1" s="1"/>
  <c r="H52" i="1" s="1"/>
  <c r="E53" i="1"/>
  <c r="F53" i="1"/>
  <c r="G53" i="1" s="1"/>
  <c r="H53" i="1" s="1"/>
  <c r="E54" i="1"/>
  <c r="F54" i="1"/>
  <c r="E55" i="1"/>
  <c r="F55" i="1"/>
  <c r="E56" i="1"/>
  <c r="F56" i="1"/>
  <c r="G56" i="1" s="1"/>
  <c r="H56" i="1" s="1"/>
  <c r="E57" i="1"/>
  <c r="G57" i="1" s="1"/>
  <c r="H57" i="1" s="1"/>
  <c r="F57" i="1"/>
  <c r="E58" i="1"/>
  <c r="F58" i="1"/>
  <c r="E59" i="1"/>
  <c r="F59" i="1"/>
  <c r="G59" i="1" s="1"/>
  <c r="H59" i="1" s="1"/>
  <c r="E60" i="1"/>
  <c r="F60" i="1"/>
  <c r="G60" i="1" s="1"/>
  <c r="H60" i="1" s="1"/>
  <c r="E61" i="1"/>
  <c r="F61" i="1"/>
  <c r="G61" i="1" s="1"/>
  <c r="H61" i="1" s="1"/>
  <c r="E62" i="1"/>
  <c r="F62" i="1"/>
  <c r="E63" i="1"/>
  <c r="F63" i="1"/>
  <c r="F44" i="1"/>
  <c r="G44" i="1" s="1"/>
  <c r="H44" i="1" s="1"/>
  <c r="E44" i="1"/>
  <c r="R7" i="6" l="1"/>
  <c r="O29" i="6"/>
  <c r="O31" i="6" s="1"/>
  <c r="R31" i="6" s="1"/>
  <c r="O36" i="5"/>
  <c r="O38" i="5" s="1"/>
  <c r="R38" i="5" s="1"/>
  <c r="Q104" i="2"/>
  <c r="P116" i="2"/>
  <c r="P110" i="2"/>
  <c r="Q105" i="2"/>
  <c r="P117" i="2"/>
  <c r="P118" i="2"/>
  <c r="Q106" i="2"/>
  <c r="Q108" i="2"/>
  <c r="P120" i="2"/>
  <c r="Q103" i="2"/>
  <c r="P115" i="2"/>
  <c r="Q101" i="2"/>
  <c r="P113" i="2"/>
  <c r="Q102" i="2"/>
  <c r="P114" i="2"/>
  <c r="P110" i="1"/>
</calcChain>
</file>

<file path=xl/sharedStrings.xml><?xml version="1.0" encoding="utf-8"?>
<sst xmlns="http://schemas.openxmlformats.org/spreadsheetml/2006/main" count="112" uniqueCount="25">
  <si>
    <t>OberseiteArray count: 67</t>
  </si>
  <si>
    <t>UnterseiteArray</t>
  </si>
  <si>
    <t>dx</t>
  </si>
  <si>
    <t>dy</t>
  </si>
  <si>
    <t>/</t>
  </si>
  <si>
    <t>atan</t>
  </si>
  <si>
    <t>y</t>
  </si>
  <si>
    <t>EndleistenwinkelvonProfil begin</t>
  </si>
  <si>
    <t>EndleistenwinkelvonProfil End</t>
  </si>
  <si>
    <t>mh33</t>
  </si>
  <si>
    <t>Oberseite</t>
  </si>
  <si>
    <t>Unterseite</t>
  </si>
  <si>
    <t>anfang</t>
  </si>
  <si>
    <t>end</t>
  </si>
  <si>
    <t>xA</t>
  </si>
  <si>
    <t>xE</t>
  </si>
  <si>
    <t>yA</t>
  </si>
  <si>
    <t>yE</t>
  </si>
  <si>
    <t>steigung</t>
  </si>
  <si>
    <t>atanf</t>
  </si>
  <si>
    <t>winkel</t>
  </si>
  <si>
    <t>x</t>
  </si>
  <si>
    <t>mittel</t>
  </si>
  <si>
    <t>°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</si>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</sst>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"/>
    <numFmt numFmtId="169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8" fontId="0" fillId="0" borderId="0" xfId="0" applyNumberFormat="1"/>
    <xf numFmtId="168" fontId="1" fillId="0" borderId="0" xfId="0" applyNumberFormat="1" applyFont="1" applyAlignment="1">
      <alignment vertical="center"/>
    </xf>
    <xf numFmtId="16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Tabelle1!$G$45:$G$48</c:f>
              <c:numCache>
                <c:formatCode>General</c:formatCode>
                <c:ptCount val="4"/>
                <c:pt idx="0">
                  <c:v>0.18831168831168832</c:v>
                </c:pt>
                <c:pt idx="1">
                  <c:v>0.19161676646706585</c:v>
                </c:pt>
                <c:pt idx="2">
                  <c:v>0.19298245614035089</c:v>
                </c:pt>
                <c:pt idx="3">
                  <c:v>0.19411764705882345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B344-B7DB-894644078A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Tabelle1!$H$45:$H$48</c:f>
              <c:numCache>
                <c:formatCode>General</c:formatCode>
                <c:ptCount val="4"/>
                <c:pt idx="0">
                  <c:v>0.18613195610711106</c:v>
                </c:pt>
                <c:pt idx="1">
                  <c:v>0.18932191751535044</c:v>
                </c:pt>
                <c:pt idx="2">
                  <c:v>0.19063890591409552</c:v>
                </c:pt>
                <c:pt idx="3">
                  <c:v>0.19173310621350795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F-B344-B7DB-89464407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81232"/>
        <c:axId val="506328112"/>
      </c:lineChart>
      <c:catAx>
        <c:axId val="83038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328112"/>
        <c:crosses val="autoZero"/>
        <c:auto val="1"/>
        <c:lblAlgn val="ctr"/>
        <c:lblOffset val="100"/>
        <c:noMultiLvlLbl val="0"/>
      </c:catAx>
      <c:valAx>
        <c:axId val="50632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3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Tabelle1!$P$101:$P$108</c:f>
              <c:numCache>
                <c:formatCode>General</c:formatCode>
                <c:ptCount val="8"/>
                <c:pt idx="0">
                  <c:v>-1.1695906432748515E-2</c:v>
                </c:pt>
                <c:pt idx="1">
                  <c:v>-2.3255813953488393E-2</c:v>
                </c:pt>
                <c:pt idx="2">
                  <c:v>-2.9411764705882377E-2</c:v>
                </c:pt>
                <c:pt idx="3">
                  <c:v>-4.0462427745664671E-2</c:v>
                </c:pt>
                <c:pt idx="4">
                  <c:v>-4.0229885057471312E-2</c:v>
                </c:pt>
                <c:pt idx="5">
                  <c:v>-4.6511627906976744E-2</c:v>
                </c:pt>
                <c:pt idx="6">
                  <c:v>-5.3571428571428562E-2</c:v>
                </c:pt>
                <c:pt idx="7">
                  <c:v>-6.369426751592358E-2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C-E549-B81B-295EB101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27424"/>
        <c:axId val="509473552"/>
      </c:lineChart>
      <c:catAx>
        <c:axId val="8331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473552"/>
        <c:crosses val="autoZero"/>
        <c:auto val="1"/>
        <c:lblAlgn val="ctr"/>
        <c:lblOffset val="100"/>
        <c:noMultiLvlLbl val="0"/>
      </c:catAx>
      <c:valAx>
        <c:axId val="509473552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31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Tabelle1!$L$112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1905074365704286E-2"/>
                  <c:y val="-0.24846509657144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Tabelle1!$K$113:$K$123</c:f>
              <c:numCache>
                <c:formatCode>0.000000</c:formatCode>
                <c:ptCount val="11"/>
                <c:pt idx="0">
                  <c:v>0.16250000000000001</c:v>
                </c:pt>
                <c:pt idx="1">
                  <c:v>0.1454</c:v>
                </c:pt>
                <c:pt idx="2">
                  <c:v>0.1283</c:v>
                </c:pt>
                <c:pt idx="3">
                  <c:v>0.1111</c:v>
                </c:pt>
                <c:pt idx="4">
                  <c:v>9.4100000000000003E-2</c:v>
                </c:pt>
                <c:pt idx="5">
                  <c:v>7.6799999999999993E-2</c:v>
                </c:pt>
                <c:pt idx="6">
                  <c:v>5.9400000000000001E-2</c:v>
                </c:pt>
                <c:pt idx="7">
                  <c:v>4.2200000000000001E-2</c:v>
                </c:pt>
                <c:pt idx="8">
                  <c:v>2.5399999999999999E-2</c:v>
                </c:pt>
                <c:pt idx="9">
                  <c:v>9.7000000000000003E-3</c:v>
                </c:pt>
                <c:pt idx="10">
                  <c:v>0</c:v>
                </c:pt>
              </c:numCache>
            </c:numRef>
          </c:xVal>
          <c:yVal>
            <c:numRef>
              <c:f>Tabelle1!$L$113:$L$123</c:f>
              <c:numCache>
                <c:formatCode>0.000000</c:formatCode>
                <c:ptCount val="11"/>
                <c:pt idx="0">
                  <c:v>5.8999999999999999E-3</c:v>
                </c:pt>
                <c:pt idx="1">
                  <c:v>5.8999999999999999E-3</c:v>
                </c:pt>
                <c:pt idx="2">
                  <c:v>5.7000000000000002E-3</c:v>
                </c:pt>
                <c:pt idx="3">
                  <c:v>5.3E-3</c:v>
                </c:pt>
                <c:pt idx="4">
                  <c:v>4.7999999999999996E-3</c:v>
                </c:pt>
                <c:pt idx="5">
                  <c:v>4.1000000000000003E-3</c:v>
                </c:pt>
                <c:pt idx="6">
                  <c:v>3.3999999999999998E-3</c:v>
                </c:pt>
                <c:pt idx="7">
                  <c:v>2.5999999999999999E-3</c:v>
                </c:pt>
                <c:pt idx="8">
                  <c:v>1.6999999999999999E-3</c:v>
                </c:pt>
                <c:pt idx="9">
                  <c:v>6.9999999999999999E-4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5-1540-9B77-7C1AD645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86959"/>
        <c:axId val="15312943"/>
      </c:scatterChart>
      <c:valAx>
        <c:axId val="2865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2943"/>
        <c:crosses val="autoZero"/>
        <c:crossBetween val="midCat"/>
      </c:valAx>
      <c:valAx>
        <c:axId val="153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58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Tabelle1!$P$113:$P$120</c:f>
              <c:numCache>
                <c:formatCode>General</c:formatCode>
                <c:ptCount val="8"/>
                <c:pt idx="0">
                  <c:v>-1.1695906432748515E-2</c:v>
                </c:pt>
                <c:pt idx="1">
                  <c:v>-2.3255813953488393E-2</c:v>
                </c:pt>
                <c:pt idx="2">
                  <c:v>-2.9411764705882377E-2</c:v>
                </c:pt>
                <c:pt idx="3">
                  <c:v>-4.0462427745664671E-2</c:v>
                </c:pt>
                <c:pt idx="4">
                  <c:v>-4.0229885057471312E-2</c:v>
                </c:pt>
                <c:pt idx="5">
                  <c:v>-4.6511627906976744E-2</c:v>
                </c:pt>
                <c:pt idx="6">
                  <c:v>-5.3571428571428562E-2</c:v>
                </c:pt>
                <c:pt idx="7">
                  <c:v>-6.369426751592358E-2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C-D748-B9FF-58E76B76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28576"/>
        <c:axId val="876117888"/>
      </c:lineChart>
      <c:catAx>
        <c:axId val="87622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6117888"/>
        <c:crosses val="autoZero"/>
        <c:auto val="1"/>
        <c:lblAlgn val="ctr"/>
        <c:lblOffset val="100"/>
        <c:noMultiLvlLbl val="0"/>
      </c:catAx>
      <c:valAx>
        <c:axId val="8761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62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(2)'!$B$43:$B$109</c:f>
              <c:numCache>
                <c:formatCode>0.000000</c:formatCode>
                <c:ptCount val="67"/>
                <c:pt idx="0">
                  <c:v>0</c:v>
                </c:pt>
                <c:pt idx="1">
                  <c:v>9.4999999999999998E-3</c:v>
                </c:pt>
                <c:pt idx="2">
                  <c:v>2.4899999999999999E-2</c:v>
                </c:pt>
                <c:pt idx="3">
                  <c:v>4.1599999999999998E-2</c:v>
                </c:pt>
                <c:pt idx="4">
                  <c:v>5.8700000000000002E-2</c:v>
                </c:pt>
                <c:pt idx="5">
                  <c:v>7.5700000000000003E-2</c:v>
                </c:pt>
                <c:pt idx="6">
                  <c:v>9.2700000000000005E-2</c:v>
                </c:pt>
                <c:pt idx="7">
                  <c:v>0.10970000000000001</c:v>
                </c:pt>
                <c:pt idx="8">
                  <c:v>0.1268</c:v>
                </c:pt>
                <c:pt idx="9">
                  <c:v>0.1439</c:v>
                </c:pt>
                <c:pt idx="10">
                  <c:v>0.16109999999999999</c:v>
                </c:pt>
                <c:pt idx="11">
                  <c:v>0.1782</c:v>
                </c:pt>
                <c:pt idx="12">
                  <c:v>0.1953</c:v>
                </c:pt>
                <c:pt idx="13">
                  <c:v>0.21229999999999999</c:v>
                </c:pt>
                <c:pt idx="14">
                  <c:v>0.22939999999999999</c:v>
                </c:pt>
                <c:pt idx="15">
                  <c:v>0.2465</c:v>
                </c:pt>
                <c:pt idx="16">
                  <c:v>0.26350000000000001</c:v>
                </c:pt>
                <c:pt idx="17">
                  <c:v>0.28060000000000002</c:v>
                </c:pt>
                <c:pt idx="18">
                  <c:v>0.29759999999999998</c:v>
                </c:pt>
                <c:pt idx="19">
                  <c:v>0.31480000000000002</c:v>
                </c:pt>
                <c:pt idx="20">
                  <c:v>0.33189999999999997</c:v>
                </c:pt>
                <c:pt idx="21">
                  <c:v>0.34910000000000002</c:v>
                </c:pt>
                <c:pt idx="22">
                  <c:v>0.36630000000000001</c:v>
                </c:pt>
                <c:pt idx="23">
                  <c:v>0.38350000000000001</c:v>
                </c:pt>
                <c:pt idx="24">
                  <c:v>0.40060000000000001</c:v>
                </c:pt>
                <c:pt idx="25">
                  <c:v>0.41770000000000002</c:v>
                </c:pt>
                <c:pt idx="26">
                  <c:v>0.43480000000000002</c:v>
                </c:pt>
                <c:pt idx="27">
                  <c:v>0.45200000000000001</c:v>
                </c:pt>
                <c:pt idx="28">
                  <c:v>0.46920000000000001</c:v>
                </c:pt>
                <c:pt idx="29">
                  <c:v>0.48630000000000001</c:v>
                </c:pt>
                <c:pt idx="30">
                  <c:v>0.50349999999999995</c:v>
                </c:pt>
                <c:pt idx="31">
                  <c:v>0.52059999999999995</c:v>
                </c:pt>
                <c:pt idx="32">
                  <c:v>0.53779999999999994</c:v>
                </c:pt>
                <c:pt idx="33">
                  <c:v>0.55510000000000004</c:v>
                </c:pt>
                <c:pt idx="34">
                  <c:v>0.57220000000000004</c:v>
                </c:pt>
                <c:pt idx="35">
                  <c:v>0.58940000000000003</c:v>
                </c:pt>
                <c:pt idx="36">
                  <c:v>0.60670000000000002</c:v>
                </c:pt>
                <c:pt idx="37">
                  <c:v>0.62390000000000001</c:v>
                </c:pt>
                <c:pt idx="38">
                  <c:v>0.6411</c:v>
                </c:pt>
                <c:pt idx="39">
                  <c:v>0.65839999999999999</c:v>
                </c:pt>
                <c:pt idx="40">
                  <c:v>0.67549999999999999</c:v>
                </c:pt>
                <c:pt idx="41">
                  <c:v>0.6925</c:v>
                </c:pt>
                <c:pt idx="42">
                  <c:v>0.7097</c:v>
                </c:pt>
                <c:pt idx="43">
                  <c:v>0.7268</c:v>
                </c:pt>
                <c:pt idx="44">
                  <c:v>0.74399999999999999</c:v>
                </c:pt>
                <c:pt idx="45">
                  <c:v>0.7611</c:v>
                </c:pt>
                <c:pt idx="46">
                  <c:v>0.77800000000000002</c:v>
                </c:pt>
                <c:pt idx="47">
                  <c:v>0.79490000000000005</c:v>
                </c:pt>
                <c:pt idx="48">
                  <c:v>0.81169999999999998</c:v>
                </c:pt>
                <c:pt idx="49">
                  <c:v>0.82840000000000003</c:v>
                </c:pt>
                <c:pt idx="50">
                  <c:v>0.84509999999999996</c:v>
                </c:pt>
                <c:pt idx="51">
                  <c:v>0.86170000000000002</c:v>
                </c:pt>
                <c:pt idx="52">
                  <c:v>0.878</c:v>
                </c:pt>
                <c:pt idx="53">
                  <c:v>0.89400000000000002</c:v>
                </c:pt>
                <c:pt idx="54">
                  <c:v>0.90969999999999995</c:v>
                </c:pt>
                <c:pt idx="55">
                  <c:v>0.92500000000000004</c:v>
                </c:pt>
                <c:pt idx="56">
                  <c:v>0.93979999999999997</c:v>
                </c:pt>
                <c:pt idx="57">
                  <c:v>0.95399999999999996</c:v>
                </c:pt>
                <c:pt idx="58">
                  <c:v>0.96709999999999996</c:v>
                </c:pt>
                <c:pt idx="59">
                  <c:v>0.97840000000000005</c:v>
                </c:pt>
                <c:pt idx="60">
                  <c:v>0.98680000000000001</c:v>
                </c:pt>
                <c:pt idx="61">
                  <c:v>0.99229999999999996</c:v>
                </c:pt>
                <c:pt idx="62">
                  <c:v>0.99580000000000002</c:v>
                </c:pt>
                <c:pt idx="63">
                  <c:v>0.998</c:v>
                </c:pt>
                <c:pt idx="64">
                  <c:v>0.99929999999999997</c:v>
                </c:pt>
                <c:pt idx="65">
                  <c:v>0.99990000000000001</c:v>
                </c:pt>
                <c:pt idx="66">
                  <c:v>1</c:v>
                </c:pt>
              </c:numCache>
            </c:numRef>
          </c:xVal>
          <c:yVal>
            <c:numRef>
              <c:f>'Tabelle1 (2)'!$C$43:$C$109</c:f>
              <c:numCache>
                <c:formatCode>0.000000</c:formatCode>
                <c:ptCount val="67"/>
                <c:pt idx="0">
                  <c:v>0</c:v>
                </c:pt>
                <c:pt idx="1">
                  <c:v>1.6999999999999999E-3</c:v>
                </c:pt>
                <c:pt idx="2">
                  <c:v>4.5999999999999999E-3</c:v>
                </c:pt>
                <c:pt idx="3">
                  <c:v>7.7999999999999996E-3</c:v>
                </c:pt>
                <c:pt idx="4">
                  <c:v>1.11E-2</c:v>
                </c:pt>
                <c:pt idx="5">
                  <c:v>1.44E-2</c:v>
                </c:pt>
                <c:pt idx="6">
                  <c:v>1.7600000000000001E-2</c:v>
                </c:pt>
                <c:pt idx="7">
                  <c:v>2.07E-2</c:v>
                </c:pt>
                <c:pt idx="8">
                  <c:v>2.3900000000000001E-2</c:v>
                </c:pt>
                <c:pt idx="9">
                  <c:v>2.69E-2</c:v>
                </c:pt>
                <c:pt idx="10">
                  <c:v>0.03</c:v>
                </c:pt>
                <c:pt idx="11">
                  <c:v>3.2899999999999999E-2</c:v>
                </c:pt>
                <c:pt idx="12">
                  <c:v>3.5900000000000001E-2</c:v>
                </c:pt>
                <c:pt idx="13">
                  <c:v>3.8699999999999998E-2</c:v>
                </c:pt>
                <c:pt idx="14">
                  <c:v>4.1399999999999999E-2</c:v>
                </c:pt>
                <c:pt idx="15">
                  <c:v>4.3999999999999997E-2</c:v>
                </c:pt>
                <c:pt idx="16">
                  <c:v>4.6600000000000003E-2</c:v>
                </c:pt>
                <c:pt idx="17">
                  <c:v>4.9099999999999998E-2</c:v>
                </c:pt>
                <c:pt idx="18">
                  <c:v>5.1400000000000001E-2</c:v>
                </c:pt>
                <c:pt idx="19">
                  <c:v>5.3699999999999998E-2</c:v>
                </c:pt>
                <c:pt idx="20">
                  <c:v>5.5899999999999998E-2</c:v>
                </c:pt>
                <c:pt idx="21">
                  <c:v>5.79E-2</c:v>
                </c:pt>
                <c:pt idx="22">
                  <c:v>5.9900000000000002E-2</c:v>
                </c:pt>
                <c:pt idx="23">
                  <c:v>6.1699999999999998E-2</c:v>
                </c:pt>
                <c:pt idx="24">
                  <c:v>6.3500000000000001E-2</c:v>
                </c:pt>
                <c:pt idx="25">
                  <c:v>6.5100000000000005E-2</c:v>
                </c:pt>
                <c:pt idx="26">
                  <c:v>6.6600000000000006E-2</c:v>
                </c:pt>
                <c:pt idx="27">
                  <c:v>6.7900000000000002E-2</c:v>
                </c:pt>
                <c:pt idx="28">
                  <c:v>6.9099999999999995E-2</c:v>
                </c:pt>
                <c:pt idx="29">
                  <c:v>7.0099999999999996E-2</c:v>
                </c:pt>
                <c:pt idx="30">
                  <c:v>7.0999999999999994E-2</c:v>
                </c:pt>
                <c:pt idx="31">
                  <c:v>7.1800000000000003E-2</c:v>
                </c:pt>
                <c:pt idx="32">
                  <c:v>7.2400000000000006E-2</c:v>
                </c:pt>
                <c:pt idx="33">
                  <c:v>7.2999999999999995E-2</c:v>
                </c:pt>
                <c:pt idx="34">
                  <c:v>7.3300000000000004E-2</c:v>
                </c:pt>
                <c:pt idx="35">
                  <c:v>7.3599999999999999E-2</c:v>
                </c:pt>
                <c:pt idx="36">
                  <c:v>7.3700000000000002E-2</c:v>
                </c:pt>
                <c:pt idx="37">
                  <c:v>7.3800000000000004E-2</c:v>
                </c:pt>
                <c:pt idx="38">
                  <c:v>7.3700000000000002E-2</c:v>
                </c:pt>
                <c:pt idx="39">
                  <c:v>7.3499999999999996E-2</c:v>
                </c:pt>
                <c:pt idx="40">
                  <c:v>7.3099999999999998E-2</c:v>
                </c:pt>
                <c:pt idx="41">
                  <c:v>7.2499999999999995E-2</c:v>
                </c:pt>
                <c:pt idx="42">
                  <c:v>7.1800000000000003E-2</c:v>
                </c:pt>
                <c:pt idx="43">
                  <c:v>7.0999999999999994E-2</c:v>
                </c:pt>
                <c:pt idx="44">
                  <c:v>7.0000000000000007E-2</c:v>
                </c:pt>
                <c:pt idx="45">
                  <c:v>6.88E-2</c:v>
                </c:pt>
                <c:pt idx="46">
                  <c:v>6.7500000000000004E-2</c:v>
                </c:pt>
                <c:pt idx="47">
                  <c:v>6.6000000000000003E-2</c:v>
                </c:pt>
                <c:pt idx="48">
                  <c:v>6.4199999999999993E-2</c:v>
                </c:pt>
                <c:pt idx="49">
                  <c:v>6.2199999999999998E-2</c:v>
                </c:pt>
                <c:pt idx="50">
                  <c:v>5.9900000000000002E-2</c:v>
                </c:pt>
                <c:pt idx="51">
                  <c:v>5.7299999999999997E-2</c:v>
                </c:pt>
                <c:pt idx="52">
                  <c:v>5.45E-2</c:v>
                </c:pt>
                <c:pt idx="53">
                  <c:v>5.1299999999999998E-2</c:v>
                </c:pt>
                <c:pt idx="54">
                  <c:v>4.7600000000000003E-2</c:v>
                </c:pt>
                <c:pt idx="55">
                  <c:v>4.3499999999999997E-2</c:v>
                </c:pt>
                <c:pt idx="56">
                  <c:v>3.8899999999999997E-2</c:v>
                </c:pt>
                <c:pt idx="57">
                  <c:v>3.3700000000000001E-2</c:v>
                </c:pt>
                <c:pt idx="58">
                  <c:v>2.7900000000000001E-2</c:v>
                </c:pt>
                <c:pt idx="59">
                  <c:v>2.1999999999999999E-2</c:v>
                </c:pt>
                <c:pt idx="60">
                  <c:v>1.66E-2</c:v>
                </c:pt>
                <c:pt idx="61">
                  <c:v>1.21E-2</c:v>
                </c:pt>
                <c:pt idx="62">
                  <c:v>8.6E-3</c:v>
                </c:pt>
                <c:pt idx="63">
                  <c:v>5.8999999999999999E-3</c:v>
                </c:pt>
                <c:pt idx="64">
                  <c:v>3.5000000000000001E-3</c:v>
                </c:pt>
                <c:pt idx="65">
                  <c:v>1.4E-3</c:v>
                </c:pt>
                <c:pt idx="66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6-C94E-8D6B-ECB965DB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23872"/>
        <c:axId val="87375391"/>
      </c:scatterChart>
      <c:valAx>
        <c:axId val="5107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75391"/>
        <c:crosses val="autoZero"/>
        <c:crossBetween val="midCat"/>
      </c:valAx>
      <c:valAx>
        <c:axId val="873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7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'Tabelle1 (2)'!$G$44:$G$52</c:f>
              <c:numCache>
                <c:formatCode>General</c:formatCode>
                <c:ptCount val="9"/>
                <c:pt idx="0">
                  <c:v>0.18473895582329319</c:v>
                </c:pt>
                <c:pt idx="1">
                  <c:v>0.19003115264797507</c:v>
                </c:pt>
                <c:pt idx="2">
                  <c:v>0.19230769230769229</c:v>
                </c:pt>
                <c:pt idx="3">
                  <c:v>0.19354838709677416</c:v>
                </c:pt>
                <c:pt idx="4">
                  <c:v>0.19117647058823531</c:v>
                </c:pt>
                <c:pt idx="5">
                  <c:v>0.1852941176470588</c:v>
                </c:pt>
                <c:pt idx="6">
                  <c:v>0.18475073313782997</c:v>
                </c:pt>
                <c:pt idx="7">
                  <c:v>0.18128654970760238</c:v>
                </c:pt>
                <c:pt idx="8">
                  <c:v>0.17784256559766759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F347-9FCF-9E2DB0A6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443760"/>
        <c:axId val="829995008"/>
      </c:lineChart>
      <c:catAx>
        <c:axId val="83044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995008"/>
        <c:crosses val="autoZero"/>
        <c:auto val="1"/>
        <c:lblAlgn val="ctr"/>
        <c:lblOffset val="100"/>
        <c:noMultiLvlLbl val="0"/>
      </c:catAx>
      <c:valAx>
        <c:axId val="8299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4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(2)'!$K$43:$K$109</c:f>
              <c:numCache>
                <c:formatCode>0.000000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0.99970000000000003</c:v>
                </c:pt>
                <c:pt idx="4">
                  <c:v>0.99829999999999997</c:v>
                </c:pt>
                <c:pt idx="5">
                  <c:v>0.99609999999999999</c:v>
                </c:pt>
                <c:pt idx="6">
                  <c:v>0.99299999999999999</c:v>
                </c:pt>
                <c:pt idx="7">
                  <c:v>0.98839999999999995</c:v>
                </c:pt>
                <c:pt idx="8">
                  <c:v>0.98140000000000005</c:v>
                </c:pt>
                <c:pt idx="9">
                  <c:v>0.9708</c:v>
                </c:pt>
                <c:pt idx="10">
                  <c:v>0.95650000000000002</c:v>
                </c:pt>
                <c:pt idx="11">
                  <c:v>0.94040000000000001</c:v>
                </c:pt>
                <c:pt idx="12">
                  <c:v>0.92349999999999999</c:v>
                </c:pt>
                <c:pt idx="13">
                  <c:v>0.90639999999999998</c:v>
                </c:pt>
                <c:pt idx="14">
                  <c:v>0.8891</c:v>
                </c:pt>
                <c:pt idx="15">
                  <c:v>0.87180000000000002</c:v>
                </c:pt>
                <c:pt idx="16">
                  <c:v>0.85450000000000004</c:v>
                </c:pt>
                <c:pt idx="17">
                  <c:v>0.83720000000000006</c:v>
                </c:pt>
                <c:pt idx="18">
                  <c:v>0.81989999999999996</c:v>
                </c:pt>
                <c:pt idx="19">
                  <c:v>0.80269999999999997</c:v>
                </c:pt>
                <c:pt idx="20">
                  <c:v>0.7853</c:v>
                </c:pt>
                <c:pt idx="21">
                  <c:v>0.76790000000000003</c:v>
                </c:pt>
                <c:pt idx="22">
                  <c:v>0.75060000000000004</c:v>
                </c:pt>
                <c:pt idx="23">
                  <c:v>0.73329999999999995</c:v>
                </c:pt>
                <c:pt idx="24">
                  <c:v>0.71609999999999996</c:v>
                </c:pt>
                <c:pt idx="25">
                  <c:v>0.69869999999999999</c:v>
                </c:pt>
                <c:pt idx="26">
                  <c:v>0.68130000000000002</c:v>
                </c:pt>
                <c:pt idx="27">
                  <c:v>0.66390000000000005</c:v>
                </c:pt>
                <c:pt idx="28">
                  <c:v>0.64670000000000005</c:v>
                </c:pt>
                <c:pt idx="29">
                  <c:v>0.62949999999999995</c:v>
                </c:pt>
                <c:pt idx="30">
                  <c:v>0.61219999999999997</c:v>
                </c:pt>
                <c:pt idx="31">
                  <c:v>0.59489999999999998</c:v>
                </c:pt>
                <c:pt idx="32">
                  <c:v>0.57750000000000001</c:v>
                </c:pt>
                <c:pt idx="33">
                  <c:v>0.56020000000000003</c:v>
                </c:pt>
                <c:pt idx="34">
                  <c:v>0.54290000000000005</c:v>
                </c:pt>
                <c:pt idx="35">
                  <c:v>0.52549999999999997</c:v>
                </c:pt>
                <c:pt idx="36">
                  <c:v>0.50819999999999999</c:v>
                </c:pt>
                <c:pt idx="37">
                  <c:v>0.4909</c:v>
                </c:pt>
                <c:pt idx="38">
                  <c:v>0.47360000000000002</c:v>
                </c:pt>
                <c:pt idx="39">
                  <c:v>0.45619999999999999</c:v>
                </c:pt>
                <c:pt idx="40">
                  <c:v>0.43890000000000001</c:v>
                </c:pt>
                <c:pt idx="41">
                  <c:v>0.42159999999999997</c:v>
                </c:pt>
                <c:pt idx="42">
                  <c:v>0.4042</c:v>
                </c:pt>
                <c:pt idx="43">
                  <c:v>0.38700000000000001</c:v>
                </c:pt>
                <c:pt idx="44">
                  <c:v>0.36959999999999998</c:v>
                </c:pt>
                <c:pt idx="45">
                  <c:v>0.35239999999999999</c:v>
                </c:pt>
                <c:pt idx="46">
                  <c:v>0.33500000000000002</c:v>
                </c:pt>
                <c:pt idx="47">
                  <c:v>0.31769999999999998</c:v>
                </c:pt>
                <c:pt idx="48">
                  <c:v>0.3004</c:v>
                </c:pt>
                <c:pt idx="49">
                  <c:v>0.28310000000000002</c:v>
                </c:pt>
                <c:pt idx="50">
                  <c:v>0.26579999999999998</c:v>
                </c:pt>
                <c:pt idx="51">
                  <c:v>0.2485</c:v>
                </c:pt>
                <c:pt idx="52">
                  <c:v>0.23130000000000001</c:v>
                </c:pt>
                <c:pt idx="53">
                  <c:v>0.214</c:v>
                </c:pt>
                <c:pt idx="54">
                  <c:v>0.1968</c:v>
                </c:pt>
                <c:pt idx="55">
                  <c:v>0.17960000000000001</c:v>
                </c:pt>
                <c:pt idx="56">
                  <c:v>0.16250000000000001</c:v>
                </c:pt>
                <c:pt idx="57">
                  <c:v>0.1454</c:v>
                </c:pt>
                <c:pt idx="58">
                  <c:v>0.1283</c:v>
                </c:pt>
                <c:pt idx="59">
                  <c:v>0.1111</c:v>
                </c:pt>
                <c:pt idx="60">
                  <c:v>9.4100000000000003E-2</c:v>
                </c:pt>
                <c:pt idx="61">
                  <c:v>7.6799999999999993E-2</c:v>
                </c:pt>
                <c:pt idx="62">
                  <c:v>5.9400000000000001E-2</c:v>
                </c:pt>
                <c:pt idx="63">
                  <c:v>4.2200000000000001E-2</c:v>
                </c:pt>
                <c:pt idx="64">
                  <c:v>2.5399999999999999E-2</c:v>
                </c:pt>
                <c:pt idx="65">
                  <c:v>9.7000000000000003E-3</c:v>
                </c:pt>
                <c:pt idx="66">
                  <c:v>0</c:v>
                </c:pt>
              </c:numCache>
            </c:numRef>
          </c:xVal>
          <c:yVal>
            <c:numRef>
              <c:f>'Tabelle1 (2)'!$L$43:$L$109</c:f>
              <c:numCache>
                <c:formatCode>0.000000</c:formatCode>
                <c:ptCount val="67"/>
                <c:pt idx="0">
                  <c:v>4.0000000000000002E-4</c:v>
                </c:pt>
                <c:pt idx="1">
                  <c:v>4.0000000000000002E-4</c:v>
                </c:pt>
                <c:pt idx="2">
                  <c:v>-5.0000000000000001E-4</c:v>
                </c:pt>
                <c:pt idx="3">
                  <c:v>-1.4E-3</c:v>
                </c:pt>
                <c:pt idx="4">
                  <c:v>-3.0000000000000001E-3</c:v>
                </c:pt>
                <c:pt idx="5">
                  <c:v>-4.4999999999999997E-3</c:v>
                </c:pt>
                <c:pt idx="6">
                  <c:v>-5.8999999999999999E-3</c:v>
                </c:pt>
                <c:pt idx="7">
                  <c:v>-7.4999999999999997E-3</c:v>
                </c:pt>
                <c:pt idx="8">
                  <c:v>-9.4000000000000004E-3</c:v>
                </c:pt>
                <c:pt idx="9">
                  <c:v>-1.0999999999999999E-2</c:v>
                </c:pt>
                <c:pt idx="10">
                  <c:v>-1.2500000000000001E-2</c:v>
                </c:pt>
                <c:pt idx="11">
                  <c:v>-1.3599999999999999E-2</c:v>
                </c:pt>
                <c:pt idx="12">
                  <c:v>-1.44E-2</c:v>
                </c:pt>
                <c:pt idx="13">
                  <c:v>-1.5100000000000001E-2</c:v>
                </c:pt>
                <c:pt idx="14">
                  <c:v>-1.5599999999999999E-2</c:v>
                </c:pt>
                <c:pt idx="15">
                  <c:v>-1.61E-2</c:v>
                </c:pt>
                <c:pt idx="16">
                  <c:v>-1.6400000000000001E-2</c:v>
                </c:pt>
                <c:pt idx="17">
                  <c:v>-1.67E-2</c:v>
                </c:pt>
                <c:pt idx="18">
                  <c:v>-1.6899999999999998E-2</c:v>
                </c:pt>
                <c:pt idx="19">
                  <c:v>-1.7000000000000001E-2</c:v>
                </c:pt>
                <c:pt idx="20">
                  <c:v>-1.7000000000000001E-2</c:v>
                </c:pt>
                <c:pt idx="21">
                  <c:v>-1.7100000000000001E-2</c:v>
                </c:pt>
                <c:pt idx="22">
                  <c:v>-1.7000000000000001E-2</c:v>
                </c:pt>
                <c:pt idx="23">
                  <c:v>-1.7000000000000001E-2</c:v>
                </c:pt>
                <c:pt idx="24">
                  <c:v>-1.6899999999999998E-2</c:v>
                </c:pt>
                <c:pt idx="25">
                  <c:v>-1.6799999999999999E-2</c:v>
                </c:pt>
                <c:pt idx="26">
                  <c:v>-1.67E-2</c:v>
                </c:pt>
                <c:pt idx="27">
                  <c:v>-1.66E-2</c:v>
                </c:pt>
                <c:pt idx="28">
                  <c:v>-1.6400000000000001E-2</c:v>
                </c:pt>
                <c:pt idx="29">
                  <c:v>-1.61E-2</c:v>
                </c:pt>
                <c:pt idx="30">
                  <c:v>-1.5699999999999999E-2</c:v>
                </c:pt>
                <c:pt idx="31">
                  <c:v>-1.5100000000000001E-2</c:v>
                </c:pt>
                <c:pt idx="32">
                  <c:v>-1.4500000000000001E-2</c:v>
                </c:pt>
                <c:pt idx="33">
                  <c:v>-1.38E-2</c:v>
                </c:pt>
                <c:pt idx="34">
                  <c:v>-1.3100000000000001E-2</c:v>
                </c:pt>
                <c:pt idx="35">
                  <c:v>-1.2200000000000001E-2</c:v>
                </c:pt>
                <c:pt idx="36">
                  <c:v>-1.1299999999999999E-2</c:v>
                </c:pt>
                <c:pt idx="37">
                  <c:v>-1.04E-2</c:v>
                </c:pt>
                <c:pt idx="38">
                  <c:v>-9.4000000000000004E-3</c:v>
                </c:pt>
                <c:pt idx="39">
                  <c:v>-8.3000000000000001E-3</c:v>
                </c:pt>
                <c:pt idx="40">
                  <c:v>-7.3000000000000001E-3</c:v>
                </c:pt>
                <c:pt idx="41">
                  <c:v>-6.1999999999999998E-3</c:v>
                </c:pt>
                <c:pt idx="42">
                  <c:v>-5.1000000000000004E-3</c:v>
                </c:pt>
                <c:pt idx="43">
                  <c:v>-4.0000000000000001E-3</c:v>
                </c:pt>
                <c:pt idx="44">
                  <c:v>-2.8E-3</c:v>
                </c:pt>
                <c:pt idx="45">
                  <c:v>-1.6999999999999999E-3</c:v>
                </c:pt>
                <c:pt idx="46">
                  <c:v>-6.9999999999999999E-4</c:v>
                </c:pt>
                <c:pt idx="47">
                  <c:v>4.0000000000000002E-4</c:v>
                </c:pt>
                <c:pt idx="48">
                  <c:v>1.2999999999999999E-3</c:v>
                </c:pt>
                <c:pt idx="49">
                  <c:v>2.2000000000000001E-3</c:v>
                </c:pt>
                <c:pt idx="50">
                  <c:v>3.0999999999999999E-3</c:v>
                </c:pt>
                <c:pt idx="51">
                  <c:v>3.8999999999999998E-3</c:v>
                </c:pt>
                <c:pt idx="52">
                  <c:v>4.4999999999999997E-3</c:v>
                </c:pt>
                <c:pt idx="53">
                  <c:v>5.1000000000000004E-3</c:v>
                </c:pt>
                <c:pt idx="54">
                  <c:v>5.4999999999999997E-3</c:v>
                </c:pt>
                <c:pt idx="55">
                  <c:v>5.7999999999999996E-3</c:v>
                </c:pt>
                <c:pt idx="56">
                  <c:v>5.8999999999999999E-3</c:v>
                </c:pt>
                <c:pt idx="57">
                  <c:v>5.8999999999999999E-3</c:v>
                </c:pt>
                <c:pt idx="58">
                  <c:v>5.7000000000000002E-3</c:v>
                </c:pt>
                <c:pt idx="59">
                  <c:v>5.3E-3</c:v>
                </c:pt>
                <c:pt idx="60">
                  <c:v>4.7999999999999996E-3</c:v>
                </c:pt>
                <c:pt idx="61">
                  <c:v>4.1000000000000003E-3</c:v>
                </c:pt>
                <c:pt idx="62">
                  <c:v>3.3999999999999998E-3</c:v>
                </c:pt>
                <c:pt idx="63">
                  <c:v>2.5999999999999999E-3</c:v>
                </c:pt>
                <c:pt idx="64">
                  <c:v>1.6999999999999999E-3</c:v>
                </c:pt>
                <c:pt idx="65">
                  <c:v>6.9999999999999999E-4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1-384C-A043-A615F121E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695"/>
        <c:axId val="11223343"/>
      </c:scatterChart>
      <c:valAx>
        <c:axId val="1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3343"/>
        <c:crosses val="autoZero"/>
        <c:crossBetween val="midCat"/>
      </c:valAx>
      <c:valAx>
        <c:axId val="112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'Tabelle1 (2)'!$P$101:$P$108</c:f>
              <c:numCache>
                <c:formatCode>General</c:formatCode>
                <c:ptCount val="8"/>
                <c:pt idx="0">
                  <c:v>-1.1695906432748515E-2</c:v>
                </c:pt>
                <c:pt idx="1">
                  <c:v>-2.3255813953488393E-2</c:v>
                </c:pt>
                <c:pt idx="2">
                  <c:v>-2.9411764705882377E-2</c:v>
                </c:pt>
                <c:pt idx="3">
                  <c:v>-4.0462427745664671E-2</c:v>
                </c:pt>
                <c:pt idx="4">
                  <c:v>-4.0229885057471312E-2</c:v>
                </c:pt>
                <c:pt idx="5">
                  <c:v>-4.6511627906976744E-2</c:v>
                </c:pt>
                <c:pt idx="6">
                  <c:v>-5.3571428571428562E-2</c:v>
                </c:pt>
                <c:pt idx="7">
                  <c:v>-6.369426751592358E-2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6-774D-9D23-0D8BF42DDE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'Tabelle1 (2)'!$Q$101:$Q$108</c:f>
              <c:numCache>
                <c:formatCode>General</c:formatCode>
                <c:ptCount val="8"/>
                <c:pt idx="0">
                  <c:v>-1.1695373165688928E-2</c:v>
                </c:pt>
                <c:pt idx="1">
                  <c:v>-2.3251622810462936E-2</c:v>
                </c:pt>
                <c:pt idx="2">
                  <c:v>-2.9403288204005139E-2</c:v>
                </c:pt>
                <c:pt idx="3">
                  <c:v>-4.0440367607569923E-2</c:v>
                </c:pt>
                <c:pt idx="4">
                  <c:v>-4.0208202841086935E-2</c:v>
                </c:pt>
                <c:pt idx="5">
                  <c:v>-4.6478131351002934E-2</c:v>
                </c:pt>
                <c:pt idx="6">
                  <c:v>-5.3520268459315117E-2</c:v>
                </c:pt>
                <c:pt idx="7">
                  <c:v>-6.3608341552267647E-2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6-774D-9D23-0D8BF42D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836784"/>
        <c:axId val="87921423"/>
      </c:lineChart>
      <c:catAx>
        <c:axId val="80183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21423"/>
        <c:crosses val="autoZero"/>
        <c:auto val="1"/>
        <c:lblAlgn val="ctr"/>
        <c:lblOffset val="100"/>
        <c:noMultiLvlLbl val="0"/>
      </c:catAx>
      <c:valAx>
        <c:axId val="879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8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'Tabelle1 (2)'!$N$101:$N$107</c:f>
              <c:numCache>
                <c:formatCode>General</c:formatCode>
                <c:ptCount val="7"/>
                <c:pt idx="0">
                  <c:v>1.7100000000000004E-2</c:v>
                </c:pt>
                <c:pt idx="1">
                  <c:v>1.7199999999999993E-2</c:v>
                </c:pt>
                <c:pt idx="2">
                  <c:v>1.7000000000000001E-2</c:v>
                </c:pt>
                <c:pt idx="3">
                  <c:v>1.730000000000001E-2</c:v>
                </c:pt>
                <c:pt idx="4">
                  <c:v>1.7399999999999992E-2</c:v>
                </c:pt>
                <c:pt idx="5">
                  <c:v>1.72E-2</c:v>
                </c:pt>
                <c:pt idx="6">
                  <c:v>1.6800000000000002E-2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5-164E-AA5C-D85DBE9C98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'Tabelle1 (2)'!$O$101:$O$107</c:f>
              <c:numCache>
                <c:formatCode>General</c:formatCode>
                <c:ptCount val="7"/>
                <c:pt idx="0">
                  <c:v>-1.9999999999999966E-4</c:v>
                </c:pt>
                <c:pt idx="1">
                  <c:v>-4.0000000000000018E-4</c:v>
                </c:pt>
                <c:pt idx="2">
                  <c:v>-5.0000000000000044E-4</c:v>
                </c:pt>
                <c:pt idx="3">
                  <c:v>-6.9999999999999923E-4</c:v>
                </c:pt>
                <c:pt idx="4">
                  <c:v>-7.0000000000000053E-4</c:v>
                </c:pt>
                <c:pt idx="5">
                  <c:v>-7.9999999999999993E-4</c:v>
                </c:pt>
                <c:pt idx="6">
                  <c:v>-8.9999999999999998E-4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5-164E-AA5C-D85DBE9C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0479"/>
        <c:axId val="801134608"/>
      </c:lineChart>
      <c:catAx>
        <c:axId val="8710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134608"/>
        <c:crosses val="autoZero"/>
        <c:auto val="1"/>
        <c:lblAlgn val="ctr"/>
        <c:lblOffset val="100"/>
        <c:noMultiLvlLbl val="0"/>
      </c:catAx>
      <c:valAx>
        <c:axId val="8011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1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(2)'!$L$42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(2)'!$K$43:$K$109</c:f>
              <c:numCache>
                <c:formatCode>0.000000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0.99970000000000003</c:v>
                </c:pt>
                <c:pt idx="4">
                  <c:v>0.99829999999999997</c:v>
                </c:pt>
                <c:pt idx="5">
                  <c:v>0.99609999999999999</c:v>
                </c:pt>
                <c:pt idx="6">
                  <c:v>0.99299999999999999</c:v>
                </c:pt>
                <c:pt idx="7">
                  <c:v>0.98839999999999995</c:v>
                </c:pt>
                <c:pt idx="8">
                  <c:v>0.98140000000000005</c:v>
                </c:pt>
                <c:pt idx="9">
                  <c:v>0.9708</c:v>
                </c:pt>
                <c:pt idx="10">
                  <c:v>0.95650000000000002</c:v>
                </c:pt>
                <c:pt idx="11">
                  <c:v>0.94040000000000001</c:v>
                </c:pt>
                <c:pt idx="12">
                  <c:v>0.92349999999999999</c:v>
                </c:pt>
                <c:pt idx="13">
                  <c:v>0.90639999999999998</c:v>
                </c:pt>
                <c:pt idx="14">
                  <c:v>0.8891</c:v>
                </c:pt>
                <c:pt idx="15">
                  <c:v>0.87180000000000002</c:v>
                </c:pt>
                <c:pt idx="16">
                  <c:v>0.85450000000000004</c:v>
                </c:pt>
                <c:pt idx="17">
                  <c:v>0.83720000000000006</c:v>
                </c:pt>
                <c:pt idx="18">
                  <c:v>0.81989999999999996</c:v>
                </c:pt>
                <c:pt idx="19">
                  <c:v>0.80269999999999997</c:v>
                </c:pt>
                <c:pt idx="20">
                  <c:v>0.7853</c:v>
                </c:pt>
                <c:pt idx="21">
                  <c:v>0.76790000000000003</c:v>
                </c:pt>
                <c:pt idx="22">
                  <c:v>0.75060000000000004</c:v>
                </c:pt>
                <c:pt idx="23">
                  <c:v>0.73329999999999995</c:v>
                </c:pt>
                <c:pt idx="24">
                  <c:v>0.71609999999999996</c:v>
                </c:pt>
                <c:pt idx="25">
                  <c:v>0.69869999999999999</c:v>
                </c:pt>
                <c:pt idx="26">
                  <c:v>0.68130000000000002</c:v>
                </c:pt>
                <c:pt idx="27">
                  <c:v>0.66390000000000005</c:v>
                </c:pt>
                <c:pt idx="28">
                  <c:v>0.64670000000000005</c:v>
                </c:pt>
                <c:pt idx="29">
                  <c:v>0.62949999999999995</c:v>
                </c:pt>
                <c:pt idx="30">
                  <c:v>0.61219999999999997</c:v>
                </c:pt>
                <c:pt idx="31">
                  <c:v>0.59489999999999998</c:v>
                </c:pt>
                <c:pt idx="32">
                  <c:v>0.57750000000000001</c:v>
                </c:pt>
                <c:pt idx="33">
                  <c:v>0.56020000000000003</c:v>
                </c:pt>
                <c:pt idx="34">
                  <c:v>0.54290000000000005</c:v>
                </c:pt>
                <c:pt idx="35">
                  <c:v>0.52549999999999997</c:v>
                </c:pt>
                <c:pt idx="36">
                  <c:v>0.50819999999999999</c:v>
                </c:pt>
                <c:pt idx="37">
                  <c:v>0.4909</c:v>
                </c:pt>
                <c:pt idx="38">
                  <c:v>0.47360000000000002</c:v>
                </c:pt>
                <c:pt idx="39">
                  <c:v>0.45619999999999999</c:v>
                </c:pt>
                <c:pt idx="40">
                  <c:v>0.43890000000000001</c:v>
                </c:pt>
                <c:pt idx="41">
                  <c:v>0.42159999999999997</c:v>
                </c:pt>
                <c:pt idx="42">
                  <c:v>0.4042</c:v>
                </c:pt>
                <c:pt idx="43">
                  <c:v>0.38700000000000001</c:v>
                </c:pt>
                <c:pt idx="44">
                  <c:v>0.36959999999999998</c:v>
                </c:pt>
                <c:pt idx="45">
                  <c:v>0.35239999999999999</c:v>
                </c:pt>
                <c:pt idx="46">
                  <c:v>0.33500000000000002</c:v>
                </c:pt>
                <c:pt idx="47">
                  <c:v>0.31769999999999998</c:v>
                </c:pt>
                <c:pt idx="48">
                  <c:v>0.3004</c:v>
                </c:pt>
                <c:pt idx="49">
                  <c:v>0.28310000000000002</c:v>
                </c:pt>
                <c:pt idx="50">
                  <c:v>0.26579999999999998</c:v>
                </c:pt>
                <c:pt idx="51">
                  <c:v>0.2485</c:v>
                </c:pt>
                <c:pt idx="52">
                  <c:v>0.23130000000000001</c:v>
                </c:pt>
                <c:pt idx="53">
                  <c:v>0.214</c:v>
                </c:pt>
                <c:pt idx="54">
                  <c:v>0.1968</c:v>
                </c:pt>
                <c:pt idx="55">
                  <c:v>0.17960000000000001</c:v>
                </c:pt>
                <c:pt idx="56">
                  <c:v>0.16250000000000001</c:v>
                </c:pt>
                <c:pt idx="57">
                  <c:v>0.1454</c:v>
                </c:pt>
                <c:pt idx="58">
                  <c:v>0.1283</c:v>
                </c:pt>
                <c:pt idx="59">
                  <c:v>0.1111</c:v>
                </c:pt>
                <c:pt idx="60">
                  <c:v>9.4100000000000003E-2</c:v>
                </c:pt>
                <c:pt idx="61">
                  <c:v>7.6799999999999993E-2</c:v>
                </c:pt>
                <c:pt idx="62">
                  <c:v>5.9400000000000001E-2</c:v>
                </c:pt>
                <c:pt idx="63">
                  <c:v>4.2200000000000001E-2</c:v>
                </c:pt>
                <c:pt idx="64">
                  <c:v>2.5399999999999999E-2</c:v>
                </c:pt>
                <c:pt idx="65">
                  <c:v>9.7000000000000003E-3</c:v>
                </c:pt>
                <c:pt idx="66">
                  <c:v>0</c:v>
                </c:pt>
              </c:numCache>
            </c:numRef>
          </c:xVal>
          <c:yVal>
            <c:numRef>
              <c:f>'Tabelle1 (2)'!$L$43:$L$109</c:f>
              <c:numCache>
                <c:formatCode>0.000000</c:formatCode>
                <c:ptCount val="67"/>
                <c:pt idx="0">
                  <c:v>4.0000000000000002E-4</c:v>
                </c:pt>
                <c:pt idx="1">
                  <c:v>4.0000000000000002E-4</c:v>
                </c:pt>
                <c:pt idx="2">
                  <c:v>-5.0000000000000001E-4</c:v>
                </c:pt>
                <c:pt idx="3">
                  <c:v>-1.4E-3</c:v>
                </c:pt>
                <c:pt idx="4">
                  <c:v>-3.0000000000000001E-3</c:v>
                </c:pt>
                <c:pt idx="5">
                  <c:v>-4.4999999999999997E-3</c:v>
                </c:pt>
                <c:pt idx="6">
                  <c:v>-5.8999999999999999E-3</c:v>
                </c:pt>
                <c:pt idx="7">
                  <c:v>-7.4999999999999997E-3</c:v>
                </c:pt>
                <c:pt idx="8">
                  <c:v>-9.4000000000000004E-3</c:v>
                </c:pt>
                <c:pt idx="9">
                  <c:v>-1.0999999999999999E-2</c:v>
                </c:pt>
                <c:pt idx="10">
                  <c:v>-1.2500000000000001E-2</c:v>
                </c:pt>
                <c:pt idx="11">
                  <c:v>-1.3599999999999999E-2</c:v>
                </c:pt>
                <c:pt idx="12">
                  <c:v>-1.44E-2</c:v>
                </c:pt>
                <c:pt idx="13">
                  <c:v>-1.5100000000000001E-2</c:v>
                </c:pt>
                <c:pt idx="14">
                  <c:v>-1.5599999999999999E-2</c:v>
                </c:pt>
                <c:pt idx="15">
                  <c:v>-1.61E-2</c:v>
                </c:pt>
                <c:pt idx="16">
                  <c:v>-1.6400000000000001E-2</c:v>
                </c:pt>
                <c:pt idx="17">
                  <c:v>-1.67E-2</c:v>
                </c:pt>
                <c:pt idx="18">
                  <c:v>-1.6899999999999998E-2</c:v>
                </c:pt>
                <c:pt idx="19">
                  <c:v>-1.7000000000000001E-2</c:v>
                </c:pt>
                <c:pt idx="20">
                  <c:v>-1.7000000000000001E-2</c:v>
                </c:pt>
                <c:pt idx="21">
                  <c:v>-1.7100000000000001E-2</c:v>
                </c:pt>
                <c:pt idx="22">
                  <c:v>-1.7000000000000001E-2</c:v>
                </c:pt>
                <c:pt idx="23">
                  <c:v>-1.7000000000000001E-2</c:v>
                </c:pt>
                <c:pt idx="24">
                  <c:v>-1.6899999999999998E-2</c:v>
                </c:pt>
                <c:pt idx="25">
                  <c:v>-1.6799999999999999E-2</c:v>
                </c:pt>
                <c:pt idx="26">
                  <c:v>-1.67E-2</c:v>
                </c:pt>
                <c:pt idx="27">
                  <c:v>-1.66E-2</c:v>
                </c:pt>
                <c:pt idx="28">
                  <c:v>-1.6400000000000001E-2</c:v>
                </c:pt>
                <c:pt idx="29">
                  <c:v>-1.61E-2</c:v>
                </c:pt>
                <c:pt idx="30">
                  <c:v>-1.5699999999999999E-2</c:v>
                </c:pt>
                <c:pt idx="31">
                  <c:v>-1.5100000000000001E-2</c:v>
                </c:pt>
                <c:pt idx="32">
                  <c:v>-1.4500000000000001E-2</c:v>
                </c:pt>
                <c:pt idx="33">
                  <c:v>-1.38E-2</c:v>
                </c:pt>
                <c:pt idx="34">
                  <c:v>-1.3100000000000001E-2</c:v>
                </c:pt>
                <c:pt idx="35">
                  <c:v>-1.2200000000000001E-2</c:v>
                </c:pt>
                <c:pt idx="36">
                  <c:v>-1.1299999999999999E-2</c:v>
                </c:pt>
                <c:pt idx="37">
                  <c:v>-1.04E-2</c:v>
                </c:pt>
                <c:pt idx="38">
                  <c:v>-9.4000000000000004E-3</c:v>
                </c:pt>
                <c:pt idx="39">
                  <c:v>-8.3000000000000001E-3</c:v>
                </c:pt>
                <c:pt idx="40">
                  <c:v>-7.3000000000000001E-3</c:v>
                </c:pt>
                <c:pt idx="41">
                  <c:v>-6.1999999999999998E-3</c:v>
                </c:pt>
                <c:pt idx="42">
                  <c:v>-5.1000000000000004E-3</c:v>
                </c:pt>
                <c:pt idx="43">
                  <c:v>-4.0000000000000001E-3</c:v>
                </c:pt>
                <c:pt idx="44">
                  <c:v>-2.8E-3</c:v>
                </c:pt>
                <c:pt idx="45">
                  <c:v>-1.6999999999999999E-3</c:v>
                </c:pt>
                <c:pt idx="46">
                  <c:v>-6.9999999999999999E-4</c:v>
                </c:pt>
                <c:pt idx="47">
                  <c:v>4.0000000000000002E-4</c:v>
                </c:pt>
                <c:pt idx="48">
                  <c:v>1.2999999999999999E-3</c:v>
                </c:pt>
                <c:pt idx="49">
                  <c:v>2.2000000000000001E-3</c:v>
                </c:pt>
                <c:pt idx="50">
                  <c:v>3.0999999999999999E-3</c:v>
                </c:pt>
                <c:pt idx="51">
                  <c:v>3.8999999999999998E-3</c:v>
                </c:pt>
                <c:pt idx="52">
                  <c:v>4.4999999999999997E-3</c:v>
                </c:pt>
                <c:pt idx="53">
                  <c:v>5.1000000000000004E-3</c:v>
                </c:pt>
                <c:pt idx="54">
                  <c:v>5.4999999999999997E-3</c:v>
                </c:pt>
                <c:pt idx="55">
                  <c:v>5.7999999999999996E-3</c:v>
                </c:pt>
                <c:pt idx="56">
                  <c:v>5.8999999999999999E-3</c:v>
                </c:pt>
                <c:pt idx="57">
                  <c:v>5.8999999999999999E-3</c:v>
                </c:pt>
                <c:pt idx="58">
                  <c:v>5.7000000000000002E-3</c:v>
                </c:pt>
                <c:pt idx="59">
                  <c:v>5.3E-3</c:v>
                </c:pt>
                <c:pt idx="60">
                  <c:v>4.7999999999999996E-3</c:v>
                </c:pt>
                <c:pt idx="61">
                  <c:v>4.1000000000000003E-3</c:v>
                </c:pt>
                <c:pt idx="62">
                  <c:v>3.3999999999999998E-3</c:v>
                </c:pt>
                <c:pt idx="63">
                  <c:v>2.5999999999999999E-3</c:v>
                </c:pt>
                <c:pt idx="64">
                  <c:v>1.6999999999999999E-3</c:v>
                </c:pt>
                <c:pt idx="65">
                  <c:v>6.9999999999999999E-4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D-814B-8FDA-6E2301CB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55888"/>
        <c:axId val="560335520"/>
      </c:scatterChart>
      <c:valAx>
        <c:axId val="5601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335520"/>
        <c:crosses val="autoZero"/>
        <c:crossBetween val="midCat"/>
      </c:valAx>
      <c:valAx>
        <c:axId val="5603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1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(2)'!$AA$42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(2)'!$Z$43:$Z$175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0.99980000000000002</c:v>
                </c:pt>
                <c:pt idx="3">
                  <c:v>0.99909999999999999</c:v>
                </c:pt>
                <c:pt idx="4">
                  <c:v>0.99780000000000002</c:v>
                </c:pt>
                <c:pt idx="5">
                  <c:v>0.99590000000000001</c:v>
                </c:pt>
                <c:pt idx="6">
                  <c:v>0.99350000000000005</c:v>
                </c:pt>
                <c:pt idx="7">
                  <c:v>0.99050000000000005</c:v>
                </c:pt>
                <c:pt idx="8">
                  <c:v>0.98680000000000001</c:v>
                </c:pt>
                <c:pt idx="9">
                  <c:v>0.98240000000000005</c:v>
                </c:pt>
                <c:pt idx="10">
                  <c:v>0.97670000000000001</c:v>
                </c:pt>
                <c:pt idx="11">
                  <c:v>0.96919999999999995</c:v>
                </c:pt>
                <c:pt idx="12">
                  <c:v>0.95950000000000002</c:v>
                </c:pt>
                <c:pt idx="13">
                  <c:v>0.94710000000000005</c:v>
                </c:pt>
                <c:pt idx="14">
                  <c:v>0.93230000000000002</c:v>
                </c:pt>
                <c:pt idx="15">
                  <c:v>0.91600000000000004</c:v>
                </c:pt>
                <c:pt idx="16">
                  <c:v>0.89880000000000004</c:v>
                </c:pt>
                <c:pt idx="17">
                  <c:v>0.88119999999999998</c:v>
                </c:pt>
                <c:pt idx="18">
                  <c:v>0.86319999999999997</c:v>
                </c:pt>
                <c:pt idx="19">
                  <c:v>0.84489999999999998</c:v>
                </c:pt>
                <c:pt idx="20">
                  <c:v>0.82640000000000002</c:v>
                </c:pt>
                <c:pt idx="21">
                  <c:v>0.80759999999999998</c:v>
                </c:pt>
                <c:pt idx="22">
                  <c:v>0.78859999999999997</c:v>
                </c:pt>
                <c:pt idx="23">
                  <c:v>0.76949999999999996</c:v>
                </c:pt>
                <c:pt idx="24">
                  <c:v>0.75049999999999994</c:v>
                </c:pt>
                <c:pt idx="25">
                  <c:v>0.73140000000000005</c:v>
                </c:pt>
                <c:pt idx="26">
                  <c:v>0.71220000000000006</c:v>
                </c:pt>
                <c:pt idx="27">
                  <c:v>0.69310000000000005</c:v>
                </c:pt>
                <c:pt idx="28">
                  <c:v>0.67390000000000005</c:v>
                </c:pt>
                <c:pt idx="29">
                  <c:v>0.65480000000000005</c:v>
                </c:pt>
                <c:pt idx="30">
                  <c:v>0.63570000000000004</c:v>
                </c:pt>
                <c:pt idx="31">
                  <c:v>0.61660000000000004</c:v>
                </c:pt>
                <c:pt idx="32">
                  <c:v>0.59730000000000005</c:v>
                </c:pt>
                <c:pt idx="33">
                  <c:v>0.57809999999999995</c:v>
                </c:pt>
                <c:pt idx="34">
                  <c:v>0.55889999999999995</c:v>
                </c:pt>
                <c:pt idx="35">
                  <c:v>0.53979999999999995</c:v>
                </c:pt>
                <c:pt idx="36">
                  <c:v>0.52059999999999995</c:v>
                </c:pt>
                <c:pt idx="37">
                  <c:v>0.50149999999999995</c:v>
                </c:pt>
                <c:pt idx="38">
                  <c:v>0.48230000000000001</c:v>
                </c:pt>
                <c:pt idx="39">
                  <c:v>0.46329999999999999</c:v>
                </c:pt>
                <c:pt idx="40">
                  <c:v>0.44440000000000002</c:v>
                </c:pt>
                <c:pt idx="41">
                  <c:v>0.4254</c:v>
                </c:pt>
                <c:pt idx="42">
                  <c:v>0.40629999999999999</c:v>
                </c:pt>
                <c:pt idx="43">
                  <c:v>0.38700000000000001</c:v>
                </c:pt>
                <c:pt idx="44">
                  <c:v>0.36780000000000002</c:v>
                </c:pt>
                <c:pt idx="45">
                  <c:v>0.34849999999999998</c:v>
                </c:pt>
                <c:pt idx="46">
                  <c:v>0.32919999999999999</c:v>
                </c:pt>
                <c:pt idx="47">
                  <c:v>0.31009999999999999</c:v>
                </c:pt>
                <c:pt idx="48">
                  <c:v>0.29089999999999999</c:v>
                </c:pt>
                <c:pt idx="49">
                  <c:v>0.27189999999999998</c:v>
                </c:pt>
                <c:pt idx="50">
                  <c:v>0.25290000000000001</c:v>
                </c:pt>
                <c:pt idx="51">
                  <c:v>0.23400000000000001</c:v>
                </c:pt>
                <c:pt idx="52">
                  <c:v>0.215</c:v>
                </c:pt>
                <c:pt idx="53">
                  <c:v>0.19600000000000001</c:v>
                </c:pt>
                <c:pt idx="54">
                  <c:v>0.17699999999999999</c:v>
                </c:pt>
                <c:pt idx="55">
                  <c:v>0.15809999999999999</c:v>
                </c:pt>
                <c:pt idx="56">
                  <c:v>0.13930000000000001</c:v>
                </c:pt>
                <c:pt idx="57">
                  <c:v>0.1206</c:v>
                </c:pt>
                <c:pt idx="58">
                  <c:v>0.1021</c:v>
                </c:pt>
                <c:pt idx="59">
                  <c:v>8.3799999999999999E-2</c:v>
                </c:pt>
                <c:pt idx="60">
                  <c:v>6.5600000000000006E-2</c:v>
                </c:pt>
                <c:pt idx="61">
                  <c:v>4.7600000000000003E-2</c:v>
                </c:pt>
                <c:pt idx="62">
                  <c:v>3.1E-2</c:v>
                </c:pt>
                <c:pt idx="63">
                  <c:v>1.6E-2</c:v>
                </c:pt>
                <c:pt idx="64">
                  <c:v>3.5000000000000001E-3</c:v>
                </c:pt>
                <c:pt idx="65">
                  <c:v>0</c:v>
                </c:pt>
                <c:pt idx="66">
                  <c:v>0</c:v>
                </c:pt>
                <c:pt idx="67">
                  <c:v>9.4999999999999998E-3</c:v>
                </c:pt>
                <c:pt idx="68">
                  <c:v>2.4899999999999999E-2</c:v>
                </c:pt>
                <c:pt idx="69">
                  <c:v>4.1599999999999998E-2</c:v>
                </c:pt>
                <c:pt idx="70">
                  <c:v>5.8700000000000002E-2</c:v>
                </c:pt>
                <c:pt idx="71">
                  <c:v>7.5700000000000003E-2</c:v>
                </c:pt>
                <c:pt idx="72">
                  <c:v>9.2700000000000005E-2</c:v>
                </c:pt>
                <c:pt idx="73">
                  <c:v>0.10970000000000001</c:v>
                </c:pt>
                <c:pt idx="74">
                  <c:v>0.1268</c:v>
                </c:pt>
                <c:pt idx="75">
                  <c:v>0.1439</c:v>
                </c:pt>
                <c:pt idx="76">
                  <c:v>0.16109999999999999</c:v>
                </c:pt>
                <c:pt idx="77">
                  <c:v>0.1782</c:v>
                </c:pt>
                <c:pt idx="78">
                  <c:v>0.1953</c:v>
                </c:pt>
                <c:pt idx="79">
                  <c:v>0.21229999999999999</c:v>
                </c:pt>
                <c:pt idx="80">
                  <c:v>0.22939999999999999</c:v>
                </c:pt>
                <c:pt idx="81">
                  <c:v>0.2465</c:v>
                </c:pt>
                <c:pt idx="82">
                  <c:v>0.26350000000000001</c:v>
                </c:pt>
                <c:pt idx="83">
                  <c:v>0.28060000000000002</c:v>
                </c:pt>
                <c:pt idx="84">
                  <c:v>0.29759999999999998</c:v>
                </c:pt>
                <c:pt idx="85">
                  <c:v>0.31480000000000002</c:v>
                </c:pt>
                <c:pt idx="86">
                  <c:v>0.33189999999999997</c:v>
                </c:pt>
                <c:pt idx="87">
                  <c:v>0.34910000000000002</c:v>
                </c:pt>
                <c:pt idx="88">
                  <c:v>0.36630000000000001</c:v>
                </c:pt>
                <c:pt idx="89">
                  <c:v>0.38350000000000001</c:v>
                </c:pt>
                <c:pt idx="90">
                  <c:v>0.40060000000000001</c:v>
                </c:pt>
                <c:pt idx="91">
                  <c:v>0.41770000000000002</c:v>
                </c:pt>
                <c:pt idx="92">
                  <c:v>0.43480000000000002</c:v>
                </c:pt>
                <c:pt idx="93">
                  <c:v>0.45200000000000001</c:v>
                </c:pt>
                <c:pt idx="94">
                  <c:v>0.46920000000000001</c:v>
                </c:pt>
                <c:pt idx="95">
                  <c:v>0.48630000000000001</c:v>
                </c:pt>
                <c:pt idx="96">
                  <c:v>0.50349999999999995</c:v>
                </c:pt>
                <c:pt idx="97">
                  <c:v>0.52059999999999995</c:v>
                </c:pt>
                <c:pt idx="98">
                  <c:v>0.53779999999999994</c:v>
                </c:pt>
                <c:pt idx="99">
                  <c:v>0.55510000000000004</c:v>
                </c:pt>
                <c:pt idx="100">
                  <c:v>0.57220000000000004</c:v>
                </c:pt>
                <c:pt idx="101">
                  <c:v>0.58940000000000003</c:v>
                </c:pt>
                <c:pt idx="102">
                  <c:v>0.60670000000000002</c:v>
                </c:pt>
                <c:pt idx="103">
                  <c:v>0.62390000000000001</c:v>
                </c:pt>
                <c:pt idx="104">
                  <c:v>0.6411</c:v>
                </c:pt>
                <c:pt idx="105">
                  <c:v>0.65839999999999999</c:v>
                </c:pt>
                <c:pt idx="106">
                  <c:v>0.67549999999999999</c:v>
                </c:pt>
                <c:pt idx="107">
                  <c:v>0.6925</c:v>
                </c:pt>
                <c:pt idx="108">
                  <c:v>0.7097</c:v>
                </c:pt>
                <c:pt idx="109">
                  <c:v>0.7268</c:v>
                </c:pt>
                <c:pt idx="110">
                  <c:v>0.74399999999999999</c:v>
                </c:pt>
                <c:pt idx="111">
                  <c:v>0.7611</c:v>
                </c:pt>
                <c:pt idx="112">
                  <c:v>0.77800000000000002</c:v>
                </c:pt>
                <c:pt idx="113">
                  <c:v>0.79490000000000005</c:v>
                </c:pt>
                <c:pt idx="114">
                  <c:v>0.81169999999999998</c:v>
                </c:pt>
                <c:pt idx="115">
                  <c:v>0.82840000000000003</c:v>
                </c:pt>
                <c:pt idx="116">
                  <c:v>0.84509999999999996</c:v>
                </c:pt>
                <c:pt idx="117">
                  <c:v>0.86170000000000002</c:v>
                </c:pt>
                <c:pt idx="118">
                  <c:v>0.878</c:v>
                </c:pt>
                <c:pt idx="119">
                  <c:v>0.89400000000000002</c:v>
                </c:pt>
                <c:pt idx="120">
                  <c:v>0.90969999999999995</c:v>
                </c:pt>
                <c:pt idx="121">
                  <c:v>0.92500000000000004</c:v>
                </c:pt>
                <c:pt idx="122">
                  <c:v>0.93979999999999997</c:v>
                </c:pt>
                <c:pt idx="123">
                  <c:v>0.95399999999999996</c:v>
                </c:pt>
                <c:pt idx="124">
                  <c:v>0.96709999999999996</c:v>
                </c:pt>
                <c:pt idx="125">
                  <c:v>0.97840000000000005</c:v>
                </c:pt>
                <c:pt idx="126">
                  <c:v>0.98680000000000001</c:v>
                </c:pt>
                <c:pt idx="127">
                  <c:v>0.99229999999999996</c:v>
                </c:pt>
                <c:pt idx="128">
                  <c:v>0.99580000000000002</c:v>
                </c:pt>
                <c:pt idx="129">
                  <c:v>0.998</c:v>
                </c:pt>
                <c:pt idx="130">
                  <c:v>0.99929999999999997</c:v>
                </c:pt>
                <c:pt idx="131">
                  <c:v>0.99990000000000001</c:v>
                </c:pt>
                <c:pt idx="132">
                  <c:v>1</c:v>
                </c:pt>
              </c:numCache>
            </c:numRef>
          </c:xVal>
          <c:yVal>
            <c:numRef>
              <c:f>'Tabelle1 (2)'!$AA$43:$AA$175</c:f>
              <c:numCache>
                <c:formatCode>General</c:formatCode>
                <c:ptCount val="133"/>
                <c:pt idx="0">
                  <c:v>-5.0000000000000001E-4</c:v>
                </c:pt>
                <c:pt idx="1">
                  <c:v>-5.0000000000000001E-4</c:v>
                </c:pt>
                <c:pt idx="2">
                  <c:v>-1.1000000000000001E-3</c:v>
                </c:pt>
                <c:pt idx="3">
                  <c:v>-2.0999999999999999E-3</c:v>
                </c:pt>
                <c:pt idx="4">
                  <c:v>-3.3E-3</c:v>
                </c:pt>
                <c:pt idx="5">
                  <c:v>-4.5999999999999999E-3</c:v>
                </c:pt>
                <c:pt idx="6">
                  <c:v>-5.7000000000000002E-3</c:v>
                </c:pt>
                <c:pt idx="7">
                  <c:v>-6.7999999999999996E-3</c:v>
                </c:pt>
                <c:pt idx="8">
                  <c:v>-7.9000000000000008E-3</c:v>
                </c:pt>
                <c:pt idx="9">
                  <c:v>-9.1000000000000004E-3</c:v>
                </c:pt>
                <c:pt idx="10">
                  <c:v>-1.01E-2</c:v>
                </c:pt>
                <c:pt idx="11">
                  <c:v>-1.12E-2</c:v>
                </c:pt>
                <c:pt idx="12">
                  <c:v>-1.2200000000000001E-2</c:v>
                </c:pt>
                <c:pt idx="13">
                  <c:v>-1.3100000000000001E-2</c:v>
                </c:pt>
                <c:pt idx="14">
                  <c:v>-1.4E-2</c:v>
                </c:pt>
                <c:pt idx="15">
                  <c:v>-1.47E-2</c:v>
                </c:pt>
                <c:pt idx="16">
                  <c:v>-1.5299999999999999E-2</c:v>
                </c:pt>
                <c:pt idx="17">
                  <c:v>-1.5800000000000002E-2</c:v>
                </c:pt>
                <c:pt idx="18">
                  <c:v>-1.6199999999999999E-2</c:v>
                </c:pt>
                <c:pt idx="19">
                  <c:v>-1.66E-2</c:v>
                </c:pt>
                <c:pt idx="20">
                  <c:v>-1.6799999999999999E-2</c:v>
                </c:pt>
                <c:pt idx="21">
                  <c:v>-1.7000000000000001E-2</c:v>
                </c:pt>
                <c:pt idx="22">
                  <c:v>-1.7000000000000001E-2</c:v>
                </c:pt>
                <c:pt idx="23">
                  <c:v>-1.7100000000000001E-2</c:v>
                </c:pt>
                <c:pt idx="24">
                  <c:v>-1.7000000000000001E-2</c:v>
                </c:pt>
                <c:pt idx="25">
                  <c:v>-1.7000000000000001E-2</c:v>
                </c:pt>
                <c:pt idx="26">
                  <c:v>-1.6899999999999998E-2</c:v>
                </c:pt>
                <c:pt idx="27">
                  <c:v>-1.6799999999999999E-2</c:v>
                </c:pt>
                <c:pt idx="28">
                  <c:v>-1.67E-2</c:v>
                </c:pt>
                <c:pt idx="29">
                  <c:v>-1.6500000000000001E-2</c:v>
                </c:pt>
                <c:pt idx="30">
                  <c:v>-1.6199999999999999E-2</c:v>
                </c:pt>
                <c:pt idx="31">
                  <c:v>-1.5800000000000002E-2</c:v>
                </c:pt>
                <c:pt idx="32">
                  <c:v>-1.52E-2</c:v>
                </c:pt>
                <c:pt idx="33">
                  <c:v>-1.4500000000000001E-2</c:v>
                </c:pt>
                <c:pt idx="34">
                  <c:v>-1.37E-2</c:v>
                </c:pt>
                <c:pt idx="35">
                  <c:v>-1.29E-2</c:v>
                </c:pt>
                <c:pt idx="36">
                  <c:v>-1.1900000000000001E-2</c:v>
                </c:pt>
                <c:pt idx="37">
                  <c:v>-1.0999999999999999E-2</c:v>
                </c:pt>
                <c:pt idx="38">
                  <c:v>-9.9000000000000008E-3</c:v>
                </c:pt>
                <c:pt idx="39">
                  <c:v>-8.6999999999999994E-3</c:v>
                </c:pt>
                <c:pt idx="40">
                  <c:v>-7.6E-3</c:v>
                </c:pt>
                <c:pt idx="41">
                  <c:v>-6.4000000000000003E-3</c:v>
                </c:pt>
                <c:pt idx="42">
                  <c:v>-5.1999999999999998E-3</c:v>
                </c:pt>
                <c:pt idx="43">
                  <c:v>-4.0000000000000001E-3</c:v>
                </c:pt>
                <c:pt idx="44">
                  <c:v>-2.7000000000000001E-3</c:v>
                </c:pt>
                <c:pt idx="45">
                  <c:v>-1.5E-3</c:v>
                </c:pt>
                <c:pt idx="46">
                  <c:v>-2.9999999999999997E-4</c:v>
                </c:pt>
                <c:pt idx="47">
                  <c:v>8.0000000000000004E-4</c:v>
                </c:pt>
                <c:pt idx="48">
                  <c:v>1.8E-3</c:v>
                </c:pt>
                <c:pt idx="49">
                  <c:v>2.8E-3</c:v>
                </c:pt>
                <c:pt idx="50">
                  <c:v>3.7000000000000002E-3</c:v>
                </c:pt>
                <c:pt idx="51">
                  <c:v>4.4000000000000003E-3</c:v>
                </c:pt>
                <c:pt idx="52">
                  <c:v>5.1000000000000004E-3</c:v>
                </c:pt>
                <c:pt idx="53">
                  <c:v>5.4999999999999997E-3</c:v>
                </c:pt>
                <c:pt idx="54">
                  <c:v>5.7999999999999996E-3</c:v>
                </c:pt>
                <c:pt idx="55">
                  <c:v>5.8999999999999999E-3</c:v>
                </c:pt>
                <c:pt idx="56">
                  <c:v>5.7999999999999996E-3</c:v>
                </c:pt>
                <c:pt idx="57">
                  <c:v>5.4999999999999997E-3</c:v>
                </c:pt>
                <c:pt idx="58">
                  <c:v>5.0000000000000001E-3</c:v>
                </c:pt>
                <c:pt idx="59">
                  <c:v>4.4000000000000003E-3</c:v>
                </c:pt>
                <c:pt idx="60">
                  <c:v>3.5999999999999999E-3</c:v>
                </c:pt>
                <c:pt idx="61">
                  <c:v>2.8999999999999998E-3</c:v>
                </c:pt>
                <c:pt idx="62">
                  <c:v>2E-3</c:v>
                </c:pt>
                <c:pt idx="63">
                  <c:v>1.1000000000000001E-3</c:v>
                </c:pt>
                <c:pt idx="64">
                  <c:v>2.9999999999999997E-4</c:v>
                </c:pt>
                <c:pt idx="65">
                  <c:v>0</c:v>
                </c:pt>
                <c:pt idx="66">
                  <c:v>0</c:v>
                </c:pt>
                <c:pt idx="67">
                  <c:v>1.6999999999999999E-3</c:v>
                </c:pt>
                <c:pt idx="68">
                  <c:v>4.5999999999999999E-3</c:v>
                </c:pt>
                <c:pt idx="69">
                  <c:v>7.7999999999999996E-3</c:v>
                </c:pt>
                <c:pt idx="70">
                  <c:v>1.11E-2</c:v>
                </c:pt>
                <c:pt idx="71">
                  <c:v>1.44E-2</c:v>
                </c:pt>
                <c:pt idx="72">
                  <c:v>1.7600000000000001E-2</c:v>
                </c:pt>
                <c:pt idx="73">
                  <c:v>2.07E-2</c:v>
                </c:pt>
                <c:pt idx="74">
                  <c:v>2.3900000000000001E-2</c:v>
                </c:pt>
                <c:pt idx="75">
                  <c:v>2.69E-2</c:v>
                </c:pt>
                <c:pt idx="76">
                  <c:v>0.03</c:v>
                </c:pt>
                <c:pt idx="77">
                  <c:v>3.2899999999999999E-2</c:v>
                </c:pt>
                <c:pt idx="78">
                  <c:v>3.5900000000000001E-2</c:v>
                </c:pt>
                <c:pt idx="79">
                  <c:v>3.8699999999999998E-2</c:v>
                </c:pt>
                <c:pt idx="80">
                  <c:v>4.1399999999999999E-2</c:v>
                </c:pt>
                <c:pt idx="81">
                  <c:v>4.3999999999999997E-2</c:v>
                </c:pt>
                <c:pt idx="82">
                  <c:v>4.6600000000000003E-2</c:v>
                </c:pt>
                <c:pt idx="83">
                  <c:v>4.9099999999999998E-2</c:v>
                </c:pt>
                <c:pt idx="84">
                  <c:v>5.1400000000000001E-2</c:v>
                </c:pt>
                <c:pt idx="85">
                  <c:v>5.3699999999999998E-2</c:v>
                </c:pt>
                <c:pt idx="86">
                  <c:v>5.5899999999999998E-2</c:v>
                </c:pt>
                <c:pt idx="87">
                  <c:v>5.79E-2</c:v>
                </c:pt>
                <c:pt idx="88">
                  <c:v>5.9900000000000002E-2</c:v>
                </c:pt>
                <c:pt idx="89">
                  <c:v>6.1699999999999998E-2</c:v>
                </c:pt>
                <c:pt idx="90">
                  <c:v>6.3500000000000001E-2</c:v>
                </c:pt>
                <c:pt idx="91">
                  <c:v>6.5100000000000005E-2</c:v>
                </c:pt>
                <c:pt idx="92">
                  <c:v>6.6600000000000006E-2</c:v>
                </c:pt>
                <c:pt idx="93">
                  <c:v>6.7900000000000002E-2</c:v>
                </c:pt>
                <c:pt idx="94">
                  <c:v>6.9099999999999995E-2</c:v>
                </c:pt>
                <c:pt idx="95">
                  <c:v>7.0099999999999996E-2</c:v>
                </c:pt>
                <c:pt idx="96">
                  <c:v>7.0999999999999994E-2</c:v>
                </c:pt>
                <c:pt idx="97">
                  <c:v>7.1800000000000003E-2</c:v>
                </c:pt>
                <c:pt idx="98">
                  <c:v>7.2400000000000006E-2</c:v>
                </c:pt>
                <c:pt idx="99">
                  <c:v>7.2999999999999995E-2</c:v>
                </c:pt>
                <c:pt idx="100">
                  <c:v>7.3300000000000004E-2</c:v>
                </c:pt>
                <c:pt idx="101">
                  <c:v>7.3599999999999999E-2</c:v>
                </c:pt>
                <c:pt idx="102">
                  <c:v>7.3700000000000002E-2</c:v>
                </c:pt>
                <c:pt idx="103">
                  <c:v>7.3800000000000004E-2</c:v>
                </c:pt>
                <c:pt idx="104">
                  <c:v>7.3700000000000002E-2</c:v>
                </c:pt>
                <c:pt idx="105">
                  <c:v>7.3499999999999996E-2</c:v>
                </c:pt>
                <c:pt idx="106">
                  <c:v>7.3099999999999998E-2</c:v>
                </c:pt>
                <c:pt idx="107">
                  <c:v>7.2499999999999995E-2</c:v>
                </c:pt>
                <c:pt idx="108">
                  <c:v>7.1800000000000003E-2</c:v>
                </c:pt>
                <c:pt idx="109">
                  <c:v>7.0999999999999994E-2</c:v>
                </c:pt>
                <c:pt idx="110">
                  <c:v>7.0000000000000007E-2</c:v>
                </c:pt>
                <c:pt idx="111">
                  <c:v>6.88E-2</c:v>
                </c:pt>
                <c:pt idx="112">
                  <c:v>6.7500000000000004E-2</c:v>
                </c:pt>
                <c:pt idx="113">
                  <c:v>6.6000000000000003E-2</c:v>
                </c:pt>
                <c:pt idx="114">
                  <c:v>6.4199999999999993E-2</c:v>
                </c:pt>
                <c:pt idx="115">
                  <c:v>6.2199999999999998E-2</c:v>
                </c:pt>
                <c:pt idx="116">
                  <c:v>5.9900000000000002E-2</c:v>
                </c:pt>
                <c:pt idx="117">
                  <c:v>5.7299999999999997E-2</c:v>
                </c:pt>
                <c:pt idx="118">
                  <c:v>5.45E-2</c:v>
                </c:pt>
                <c:pt idx="119">
                  <c:v>5.1299999999999998E-2</c:v>
                </c:pt>
                <c:pt idx="120">
                  <c:v>4.7600000000000003E-2</c:v>
                </c:pt>
                <c:pt idx="121">
                  <c:v>4.3499999999999997E-2</c:v>
                </c:pt>
                <c:pt idx="122">
                  <c:v>3.8899999999999997E-2</c:v>
                </c:pt>
                <c:pt idx="123">
                  <c:v>3.3700000000000001E-2</c:v>
                </c:pt>
                <c:pt idx="124">
                  <c:v>2.7900000000000001E-2</c:v>
                </c:pt>
                <c:pt idx="125">
                  <c:v>2.1999999999999999E-2</c:v>
                </c:pt>
                <c:pt idx="126">
                  <c:v>1.66E-2</c:v>
                </c:pt>
                <c:pt idx="127">
                  <c:v>1.21E-2</c:v>
                </c:pt>
                <c:pt idx="128">
                  <c:v>8.6E-3</c:v>
                </c:pt>
                <c:pt idx="129">
                  <c:v>5.8999999999999999E-3</c:v>
                </c:pt>
                <c:pt idx="130">
                  <c:v>3.5000000000000001E-3</c:v>
                </c:pt>
                <c:pt idx="131">
                  <c:v>1.4E-3</c:v>
                </c:pt>
                <c:pt idx="132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D-A243-8F4F-7FBB7F75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59696"/>
        <c:axId val="508799040"/>
      </c:scatterChart>
      <c:valAx>
        <c:axId val="5609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799040"/>
        <c:crosses val="autoZero"/>
        <c:crossBetween val="midCat"/>
      </c:valAx>
      <c:valAx>
        <c:axId val="5087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9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Tabelle1!$B$43:$B$109</c:f>
              <c:numCache>
                <c:formatCode>0.000000</c:formatCode>
                <c:ptCount val="67"/>
                <c:pt idx="0">
                  <c:v>0</c:v>
                </c:pt>
                <c:pt idx="1">
                  <c:v>9.4999999999999998E-3</c:v>
                </c:pt>
                <c:pt idx="2">
                  <c:v>2.4899999999999999E-2</c:v>
                </c:pt>
                <c:pt idx="3">
                  <c:v>4.1599999999999998E-2</c:v>
                </c:pt>
                <c:pt idx="4">
                  <c:v>5.8700000000000002E-2</c:v>
                </c:pt>
                <c:pt idx="5">
                  <c:v>7.5700000000000003E-2</c:v>
                </c:pt>
                <c:pt idx="6">
                  <c:v>9.2700000000000005E-2</c:v>
                </c:pt>
                <c:pt idx="7">
                  <c:v>0.10970000000000001</c:v>
                </c:pt>
                <c:pt idx="8">
                  <c:v>0.1268</c:v>
                </c:pt>
                <c:pt idx="9">
                  <c:v>0.1439</c:v>
                </c:pt>
                <c:pt idx="10">
                  <c:v>0.16109999999999999</c:v>
                </c:pt>
                <c:pt idx="11">
                  <c:v>0.1782</c:v>
                </c:pt>
                <c:pt idx="12">
                  <c:v>0.1953</c:v>
                </c:pt>
                <c:pt idx="13">
                  <c:v>0.21229999999999999</c:v>
                </c:pt>
                <c:pt idx="14">
                  <c:v>0.22939999999999999</c:v>
                </c:pt>
                <c:pt idx="15">
                  <c:v>0.2465</c:v>
                </c:pt>
                <c:pt idx="16">
                  <c:v>0.26350000000000001</c:v>
                </c:pt>
                <c:pt idx="17">
                  <c:v>0.28060000000000002</c:v>
                </c:pt>
                <c:pt idx="18">
                  <c:v>0.29759999999999998</c:v>
                </c:pt>
                <c:pt idx="19">
                  <c:v>0.31480000000000002</c:v>
                </c:pt>
                <c:pt idx="20">
                  <c:v>0.33189999999999997</c:v>
                </c:pt>
                <c:pt idx="21">
                  <c:v>0.34910000000000002</c:v>
                </c:pt>
                <c:pt idx="22">
                  <c:v>0.36630000000000001</c:v>
                </c:pt>
                <c:pt idx="23">
                  <c:v>0.38350000000000001</c:v>
                </c:pt>
                <c:pt idx="24">
                  <c:v>0.40060000000000001</c:v>
                </c:pt>
                <c:pt idx="25">
                  <c:v>0.41770000000000002</c:v>
                </c:pt>
                <c:pt idx="26">
                  <c:v>0.43480000000000002</c:v>
                </c:pt>
                <c:pt idx="27">
                  <c:v>0.45200000000000001</c:v>
                </c:pt>
                <c:pt idx="28">
                  <c:v>0.46920000000000001</c:v>
                </c:pt>
                <c:pt idx="29">
                  <c:v>0.48630000000000001</c:v>
                </c:pt>
                <c:pt idx="30">
                  <c:v>0.50349999999999995</c:v>
                </c:pt>
                <c:pt idx="31">
                  <c:v>0.52059999999999995</c:v>
                </c:pt>
                <c:pt idx="32">
                  <c:v>0.53779999999999994</c:v>
                </c:pt>
                <c:pt idx="33">
                  <c:v>0.55510000000000004</c:v>
                </c:pt>
                <c:pt idx="34">
                  <c:v>0.57220000000000004</c:v>
                </c:pt>
                <c:pt idx="35">
                  <c:v>0.58940000000000003</c:v>
                </c:pt>
                <c:pt idx="36">
                  <c:v>0.60670000000000002</c:v>
                </c:pt>
                <c:pt idx="37">
                  <c:v>0.62390000000000001</c:v>
                </c:pt>
                <c:pt idx="38">
                  <c:v>0.6411</c:v>
                </c:pt>
                <c:pt idx="39">
                  <c:v>0.65839999999999999</c:v>
                </c:pt>
                <c:pt idx="40">
                  <c:v>0.67549999999999999</c:v>
                </c:pt>
                <c:pt idx="41">
                  <c:v>0.6925</c:v>
                </c:pt>
                <c:pt idx="42">
                  <c:v>0.7097</c:v>
                </c:pt>
                <c:pt idx="43">
                  <c:v>0.7268</c:v>
                </c:pt>
                <c:pt idx="44">
                  <c:v>0.74399999999999999</c:v>
                </c:pt>
                <c:pt idx="45">
                  <c:v>0.7611</c:v>
                </c:pt>
                <c:pt idx="46">
                  <c:v>0.77800000000000002</c:v>
                </c:pt>
                <c:pt idx="47">
                  <c:v>0.79490000000000005</c:v>
                </c:pt>
                <c:pt idx="48">
                  <c:v>0.81169999999999998</c:v>
                </c:pt>
                <c:pt idx="49">
                  <c:v>0.82840000000000003</c:v>
                </c:pt>
                <c:pt idx="50">
                  <c:v>0.84509999999999996</c:v>
                </c:pt>
                <c:pt idx="51">
                  <c:v>0.86170000000000002</c:v>
                </c:pt>
                <c:pt idx="52">
                  <c:v>0.878</c:v>
                </c:pt>
                <c:pt idx="53">
                  <c:v>0.89400000000000002</c:v>
                </c:pt>
                <c:pt idx="54">
                  <c:v>0.90969999999999995</c:v>
                </c:pt>
                <c:pt idx="55">
                  <c:v>0.92500000000000004</c:v>
                </c:pt>
                <c:pt idx="56">
                  <c:v>0.93979999999999997</c:v>
                </c:pt>
                <c:pt idx="57">
                  <c:v>0.95399999999999996</c:v>
                </c:pt>
                <c:pt idx="58">
                  <c:v>0.96709999999999996</c:v>
                </c:pt>
                <c:pt idx="59">
                  <c:v>0.97840000000000005</c:v>
                </c:pt>
                <c:pt idx="60">
                  <c:v>0.98680000000000001</c:v>
                </c:pt>
                <c:pt idx="61">
                  <c:v>0.99229999999999996</c:v>
                </c:pt>
                <c:pt idx="62">
                  <c:v>0.99580000000000002</c:v>
                </c:pt>
                <c:pt idx="63">
                  <c:v>0.998</c:v>
                </c:pt>
                <c:pt idx="64">
                  <c:v>0.99929999999999997</c:v>
                </c:pt>
                <c:pt idx="65">
                  <c:v>0.99990000000000001</c:v>
                </c:pt>
                <c:pt idx="66">
                  <c:v>1</c:v>
                </c:pt>
              </c:numCache>
            </c:numRef>
          </c:xVal>
          <c:yVal>
            <c:numRef>
              <c:f>Tabelle1!$C$43:$C$109</c:f>
              <c:numCache>
                <c:formatCode>0.000000</c:formatCode>
                <c:ptCount val="67"/>
                <c:pt idx="0">
                  <c:v>0</c:v>
                </c:pt>
                <c:pt idx="1">
                  <c:v>1.6999999999999999E-3</c:v>
                </c:pt>
                <c:pt idx="2">
                  <c:v>4.5999999999999999E-3</c:v>
                </c:pt>
                <c:pt idx="3">
                  <c:v>7.7999999999999996E-3</c:v>
                </c:pt>
                <c:pt idx="4">
                  <c:v>1.11E-2</c:v>
                </c:pt>
                <c:pt idx="5">
                  <c:v>1.44E-2</c:v>
                </c:pt>
                <c:pt idx="6">
                  <c:v>1.7600000000000001E-2</c:v>
                </c:pt>
                <c:pt idx="7">
                  <c:v>2.07E-2</c:v>
                </c:pt>
                <c:pt idx="8">
                  <c:v>2.3900000000000001E-2</c:v>
                </c:pt>
                <c:pt idx="9">
                  <c:v>2.69E-2</c:v>
                </c:pt>
                <c:pt idx="10">
                  <c:v>0.03</c:v>
                </c:pt>
                <c:pt idx="11">
                  <c:v>3.2899999999999999E-2</c:v>
                </c:pt>
                <c:pt idx="12">
                  <c:v>3.5900000000000001E-2</c:v>
                </c:pt>
                <c:pt idx="13">
                  <c:v>3.8699999999999998E-2</c:v>
                </c:pt>
                <c:pt idx="14">
                  <c:v>4.1399999999999999E-2</c:v>
                </c:pt>
                <c:pt idx="15">
                  <c:v>4.3999999999999997E-2</c:v>
                </c:pt>
                <c:pt idx="16">
                  <c:v>4.6600000000000003E-2</c:v>
                </c:pt>
                <c:pt idx="17">
                  <c:v>4.9099999999999998E-2</c:v>
                </c:pt>
                <c:pt idx="18">
                  <c:v>5.1400000000000001E-2</c:v>
                </c:pt>
                <c:pt idx="19">
                  <c:v>5.3699999999999998E-2</c:v>
                </c:pt>
                <c:pt idx="20">
                  <c:v>5.5899999999999998E-2</c:v>
                </c:pt>
                <c:pt idx="21">
                  <c:v>5.79E-2</c:v>
                </c:pt>
                <c:pt idx="22">
                  <c:v>5.9900000000000002E-2</c:v>
                </c:pt>
                <c:pt idx="23">
                  <c:v>6.1699999999999998E-2</c:v>
                </c:pt>
                <c:pt idx="24">
                  <c:v>6.3500000000000001E-2</c:v>
                </c:pt>
                <c:pt idx="25">
                  <c:v>6.5100000000000005E-2</c:v>
                </c:pt>
                <c:pt idx="26">
                  <c:v>6.6600000000000006E-2</c:v>
                </c:pt>
                <c:pt idx="27">
                  <c:v>6.7900000000000002E-2</c:v>
                </c:pt>
                <c:pt idx="28">
                  <c:v>6.9099999999999995E-2</c:v>
                </c:pt>
                <c:pt idx="29">
                  <c:v>7.0099999999999996E-2</c:v>
                </c:pt>
                <c:pt idx="30">
                  <c:v>7.0999999999999994E-2</c:v>
                </c:pt>
                <c:pt idx="31">
                  <c:v>7.1800000000000003E-2</c:v>
                </c:pt>
                <c:pt idx="32">
                  <c:v>7.2400000000000006E-2</c:v>
                </c:pt>
                <c:pt idx="33">
                  <c:v>7.2999999999999995E-2</c:v>
                </c:pt>
                <c:pt idx="34">
                  <c:v>7.3300000000000004E-2</c:v>
                </c:pt>
                <c:pt idx="35">
                  <c:v>7.3599999999999999E-2</c:v>
                </c:pt>
                <c:pt idx="36">
                  <c:v>7.3700000000000002E-2</c:v>
                </c:pt>
                <c:pt idx="37">
                  <c:v>7.3800000000000004E-2</c:v>
                </c:pt>
                <c:pt idx="38">
                  <c:v>7.3700000000000002E-2</c:v>
                </c:pt>
                <c:pt idx="39">
                  <c:v>7.3499999999999996E-2</c:v>
                </c:pt>
                <c:pt idx="40">
                  <c:v>7.3099999999999998E-2</c:v>
                </c:pt>
                <c:pt idx="41">
                  <c:v>7.2499999999999995E-2</c:v>
                </c:pt>
                <c:pt idx="42">
                  <c:v>7.1800000000000003E-2</c:v>
                </c:pt>
                <c:pt idx="43">
                  <c:v>7.0999999999999994E-2</c:v>
                </c:pt>
                <c:pt idx="44">
                  <c:v>7.0000000000000007E-2</c:v>
                </c:pt>
                <c:pt idx="45">
                  <c:v>6.88E-2</c:v>
                </c:pt>
                <c:pt idx="46">
                  <c:v>6.7500000000000004E-2</c:v>
                </c:pt>
                <c:pt idx="47">
                  <c:v>6.6000000000000003E-2</c:v>
                </c:pt>
                <c:pt idx="48">
                  <c:v>6.4199999999999993E-2</c:v>
                </c:pt>
                <c:pt idx="49">
                  <c:v>6.2199999999999998E-2</c:v>
                </c:pt>
                <c:pt idx="50">
                  <c:v>5.9900000000000002E-2</c:v>
                </c:pt>
                <c:pt idx="51">
                  <c:v>5.7299999999999997E-2</c:v>
                </c:pt>
                <c:pt idx="52">
                  <c:v>5.45E-2</c:v>
                </c:pt>
                <c:pt idx="53">
                  <c:v>5.1299999999999998E-2</c:v>
                </c:pt>
                <c:pt idx="54">
                  <c:v>4.7600000000000003E-2</c:v>
                </c:pt>
                <c:pt idx="55">
                  <c:v>4.3499999999999997E-2</c:v>
                </c:pt>
                <c:pt idx="56">
                  <c:v>3.8899999999999997E-2</c:v>
                </c:pt>
                <c:pt idx="57">
                  <c:v>3.3700000000000001E-2</c:v>
                </c:pt>
                <c:pt idx="58">
                  <c:v>2.7900000000000001E-2</c:v>
                </c:pt>
                <c:pt idx="59">
                  <c:v>2.1999999999999999E-2</c:v>
                </c:pt>
                <c:pt idx="60">
                  <c:v>1.66E-2</c:v>
                </c:pt>
                <c:pt idx="61">
                  <c:v>1.21E-2</c:v>
                </c:pt>
                <c:pt idx="62">
                  <c:v>8.6E-3</c:v>
                </c:pt>
                <c:pt idx="63">
                  <c:v>5.8999999999999999E-3</c:v>
                </c:pt>
                <c:pt idx="64">
                  <c:v>3.5000000000000001E-3</c:v>
                </c:pt>
                <c:pt idx="65">
                  <c:v>1.4E-3</c:v>
                </c:pt>
                <c:pt idx="66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7-494A-BF04-F9B63E11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23872"/>
        <c:axId val="87375391"/>
      </c:scatterChart>
      <c:valAx>
        <c:axId val="5107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75391"/>
        <c:crosses val="autoZero"/>
        <c:crossBetween val="midCat"/>
      </c:valAx>
      <c:valAx>
        <c:axId val="873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7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(2)'!$L$42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(2)'!$K$99:$K$109</c:f>
              <c:numCache>
                <c:formatCode>0.000000</c:formatCode>
                <c:ptCount val="11"/>
                <c:pt idx="0">
                  <c:v>0.16250000000000001</c:v>
                </c:pt>
                <c:pt idx="1">
                  <c:v>0.1454</c:v>
                </c:pt>
                <c:pt idx="2">
                  <c:v>0.1283</c:v>
                </c:pt>
                <c:pt idx="3">
                  <c:v>0.1111</c:v>
                </c:pt>
                <c:pt idx="4">
                  <c:v>9.4100000000000003E-2</c:v>
                </c:pt>
                <c:pt idx="5">
                  <c:v>7.6799999999999993E-2</c:v>
                </c:pt>
                <c:pt idx="6">
                  <c:v>5.9400000000000001E-2</c:v>
                </c:pt>
                <c:pt idx="7">
                  <c:v>4.2200000000000001E-2</c:v>
                </c:pt>
                <c:pt idx="8">
                  <c:v>2.5399999999999999E-2</c:v>
                </c:pt>
                <c:pt idx="9">
                  <c:v>9.7000000000000003E-3</c:v>
                </c:pt>
                <c:pt idx="10">
                  <c:v>0</c:v>
                </c:pt>
              </c:numCache>
            </c:numRef>
          </c:xVal>
          <c:yVal>
            <c:numRef>
              <c:f>'Tabelle1 (2)'!$L$99:$L$109</c:f>
              <c:numCache>
                <c:formatCode>0.000000</c:formatCode>
                <c:ptCount val="11"/>
                <c:pt idx="0">
                  <c:v>5.8999999999999999E-3</c:v>
                </c:pt>
                <c:pt idx="1">
                  <c:v>5.8999999999999999E-3</c:v>
                </c:pt>
                <c:pt idx="2">
                  <c:v>5.7000000000000002E-3</c:v>
                </c:pt>
                <c:pt idx="3">
                  <c:v>5.3E-3</c:v>
                </c:pt>
                <c:pt idx="4">
                  <c:v>4.7999999999999996E-3</c:v>
                </c:pt>
                <c:pt idx="5">
                  <c:v>4.1000000000000003E-3</c:v>
                </c:pt>
                <c:pt idx="6">
                  <c:v>3.3999999999999998E-3</c:v>
                </c:pt>
                <c:pt idx="7">
                  <c:v>2.5999999999999999E-3</c:v>
                </c:pt>
                <c:pt idx="8">
                  <c:v>1.6999999999999999E-3</c:v>
                </c:pt>
                <c:pt idx="9">
                  <c:v>6.9999999999999999E-4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A-CE42-86C8-2F1C647CE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28368"/>
        <c:axId val="560469520"/>
      </c:scatterChart>
      <c:valAx>
        <c:axId val="8015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469520"/>
        <c:crosses val="autoZero"/>
        <c:crossBetween val="midCat"/>
      </c:valAx>
      <c:valAx>
        <c:axId val="5604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(2)'!$L$112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1905074365704286E-2"/>
                  <c:y val="-0.24846509657144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'Tabelle1 (2)'!$K$114:$K$118</c:f>
              <c:numCache>
                <c:formatCode>0.000000</c:formatCode>
                <c:ptCount val="5"/>
                <c:pt idx="0">
                  <c:v>0.1454</c:v>
                </c:pt>
                <c:pt idx="1">
                  <c:v>0.1283</c:v>
                </c:pt>
                <c:pt idx="2">
                  <c:v>0.1111</c:v>
                </c:pt>
                <c:pt idx="3">
                  <c:v>9.4100000000000003E-2</c:v>
                </c:pt>
                <c:pt idx="4">
                  <c:v>7.6799999999999993E-2</c:v>
                </c:pt>
              </c:numCache>
            </c:numRef>
          </c:xVal>
          <c:yVal>
            <c:numRef>
              <c:f>'Tabelle1 (2)'!$L$114:$L$118</c:f>
              <c:numCache>
                <c:formatCode>0.000000</c:formatCode>
                <c:ptCount val="5"/>
                <c:pt idx="0">
                  <c:v>5.8999999999999999E-3</c:v>
                </c:pt>
                <c:pt idx="1">
                  <c:v>5.7000000000000002E-3</c:v>
                </c:pt>
                <c:pt idx="2">
                  <c:v>5.3E-3</c:v>
                </c:pt>
                <c:pt idx="3">
                  <c:v>4.7999999999999996E-3</c:v>
                </c:pt>
                <c:pt idx="4">
                  <c:v>4.1000000000000003E-3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4-4F41-92EB-FD8C21675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86959"/>
        <c:axId val="15312943"/>
      </c:scatterChart>
      <c:valAx>
        <c:axId val="2865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2943"/>
        <c:crosses val="autoZero"/>
        <c:crossBetween val="midCat"/>
      </c:valAx>
      <c:valAx>
        <c:axId val="153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58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'Tabelle1 (2)'!$G$26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(2)'!$F$27:$F$39</c:f>
              <c:numCache>
                <c:formatCode>0.000000</c:formatCode>
                <c:ptCount val="13"/>
                <c:pt idx="0">
                  <c:v>2.4899999999999999E-2</c:v>
                </c:pt>
                <c:pt idx="1">
                  <c:v>3.2099999999999997E-2</c:v>
                </c:pt>
                <c:pt idx="2">
                  <c:v>3.3800000000000004E-2</c:v>
                </c:pt>
                <c:pt idx="3">
                  <c:v>3.4100000000000005E-2</c:v>
                </c:pt>
                <c:pt idx="4">
                  <c:v>3.4000000000000002E-2</c:v>
                </c:pt>
                <c:pt idx="5">
                  <c:v>3.4000000000000002E-2</c:v>
                </c:pt>
                <c:pt idx="6">
                  <c:v>3.4099999999999991E-2</c:v>
                </c:pt>
                <c:pt idx="7">
                  <c:v>3.4199999999999994E-2</c:v>
                </c:pt>
                <c:pt idx="8">
                  <c:v>3.4299999999999997E-2</c:v>
                </c:pt>
                <c:pt idx="9">
                  <c:v>3.4299999999999997E-2</c:v>
                </c:pt>
                <c:pt idx="10">
                  <c:v>3.4200000000000008E-2</c:v>
                </c:pt>
                <c:pt idx="11">
                  <c:v>3.4099999999999991E-2</c:v>
                </c:pt>
                <c:pt idx="12">
                  <c:v>3.4099999999999991E-2</c:v>
                </c:pt>
              </c:numCache>
            </c:numRef>
          </c:xVal>
          <c:yVal>
            <c:numRef>
              <c:f>'Tabelle1 (2)'!$G$27:$G$39</c:f>
              <c:numCache>
                <c:formatCode>0.000000</c:formatCode>
                <c:ptCount val="13"/>
                <c:pt idx="0">
                  <c:v>4.5999999999999999E-3</c:v>
                </c:pt>
                <c:pt idx="1">
                  <c:v>6.0999999999999995E-3</c:v>
                </c:pt>
                <c:pt idx="2">
                  <c:v>6.5000000000000006E-3</c:v>
                </c:pt>
                <c:pt idx="3">
                  <c:v>6.6E-3</c:v>
                </c:pt>
                <c:pt idx="4">
                  <c:v>6.5000000000000006E-3</c:v>
                </c:pt>
                <c:pt idx="5">
                  <c:v>6.3E-3</c:v>
                </c:pt>
                <c:pt idx="6">
                  <c:v>6.3E-3</c:v>
                </c:pt>
                <c:pt idx="7">
                  <c:v>6.2000000000000006E-3</c:v>
                </c:pt>
                <c:pt idx="8">
                  <c:v>6.0999999999999978E-3</c:v>
                </c:pt>
                <c:pt idx="9">
                  <c:v>5.9999999999999984E-3</c:v>
                </c:pt>
                <c:pt idx="10">
                  <c:v>5.9000000000000025E-3</c:v>
                </c:pt>
                <c:pt idx="11">
                  <c:v>5.7999999999999996E-3</c:v>
                </c:pt>
                <c:pt idx="12">
                  <c:v>5.4999999999999979E-3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D-1247-B2A0-5A6E9ABA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73600"/>
        <c:axId val="833330704"/>
      </c:scatterChart>
      <c:valAx>
        <c:axId val="8328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3330704"/>
        <c:crosses val="autoZero"/>
        <c:crossBetween val="midCat"/>
      </c:valAx>
      <c:valAx>
        <c:axId val="8333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8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(2)'!$C$26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(2)'!$B$27:$B$38</c:f>
              <c:numCache>
                <c:formatCode>0.000000</c:formatCode>
                <c:ptCount val="12"/>
                <c:pt idx="0">
                  <c:v>0</c:v>
                </c:pt>
                <c:pt idx="1">
                  <c:v>9.4999999999999998E-3</c:v>
                </c:pt>
                <c:pt idx="2">
                  <c:v>2.4899999999999999E-2</c:v>
                </c:pt>
                <c:pt idx="3">
                  <c:v>4.1599999999999998E-2</c:v>
                </c:pt>
                <c:pt idx="4">
                  <c:v>5.8700000000000002E-2</c:v>
                </c:pt>
                <c:pt idx="5">
                  <c:v>7.5700000000000003E-2</c:v>
                </c:pt>
                <c:pt idx="6">
                  <c:v>9.2700000000000005E-2</c:v>
                </c:pt>
                <c:pt idx="7">
                  <c:v>0.10970000000000001</c:v>
                </c:pt>
                <c:pt idx="8">
                  <c:v>0.1268</c:v>
                </c:pt>
                <c:pt idx="9">
                  <c:v>0.1439</c:v>
                </c:pt>
                <c:pt idx="10">
                  <c:v>0.16109999999999999</c:v>
                </c:pt>
                <c:pt idx="11">
                  <c:v>0.1782</c:v>
                </c:pt>
              </c:numCache>
            </c:numRef>
          </c:xVal>
          <c:yVal>
            <c:numRef>
              <c:f>'Tabelle1 (2)'!$C$27:$C$38</c:f>
              <c:numCache>
                <c:formatCode>0.000000</c:formatCode>
                <c:ptCount val="12"/>
                <c:pt idx="0">
                  <c:v>0</c:v>
                </c:pt>
                <c:pt idx="1">
                  <c:v>1.6999999999999999E-3</c:v>
                </c:pt>
                <c:pt idx="2">
                  <c:v>4.5999999999999999E-3</c:v>
                </c:pt>
                <c:pt idx="3">
                  <c:v>7.7999999999999996E-3</c:v>
                </c:pt>
                <c:pt idx="4">
                  <c:v>1.11E-2</c:v>
                </c:pt>
                <c:pt idx="5">
                  <c:v>1.44E-2</c:v>
                </c:pt>
                <c:pt idx="6">
                  <c:v>1.7600000000000001E-2</c:v>
                </c:pt>
                <c:pt idx="7">
                  <c:v>2.07E-2</c:v>
                </c:pt>
                <c:pt idx="8">
                  <c:v>2.3900000000000001E-2</c:v>
                </c:pt>
                <c:pt idx="9">
                  <c:v>2.69E-2</c:v>
                </c:pt>
                <c:pt idx="10">
                  <c:v>0.03</c:v>
                </c:pt>
                <c:pt idx="11">
                  <c:v>3.2899999999999999E-2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1-D543-9525-9E0A6E87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6943"/>
        <c:axId val="646155760"/>
      </c:scatterChart>
      <c:valAx>
        <c:axId val="32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6155760"/>
        <c:crosses val="autoZero"/>
        <c:crossBetween val="midCat"/>
      </c:valAx>
      <c:valAx>
        <c:axId val="6461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(3)'!$B$43:$B$109</c:f>
              <c:numCache>
                <c:formatCode>0.000000</c:formatCode>
                <c:ptCount val="67"/>
                <c:pt idx="0">
                  <c:v>0</c:v>
                </c:pt>
                <c:pt idx="1">
                  <c:v>9.4999999999999998E-3</c:v>
                </c:pt>
                <c:pt idx="2">
                  <c:v>2.4899999999999999E-2</c:v>
                </c:pt>
                <c:pt idx="3">
                  <c:v>4.1599999999999998E-2</c:v>
                </c:pt>
                <c:pt idx="4">
                  <c:v>5.8700000000000002E-2</c:v>
                </c:pt>
                <c:pt idx="5">
                  <c:v>7.5700000000000003E-2</c:v>
                </c:pt>
                <c:pt idx="6">
                  <c:v>9.2700000000000005E-2</c:v>
                </c:pt>
                <c:pt idx="7">
                  <c:v>0.10970000000000001</c:v>
                </c:pt>
                <c:pt idx="8">
                  <c:v>0.1268</c:v>
                </c:pt>
                <c:pt idx="9">
                  <c:v>0.1439</c:v>
                </c:pt>
                <c:pt idx="10">
                  <c:v>0.16109999999999999</c:v>
                </c:pt>
                <c:pt idx="11">
                  <c:v>0.1782</c:v>
                </c:pt>
                <c:pt idx="12">
                  <c:v>0.1953</c:v>
                </c:pt>
                <c:pt idx="13">
                  <c:v>0.21229999999999999</c:v>
                </c:pt>
                <c:pt idx="14">
                  <c:v>0.22939999999999999</c:v>
                </c:pt>
                <c:pt idx="15">
                  <c:v>0.2465</c:v>
                </c:pt>
                <c:pt idx="16">
                  <c:v>0.26350000000000001</c:v>
                </c:pt>
                <c:pt idx="17">
                  <c:v>0.28060000000000002</c:v>
                </c:pt>
                <c:pt idx="18">
                  <c:v>0.29759999999999998</c:v>
                </c:pt>
                <c:pt idx="19">
                  <c:v>0.31480000000000002</c:v>
                </c:pt>
                <c:pt idx="20">
                  <c:v>0.33189999999999997</c:v>
                </c:pt>
                <c:pt idx="21">
                  <c:v>0.34910000000000002</c:v>
                </c:pt>
                <c:pt idx="22">
                  <c:v>0.36630000000000001</c:v>
                </c:pt>
                <c:pt idx="23">
                  <c:v>0.38350000000000001</c:v>
                </c:pt>
                <c:pt idx="24">
                  <c:v>0.40060000000000001</c:v>
                </c:pt>
                <c:pt idx="25">
                  <c:v>0.41770000000000002</c:v>
                </c:pt>
                <c:pt idx="26">
                  <c:v>0.43480000000000002</c:v>
                </c:pt>
                <c:pt idx="27">
                  <c:v>0.45200000000000001</c:v>
                </c:pt>
                <c:pt idx="28">
                  <c:v>0.46920000000000001</c:v>
                </c:pt>
                <c:pt idx="29">
                  <c:v>0.48630000000000001</c:v>
                </c:pt>
                <c:pt idx="30">
                  <c:v>0.50349999999999995</c:v>
                </c:pt>
                <c:pt idx="31">
                  <c:v>0.52059999999999995</c:v>
                </c:pt>
                <c:pt idx="32">
                  <c:v>0.53779999999999994</c:v>
                </c:pt>
                <c:pt idx="33">
                  <c:v>0.55510000000000004</c:v>
                </c:pt>
                <c:pt idx="34">
                  <c:v>0.57220000000000004</c:v>
                </c:pt>
                <c:pt idx="35">
                  <c:v>0.58940000000000003</c:v>
                </c:pt>
                <c:pt idx="36">
                  <c:v>0.60670000000000002</c:v>
                </c:pt>
                <c:pt idx="37">
                  <c:v>0.62390000000000001</c:v>
                </c:pt>
                <c:pt idx="38">
                  <c:v>0.6411</c:v>
                </c:pt>
                <c:pt idx="39">
                  <c:v>0.65839999999999999</c:v>
                </c:pt>
                <c:pt idx="40">
                  <c:v>0.67549999999999999</c:v>
                </c:pt>
                <c:pt idx="41">
                  <c:v>0.6925</c:v>
                </c:pt>
                <c:pt idx="42">
                  <c:v>0.7097</c:v>
                </c:pt>
                <c:pt idx="43">
                  <c:v>0.7268</c:v>
                </c:pt>
                <c:pt idx="44">
                  <c:v>0.74399999999999999</c:v>
                </c:pt>
                <c:pt idx="45">
                  <c:v>0.7611</c:v>
                </c:pt>
                <c:pt idx="46">
                  <c:v>0.77800000000000002</c:v>
                </c:pt>
                <c:pt idx="47">
                  <c:v>0.79490000000000005</c:v>
                </c:pt>
                <c:pt idx="48">
                  <c:v>0.81169999999999998</c:v>
                </c:pt>
                <c:pt idx="49">
                  <c:v>0.82840000000000003</c:v>
                </c:pt>
                <c:pt idx="50">
                  <c:v>0.84509999999999996</c:v>
                </c:pt>
                <c:pt idx="51">
                  <c:v>0.86170000000000002</c:v>
                </c:pt>
                <c:pt idx="52">
                  <c:v>0.878</c:v>
                </c:pt>
                <c:pt idx="53">
                  <c:v>0.89400000000000002</c:v>
                </c:pt>
                <c:pt idx="54">
                  <c:v>0.90969999999999995</c:v>
                </c:pt>
                <c:pt idx="55">
                  <c:v>0.92500000000000004</c:v>
                </c:pt>
                <c:pt idx="56">
                  <c:v>0.93979999999999997</c:v>
                </c:pt>
                <c:pt idx="57">
                  <c:v>0.95399999999999996</c:v>
                </c:pt>
                <c:pt idx="58">
                  <c:v>0.96709999999999996</c:v>
                </c:pt>
                <c:pt idx="59">
                  <c:v>0.97840000000000005</c:v>
                </c:pt>
                <c:pt idx="60">
                  <c:v>0.98680000000000001</c:v>
                </c:pt>
                <c:pt idx="61">
                  <c:v>0.99229999999999996</c:v>
                </c:pt>
                <c:pt idx="62">
                  <c:v>0.99580000000000002</c:v>
                </c:pt>
                <c:pt idx="63">
                  <c:v>0.998</c:v>
                </c:pt>
                <c:pt idx="64">
                  <c:v>0.99929999999999997</c:v>
                </c:pt>
                <c:pt idx="65">
                  <c:v>0.99990000000000001</c:v>
                </c:pt>
                <c:pt idx="66">
                  <c:v>1</c:v>
                </c:pt>
              </c:numCache>
            </c:numRef>
          </c:xVal>
          <c:yVal>
            <c:numRef>
              <c:f>'Tabelle1 (3)'!$C$43:$C$109</c:f>
              <c:numCache>
                <c:formatCode>0.000000</c:formatCode>
                <c:ptCount val="67"/>
                <c:pt idx="0">
                  <c:v>0</c:v>
                </c:pt>
                <c:pt idx="1">
                  <c:v>1.6999999999999999E-3</c:v>
                </c:pt>
                <c:pt idx="2">
                  <c:v>4.5999999999999999E-3</c:v>
                </c:pt>
                <c:pt idx="3">
                  <c:v>7.7999999999999996E-3</c:v>
                </c:pt>
                <c:pt idx="4">
                  <c:v>1.11E-2</c:v>
                </c:pt>
                <c:pt idx="5">
                  <c:v>1.44E-2</c:v>
                </c:pt>
                <c:pt idx="6">
                  <c:v>1.7600000000000001E-2</c:v>
                </c:pt>
                <c:pt idx="7">
                  <c:v>2.07E-2</c:v>
                </c:pt>
                <c:pt idx="8">
                  <c:v>2.3900000000000001E-2</c:v>
                </c:pt>
                <c:pt idx="9">
                  <c:v>2.69E-2</c:v>
                </c:pt>
                <c:pt idx="10">
                  <c:v>0.03</c:v>
                </c:pt>
                <c:pt idx="11">
                  <c:v>3.2899999999999999E-2</c:v>
                </c:pt>
                <c:pt idx="12">
                  <c:v>3.5900000000000001E-2</c:v>
                </c:pt>
                <c:pt idx="13">
                  <c:v>3.8699999999999998E-2</c:v>
                </c:pt>
                <c:pt idx="14">
                  <c:v>4.1399999999999999E-2</c:v>
                </c:pt>
                <c:pt idx="15">
                  <c:v>4.3999999999999997E-2</c:v>
                </c:pt>
                <c:pt idx="16">
                  <c:v>4.6600000000000003E-2</c:v>
                </c:pt>
                <c:pt idx="17">
                  <c:v>4.9099999999999998E-2</c:v>
                </c:pt>
                <c:pt idx="18">
                  <c:v>5.1400000000000001E-2</c:v>
                </c:pt>
                <c:pt idx="19">
                  <c:v>5.3699999999999998E-2</c:v>
                </c:pt>
                <c:pt idx="20">
                  <c:v>5.5899999999999998E-2</c:v>
                </c:pt>
                <c:pt idx="21">
                  <c:v>5.79E-2</c:v>
                </c:pt>
                <c:pt idx="22">
                  <c:v>5.9900000000000002E-2</c:v>
                </c:pt>
                <c:pt idx="23">
                  <c:v>6.1699999999999998E-2</c:v>
                </c:pt>
                <c:pt idx="24">
                  <c:v>6.3500000000000001E-2</c:v>
                </c:pt>
                <c:pt idx="25">
                  <c:v>6.5100000000000005E-2</c:v>
                </c:pt>
                <c:pt idx="26">
                  <c:v>6.6600000000000006E-2</c:v>
                </c:pt>
                <c:pt idx="27">
                  <c:v>6.7900000000000002E-2</c:v>
                </c:pt>
                <c:pt idx="28">
                  <c:v>6.9099999999999995E-2</c:v>
                </c:pt>
                <c:pt idx="29">
                  <c:v>7.0099999999999996E-2</c:v>
                </c:pt>
                <c:pt idx="30">
                  <c:v>7.0999999999999994E-2</c:v>
                </c:pt>
                <c:pt idx="31">
                  <c:v>7.1800000000000003E-2</c:v>
                </c:pt>
                <c:pt idx="32">
                  <c:v>7.2400000000000006E-2</c:v>
                </c:pt>
                <c:pt idx="33">
                  <c:v>7.2999999999999995E-2</c:v>
                </c:pt>
                <c:pt idx="34">
                  <c:v>7.3300000000000004E-2</c:v>
                </c:pt>
                <c:pt idx="35">
                  <c:v>7.3599999999999999E-2</c:v>
                </c:pt>
                <c:pt idx="36">
                  <c:v>7.3700000000000002E-2</c:v>
                </c:pt>
                <c:pt idx="37">
                  <c:v>7.3800000000000004E-2</c:v>
                </c:pt>
                <c:pt idx="38">
                  <c:v>7.3700000000000002E-2</c:v>
                </c:pt>
                <c:pt idx="39">
                  <c:v>7.3499999999999996E-2</c:v>
                </c:pt>
                <c:pt idx="40">
                  <c:v>7.3099999999999998E-2</c:v>
                </c:pt>
                <c:pt idx="41">
                  <c:v>7.2499999999999995E-2</c:v>
                </c:pt>
                <c:pt idx="42">
                  <c:v>7.1800000000000003E-2</c:v>
                </c:pt>
                <c:pt idx="43">
                  <c:v>7.0999999999999994E-2</c:v>
                </c:pt>
                <c:pt idx="44">
                  <c:v>7.0000000000000007E-2</c:v>
                </c:pt>
                <c:pt idx="45">
                  <c:v>6.88E-2</c:v>
                </c:pt>
                <c:pt idx="46">
                  <c:v>6.7500000000000004E-2</c:v>
                </c:pt>
                <c:pt idx="47">
                  <c:v>6.6000000000000003E-2</c:v>
                </c:pt>
                <c:pt idx="48">
                  <c:v>6.4199999999999993E-2</c:v>
                </c:pt>
                <c:pt idx="49">
                  <c:v>6.2199999999999998E-2</c:v>
                </c:pt>
                <c:pt idx="50">
                  <c:v>5.9900000000000002E-2</c:v>
                </c:pt>
                <c:pt idx="51">
                  <c:v>5.7299999999999997E-2</c:v>
                </c:pt>
                <c:pt idx="52">
                  <c:v>5.45E-2</c:v>
                </c:pt>
                <c:pt idx="53">
                  <c:v>5.1299999999999998E-2</c:v>
                </c:pt>
                <c:pt idx="54">
                  <c:v>4.7600000000000003E-2</c:v>
                </c:pt>
                <c:pt idx="55">
                  <c:v>4.3499999999999997E-2</c:v>
                </c:pt>
                <c:pt idx="56">
                  <c:v>3.8899999999999997E-2</c:v>
                </c:pt>
                <c:pt idx="57">
                  <c:v>3.3700000000000001E-2</c:v>
                </c:pt>
                <c:pt idx="58">
                  <c:v>2.7900000000000001E-2</c:v>
                </c:pt>
                <c:pt idx="59">
                  <c:v>2.1999999999999999E-2</c:v>
                </c:pt>
                <c:pt idx="60">
                  <c:v>1.66E-2</c:v>
                </c:pt>
                <c:pt idx="61">
                  <c:v>1.21E-2</c:v>
                </c:pt>
                <c:pt idx="62">
                  <c:v>8.6E-3</c:v>
                </c:pt>
                <c:pt idx="63">
                  <c:v>5.8999999999999999E-3</c:v>
                </c:pt>
                <c:pt idx="64">
                  <c:v>3.5000000000000001E-3</c:v>
                </c:pt>
                <c:pt idx="65">
                  <c:v>1.4E-3</c:v>
                </c:pt>
                <c:pt idx="66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0-B840-AB39-844FF8F9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23872"/>
        <c:axId val="87375391"/>
      </c:scatterChart>
      <c:valAx>
        <c:axId val="5107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75391"/>
        <c:crosses val="autoZero"/>
        <c:crossBetween val="midCat"/>
      </c:valAx>
      <c:valAx>
        <c:axId val="873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7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(3)'!$K$43:$K$109</c:f>
              <c:numCache>
                <c:formatCode>0.000000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0.99970000000000003</c:v>
                </c:pt>
                <c:pt idx="4">
                  <c:v>0.99829999999999997</c:v>
                </c:pt>
                <c:pt idx="5">
                  <c:v>0.99609999999999999</c:v>
                </c:pt>
                <c:pt idx="6">
                  <c:v>0.99299999999999999</c:v>
                </c:pt>
                <c:pt idx="7">
                  <c:v>0.98839999999999995</c:v>
                </c:pt>
                <c:pt idx="8">
                  <c:v>0.98140000000000005</c:v>
                </c:pt>
                <c:pt idx="9">
                  <c:v>0.9708</c:v>
                </c:pt>
                <c:pt idx="10">
                  <c:v>0.95650000000000002</c:v>
                </c:pt>
                <c:pt idx="11">
                  <c:v>0.94040000000000001</c:v>
                </c:pt>
                <c:pt idx="12">
                  <c:v>0.92349999999999999</c:v>
                </c:pt>
                <c:pt idx="13">
                  <c:v>0.90639999999999998</c:v>
                </c:pt>
                <c:pt idx="14">
                  <c:v>0.8891</c:v>
                </c:pt>
                <c:pt idx="15">
                  <c:v>0.87180000000000002</c:v>
                </c:pt>
                <c:pt idx="16">
                  <c:v>0.85450000000000004</c:v>
                </c:pt>
                <c:pt idx="17">
                  <c:v>0.83720000000000006</c:v>
                </c:pt>
                <c:pt idx="18">
                  <c:v>0.81989999999999996</c:v>
                </c:pt>
                <c:pt idx="19">
                  <c:v>0.80269999999999997</c:v>
                </c:pt>
                <c:pt idx="20">
                  <c:v>0.7853</c:v>
                </c:pt>
                <c:pt idx="21">
                  <c:v>0.76790000000000003</c:v>
                </c:pt>
                <c:pt idx="22">
                  <c:v>0.75060000000000004</c:v>
                </c:pt>
                <c:pt idx="23">
                  <c:v>0.73329999999999995</c:v>
                </c:pt>
                <c:pt idx="24">
                  <c:v>0.71609999999999996</c:v>
                </c:pt>
                <c:pt idx="25">
                  <c:v>0.69869999999999999</c:v>
                </c:pt>
                <c:pt idx="26">
                  <c:v>0.68130000000000002</c:v>
                </c:pt>
                <c:pt idx="27">
                  <c:v>0.66390000000000005</c:v>
                </c:pt>
                <c:pt idx="28">
                  <c:v>0.64670000000000005</c:v>
                </c:pt>
                <c:pt idx="29">
                  <c:v>0.62949999999999995</c:v>
                </c:pt>
                <c:pt idx="30">
                  <c:v>0.61219999999999997</c:v>
                </c:pt>
                <c:pt idx="31">
                  <c:v>0.59489999999999998</c:v>
                </c:pt>
                <c:pt idx="32">
                  <c:v>0.57750000000000001</c:v>
                </c:pt>
                <c:pt idx="33">
                  <c:v>0.56020000000000003</c:v>
                </c:pt>
                <c:pt idx="34">
                  <c:v>0.54290000000000005</c:v>
                </c:pt>
                <c:pt idx="35">
                  <c:v>0.52549999999999997</c:v>
                </c:pt>
                <c:pt idx="36">
                  <c:v>0.50819999999999999</c:v>
                </c:pt>
                <c:pt idx="37">
                  <c:v>0.4909</c:v>
                </c:pt>
                <c:pt idx="38">
                  <c:v>0.47360000000000002</c:v>
                </c:pt>
                <c:pt idx="39">
                  <c:v>0.45619999999999999</c:v>
                </c:pt>
                <c:pt idx="40">
                  <c:v>0.43890000000000001</c:v>
                </c:pt>
                <c:pt idx="41">
                  <c:v>0.42159999999999997</c:v>
                </c:pt>
                <c:pt idx="42">
                  <c:v>0.4042</c:v>
                </c:pt>
                <c:pt idx="43">
                  <c:v>0.38700000000000001</c:v>
                </c:pt>
                <c:pt idx="44">
                  <c:v>0.36959999999999998</c:v>
                </c:pt>
                <c:pt idx="45">
                  <c:v>0.35239999999999999</c:v>
                </c:pt>
                <c:pt idx="46">
                  <c:v>0.33500000000000002</c:v>
                </c:pt>
                <c:pt idx="47">
                  <c:v>0.31769999999999998</c:v>
                </c:pt>
                <c:pt idx="48">
                  <c:v>0.3004</c:v>
                </c:pt>
                <c:pt idx="49">
                  <c:v>0.28310000000000002</c:v>
                </c:pt>
                <c:pt idx="50">
                  <c:v>0.26579999999999998</c:v>
                </c:pt>
                <c:pt idx="51">
                  <c:v>0.2485</c:v>
                </c:pt>
                <c:pt idx="52">
                  <c:v>0.23130000000000001</c:v>
                </c:pt>
                <c:pt idx="53">
                  <c:v>0.214</c:v>
                </c:pt>
                <c:pt idx="54">
                  <c:v>0.1968</c:v>
                </c:pt>
                <c:pt idx="55">
                  <c:v>0.17960000000000001</c:v>
                </c:pt>
                <c:pt idx="56">
                  <c:v>0.16250000000000001</c:v>
                </c:pt>
                <c:pt idx="57">
                  <c:v>0.1454</c:v>
                </c:pt>
                <c:pt idx="58">
                  <c:v>0.1283</c:v>
                </c:pt>
                <c:pt idx="59">
                  <c:v>0.1111</c:v>
                </c:pt>
                <c:pt idx="60">
                  <c:v>9.4100000000000003E-2</c:v>
                </c:pt>
                <c:pt idx="61">
                  <c:v>7.6799999999999993E-2</c:v>
                </c:pt>
                <c:pt idx="62">
                  <c:v>5.9400000000000001E-2</c:v>
                </c:pt>
                <c:pt idx="63">
                  <c:v>4.2200000000000001E-2</c:v>
                </c:pt>
                <c:pt idx="64">
                  <c:v>2.5399999999999999E-2</c:v>
                </c:pt>
                <c:pt idx="65">
                  <c:v>9.7000000000000003E-3</c:v>
                </c:pt>
                <c:pt idx="66">
                  <c:v>0</c:v>
                </c:pt>
              </c:numCache>
            </c:numRef>
          </c:xVal>
          <c:yVal>
            <c:numRef>
              <c:f>'Tabelle1 (3)'!$L$43:$L$109</c:f>
              <c:numCache>
                <c:formatCode>0.000000</c:formatCode>
                <c:ptCount val="67"/>
                <c:pt idx="0">
                  <c:v>4.0000000000000002E-4</c:v>
                </c:pt>
                <c:pt idx="1">
                  <c:v>4.0000000000000002E-4</c:v>
                </c:pt>
                <c:pt idx="2">
                  <c:v>-5.0000000000000001E-4</c:v>
                </c:pt>
                <c:pt idx="3">
                  <c:v>-1.4E-3</c:v>
                </c:pt>
                <c:pt idx="4">
                  <c:v>-3.0000000000000001E-3</c:v>
                </c:pt>
                <c:pt idx="5">
                  <c:v>-4.4999999999999997E-3</c:v>
                </c:pt>
                <c:pt idx="6">
                  <c:v>-5.8999999999999999E-3</c:v>
                </c:pt>
                <c:pt idx="7">
                  <c:v>-7.4999999999999997E-3</c:v>
                </c:pt>
                <c:pt idx="8">
                  <c:v>-9.4000000000000004E-3</c:v>
                </c:pt>
                <c:pt idx="9">
                  <c:v>-1.0999999999999999E-2</c:v>
                </c:pt>
                <c:pt idx="10">
                  <c:v>-1.2500000000000001E-2</c:v>
                </c:pt>
                <c:pt idx="11">
                  <c:v>-1.3599999999999999E-2</c:v>
                </c:pt>
                <c:pt idx="12">
                  <c:v>-1.44E-2</c:v>
                </c:pt>
                <c:pt idx="13">
                  <c:v>-1.5100000000000001E-2</c:v>
                </c:pt>
                <c:pt idx="14">
                  <c:v>-1.5599999999999999E-2</c:v>
                </c:pt>
                <c:pt idx="15">
                  <c:v>-1.61E-2</c:v>
                </c:pt>
                <c:pt idx="16">
                  <c:v>-1.6400000000000001E-2</c:v>
                </c:pt>
                <c:pt idx="17">
                  <c:v>-1.67E-2</c:v>
                </c:pt>
                <c:pt idx="18">
                  <c:v>-1.6899999999999998E-2</c:v>
                </c:pt>
                <c:pt idx="19">
                  <c:v>-1.7000000000000001E-2</c:v>
                </c:pt>
                <c:pt idx="20">
                  <c:v>-1.7000000000000001E-2</c:v>
                </c:pt>
                <c:pt idx="21">
                  <c:v>-1.7100000000000001E-2</c:v>
                </c:pt>
                <c:pt idx="22">
                  <c:v>-1.7000000000000001E-2</c:v>
                </c:pt>
                <c:pt idx="23">
                  <c:v>-1.7000000000000001E-2</c:v>
                </c:pt>
                <c:pt idx="24">
                  <c:v>-1.6899999999999998E-2</c:v>
                </c:pt>
                <c:pt idx="25">
                  <c:v>-1.6799999999999999E-2</c:v>
                </c:pt>
                <c:pt idx="26">
                  <c:v>-1.67E-2</c:v>
                </c:pt>
                <c:pt idx="27">
                  <c:v>-1.66E-2</c:v>
                </c:pt>
                <c:pt idx="28">
                  <c:v>-1.6400000000000001E-2</c:v>
                </c:pt>
                <c:pt idx="29">
                  <c:v>-1.61E-2</c:v>
                </c:pt>
                <c:pt idx="30">
                  <c:v>-1.5699999999999999E-2</c:v>
                </c:pt>
                <c:pt idx="31">
                  <c:v>-1.5100000000000001E-2</c:v>
                </c:pt>
                <c:pt idx="32">
                  <c:v>-1.4500000000000001E-2</c:v>
                </c:pt>
                <c:pt idx="33">
                  <c:v>-1.38E-2</c:v>
                </c:pt>
                <c:pt idx="34">
                  <c:v>-1.3100000000000001E-2</c:v>
                </c:pt>
                <c:pt idx="35">
                  <c:v>-1.2200000000000001E-2</c:v>
                </c:pt>
                <c:pt idx="36">
                  <c:v>-1.1299999999999999E-2</c:v>
                </c:pt>
                <c:pt idx="37">
                  <c:v>-1.04E-2</c:v>
                </c:pt>
                <c:pt idx="38">
                  <c:v>-9.4000000000000004E-3</c:v>
                </c:pt>
                <c:pt idx="39">
                  <c:v>-8.3000000000000001E-3</c:v>
                </c:pt>
                <c:pt idx="40">
                  <c:v>-7.3000000000000001E-3</c:v>
                </c:pt>
                <c:pt idx="41">
                  <c:v>-6.1999999999999998E-3</c:v>
                </c:pt>
                <c:pt idx="42">
                  <c:v>-5.1000000000000004E-3</c:v>
                </c:pt>
                <c:pt idx="43">
                  <c:v>-4.0000000000000001E-3</c:v>
                </c:pt>
                <c:pt idx="44">
                  <c:v>-2.8E-3</c:v>
                </c:pt>
                <c:pt idx="45">
                  <c:v>-1.6999999999999999E-3</c:v>
                </c:pt>
                <c:pt idx="46">
                  <c:v>-6.9999999999999999E-4</c:v>
                </c:pt>
                <c:pt idx="47">
                  <c:v>4.0000000000000002E-4</c:v>
                </c:pt>
                <c:pt idx="48">
                  <c:v>1.2999999999999999E-3</c:v>
                </c:pt>
                <c:pt idx="49">
                  <c:v>2.2000000000000001E-3</c:v>
                </c:pt>
                <c:pt idx="50">
                  <c:v>3.0999999999999999E-3</c:v>
                </c:pt>
                <c:pt idx="51">
                  <c:v>3.8999999999999998E-3</c:v>
                </c:pt>
                <c:pt idx="52">
                  <c:v>4.4999999999999997E-3</c:v>
                </c:pt>
                <c:pt idx="53">
                  <c:v>5.1000000000000004E-3</c:v>
                </c:pt>
                <c:pt idx="54">
                  <c:v>5.4999999999999997E-3</c:v>
                </c:pt>
                <c:pt idx="55">
                  <c:v>5.7999999999999996E-3</c:v>
                </c:pt>
                <c:pt idx="56">
                  <c:v>5.8999999999999999E-3</c:v>
                </c:pt>
                <c:pt idx="57">
                  <c:v>5.8999999999999999E-3</c:v>
                </c:pt>
                <c:pt idx="58">
                  <c:v>5.7000000000000002E-3</c:v>
                </c:pt>
                <c:pt idx="59">
                  <c:v>5.3E-3</c:v>
                </c:pt>
                <c:pt idx="60">
                  <c:v>4.7999999999999996E-3</c:v>
                </c:pt>
                <c:pt idx="61">
                  <c:v>4.1000000000000003E-3</c:v>
                </c:pt>
                <c:pt idx="62">
                  <c:v>3.3999999999999998E-3</c:v>
                </c:pt>
                <c:pt idx="63">
                  <c:v>2.5999999999999999E-3</c:v>
                </c:pt>
                <c:pt idx="64">
                  <c:v>1.6999999999999999E-3</c:v>
                </c:pt>
                <c:pt idx="65">
                  <c:v>6.9999999999999999E-4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0-CC4F-A222-38E93895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695"/>
        <c:axId val="11223343"/>
      </c:scatterChart>
      <c:valAx>
        <c:axId val="1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3343"/>
        <c:crosses val="autoZero"/>
        <c:crossBetween val="midCat"/>
      </c:valAx>
      <c:valAx>
        <c:axId val="112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'Tabelle1 (3)'!$P$101:$P$108</c:f>
              <c:numCache>
                <c:formatCode>General</c:formatCode>
                <c:ptCount val="8"/>
                <c:pt idx="0">
                  <c:v>4.4427123928293066E-2</c:v>
                </c:pt>
                <c:pt idx="1">
                  <c:v>4.77047704770477E-2</c:v>
                </c:pt>
                <c:pt idx="2">
                  <c:v>5.1009564293304992E-2</c:v>
                </c:pt>
                <c:pt idx="3">
                  <c:v>5.3385416666666678E-2</c:v>
                </c:pt>
                <c:pt idx="4">
                  <c:v>5.7239057239057235E-2</c:v>
                </c:pt>
                <c:pt idx="5">
                  <c:v>6.1611374407582936E-2</c:v>
                </c:pt>
                <c:pt idx="6">
                  <c:v>6.6929133858267709E-2</c:v>
                </c:pt>
                <c:pt idx="7">
                  <c:v>7.2164948453608241E-2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1-AA4E-BBAE-11AB665F9A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'Tabelle1 (3)'!$Q$101:$Q$108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1-AA4E-BBAE-11AB665F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836784"/>
        <c:axId val="87921423"/>
      </c:lineChart>
      <c:catAx>
        <c:axId val="80183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21423"/>
        <c:crosses val="autoZero"/>
        <c:auto val="1"/>
        <c:lblAlgn val="ctr"/>
        <c:lblOffset val="100"/>
        <c:noMultiLvlLbl val="0"/>
      </c:catAx>
      <c:valAx>
        <c:axId val="879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8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'Tabelle1 (3)'!$N$101:$N$107</c:f>
              <c:numCache>
                <c:formatCode>0.000000</c:formatCode>
                <c:ptCount val="7"/>
                <c:pt idx="0">
                  <c:v>0.1283</c:v>
                </c:pt>
                <c:pt idx="1">
                  <c:v>0.1111</c:v>
                </c:pt>
                <c:pt idx="2">
                  <c:v>9.4100000000000003E-2</c:v>
                </c:pt>
                <c:pt idx="3">
                  <c:v>7.6799999999999993E-2</c:v>
                </c:pt>
                <c:pt idx="4">
                  <c:v>5.9400000000000001E-2</c:v>
                </c:pt>
                <c:pt idx="5">
                  <c:v>4.2200000000000001E-2</c:v>
                </c:pt>
                <c:pt idx="6">
                  <c:v>2.5399999999999999E-2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2-2848-B56F-5D5BDB81EB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'Tabelle1 (3)'!$O$101:$O$107</c:f>
              <c:numCache>
                <c:formatCode>0.000000</c:formatCode>
                <c:ptCount val="7"/>
                <c:pt idx="0">
                  <c:v>5.7000000000000002E-3</c:v>
                </c:pt>
                <c:pt idx="1">
                  <c:v>5.3E-3</c:v>
                </c:pt>
                <c:pt idx="2">
                  <c:v>4.7999999999999996E-3</c:v>
                </c:pt>
                <c:pt idx="3">
                  <c:v>4.1000000000000003E-3</c:v>
                </c:pt>
                <c:pt idx="4">
                  <c:v>3.3999999999999998E-3</c:v>
                </c:pt>
                <c:pt idx="5">
                  <c:v>2.5999999999999999E-3</c:v>
                </c:pt>
                <c:pt idx="6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2-2848-B56F-5D5BDB81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0479"/>
        <c:axId val="801134608"/>
      </c:lineChart>
      <c:catAx>
        <c:axId val="8710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134608"/>
        <c:crosses val="autoZero"/>
        <c:auto val="1"/>
        <c:lblAlgn val="ctr"/>
        <c:lblOffset val="100"/>
        <c:noMultiLvlLbl val="0"/>
      </c:catAx>
      <c:valAx>
        <c:axId val="8011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1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(3)'!$L$42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(3)'!$K$43:$K$109</c:f>
              <c:numCache>
                <c:formatCode>0.000000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0.99970000000000003</c:v>
                </c:pt>
                <c:pt idx="4">
                  <c:v>0.99829999999999997</c:v>
                </c:pt>
                <c:pt idx="5">
                  <c:v>0.99609999999999999</c:v>
                </c:pt>
                <c:pt idx="6">
                  <c:v>0.99299999999999999</c:v>
                </c:pt>
                <c:pt idx="7">
                  <c:v>0.98839999999999995</c:v>
                </c:pt>
                <c:pt idx="8">
                  <c:v>0.98140000000000005</c:v>
                </c:pt>
                <c:pt idx="9">
                  <c:v>0.9708</c:v>
                </c:pt>
                <c:pt idx="10">
                  <c:v>0.95650000000000002</c:v>
                </c:pt>
                <c:pt idx="11">
                  <c:v>0.94040000000000001</c:v>
                </c:pt>
                <c:pt idx="12">
                  <c:v>0.92349999999999999</c:v>
                </c:pt>
                <c:pt idx="13">
                  <c:v>0.90639999999999998</c:v>
                </c:pt>
                <c:pt idx="14">
                  <c:v>0.8891</c:v>
                </c:pt>
                <c:pt idx="15">
                  <c:v>0.87180000000000002</c:v>
                </c:pt>
                <c:pt idx="16">
                  <c:v>0.85450000000000004</c:v>
                </c:pt>
                <c:pt idx="17">
                  <c:v>0.83720000000000006</c:v>
                </c:pt>
                <c:pt idx="18">
                  <c:v>0.81989999999999996</c:v>
                </c:pt>
                <c:pt idx="19">
                  <c:v>0.80269999999999997</c:v>
                </c:pt>
                <c:pt idx="20">
                  <c:v>0.7853</c:v>
                </c:pt>
                <c:pt idx="21">
                  <c:v>0.76790000000000003</c:v>
                </c:pt>
                <c:pt idx="22">
                  <c:v>0.75060000000000004</c:v>
                </c:pt>
                <c:pt idx="23">
                  <c:v>0.73329999999999995</c:v>
                </c:pt>
                <c:pt idx="24">
                  <c:v>0.71609999999999996</c:v>
                </c:pt>
                <c:pt idx="25">
                  <c:v>0.69869999999999999</c:v>
                </c:pt>
                <c:pt idx="26">
                  <c:v>0.68130000000000002</c:v>
                </c:pt>
                <c:pt idx="27">
                  <c:v>0.66390000000000005</c:v>
                </c:pt>
                <c:pt idx="28">
                  <c:v>0.64670000000000005</c:v>
                </c:pt>
                <c:pt idx="29">
                  <c:v>0.62949999999999995</c:v>
                </c:pt>
                <c:pt idx="30">
                  <c:v>0.61219999999999997</c:v>
                </c:pt>
                <c:pt idx="31">
                  <c:v>0.59489999999999998</c:v>
                </c:pt>
                <c:pt idx="32">
                  <c:v>0.57750000000000001</c:v>
                </c:pt>
                <c:pt idx="33">
                  <c:v>0.56020000000000003</c:v>
                </c:pt>
                <c:pt idx="34">
                  <c:v>0.54290000000000005</c:v>
                </c:pt>
                <c:pt idx="35">
                  <c:v>0.52549999999999997</c:v>
                </c:pt>
                <c:pt idx="36">
                  <c:v>0.50819999999999999</c:v>
                </c:pt>
                <c:pt idx="37">
                  <c:v>0.4909</c:v>
                </c:pt>
                <c:pt idx="38">
                  <c:v>0.47360000000000002</c:v>
                </c:pt>
                <c:pt idx="39">
                  <c:v>0.45619999999999999</c:v>
                </c:pt>
                <c:pt idx="40">
                  <c:v>0.43890000000000001</c:v>
                </c:pt>
                <c:pt idx="41">
                  <c:v>0.42159999999999997</c:v>
                </c:pt>
                <c:pt idx="42">
                  <c:v>0.4042</c:v>
                </c:pt>
                <c:pt idx="43">
                  <c:v>0.38700000000000001</c:v>
                </c:pt>
                <c:pt idx="44">
                  <c:v>0.36959999999999998</c:v>
                </c:pt>
                <c:pt idx="45">
                  <c:v>0.35239999999999999</c:v>
                </c:pt>
                <c:pt idx="46">
                  <c:v>0.33500000000000002</c:v>
                </c:pt>
                <c:pt idx="47">
                  <c:v>0.31769999999999998</c:v>
                </c:pt>
                <c:pt idx="48">
                  <c:v>0.3004</c:v>
                </c:pt>
                <c:pt idx="49">
                  <c:v>0.28310000000000002</c:v>
                </c:pt>
                <c:pt idx="50">
                  <c:v>0.26579999999999998</c:v>
                </c:pt>
                <c:pt idx="51">
                  <c:v>0.2485</c:v>
                </c:pt>
                <c:pt idx="52">
                  <c:v>0.23130000000000001</c:v>
                </c:pt>
                <c:pt idx="53">
                  <c:v>0.214</c:v>
                </c:pt>
                <c:pt idx="54">
                  <c:v>0.1968</c:v>
                </c:pt>
                <c:pt idx="55">
                  <c:v>0.17960000000000001</c:v>
                </c:pt>
                <c:pt idx="56">
                  <c:v>0.16250000000000001</c:v>
                </c:pt>
                <c:pt idx="57">
                  <c:v>0.1454</c:v>
                </c:pt>
                <c:pt idx="58">
                  <c:v>0.1283</c:v>
                </c:pt>
                <c:pt idx="59">
                  <c:v>0.1111</c:v>
                </c:pt>
                <c:pt idx="60">
                  <c:v>9.4100000000000003E-2</c:v>
                </c:pt>
                <c:pt idx="61">
                  <c:v>7.6799999999999993E-2</c:v>
                </c:pt>
                <c:pt idx="62">
                  <c:v>5.9400000000000001E-2</c:v>
                </c:pt>
                <c:pt idx="63">
                  <c:v>4.2200000000000001E-2</c:v>
                </c:pt>
                <c:pt idx="64">
                  <c:v>2.5399999999999999E-2</c:v>
                </c:pt>
                <c:pt idx="65">
                  <c:v>9.7000000000000003E-3</c:v>
                </c:pt>
                <c:pt idx="66">
                  <c:v>0</c:v>
                </c:pt>
              </c:numCache>
            </c:numRef>
          </c:xVal>
          <c:yVal>
            <c:numRef>
              <c:f>'Tabelle1 (3)'!$L$43:$L$109</c:f>
              <c:numCache>
                <c:formatCode>0.000000</c:formatCode>
                <c:ptCount val="67"/>
                <c:pt idx="0">
                  <c:v>4.0000000000000002E-4</c:v>
                </c:pt>
                <c:pt idx="1">
                  <c:v>4.0000000000000002E-4</c:v>
                </c:pt>
                <c:pt idx="2">
                  <c:v>-5.0000000000000001E-4</c:v>
                </c:pt>
                <c:pt idx="3">
                  <c:v>-1.4E-3</c:v>
                </c:pt>
                <c:pt idx="4">
                  <c:v>-3.0000000000000001E-3</c:v>
                </c:pt>
                <c:pt idx="5">
                  <c:v>-4.4999999999999997E-3</c:v>
                </c:pt>
                <c:pt idx="6">
                  <c:v>-5.8999999999999999E-3</c:v>
                </c:pt>
                <c:pt idx="7">
                  <c:v>-7.4999999999999997E-3</c:v>
                </c:pt>
                <c:pt idx="8">
                  <c:v>-9.4000000000000004E-3</c:v>
                </c:pt>
                <c:pt idx="9">
                  <c:v>-1.0999999999999999E-2</c:v>
                </c:pt>
                <c:pt idx="10">
                  <c:v>-1.2500000000000001E-2</c:v>
                </c:pt>
                <c:pt idx="11">
                  <c:v>-1.3599999999999999E-2</c:v>
                </c:pt>
                <c:pt idx="12">
                  <c:v>-1.44E-2</c:v>
                </c:pt>
                <c:pt idx="13">
                  <c:v>-1.5100000000000001E-2</c:v>
                </c:pt>
                <c:pt idx="14">
                  <c:v>-1.5599999999999999E-2</c:v>
                </c:pt>
                <c:pt idx="15">
                  <c:v>-1.61E-2</c:v>
                </c:pt>
                <c:pt idx="16">
                  <c:v>-1.6400000000000001E-2</c:v>
                </c:pt>
                <c:pt idx="17">
                  <c:v>-1.67E-2</c:v>
                </c:pt>
                <c:pt idx="18">
                  <c:v>-1.6899999999999998E-2</c:v>
                </c:pt>
                <c:pt idx="19">
                  <c:v>-1.7000000000000001E-2</c:v>
                </c:pt>
                <c:pt idx="20">
                  <c:v>-1.7000000000000001E-2</c:v>
                </c:pt>
                <c:pt idx="21">
                  <c:v>-1.7100000000000001E-2</c:v>
                </c:pt>
                <c:pt idx="22">
                  <c:v>-1.7000000000000001E-2</c:v>
                </c:pt>
                <c:pt idx="23">
                  <c:v>-1.7000000000000001E-2</c:v>
                </c:pt>
                <c:pt idx="24">
                  <c:v>-1.6899999999999998E-2</c:v>
                </c:pt>
                <c:pt idx="25">
                  <c:v>-1.6799999999999999E-2</c:v>
                </c:pt>
                <c:pt idx="26">
                  <c:v>-1.67E-2</c:v>
                </c:pt>
                <c:pt idx="27">
                  <c:v>-1.66E-2</c:v>
                </c:pt>
                <c:pt idx="28">
                  <c:v>-1.6400000000000001E-2</c:v>
                </c:pt>
                <c:pt idx="29">
                  <c:v>-1.61E-2</c:v>
                </c:pt>
                <c:pt idx="30">
                  <c:v>-1.5699999999999999E-2</c:v>
                </c:pt>
                <c:pt idx="31">
                  <c:v>-1.5100000000000001E-2</c:v>
                </c:pt>
                <c:pt idx="32">
                  <c:v>-1.4500000000000001E-2</c:v>
                </c:pt>
                <c:pt idx="33">
                  <c:v>-1.38E-2</c:v>
                </c:pt>
                <c:pt idx="34">
                  <c:v>-1.3100000000000001E-2</c:v>
                </c:pt>
                <c:pt idx="35">
                  <c:v>-1.2200000000000001E-2</c:v>
                </c:pt>
                <c:pt idx="36">
                  <c:v>-1.1299999999999999E-2</c:v>
                </c:pt>
                <c:pt idx="37">
                  <c:v>-1.04E-2</c:v>
                </c:pt>
                <c:pt idx="38">
                  <c:v>-9.4000000000000004E-3</c:v>
                </c:pt>
                <c:pt idx="39">
                  <c:v>-8.3000000000000001E-3</c:v>
                </c:pt>
                <c:pt idx="40">
                  <c:v>-7.3000000000000001E-3</c:v>
                </c:pt>
                <c:pt idx="41">
                  <c:v>-6.1999999999999998E-3</c:v>
                </c:pt>
                <c:pt idx="42">
                  <c:v>-5.1000000000000004E-3</c:v>
                </c:pt>
                <c:pt idx="43">
                  <c:v>-4.0000000000000001E-3</c:v>
                </c:pt>
                <c:pt idx="44">
                  <c:v>-2.8E-3</c:v>
                </c:pt>
                <c:pt idx="45">
                  <c:v>-1.6999999999999999E-3</c:v>
                </c:pt>
                <c:pt idx="46">
                  <c:v>-6.9999999999999999E-4</c:v>
                </c:pt>
                <c:pt idx="47">
                  <c:v>4.0000000000000002E-4</c:v>
                </c:pt>
                <c:pt idx="48">
                  <c:v>1.2999999999999999E-3</c:v>
                </c:pt>
                <c:pt idx="49">
                  <c:v>2.2000000000000001E-3</c:v>
                </c:pt>
                <c:pt idx="50">
                  <c:v>3.0999999999999999E-3</c:v>
                </c:pt>
                <c:pt idx="51">
                  <c:v>3.8999999999999998E-3</c:v>
                </c:pt>
                <c:pt idx="52">
                  <c:v>4.4999999999999997E-3</c:v>
                </c:pt>
                <c:pt idx="53">
                  <c:v>5.1000000000000004E-3</c:v>
                </c:pt>
                <c:pt idx="54">
                  <c:v>5.4999999999999997E-3</c:v>
                </c:pt>
                <c:pt idx="55">
                  <c:v>5.7999999999999996E-3</c:v>
                </c:pt>
                <c:pt idx="56">
                  <c:v>5.8999999999999999E-3</c:v>
                </c:pt>
                <c:pt idx="57">
                  <c:v>5.8999999999999999E-3</c:v>
                </c:pt>
                <c:pt idx="58">
                  <c:v>5.7000000000000002E-3</c:v>
                </c:pt>
                <c:pt idx="59">
                  <c:v>5.3E-3</c:v>
                </c:pt>
                <c:pt idx="60">
                  <c:v>4.7999999999999996E-3</c:v>
                </c:pt>
                <c:pt idx="61">
                  <c:v>4.1000000000000003E-3</c:v>
                </c:pt>
                <c:pt idx="62">
                  <c:v>3.3999999999999998E-3</c:v>
                </c:pt>
                <c:pt idx="63">
                  <c:v>2.5999999999999999E-3</c:v>
                </c:pt>
                <c:pt idx="64">
                  <c:v>1.6999999999999999E-3</c:v>
                </c:pt>
                <c:pt idx="65">
                  <c:v>6.9999999999999999E-4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9-FD44-ACFC-EF3B931B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55888"/>
        <c:axId val="560335520"/>
      </c:scatterChart>
      <c:valAx>
        <c:axId val="5601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335520"/>
        <c:crosses val="autoZero"/>
        <c:crossBetween val="midCat"/>
      </c:valAx>
      <c:valAx>
        <c:axId val="5603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1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(3)'!$AA$42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(3)'!$Z$43:$Z$175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0.99980000000000002</c:v>
                </c:pt>
                <c:pt idx="3">
                  <c:v>0.99909999999999999</c:v>
                </c:pt>
                <c:pt idx="4">
                  <c:v>0.99780000000000002</c:v>
                </c:pt>
                <c:pt idx="5">
                  <c:v>0.99590000000000001</c:v>
                </c:pt>
                <c:pt idx="6">
                  <c:v>0.99350000000000005</c:v>
                </c:pt>
                <c:pt idx="7">
                  <c:v>0.99050000000000005</c:v>
                </c:pt>
                <c:pt idx="8">
                  <c:v>0.98680000000000001</c:v>
                </c:pt>
                <c:pt idx="9">
                  <c:v>0.98240000000000005</c:v>
                </c:pt>
                <c:pt idx="10">
                  <c:v>0.97670000000000001</c:v>
                </c:pt>
                <c:pt idx="11">
                  <c:v>0.96919999999999995</c:v>
                </c:pt>
                <c:pt idx="12">
                  <c:v>0.95950000000000002</c:v>
                </c:pt>
                <c:pt idx="13">
                  <c:v>0.94710000000000005</c:v>
                </c:pt>
                <c:pt idx="14">
                  <c:v>0.93230000000000002</c:v>
                </c:pt>
                <c:pt idx="15">
                  <c:v>0.91600000000000004</c:v>
                </c:pt>
                <c:pt idx="16">
                  <c:v>0.89880000000000004</c:v>
                </c:pt>
                <c:pt idx="17">
                  <c:v>0.88119999999999998</c:v>
                </c:pt>
                <c:pt idx="18">
                  <c:v>0.86319999999999997</c:v>
                </c:pt>
                <c:pt idx="19">
                  <c:v>0.84489999999999998</c:v>
                </c:pt>
                <c:pt idx="20">
                  <c:v>0.82640000000000002</c:v>
                </c:pt>
                <c:pt idx="21">
                  <c:v>0.80759999999999998</c:v>
                </c:pt>
                <c:pt idx="22">
                  <c:v>0.78859999999999997</c:v>
                </c:pt>
                <c:pt idx="23">
                  <c:v>0.76949999999999996</c:v>
                </c:pt>
                <c:pt idx="24">
                  <c:v>0.75049999999999994</c:v>
                </c:pt>
                <c:pt idx="25">
                  <c:v>0.73140000000000005</c:v>
                </c:pt>
                <c:pt idx="26">
                  <c:v>0.71220000000000006</c:v>
                </c:pt>
                <c:pt idx="27">
                  <c:v>0.69310000000000005</c:v>
                </c:pt>
                <c:pt idx="28">
                  <c:v>0.67390000000000005</c:v>
                </c:pt>
                <c:pt idx="29">
                  <c:v>0.65480000000000005</c:v>
                </c:pt>
                <c:pt idx="30">
                  <c:v>0.63570000000000004</c:v>
                </c:pt>
                <c:pt idx="31">
                  <c:v>0.61660000000000004</c:v>
                </c:pt>
                <c:pt idx="32">
                  <c:v>0.59730000000000005</c:v>
                </c:pt>
                <c:pt idx="33">
                  <c:v>0.57809999999999995</c:v>
                </c:pt>
                <c:pt idx="34">
                  <c:v>0.55889999999999995</c:v>
                </c:pt>
                <c:pt idx="35">
                  <c:v>0.53979999999999995</c:v>
                </c:pt>
                <c:pt idx="36">
                  <c:v>0.52059999999999995</c:v>
                </c:pt>
                <c:pt idx="37">
                  <c:v>0.50149999999999995</c:v>
                </c:pt>
                <c:pt idx="38">
                  <c:v>0.48230000000000001</c:v>
                </c:pt>
                <c:pt idx="39">
                  <c:v>0.46329999999999999</c:v>
                </c:pt>
                <c:pt idx="40">
                  <c:v>0.44440000000000002</c:v>
                </c:pt>
                <c:pt idx="41">
                  <c:v>0.4254</c:v>
                </c:pt>
                <c:pt idx="42">
                  <c:v>0.40629999999999999</c:v>
                </c:pt>
                <c:pt idx="43">
                  <c:v>0.38700000000000001</c:v>
                </c:pt>
                <c:pt idx="44">
                  <c:v>0.36780000000000002</c:v>
                </c:pt>
                <c:pt idx="45">
                  <c:v>0.34849999999999998</c:v>
                </c:pt>
                <c:pt idx="46">
                  <c:v>0.32919999999999999</c:v>
                </c:pt>
                <c:pt idx="47">
                  <c:v>0.31009999999999999</c:v>
                </c:pt>
                <c:pt idx="48">
                  <c:v>0.29089999999999999</c:v>
                </c:pt>
                <c:pt idx="49">
                  <c:v>0.27189999999999998</c:v>
                </c:pt>
                <c:pt idx="50">
                  <c:v>0.25290000000000001</c:v>
                </c:pt>
                <c:pt idx="51">
                  <c:v>0.23400000000000001</c:v>
                </c:pt>
                <c:pt idx="52">
                  <c:v>0.215</c:v>
                </c:pt>
                <c:pt idx="53">
                  <c:v>0.19600000000000001</c:v>
                </c:pt>
                <c:pt idx="54">
                  <c:v>0.17699999999999999</c:v>
                </c:pt>
                <c:pt idx="55">
                  <c:v>0.15809999999999999</c:v>
                </c:pt>
                <c:pt idx="56">
                  <c:v>0.13930000000000001</c:v>
                </c:pt>
                <c:pt idx="57">
                  <c:v>0.1206</c:v>
                </c:pt>
                <c:pt idx="58">
                  <c:v>0.1021</c:v>
                </c:pt>
                <c:pt idx="59">
                  <c:v>8.3799999999999999E-2</c:v>
                </c:pt>
                <c:pt idx="60">
                  <c:v>6.5600000000000006E-2</c:v>
                </c:pt>
                <c:pt idx="61">
                  <c:v>4.7600000000000003E-2</c:v>
                </c:pt>
                <c:pt idx="62">
                  <c:v>3.1E-2</c:v>
                </c:pt>
                <c:pt idx="63">
                  <c:v>1.6E-2</c:v>
                </c:pt>
                <c:pt idx="64">
                  <c:v>3.5000000000000001E-3</c:v>
                </c:pt>
                <c:pt idx="65">
                  <c:v>0</c:v>
                </c:pt>
                <c:pt idx="66">
                  <c:v>0</c:v>
                </c:pt>
                <c:pt idx="67">
                  <c:v>9.4999999999999998E-3</c:v>
                </c:pt>
                <c:pt idx="68">
                  <c:v>2.4899999999999999E-2</c:v>
                </c:pt>
                <c:pt idx="69">
                  <c:v>4.1599999999999998E-2</c:v>
                </c:pt>
                <c:pt idx="70">
                  <c:v>5.8700000000000002E-2</c:v>
                </c:pt>
                <c:pt idx="71">
                  <c:v>7.5700000000000003E-2</c:v>
                </c:pt>
                <c:pt idx="72">
                  <c:v>9.2700000000000005E-2</c:v>
                </c:pt>
                <c:pt idx="73">
                  <c:v>0.10970000000000001</c:v>
                </c:pt>
                <c:pt idx="74">
                  <c:v>0.1268</c:v>
                </c:pt>
                <c:pt idx="75">
                  <c:v>0.1439</c:v>
                </c:pt>
                <c:pt idx="76">
                  <c:v>0.16109999999999999</c:v>
                </c:pt>
                <c:pt idx="77">
                  <c:v>0.1782</c:v>
                </c:pt>
                <c:pt idx="78">
                  <c:v>0.1953</c:v>
                </c:pt>
                <c:pt idx="79">
                  <c:v>0.21229999999999999</c:v>
                </c:pt>
                <c:pt idx="80">
                  <c:v>0.22939999999999999</c:v>
                </c:pt>
                <c:pt idx="81">
                  <c:v>0.2465</c:v>
                </c:pt>
                <c:pt idx="82">
                  <c:v>0.26350000000000001</c:v>
                </c:pt>
                <c:pt idx="83">
                  <c:v>0.28060000000000002</c:v>
                </c:pt>
                <c:pt idx="84">
                  <c:v>0.29759999999999998</c:v>
                </c:pt>
                <c:pt idx="85">
                  <c:v>0.31480000000000002</c:v>
                </c:pt>
                <c:pt idx="86">
                  <c:v>0.33189999999999997</c:v>
                </c:pt>
                <c:pt idx="87">
                  <c:v>0.34910000000000002</c:v>
                </c:pt>
                <c:pt idx="88">
                  <c:v>0.36630000000000001</c:v>
                </c:pt>
                <c:pt idx="89">
                  <c:v>0.38350000000000001</c:v>
                </c:pt>
                <c:pt idx="90">
                  <c:v>0.40060000000000001</c:v>
                </c:pt>
                <c:pt idx="91">
                  <c:v>0.41770000000000002</c:v>
                </c:pt>
                <c:pt idx="92">
                  <c:v>0.43480000000000002</c:v>
                </c:pt>
                <c:pt idx="93">
                  <c:v>0.45200000000000001</c:v>
                </c:pt>
                <c:pt idx="94">
                  <c:v>0.46920000000000001</c:v>
                </c:pt>
                <c:pt idx="95">
                  <c:v>0.48630000000000001</c:v>
                </c:pt>
                <c:pt idx="96">
                  <c:v>0.50349999999999995</c:v>
                </c:pt>
                <c:pt idx="97">
                  <c:v>0.52059999999999995</c:v>
                </c:pt>
                <c:pt idx="98">
                  <c:v>0.53779999999999994</c:v>
                </c:pt>
                <c:pt idx="99">
                  <c:v>0.55510000000000004</c:v>
                </c:pt>
                <c:pt idx="100">
                  <c:v>0.57220000000000004</c:v>
                </c:pt>
                <c:pt idx="101">
                  <c:v>0.58940000000000003</c:v>
                </c:pt>
                <c:pt idx="102">
                  <c:v>0.60670000000000002</c:v>
                </c:pt>
                <c:pt idx="103">
                  <c:v>0.62390000000000001</c:v>
                </c:pt>
                <c:pt idx="104">
                  <c:v>0.6411</c:v>
                </c:pt>
                <c:pt idx="105">
                  <c:v>0.65839999999999999</c:v>
                </c:pt>
                <c:pt idx="106">
                  <c:v>0.67549999999999999</c:v>
                </c:pt>
                <c:pt idx="107">
                  <c:v>0.6925</c:v>
                </c:pt>
                <c:pt idx="108">
                  <c:v>0.7097</c:v>
                </c:pt>
                <c:pt idx="109">
                  <c:v>0.7268</c:v>
                </c:pt>
                <c:pt idx="110">
                  <c:v>0.74399999999999999</c:v>
                </c:pt>
                <c:pt idx="111">
                  <c:v>0.7611</c:v>
                </c:pt>
                <c:pt idx="112">
                  <c:v>0.77800000000000002</c:v>
                </c:pt>
                <c:pt idx="113">
                  <c:v>0.79490000000000005</c:v>
                </c:pt>
                <c:pt idx="114">
                  <c:v>0.81169999999999998</c:v>
                </c:pt>
                <c:pt idx="115">
                  <c:v>0.82840000000000003</c:v>
                </c:pt>
                <c:pt idx="116">
                  <c:v>0.84509999999999996</c:v>
                </c:pt>
                <c:pt idx="117">
                  <c:v>0.86170000000000002</c:v>
                </c:pt>
                <c:pt idx="118">
                  <c:v>0.878</c:v>
                </c:pt>
                <c:pt idx="119">
                  <c:v>0.89400000000000002</c:v>
                </c:pt>
                <c:pt idx="120">
                  <c:v>0.90969999999999995</c:v>
                </c:pt>
                <c:pt idx="121">
                  <c:v>0.92500000000000004</c:v>
                </c:pt>
                <c:pt idx="122">
                  <c:v>0.93979999999999997</c:v>
                </c:pt>
                <c:pt idx="123">
                  <c:v>0.95399999999999996</c:v>
                </c:pt>
                <c:pt idx="124">
                  <c:v>0.96709999999999996</c:v>
                </c:pt>
                <c:pt idx="125">
                  <c:v>0.97840000000000005</c:v>
                </c:pt>
                <c:pt idx="126">
                  <c:v>0.98680000000000001</c:v>
                </c:pt>
                <c:pt idx="127">
                  <c:v>0.99229999999999996</c:v>
                </c:pt>
                <c:pt idx="128">
                  <c:v>0.99580000000000002</c:v>
                </c:pt>
                <c:pt idx="129">
                  <c:v>0.998</c:v>
                </c:pt>
                <c:pt idx="130">
                  <c:v>0.99929999999999997</c:v>
                </c:pt>
                <c:pt idx="131">
                  <c:v>0.99990000000000001</c:v>
                </c:pt>
                <c:pt idx="132">
                  <c:v>1</c:v>
                </c:pt>
              </c:numCache>
            </c:numRef>
          </c:xVal>
          <c:yVal>
            <c:numRef>
              <c:f>'Tabelle1 (3)'!$AA$43:$AA$175</c:f>
              <c:numCache>
                <c:formatCode>General</c:formatCode>
                <c:ptCount val="133"/>
                <c:pt idx="0">
                  <c:v>-5.0000000000000001E-4</c:v>
                </c:pt>
                <c:pt idx="1">
                  <c:v>-5.0000000000000001E-4</c:v>
                </c:pt>
                <c:pt idx="2">
                  <c:v>-1.1000000000000001E-3</c:v>
                </c:pt>
                <c:pt idx="3">
                  <c:v>-2.0999999999999999E-3</c:v>
                </c:pt>
                <c:pt idx="4">
                  <c:v>-3.3E-3</c:v>
                </c:pt>
                <c:pt idx="5">
                  <c:v>-4.5999999999999999E-3</c:v>
                </c:pt>
                <c:pt idx="6">
                  <c:v>-5.7000000000000002E-3</c:v>
                </c:pt>
                <c:pt idx="7">
                  <c:v>-6.7999999999999996E-3</c:v>
                </c:pt>
                <c:pt idx="8">
                  <c:v>-7.9000000000000008E-3</c:v>
                </c:pt>
                <c:pt idx="9">
                  <c:v>-9.1000000000000004E-3</c:v>
                </c:pt>
                <c:pt idx="10">
                  <c:v>-1.01E-2</c:v>
                </c:pt>
                <c:pt idx="11">
                  <c:v>-1.12E-2</c:v>
                </c:pt>
                <c:pt idx="12">
                  <c:v>-1.2200000000000001E-2</c:v>
                </c:pt>
                <c:pt idx="13">
                  <c:v>-1.3100000000000001E-2</c:v>
                </c:pt>
                <c:pt idx="14">
                  <c:v>-1.4E-2</c:v>
                </c:pt>
                <c:pt idx="15">
                  <c:v>-1.47E-2</c:v>
                </c:pt>
                <c:pt idx="16">
                  <c:v>-1.5299999999999999E-2</c:v>
                </c:pt>
                <c:pt idx="17">
                  <c:v>-1.5800000000000002E-2</c:v>
                </c:pt>
                <c:pt idx="18">
                  <c:v>-1.6199999999999999E-2</c:v>
                </c:pt>
                <c:pt idx="19">
                  <c:v>-1.66E-2</c:v>
                </c:pt>
                <c:pt idx="20">
                  <c:v>-1.6799999999999999E-2</c:v>
                </c:pt>
                <c:pt idx="21">
                  <c:v>-1.7000000000000001E-2</c:v>
                </c:pt>
                <c:pt idx="22">
                  <c:v>-1.7000000000000001E-2</c:v>
                </c:pt>
                <c:pt idx="23">
                  <c:v>-1.7100000000000001E-2</c:v>
                </c:pt>
                <c:pt idx="24">
                  <c:v>-1.7000000000000001E-2</c:v>
                </c:pt>
                <c:pt idx="25">
                  <c:v>-1.7000000000000001E-2</c:v>
                </c:pt>
                <c:pt idx="26">
                  <c:v>-1.6899999999999998E-2</c:v>
                </c:pt>
                <c:pt idx="27">
                  <c:v>-1.6799999999999999E-2</c:v>
                </c:pt>
                <c:pt idx="28">
                  <c:v>-1.67E-2</c:v>
                </c:pt>
                <c:pt idx="29">
                  <c:v>-1.6500000000000001E-2</c:v>
                </c:pt>
                <c:pt idx="30">
                  <c:v>-1.6199999999999999E-2</c:v>
                </c:pt>
                <c:pt idx="31">
                  <c:v>-1.5800000000000002E-2</c:v>
                </c:pt>
                <c:pt idx="32">
                  <c:v>-1.52E-2</c:v>
                </c:pt>
                <c:pt idx="33">
                  <c:v>-1.4500000000000001E-2</c:v>
                </c:pt>
                <c:pt idx="34">
                  <c:v>-1.37E-2</c:v>
                </c:pt>
                <c:pt idx="35">
                  <c:v>-1.29E-2</c:v>
                </c:pt>
                <c:pt idx="36">
                  <c:v>-1.1900000000000001E-2</c:v>
                </c:pt>
                <c:pt idx="37">
                  <c:v>-1.0999999999999999E-2</c:v>
                </c:pt>
                <c:pt idx="38">
                  <c:v>-9.9000000000000008E-3</c:v>
                </c:pt>
                <c:pt idx="39">
                  <c:v>-8.6999999999999994E-3</c:v>
                </c:pt>
                <c:pt idx="40">
                  <c:v>-7.6E-3</c:v>
                </c:pt>
                <c:pt idx="41">
                  <c:v>-6.4000000000000003E-3</c:v>
                </c:pt>
                <c:pt idx="42">
                  <c:v>-5.1999999999999998E-3</c:v>
                </c:pt>
                <c:pt idx="43">
                  <c:v>-4.0000000000000001E-3</c:v>
                </c:pt>
                <c:pt idx="44">
                  <c:v>-2.7000000000000001E-3</c:v>
                </c:pt>
                <c:pt idx="45">
                  <c:v>-1.5E-3</c:v>
                </c:pt>
                <c:pt idx="46">
                  <c:v>-2.9999999999999997E-4</c:v>
                </c:pt>
                <c:pt idx="47">
                  <c:v>8.0000000000000004E-4</c:v>
                </c:pt>
                <c:pt idx="48">
                  <c:v>1.8E-3</c:v>
                </c:pt>
                <c:pt idx="49">
                  <c:v>2.8E-3</c:v>
                </c:pt>
                <c:pt idx="50">
                  <c:v>3.7000000000000002E-3</c:v>
                </c:pt>
                <c:pt idx="51">
                  <c:v>4.4000000000000003E-3</c:v>
                </c:pt>
                <c:pt idx="52">
                  <c:v>5.1000000000000004E-3</c:v>
                </c:pt>
                <c:pt idx="53">
                  <c:v>5.4999999999999997E-3</c:v>
                </c:pt>
                <c:pt idx="54">
                  <c:v>5.7999999999999996E-3</c:v>
                </c:pt>
                <c:pt idx="55">
                  <c:v>5.8999999999999999E-3</c:v>
                </c:pt>
                <c:pt idx="56">
                  <c:v>5.7999999999999996E-3</c:v>
                </c:pt>
                <c:pt idx="57">
                  <c:v>5.4999999999999997E-3</c:v>
                </c:pt>
                <c:pt idx="58">
                  <c:v>5.0000000000000001E-3</c:v>
                </c:pt>
                <c:pt idx="59">
                  <c:v>4.4000000000000003E-3</c:v>
                </c:pt>
                <c:pt idx="60">
                  <c:v>3.5999999999999999E-3</c:v>
                </c:pt>
                <c:pt idx="61">
                  <c:v>2.8999999999999998E-3</c:v>
                </c:pt>
                <c:pt idx="62">
                  <c:v>2E-3</c:v>
                </c:pt>
                <c:pt idx="63">
                  <c:v>1.1000000000000001E-3</c:v>
                </c:pt>
                <c:pt idx="64">
                  <c:v>2.9999999999999997E-4</c:v>
                </c:pt>
                <c:pt idx="65">
                  <c:v>0</c:v>
                </c:pt>
                <c:pt idx="66">
                  <c:v>0</c:v>
                </c:pt>
                <c:pt idx="67">
                  <c:v>1.6999999999999999E-3</c:v>
                </c:pt>
                <c:pt idx="68">
                  <c:v>4.5999999999999999E-3</c:v>
                </c:pt>
                <c:pt idx="69">
                  <c:v>7.7999999999999996E-3</c:v>
                </c:pt>
                <c:pt idx="70">
                  <c:v>1.11E-2</c:v>
                </c:pt>
                <c:pt idx="71">
                  <c:v>1.44E-2</c:v>
                </c:pt>
                <c:pt idx="72">
                  <c:v>1.7600000000000001E-2</c:v>
                </c:pt>
                <c:pt idx="73">
                  <c:v>2.07E-2</c:v>
                </c:pt>
                <c:pt idx="74">
                  <c:v>2.3900000000000001E-2</c:v>
                </c:pt>
                <c:pt idx="75">
                  <c:v>2.69E-2</c:v>
                </c:pt>
                <c:pt idx="76">
                  <c:v>0.03</c:v>
                </c:pt>
                <c:pt idx="77">
                  <c:v>3.2899999999999999E-2</c:v>
                </c:pt>
                <c:pt idx="78">
                  <c:v>3.5900000000000001E-2</c:v>
                </c:pt>
                <c:pt idx="79">
                  <c:v>3.8699999999999998E-2</c:v>
                </c:pt>
                <c:pt idx="80">
                  <c:v>4.1399999999999999E-2</c:v>
                </c:pt>
                <c:pt idx="81">
                  <c:v>4.3999999999999997E-2</c:v>
                </c:pt>
                <c:pt idx="82">
                  <c:v>4.6600000000000003E-2</c:v>
                </c:pt>
                <c:pt idx="83">
                  <c:v>4.9099999999999998E-2</c:v>
                </c:pt>
                <c:pt idx="84">
                  <c:v>5.1400000000000001E-2</c:v>
                </c:pt>
                <c:pt idx="85">
                  <c:v>5.3699999999999998E-2</c:v>
                </c:pt>
                <c:pt idx="86">
                  <c:v>5.5899999999999998E-2</c:v>
                </c:pt>
                <c:pt idx="87">
                  <c:v>5.79E-2</c:v>
                </c:pt>
                <c:pt idx="88">
                  <c:v>5.9900000000000002E-2</c:v>
                </c:pt>
                <c:pt idx="89">
                  <c:v>6.1699999999999998E-2</c:v>
                </c:pt>
                <c:pt idx="90">
                  <c:v>6.3500000000000001E-2</c:v>
                </c:pt>
                <c:pt idx="91">
                  <c:v>6.5100000000000005E-2</c:v>
                </c:pt>
                <c:pt idx="92">
                  <c:v>6.6600000000000006E-2</c:v>
                </c:pt>
                <c:pt idx="93">
                  <c:v>6.7900000000000002E-2</c:v>
                </c:pt>
                <c:pt idx="94">
                  <c:v>6.9099999999999995E-2</c:v>
                </c:pt>
                <c:pt idx="95">
                  <c:v>7.0099999999999996E-2</c:v>
                </c:pt>
                <c:pt idx="96">
                  <c:v>7.0999999999999994E-2</c:v>
                </c:pt>
                <c:pt idx="97">
                  <c:v>7.1800000000000003E-2</c:v>
                </c:pt>
                <c:pt idx="98">
                  <c:v>7.2400000000000006E-2</c:v>
                </c:pt>
                <c:pt idx="99">
                  <c:v>7.2999999999999995E-2</c:v>
                </c:pt>
                <c:pt idx="100">
                  <c:v>7.3300000000000004E-2</c:v>
                </c:pt>
                <c:pt idx="101">
                  <c:v>7.3599999999999999E-2</c:v>
                </c:pt>
                <c:pt idx="102">
                  <c:v>7.3700000000000002E-2</c:v>
                </c:pt>
                <c:pt idx="103">
                  <c:v>7.3800000000000004E-2</c:v>
                </c:pt>
                <c:pt idx="104">
                  <c:v>7.3700000000000002E-2</c:v>
                </c:pt>
                <c:pt idx="105">
                  <c:v>7.3499999999999996E-2</c:v>
                </c:pt>
                <c:pt idx="106">
                  <c:v>7.3099999999999998E-2</c:v>
                </c:pt>
                <c:pt idx="107">
                  <c:v>7.2499999999999995E-2</c:v>
                </c:pt>
                <c:pt idx="108">
                  <c:v>7.1800000000000003E-2</c:v>
                </c:pt>
                <c:pt idx="109">
                  <c:v>7.0999999999999994E-2</c:v>
                </c:pt>
                <c:pt idx="110">
                  <c:v>7.0000000000000007E-2</c:v>
                </c:pt>
                <c:pt idx="111">
                  <c:v>6.88E-2</c:v>
                </c:pt>
                <c:pt idx="112">
                  <c:v>6.7500000000000004E-2</c:v>
                </c:pt>
                <c:pt idx="113">
                  <c:v>6.6000000000000003E-2</c:v>
                </c:pt>
                <c:pt idx="114">
                  <c:v>6.4199999999999993E-2</c:v>
                </c:pt>
                <c:pt idx="115">
                  <c:v>6.2199999999999998E-2</c:v>
                </c:pt>
                <c:pt idx="116">
                  <c:v>5.9900000000000002E-2</c:v>
                </c:pt>
                <c:pt idx="117">
                  <c:v>5.7299999999999997E-2</c:v>
                </c:pt>
                <c:pt idx="118">
                  <c:v>5.45E-2</c:v>
                </c:pt>
                <c:pt idx="119">
                  <c:v>5.1299999999999998E-2</c:v>
                </c:pt>
                <c:pt idx="120">
                  <c:v>4.7600000000000003E-2</c:v>
                </c:pt>
                <c:pt idx="121">
                  <c:v>4.3499999999999997E-2</c:v>
                </c:pt>
                <c:pt idx="122">
                  <c:v>3.8899999999999997E-2</c:v>
                </c:pt>
                <c:pt idx="123">
                  <c:v>3.3700000000000001E-2</c:v>
                </c:pt>
                <c:pt idx="124">
                  <c:v>2.7900000000000001E-2</c:v>
                </c:pt>
                <c:pt idx="125">
                  <c:v>2.1999999999999999E-2</c:v>
                </c:pt>
                <c:pt idx="126">
                  <c:v>1.66E-2</c:v>
                </c:pt>
                <c:pt idx="127">
                  <c:v>1.21E-2</c:v>
                </c:pt>
                <c:pt idx="128">
                  <c:v>8.6E-3</c:v>
                </c:pt>
                <c:pt idx="129">
                  <c:v>5.8999999999999999E-3</c:v>
                </c:pt>
                <c:pt idx="130">
                  <c:v>3.5000000000000001E-3</c:v>
                </c:pt>
                <c:pt idx="131">
                  <c:v>1.4E-3</c:v>
                </c:pt>
                <c:pt idx="132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3-3649-8176-6550843C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59696"/>
        <c:axId val="508799040"/>
      </c:scatterChart>
      <c:valAx>
        <c:axId val="5609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799040"/>
        <c:crosses val="autoZero"/>
        <c:crossBetween val="midCat"/>
      </c:valAx>
      <c:valAx>
        <c:axId val="5087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9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Tabelle1!$G$44:$G$52</c:f>
              <c:numCache>
                <c:formatCode>General</c:formatCode>
                <c:ptCount val="9"/>
                <c:pt idx="0">
                  <c:v>0.17894736842105263</c:v>
                </c:pt>
                <c:pt idx="1">
                  <c:v>0.18831168831168832</c:v>
                </c:pt>
                <c:pt idx="2">
                  <c:v>0.19161676646706585</c:v>
                </c:pt>
                <c:pt idx="3">
                  <c:v>0.19298245614035089</c:v>
                </c:pt>
                <c:pt idx="4">
                  <c:v>0.19411764705882345</c:v>
                </c:pt>
                <c:pt idx="5">
                  <c:v>0.18823529411764714</c:v>
                </c:pt>
                <c:pt idx="6">
                  <c:v>0.1823529411764705</c:v>
                </c:pt>
                <c:pt idx="7">
                  <c:v>0.18713450292397679</c:v>
                </c:pt>
                <c:pt idx="8">
                  <c:v>0.17543859649122798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4-C344-A2E9-FD41E31E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443760"/>
        <c:axId val="829995008"/>
      </c:lineChart>
      <c:catAx>
        <c:axId val="83044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995008"/>
        <c:crosses val="autoZero"/>
        <c:auto val="1"/>
        <c:lblAlgn val="ctr"/>
        <c:lblOffset val="100"/>
        <c:noMultiLvlLbl val="0"/>
      </c:catAx>
      <c:valAx>
        <c:axId val="8299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4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(3)'!$L$42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(3)'!$K$99:$K$109</c:f>
              <c:numCache>
                <c:formatCode>0.000000</c:formatCode>
                <c:ptCount val="11"/>
                <c:pt idx="0">
                  <c:v>0.16250000000000001</c:v>
                </c:pt>
                <c:pt idx="1">
                  <c:v>0.1454</c:v>
                </c:pt>
                <c:pt idx="2">
                  <c:v>0.1283</c:v>
                </c:pt>
                <c:pt idx="3">
                  <c:v>0.1111</c:v>
                </c:pt>
                <c:pt idx="4">
                  <c:v>9.4100000000000003E-2</c:v>
                </c:pt>
                <c:pt idx="5">
                  <c:v>7.6799999999999993E-2</c:v>
                </c:pt>
                <c:pt idx="6">
                  <c:v>5.9400000000000001E-2</c:v>
                </c:pt>
                <c:pt idx="7">
                  <c:v>4.2200000000000001E-2</c:v>
                </c:pt>
                <c:pt idx="8">
                  <c:v>2.5399999999999999E-2</c:v>
                </c:pt>
                <c:pt idx="9">
                  <c:v>9.7000000000000003E-3</c:v>
                </c:pt>
                <c:pt idx="10">
                  <c:v>0</c:v>
                </c:pt>
              </c:numCache>
            </c:numRef>
          </c:xVal>
          <c:yVal>
            <c:numRef>
              <c:f>'Tabelle1 (3)'!$L$99:$L$109</c:f>
              <c:numCache>
                <c:formatCode>0.000000</c:formatCode>
                <c:ptCount val="11"/>
                <c:pt idx="0">
                  <c:v>5.8999999999999999E-3</c:v>
                </c:pt>
                <c:pt idx="1">
                  <c:v>5.8999999999999999E-3</c:v>
                </c:pt>
                <c:pt idx="2">
                  <c:v>5.7000000000000002E-3</c:v>
                </c:pt>
                <c:pt idx="3">
                  <c:v>5.3E-3</c:v>
                </c:pt>
                <c:pt idx="4">
                  <c:v>4.7999999999999996E-3</c:v>
                </c:pt>
                <c:pt idx="5">
                  <c:v>4.1000000000000003E-3</c:v>
                </c:pt>
                <c:pt idx="6">
                  <c:v>3.3999999999999998E-3</c:v>
                </c:pt>
                <c:pt idx="7">
                  <c:v>2.5999999999999999E-3</c:v>
                </c:pt>
                <c:pt idx="8">
                  <c:v>1.6999999999999999E-3</c:v>
                </c:pt>
                <c:pt idx="9">
                  <c:v>6.9999999999999999E-4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0-F34A-AE5C-E18B1668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28368"/>
        <c:axId val="560469520"/>
      </c:scatterChart>
      <c:valAx>
        <c:axId val="8015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469520"/>
        <c:crosses val="autoZero"/>
        <c:crossBetween val="midCat"/>
      </c:valAx>
      <c:valAx>
        <c:axId val="5604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(3)'!$L$112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1905074365704286E-2"/>
                  <c:y val="-0.24846509657144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'Tabelle1 (3)'!$K$119:$K$122</c:f>
              <c:numCache>
                <c:formatCode>0.000000</c:formatCode>
                <c:ptCount val="4"/>
                <c:pt idx="0">
                  <c:v>5.9400000000000001E-2</c:v>
                </c:pt>
                <c:pt idx="1">
                  <c:v>4.2200000000000001E-2</c:v>
                </c:pt>
                <c:pt idx="2">
                  <c:v>2.5399999999999999E-2</c:v>
                </c:pt>
                <c:pt idx="3">
                  <c:v>9.7000000000000003E-3</c:v>
                </c:pt>
              </c:numCache>
            </c:numRef>
          </c:xVal>
          <c:yVal>
            <c:numRef>
              <c:f>'Tabelle1 (3)'!$L$119:$L$122</c:f>
              <c:numCache>
                <c:formatCode>0.000000</c:formatCode>
                <c:ptCount val="4"/>
                <c:pt idx="0">
                  <c:v>3.3999999999999998E-3</c:v>
                </c:pt>
                <c:pt idx="1">
                  <c:v>2.5999999999999999E-3</c:v>
                </c:pt>
                <c:pt idx="2">
                  <c:v>1.6999999999999999E-3</c:v>
                </c:pt>
                <c:pt idx="3">
                  <c:v>6.9999999999999999E-4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D-E641-B256-7214AF0E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86959"/>
        <c:axId val="15312943"/>
      </c:scatterChart>
      <c:valAx>
        <c:axId val="2865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2943"/>
        <c:crosses val="autoZero"/>
        <c:crossBetween val="midCat"/>
      </c:valAx>
      <c:valAx>
        <c:axId val="153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58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(3)'!$C$26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(3)'!$B$27:$B$38</c:f>
              <c:numCache>
                <c:formatCode>0.000000</c:formatCode>
                <c:ptCount val="12"/>
                <c:pt idx="0">
                  <c:v>0</c:v>
                </c:pt>
                <c:pt idx="1">
                  <c:v>9.4999999999999998E-3</c:v>
                </c:pt>
                <c:pt idx="2">
                  <c:v>2.4899999999999999E-2</c:v>
                </c:pt>
                <c:pt idx="3">
                  <c:v>4.1599999999999998E-2</c:v>
                </c:pt>
                <c:pt idx="4">
                  <c:v>5.8700000000000002E-2</c:v>
                </c:pt>
                <c:pt idx="5">
                  <c:v>7.5700000000000003E-2</c:v>
                </c:pt>
                <c:pt idx="6">
                  <c:v>9.2700000000000005E-2</c:v>
                </c:pt>
                <c:pt idx="7">
                  <c:v>0.10970000000000001</c:v>
                </c:pt>
                <c:pt idx="8">
                  <c:v>0.1268</c:v>
                </c:pt>
                <c:pt idx="9">
                  <c:v>0.1439</c:v>
                </c:pt>
                <c:pt idx="10">
                  <c:v>0.16109999999999999</c:v>
                </c:pt>
                <c:pt idx="11">
                  <c:v>0.1782</c:v>
                </c:pt>
              </c:numCache>
            </c:numRef>
          </c:xVal>
          <c:yVal>
            <c:numRef>
              <c:f>'Tabelle1 (3)'!$C$27:$C$38</c:f>
              <c:numCache>
                <c:formatCode>0.000000</c:formatCode>
                <c:ptCount val="12"/>
                <c:pt idx="0">
                  <c:v>0</c:v>
                </c:pt>
                <c:pt idx="1">
                  <c:v>1.6999999999999999E-3</c:v>
                </c:pt>
                <c:pt idx="2">
                  <c:v>4.5999999999999999E-3</c:v>
                </c:pt>
                <c:pt idx="3">
                  <c:v>7.7999999999999996E-3</c:v>
                </c:pt>
                <c:pt idx="4">
                  <c:v>1.11E-2</c:v>
                </c:pt>
                <c:pt idx="5">
                  <c:v>1.44E-2</c:v>
                </c:pt>
                <c:pt idx="6">
                  <c:v>1.7600000000000001E-2</c:v>
                </c:pt>
                <c:pt idx="7">
                  <c:v>2.07E-2</c:v>
                </c:pt>
                <c:pt idx="8">
                  <c:v>2.3900000000000001E-2</c:v>
                </c:pt>
                <c:pt idx="9">
                  <c:v>2.69E-2</c:v>
                </c:pt>
                <c:pt idx="10">
                  <c:v>0.03</c:v>
                </c:pt>
                <c:pt idx="11">
                  <c:v>3.2899999999999999E-2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7-2043-A949-34397451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6943"/>
        <c:axId val="646155760"/>
      </c:scatterChart>
      <c:valAx>
        <c:axId val="32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6155760"/>
        <c:crosses val="autoZero"/>
        <c:crossBetween val="midCat"/>
      </c:valAx>
      <c:valAx>
        <c:axId val="6461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(3)'!$F$43</c:f>
              <c:strCache>
                <c:ptCount val="1"/>
                <c:pt idx="0">
                  <c:v>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(3)'!$E$45:$E$49</c:f>
              <c:numCache>
                <c:formatCode>0.000000</c:formatCode>
                <c:ptCount val="5"/>
                <c:pt idx="0">
                  <c:v>2.4899999999999999E-2</c:v>
                </c:pt>
                <c:pt idx="1">
                  <c:v>4.1599999999999998E-2</c:v>
                </c:pt>
                <c:pt idx="2">
                  <c:v>5.8700000000000002E-2</c:v>
                </c:pt>
                <c:pt idx="3">
                  <c:v>7.5700000000000003E-2</c:v>
                </c:pt>
                <c:pt idx="4">
                  <c:v>9.2700000000000005E-2</c:v>
                </c:pt>
              </c:numCache>
            </c:numRef>
          </c:xVal>
          <c:yVal>
            <c:numRef>
              <c:f>'Tabelle1 (3)'!$F$45:$F$49</c:f>
              <c:numCache>
                <c:formatCode>0.000000</c:formatCode>
                <c:ptCount val="5"/>
                <c:pt idx="0">
                  <c:v>4.5999999999999999E-3</c:v>
                </c:pt>
                <c:pt idx="1">
                  <c:v>7.7999999999999996E-3</c:v>
                </c:pt>
                <c:pt idx="2">
                  <c:v>1.11E-2</c:v>
                </c:pt>
                <c:pt idx="3">
                  <c:v>1.44E-2</c:v>
                </c:pt>
                <c:pt idx="4">
                  <c:v>1.7600000000000001E-2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F-8244-B5C1-8EF7E375FA92}"/>
            </c:ext>
          </c:extLst>
        </c:ser>
        <c:ser>
          <c:idx val="1"/>
          <c:order val="1"/>
          <c:tx>
            <c:strRef>
              <c:f>'Tabelle1 (3)'!$G$43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'Tabelle1 (3)'!$E$45:$E$49</c:f>
              <c:numCache>
                <c:formatCode>0.000000</c:formatCode>
                <c:ptCount val="5"/>
                <c:pt idx="0">
                  <c:v>2.4899999999999999E-2</c:v>
                </c:pt>
                <c:pt idx="1">
                  <c:v>4.1599999999999998E-2</c:v>
                </c:pt>
                <c:pt idx="2">
                  <c:v>5.8700000000000002E-2</c:v>
                </c:pt>
                <c:pt idx="3">
                  <c:v>7.5700000000000003E-2</c:v>
                </c:pt>
                <c:pt idx="4">
                  <c:v>9.2700000000000005E-2</c:v>
                </c:pt>
              </c:numCache>
            </c:numRef>
          </c:xVal>
          <c:yVal>
            <c:numRef>
              <c:f>'Tabelle1 (3)'!$G$45:$G$49</c:f>
              <c:numCache>
                <c:formatCode>General</c:formatCode>
                <c:ptCount val="5"/>
                <c:pt idx="0">
                  <c:v>0.18473895582329319</c:v>
                </c:pt>
                <c:pt idx="1">
                  <c:v>0.1875</c:v>
                </c:pt>
                <c:pt idx="2">
                  <c:v>0.18909710391822829</c:v>
                </c:pt>
                <c:pt idx="3">
                  <c:v>0.19022457067371201</c:v>
                </c:pt>
                <c:pt idx="4">
                  <c:v>0.18985976267529667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F-8244-B5C1-8EF7E375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13984"/>
        <c:axId val="840268240"/>
      </c:scatterChart>
      <c:valAx>
        <c:axId val="9884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0268240"/>
        <c:crosses val="autoZero"/>
        <c:crossBetween val="midCat"/>
      </c:valAx>
      <c:valAx>
        <c:axId val="8402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41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(3)'!$L$112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'Tabelle1 (3)'!$K$119:$K$121</c:f>
              <c:numCache>
                <c:formatCode>0.000000</c:formatCode>
                <c:ptCount val="3"/>
                <c:pt idx="0">
                  <c:v>5.9400000000000001E-2</c:v>
                </c:pt>
                <c:pt idx="1">
                  <c:v>4.2200000000000001E-2</c:v>
                </c:pt>
                <c:pt idx="2">
                  <c:v>2.5399999999999999E-2</c:v>
                </c:pt>
              </c:numCache>
            </c:numRef>
          </c:xVal>
          <c:yVal>
            <c:numRef>
              <c:f>'Tabelle1 (3)'!$L$119:$L$121</c:f>
              <c:numCache>
                <c:formatCode>0.000000</c:formatCode>
                <c:ptCount val="3"/>
                <c:pt idx="0">
                  <c:v>3.3999999999999998E-3</c:v>
                </c:pt>
                <c:pt idx="1">
                  <c:v>2.5999999999999999E-3</c:v>
                </c:pt>
                <c:pt idx="2">
                  <c:v>1.6999999999999999E-3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9-ED46-9460-38634C5D2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94015"/>
        <c:axId val="988520768"/>
      </c:scatterChart>
      <c:valAx>
        <c:axId val="2976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520768"/>
        <c:crosses val="autoZero"/>
        <c:crossBetween val="midCat"/>
      </c:valAx>
      <c:valAx>
        <c:axId val="9885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6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'Tabelle1 (3)'!$P$105:$P$107</c:f>
              <c:numCache>
                <c:formatCode>General</c:formatCode>
                <c:ptCount val="3"/>
                <c:pt idx="0">
                  <c:v>5.7239057239057235E-2</c:v>
                </c:pt>
                <c:pt idx="1">
                  <c:v>6.1611374407582936E-2</c:v>
                </c:pt>
                <c:pt idx="2">
                  <c:v>6.6929133858267709E-2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7-0340-862C-1B993CBA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003792"/>
        <c:axId val="511129504"/>
      </c:lineChart>
      <c:catAx>
        <c:axId val="59200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129504"/>
        <c:crosses val="autoZero"/>
        <c:auto val="1"/>
        <c:lblAlgn val="ctr"/>
        <c:lblOffset val="100"/>
        <c:noMultiLvlLbl val="0"/>
      </c:catAx>
      <c:valAx>
        <c:axId val="511129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0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mh33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Tabelle4!$A$2:$A$66</c:f>
              <c:numCache>
                <c:formatCode>General</c:formatCode>
                <c:ptCount val="65"/>
                <c:pt idx="0">
                  <c:v>1</c:v>
                </c:pt>
                <c:pt idx="1">
                  <c:v>0.997</c:v>
                </c:pt>
                <c:pt idx="2">
                  <c:v>0.98699999999999999</c:v>
                </c:pt>
                <c:pt idx="3">
                  <c:v>0.97199999999999998</c:v>
                </c:pt>
                <c:pt idx="4">
                  <c:v>0.95099999999999996</c:v>
                </c:pt>
                <c:pt idx="5">
                  <c:v>0.92600000000000005</c:v>
                </c:pt>
                <c:pt idx="6">
                  <c:v>0.89600000000000002</c:v>
                </c:pt>
                <c:pt idx="7">
                  <c:v>0.86199999999999999</c:v>
                </c:pt>
                <c:pt idx="8">
                  <c:v>0.82399999999999995</c:v>
                </c:pt>
                <c:pt idx="9">
                  <c:v>0.78200000000000003</c:v>
                </c:pt>
                <c:pt idx="10">
                  <c:v>0.73799999999999999</c:v>
                </c:pt>
                <c:pt idx="11">
                  <c:v>0.69099999999999995</c:v>
                </c:pt>
                <c:pt idx="12">
                  <c:v>0.64300000000000002</c:v>
                </c:pt>
                <c:pt idx="13">
                  <c:v>0.59199999999999997</c:v>
                </c:pt>
                <c:pt idx="14">
                  <c:v>0.54100000000000004</c:v>
                </c:pt>
                <c:pt idx="15">
                  <c:v>0.49</c:v>
                </c:pt>
                <c:pt idx="16">
                  <c:v>0.439</c:v>
                </c:pt>
                <c:pt idx="17">
                  <c:v>0.38900000000000001</c:v>
                </c:pt>
                <c:pt idx="18">
                  <c:v>0.34</c:v>
                </c:pt>
                <c:pt idx="19">
                  <c:v>0.29299999999999998</c:v>
                </c:pt>
                <c:pt idx="20">
                  <c:v>0.248</c:v>
                </c:pt>
                <c:pt idx="21">
                  <c:v>0.20599999999999999</c:v>
                </c:pt>
                <c:pt idx="22">
                  <c:v>0.16700000000000001</c:v>
                </c:pt>
                <c:pt idx="23">
                  <c:v>0.13200000000000001</c:v>
                </c:pt>
                <c:pt idx="24">
                  <c:v>0.1</c:v>
                </c:pt>
                <c:pt idx="25">
                  <c:v>7.2999999999999995E-2</c:v>
                </c:pt>
                <c:pt idx="26">
                  <c:v>4.9000000000000002E-2</c:v>
                </c:pt>
                <c:pt idx="27">
                  <c:v>0.03</c:v>
                </c:pt>
                <c:pt idx="28">
                  <c:v>1.6E-2</c:v>
                </c:pt>
                <c:pt idx="29">
                  <c:v>6.0000000000000001E-3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1E-3</c:v>
                </c:pt>
                <c:pt idx="36">
                  <c:v>7.0000000000000001E-3</c:v>
                </c:pt>
                <c:pt idx="37">
                  <c:v>1.7999999999999999E-2</c:v>
                </c:pt>
                <c:pt idx="38">
                  <c:v>3.4000000000000002E-2</c:v>
                </c:pt>
                <c:pt idx="39">
                  <c:v>5.3999999999999999E-2</c:v>
                </c:pt>
                <c:pt idx="40">
                  <c:v>0.08</c:v>
                </c:pt>
                <c:pt idx="41">
                  <c:v>0.11</c:v>
                </c:pt>
                <c:pt idx="42">
                  <c:v>0.14399999999999999</c:v>
                </c:pt>
                <c:pt idx="43">
                  <c:v>0.183</c:v>
                </c:pt>
                <c:pt idx="44">
                  <c:v>0.224</c:v>
                </c:pt>
                <c:pt idx="45">
                  <c:v>0.26900000000000002</c:v>
                </c:pt>
                <c:pt idx="46">
                  <c:v>0.317</c:v>
                </c:pt>
                <c:pt idx="47">
                  <c:v>0.36699999999999999</c:v>
                </c:pt>
                <c:pt idx="48">
                  <c:v>0.41799999999999998</c:v>
                </c:pt>
                <c:pt idx="49">
                  <c:v>0.47099999999999997</c:v>
                </c:pt>
                <c:pt idx="50">
                  <c:v>0.52400000000000002</c:v>
                </c:pt>
                <c:pt idx="51">
                  <c:v>0.57699999999999996</c:v>
                </c:pt>
                <c:pt idx="52">
                  <c:v>0.629</c:v>
                </c:pt>
                <c:pt idx="53">
                  <c:v>0.67900000000000005</c:v>
                </c:pt>
                <c:pt idx="54">
                  <c:v>0.72799999999999998</c:v>
                </c:pt>
                <c:pt idx="55">
                  <c:v>0.77400000000000002</c:v>
                </c:pt>
                <c:pt idx="56">
                  <c:v>0.81699999999999995</c:v>
                </c:pt>
                <c:pt idx="57">
                  <c:v>0.85699999999999998</c:v>
                </c:pt>
                <c:pt idx="58">
                  <c:v>0.89200000000000002</c:v>
                </c:pt>
                <c:pt idx="59">
                  <c:v>0.92300000000000004</c:v>
                </c:pt>
                <c:pt idx="60">
                  <c:v>0.95</c:v>
                </c:pt>
                <c:pt idx="61">
                  <c:v>0.97099999999999997</c:v>
                </c:pt>
                <c:pt idx="62">
                  <c:v>0.98699999999999999</c:v>
                </c:pt>
                <c:pt idx="63">
                  <c:v>0.997</c:v>
                </c:pt>
                <c:pt idx="64">
                  <c:v>1</c:v>
                </c:pt>
              </c:numCache>
            </c:numRef>
          </c:xVal>
          <c:yVal>
            <c:numRef>
              <c:f>Tabelle4!$B$2:$B$66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1.2E-2</c:v>
                </c:pt>
                <c:pt idx="7">
                  <c:v>1.6E-2</c:v>
                </c:pt>
                <c:pt idx="8">
                  <c:v>0.02</c:v>
                </c:pt>
                <c:pt idx="9">
                  <c:v>2.4E-2</c:v>
                </c:pt>
                <c:pt idx="10">
                  <c:v>2.8000000000000001E-2</c:v>
                </c:pt>
                <c:pt idx="11">
                  <c:v>3.2000000000000001E-2</c:v>
                </c:pt>
                <c:pt idx="12">
                  <c:v>3.5000000000000003E-2</c:v>
                </c:pt>
                <c:pt idx="13">
                  <c:v>3.7999999999999999E-2</c:v>
                </c:pt>
                <c:pt idx="14">
                  <c:v>4.1000000000000002E-2</c:v>
                </c:pt>
                <c:pt idx="15">
                  <c:v>4.2999999999999997E-2</c:v>
                </c:pt>
                <c:pt idx="16">
                  <c:v>4.4999999999999998E-2</c:v>
                </c:pt>
                <c:pt idx="17">
                  <c:v>4.5999999999999999E-2</c:v>
                </c:pt>
                <c:pt idx="18">
                  <c:v>4.7E-2</c:v>
                </c:pt>
                <c:pt idx="19">
                  <c:v>4.7E-2</c:v>
                </c:pt>
                <c:pt idx="20">
                  <c:v>4.5999999999999999E-2</c:v>
                </c:pt>
                <c:pt idx="21">
                  <c:v>4.3999999999999997E-2</c:v>
                </c:pt>
                <c:pt idx="22">
                  <c:v>4.2000000000000003E-2</c:v>
                </c:pt>
                <c:pt idx="23">
                  <c:v>3.9E-2</c:v>
                </c:pt>
                <c:pt idx="24">
                  <c:v>3.5000000000000003E-2</c:v>
                </c:pt>
                <c:pt idx="25">
                  <c:v>3.1E-2</c:v>
                </c:pt>
                <c:pt idx="26">
                  <c:v>2.5999999999999999E-2</c:v>
                </c:pt>
                <c:pt idx="27">
                  <c:v>0.02</c:v>
                </c:pt>
                <c:pt idx="28">
                  <c:v>1.4E-2</c:v>
                </c:pt>
                <c:pt idx="29">
                  <c:v>8.0000000000000002E-3</c:v>
                </c:pt>
                <c:pt idx="30">
                  <c:v>3.0000000000000001E-3</c:v>
                </c:pt>
                <c:pt idx="31">
                  <c:v>2E-3</c:v>
                </c:pt>
                <c:pt idx="32">
                  <c:v>0</c:v>
                </c:pt>
                <c:pt idx="33">
                  <c:v>-1E-3</c:v>
                </c:pt>
                <c:pt idx="34">
                  <c:v>-1E-3</c:v>
                </c:pt>
                <c:pt idx="35">
                  <c:v>-2E-3</c:v>
                </c:pt>
                <c:pt idx="36">
                  <c:v>-6.0000000000000001E-3</c:v>
                </c:pt>
                <c:pt idx="37">
                  <c:v>-0.01</c:v>
                </c:pt>
                <c:pt idx="38">
                  <c:v>-1.4E-2</c:v>
                </c:pt>
                <c:pt idx="39">
                  <c:v>-1.7999999999999999E-2</c:v>
                </c:pt>
                <c:pt idx="40">
                  <c:v>-0.02</c:v>
                </c:pt>
                <c:pt idx="41">
                  <c:v>-2.3E-2</c:v>
                </c:pt>
                <c:pt idx="42">
                  <c:v>-2.4E-2</c:v>
                </c:pt>
                <c:pt idx="43">
                  <c:v>-2.5999999999999999E-2</c:v>
                </c:pt>
                <c:pt idx="44">
                  <c:v>-2.5999999999999999E-2</c:v>
                </c:pt>
                <c:pt idx="45">
                  <c:v>-2.5999999999999999E-2</c:v>
                </c:pt>
                <c:pt idx="46">
                  <c:v>-2.5999999999999999E-2</c:v>
                </c:pt>
                <c:pt idx="47">
                  <c:v>-2.5000000000000001E-2</c:v>
                </c:pt>
                <c:pt idx="48">
                  <c:v>-2.4E-2</c:v>
                </c:pt>
                <c:pt idx="49">
                  <c:v>-2.1999999999999999E-2</c:v>
                </c:pt>
                <c:pt idx="50">
                  <c:v>-2.1000000000000001E-2</c:v>
                </c:pt>
                <c:pt idx="51">
                  <c:v>-1.9E-2</c:v>
                </c:pt>
                <c:pt idx="52">
                  <c:v>-1.7000000000000001E-2</c:v>
                </c:pt>
                <c:pt idx="53">
                  <c:v>-1.4999999999999999E-2</c:v>
                </c:pt>
                <c:pt idx="54">
                  <c:v>-1.2999999999999999E-2</c:v>
                </c:pt>
                <c:pt idx="55">
                  <c:v>-1.0999999999999999E-2</c:v>
                </c:pt>
                <c:pt idx="56">
                  <c:v>-8.9999999999999993E-3</c:v>
                </c:pt>
                <c:pt idx="57">
                  <c:v>-7.0000000000000001E-3</c:v>
                </c:pt>
                <c:pt idx="58">
                  <c:v>-5.0000000000000001E-3</c:v>
                </c:pt>
                <c:pt idx="59">
                  <c:v>-3.0000000000000001E-3</c:v>
                </c:pt>
                <c:pt idx="60">
                  <c:v>-2E-3</c:v>
                </c:pt>
                <c:pt idx="61">
                  <c:v>-1E-3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E-864A-BCEA-44A4FF18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375"/>
        <c:axId val="11019103"/>
      </c:scatterChart>
      <c:valAx>
        <c:axId val="114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19103"/>
        <c:crosses val="autoZero"/>
        <c:crossBetween val="midCat"/>
      </c:valAx>
      <c:valAx>
        <c:axId val="110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Tabelle5!$C$4:$C$14</c:f>
              <c:numCache>
                <c:formatCode>General</c:formatCode>
                <c:ptCount val="11"/>
                <c:pt idx="0">
                  <c:v>0</c:v>
                </c:pt>
                <c:pt idx="1">
                  <c:v>4.3E-3</c:v>
                </c:pt>
                <c:pt idx="2">
                  <c:v>1.7000000000000001E-2</c:v>
                </c:pt>
                <c:pt idx="3">
                  <c:v>3.8100000000000002E-2</c:v>
                </c:pt>
                <c:pt idx="4">
                  <c:v>6.7000000000000004E-2</c:v>
                </c:pt>
                <c:pt idx="5">
                  <c:v>0.1033</c:v>
                </c:pt>
                <c:pt idx="6">
                  <c:v>0.1464</c:v>
                </c:pt>
                <c:pt idx="7">
                  <c:v>0.1956</c:v>
                </c:pt>
                <c:pt idx="8">
                  <c:v>0.25</c:v>
                </c:pt>
                <c:pt idx="9">
                  <c:v>0.30869999999999997</c:v>
                </c:pt>
                <c:pt idx="10">
                  <c:v>0.37059999999999998</c:v>
                </c:pt>
              </c:numCache>
            </c:numRef>
          </c:xVal>
          <c:yVal>
            <c:numRef>
              <c:f>Tabelle5!$D$4:$D$14</c:f>
              <c:numCache>
                <c:formatCode>General</c:formatCode>
                <c:ptCount val="11"/>
                <c:pt idx="0">
                  <c:v>0</c:v>
                </c:pt>
                <c:pt idx="1">
                  <c:v>1.1999999999999999E-3</c:v>
                </c:pt>
                <c:pt idx="2">
                  <c:v>4.4999999999999997E-3</c:v>
                </c:pt>
                <c:pt idx="3">
                  <c:v>9.7000000000000003E-3</c:v>
                </c:pt>
                <c:pt idx="4">
                  <c:v>1.66E-2</c:v>
                </c:pt>
                <c:pt idx="5">
                  <c:v>2.47E-2</c:v>
                </c:pt>
                <c:pt idx="6">
                  <c:v>3.4000000000000002E-2</c:v>
                </c:pt>
                <c:pt idx="7">
                  <c:v>4.3900000000000002E-2</c:v>
                </c:pt>
                <c:pt idx="8">
                  <c:v>5.4100000000000002E-2</c:v>
                </c:pt>
                <c:pt idx="9">
                  <c:v>6.4000000000000001E-2</c:v>
                </c:pt>
                <c:pt idx="10">
                  <c:v>7.3200000000000001E-2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3-8D46-9D48-68C05F0D4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60128"/>
        <c:axId val="749522368"/>
      </c:scatterChart>
      <c:valAx>
        <c:axId val="6937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9522368"/>
        <c:crosses val="autoZero"/>
        <c:crossBetween val="midCat"/>
      </c:valAx>
      <c:valAx>
        <c:axId val="7495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7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Tabelle5!$D$34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Tabelle5!$C$35:$C$44</c:f>
              <c:numCache>
                <c:formatCode>General</c:formatCode>
                <c:ptCount val="10"/>
                <c:pt idx="0">
                  <c:v>0.30869999999999997</c:v>
                </c:pt>
                <c:pt idx="1">
                  <c:v>0.25</c:v>
                </c:pt>
                <c:pt idx="2">
                  <c:v>0.1956</c:v>
                </c:pt>
                <c:pt idx="3">
                  <c:v>0.1464</c:v>
                </c:pt>
                <c:pt idx="4">
                  <c:v>0.1033</c:v>
                </c:pt>
                <c:pt idx="5">
                  <c:v>6.7000000000000004E-2</c:v>
                </c:pt>
                <c:pt idx="6">
                  <c:v>3.8100000000000002E-2</c:v>
                </c:pt>
                <c:pt idx="7">
                  <c:v>1.7000000000000001E-2</c:v>
                </c:pt>
                <c:pt idx="8">
                  <c:v>4.3E-3</c:v>
                </c:pt>
                <c:pt idx="9">
                  <c:v>0</c:v>
                </c:pt>
              </c:numCache>
            </c:numRef>
          </c:xVal>
          <c:yVal>
            <c:numRef>
              <c:f>Tabelle5!$D$35:$D$44</c:f>
              <c:numCache>
                <c:formatCode>General</c:formatCode>
                <c:ptCount val="10"/>
                <c:pt idx="0">
                  <c:v>-1.1299999999999999E-2</c:v>
                </c:pt>
                <c:pt idx="1">
                  <c:v>-9.2999999999999992E-3</c:v>
                </c:pt>
                <c:pt idx="2">
                  <c:v>-7.4000000000000003E-3</c:v>
                </c:pt>
                <c:pt idx="3">
                  <c:v>-5.7999999999999996E-3</c:v>
                </c:pt>
                <c:pt idx="4">
                  <c:v>-4.3E-3</c:v>
                </c:pt>
                <c:pt idx="5">
                  <c:v>-3.0000000000000001E-3</c:v>
                </c:pt>
                <c:pt idx="6">
                  <c:v>-1.9E-3</c:v>
                </c:pt>
                <c:pt idx="7">
                  <c:v>-8.9999999999999998E-4</c:v>
                </c:pt>
                <c:pt idx="8">
                  <c:v>-2.9999999999999997E-4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3-C04D-A821-C033ABA4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95104"/>
        <c:axId val="592126048"/>
      </c:scatterChart>
      <c:valAx>
        <c:axId val="5923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126048"/>
        <c:crosses val="autoZero"/>
        <c:crossBetween val="midCat"/>
      </c:valAx>
      <c:valAx>
        <c:axId val="5921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3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'Tabelle5 (2)'!$D$3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'Tabelle5 (2)'!$C$4:$C$14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9.4999999999999998E-3</c:v>
                </c:pt>
                <c:pt idx="2">
                  <c:v>2.4299999999999999E-2</c:v>
                </c:pt>
                <c:pt idx="3">
                  <c:v>4.1200000000000001E-2</c:v>
                </c:pt>
                <c:pt idx="4">
                  <c:v>5.8700000000000002E-2</c:v>
                </c:pt>
                <c:pt idx="5">
                  <c:v>7.6300000000000007E-2</c:v>
                </c:pt>
                <c:pt idx="6">
                  <c:v>9.3899999999999997E-2</c:v>
                </c:pt>
                <c:pt idx="7">
                  <c:v>0.1115</c:v>
                </c:pt>
                <c:pt idx="8">
                  <c:v>0.12920000000000001</c:v>
                </c:pt>
                <c:pt idx="9">
                  <c:v>0.14680000000000001</c:v>
                </c:pt>
              </c:numCache>
            </c:numRef>
          </c:xVal>
          <c:yVal>
            <c:numRef>
              <c:f>'Tabelle5 (2)'!$D$4:$D$14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-1.8E-3</c:v>
                </c:pt>
                <c:pt idx="2">
                  <c:v>-4.5999999999999999E-3</c:v>
                </c:pt>
                <c:pt idx="3">
                  <c:v>-8.0000000000000002E-3</c:v>
                </c:pt>
                <c:pt idx="4">
                  <c:v>-1.1599999999999999E-2</c:v>
                </c:pt>
                <c:pt idx="5">
                  <c:v>-1.5100000000000001E-2</c:v>
                </c:pt>
                <c:pt idx="6">
                  <c:v>-1.8499999999999999E-2</c:v>
                </c:pt>
                <c:pt idx="7">
                  <c:v>-2.1899999999999999E-2</c:v>
                </c:pt>
                <c:pt idx="8">
                  <c:v>-2.53E-2</c:v>
                </c:pt>
                <c:pt idx="9">
                  <c:v>-2.87E-2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A-324C-9522-F13E518B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60128"/>
        <c:axId val="749522368"/>
      </c:scatterChart>
      <c:valAx>
        <c:axId val="6937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9522368"/>
        <c:crosses val="autoZero"/>
        <c:crossBetween val="midCat"/>
      </c:valAx>
      <c:valAx>
        <c:axId val="7495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7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Tabelle1!$K$43:$K$109</c:f>
              <c:numCache>
                <c:formatCode>0.000000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0.99970000000000003</c:v>
                </c:pt>
                <c:pt idx="4">
                  <c:v>0.99829999999999997</c:v>
                </c:pt>
                <c:pt idx="5">
                  <c:v>0.99609999999999999</c:v>
                </c:pt>
                <c:pt idx="6">
                  <c:v>0.99299999999999999</c:v>
                </c:pt>
                <c:pt idx="7">
                  <c:v>0.98839999999999995</c:v>
                </c:pt>
                <c:pt idx="8">
                  <c:v>0.98140000000000005</c:v>
                </c:pt>
                <c:pt idx="9">
                  <c:v>0.9708</c:v>
                </c:pt>
                <c:pt idx="10">
                  <c:v>0.95650000000000002</c:v>
                </c:pt>
                <c:pt idx="11">
                  <c:v>0.94040000000000001</c:v>
                </c:pt>
                <c:pt idx="12">
                  <c:v>0.92349999999999999</c:v>
                </c:pt>
                <c:pt idx="13">
                  <c:v>0.90639999999999998</c:v>
                </c:pt>
                <c:pt idx="14">
                  <c:v>0.8891</c:v>
                </c:pt>
                <c:pt idx="15">
                  <c:v>0.87180000000000002</c:v>
                </c:pt>
                <c:pt idx="16">
                  <c:v>0.85450000000000004</c:v>
                </c:pt>
                <c:pt idx="17">
                  <c:v>0.83720000000000006</c:v>
                </c:pt>
                <c:pt idx="18">
                  <c:v>0.81989999999999996</c:v>
                </c:pt>
                <c:pt idx="19">
                  <c:v>0.80269999999999997</c:v>
                </c:pt>
                <c:pt idx="20">
                  <c:v>0.7853</c:v>
                </c:pt>
                <c:pt idx="21">
                  <c:v>0.76790000000000003</c:v>
                </c:pt>
                <c:pt idx="22">
                  <c:v>0.75060000000000004</c:v>
                </c:pt>
                <c:pt idx="23">
                  <c:v>0.73329999999999995</c:v>
                </c:pt>
                <c:pt idx="24">
                  <c:v>0.71609999999999996</c:v>
                </c:pt>
                <c:pt idx="25">
                  <c:v>0.69869999999999999</c:v>
                </c:pt>
                <c:pt idx="26">
                  <c:v>0.68130000000000002</c:v>
                </c:pt>
                <c:pt idx="27">
                  <c:v>0.66390000000000005</c:v>
                </c:pt>
                <c:pt idx="28">
                  <c:v>0.64670000000000005</c:v>
                </c:pt>
                <c:pt idx="29">
                  <c:v>0.62949999999999995</c:v>
                </c:pt>
                <c:pt idx="30">
                  <c:v>0.61219999999999997</c:v>
                </c:pt>
                <c:pt idx="31">
                  <c:v>0.59489999999999998</c:v>
                </c:pt>
                <c:pt idx="32">
                  <c:v>0.57750000000000001</c:v>
                </c:pt>
                <c:pt idx="33">
                  <c:v>0.56020000000000003</c:v>
                </c:pt>
                <c:pt idx="34">
                  <c:v>0.54290000000000005</c:v>
                </c:pt>
                <c:pt idx="35">
                  <c:v>0.52549999999999997</c:v>
                </c:pt>
                <c:pt idx="36">
                  <c:v>0.50819999999999999</c:v>
                </c:pt>
                <c:pt idx="37">
                  <c:v>0.4909</c:v>
                </c:pt>
                <c:pt idx="38">
                  <c:v>0.47360000000000002</c:v>
                </c:pt>
                <c:pt idx="39">
                  <c:v>0.45619999999999999</c:v>
                </c:pt>
                <c:pt idx="40">
                  <c:v>0.43890000000000001</c:v>
                </c:pt>
                <c:pt idx="41">
                  <c:v>0.42159999999999997</c:v>
                </c:pt>
                <c:pt idx="42">
                  <c:v>0.4042</c:v>
                </c:pt>
                <c:pt idx="43">
                  <c:v>0.38700000000000001</c:v>
                </c:pt>
                <c:pt idx="44">
                  <c:v>0.36959999999999998</c:v>
                </c:pt>
                <c:pt idx="45">
                  <c:v>0.35239999999999999</c:v>
                </c:pt>
                <c:pt idx="46">
                  <c:v>0.33500000000000002</c:v>
                </c:pt>
                <c:pt idx="47">
                  <c:v>0.31769999999999998</c:v>
                </c:pt>
                <c:pt idx="48">
                  <c:v>0.3004</c:v>
                </c:pt>
                <c:pt idx="49">
                  <c:v>0.28310000000000002</c:v>
                </c:pt>
                <c:pt idx="50">
                  <c:v>0.26579999999999998</c:v>
                </c:pt>
                <c:pt idx="51">
                  <c:v>0.2485</c:v>
                </c:pt>
                <c:pt idx="52">
                  <c:v>0.23130000000000001</c:v>
                </c:pt>
                <c:pt idx="53">
                  <c:v>0.214</c:v>
                </c:pt>
                <c:pt idx="54">
                  <c:v>0.1968</c:v>
                </c:pt>
                <c:pt idx="55">
                  <c:v>0.17960000000000001</c:v>
                </c:pt>
                <c:pt idx="56">
                  <c:v>0.16250000000000001</c:v>
                </c:pt>
                <c:pt idx="57">
                  <c:v>0.1454</c:v>
                </c:pt>
                <c:pt idx="58">
                  <c:v>0.1283</c:v>
                </c:pt>
                <c:pt idx="59">
                  <c:v>0.1111</c:v>
                </c:pt>
                <c:pt idx="60">
                  <c:v>9.4100000000000003E-2</c:v>
                </c:pt>
                <c:pt idx="61">
                  <c:v>7.6799999999999993E-2</c:v>
                </c:pt>
                <c:pt idx="62">
                  <c:v>5.9400000000000001E-2</c:v>
                </c:pt>
                <c:pt idx="63">
                  <c:v>4.2200000000000001E-2</c:v>
                </c:pt>
                <c:pt idx="64">
                  <c:v>2.5399999999999999E-2</c:v>
                </c:pt>
                <c:pt idx="65">
                  <c:v>9.7000000000000003E-3</c:v>
                </c:pt>
                <c:pt idx="66">
                  <c:v>0</c:v>
                </c:pt>
              </c:numCache>
            </c:numRef>
          </c:xVal>
          <c:yVal>
            <c:numRef>
              <c:f>Tabelle1!$L$43:$L$109</c:f>
              <c:numCache>
                <c:formatCode>0.000000</c:formatCode>
                <c:ptCount val="67"/>
                <c:pt idx="0">
                  <c:v>4.0000000000000002E-4</c:v>
                </c:pt>
                <c:pt idx="1">
                  <c:v>4.0000000000000002E-4</c:v>
                </c:pt>
                <c:pt idx="2">
                  <c:v>-5.0000000000000001E-4</c:v>
                </c:pt>
                <c:pt idx="3">
                  <c:v>-1.4E-3</c:v>
                </c:pt>
                <c:pt idx="4">
                  <c:v>-3.0000000000000001E-3</c:v>
                </c:pt>
                <c:pt idx="5">
                  <c:v>-4.4999999999999997E-3</c:v>
                </c:pt>
                <c:pt idx="6">
                  <c:v>-5.8999999999999999E-3</c:v>
                </c:pt>
                <c:pt idx="7">
                  <c:v>-7.4999999999999997E-3</c:v>
                </c:pt>
                <c:pt idx="8">
                  <c:v>-9.4000000000000004E-3</c:v>
                </c:pt>
                <c:pt idx="9">
                  <c:v>-1.0999999999999999E-2</c:v>
                </c:pt>
                <c:pt idx="10">
                  <c:v>-1.2500000000000001E-2</c:v>
                </c:pt>
                <c:pt idx="11">
                  <c:v>-1.3599999999999999E-2</c:v>
                </c:pt>
                <c:pt idx="12">
                  <c:v>-1.44E-2</c:v>
                </c:pt>
                <c:pt idx="13">
                  <c:v>-1.5100000000000001E-2</c:v>
                </c:pt>
                <c:pt idx="14">
                  <c:v>-1.5599999999999999E-2</c:v>
                </c:pt>
                <c:pt idx="15">
                  <c:v>-1.61E-2</c:v>
                </c:pt>
                <c:pt idx="16">
                  <c:v>-1.6400000000000001E-2</c:v>
                </c:pt>
                <c:pt idx="17">
                  <c:v>-1.67E-2</c:v>
                </c:pt>
                <c:pt idx="18">
                  <c:v>-1.6899999999999998E-2</c:v>
                </c:pt>
                <c:pt idx="19">
                  <c:v>-1.7000000000000001E-2</c:v>
                </c:pt>
                <c:pt idx="20">
                  <c:v>-1.7000000000000001E-2</c:v>
                </c:pt>
                <c:pt idx="21">
                  <c:v>-1.7100000000000001E-2</c:v>
                </c:pt>
                <c:pt idx="22">
                  <c:v>-1.7000000000000001E-2</c:v>
                </c:pt>
                <c:pt idx="23">
                  <c:v>-1.7000000000000001E-2</c:v>
                </c:pt>
                <c:pt idx="24">
                  <c:v>-1.6899999999999998E-2</c:v>
                </c:pt>
                <c:pt idx="25">
                  <c:v>-1.6799999999999999E-2</c:v>
                </c:pt>
                <c:pt idx="26">
                  <c:v>-1.67E-2</c:v>
                </c:pt>
                <c:pt idx="27">
                  <c:v>-1.66E-2</c:v>
                </c:pt>
                <c:pt idx="28">
                  <c:v>-1.6400000000000001E-2</c:v>
                </c:pt>
                <c:pt idx="29">
                  <c:v>-1.61E-2</c:v>
                </c:pt>
                <c:pt idx="30">
                  <c:v>-1.5699999999999999E-2</c:v>
                </c:pt>
                <c:pt idx="31">
                  <c:v>-1.5100000000000001E-2</c:v>
                </c:pt>
                <c:pt idx="32">
                  <c:v>-1.4500000000000001E-2</c:v>
                </c:pt>
                <c:pt idx="33">
                  <c:v>-1.38E-2</c:v>
                </c:pt>
                <c:pt idx="34">
                  <c:v>-1.3100000000000001E-2</c:v>
                </c:pt>
                <c:pt idx="35">
                  <c:v>-1.2200000000000001E-2</c:v>
                </c:pt>
                <c:pt idx="36">
                  <c:v>-1.1299999999999999E-2</c:v>
                </c:pt>
                <c:pt idx="37">
                  <c:v>-1.04E-2</c:v>
                </c:pt>
                <c:pt idx="38">
                  <c:v>-9.4000000000000004E-3</c:v>
                </c:pt>
                <c:pt idx="39">
                  <c:v>-8.3000000000000001E-3</c:v>
                </c:pt>
                <c:pt idx="40">
                  <c:v>-7.3000000000000001E-3</c:v>
                </c:pt>
                <c:pt idx="41">
                  <c:v>-6.1999999999999998E-3</c:v>
                </c:pt>
                <c:pt idx="42">
                  <c:v>-5.1000000000000004E-3</c:v>
                </c:pt>
                <c:pt idx="43">
                  <c:v>-4.0000000000000001E-3</c:v>
                </c:pt>
                <c:pt idx="44">
                  <c:v>-2.8E-3</c:v>
                </c:pt>
                <c:pt idx="45">
                  <c:v>-1.6999999999999999E-3</c:v>
                </c:pt>
                <c:pt idx="46">
                  <c:v>-6.9999999999999999E-4</c:v>
                </c:pt>
                <c:pt idx="47">
                  <c:v>4.0000000000000002E-4</c:v>
                </c:pt>
                <c:pt idx="48">
                  <c:v>1.2999999999999999E-3</c:v>
                </c:pt>
                <c:pt idx="49">
                  <c:v>2.2000000000000001E-3</c:v>
                </c:pt>
                <c:pt idx="50">
                  <c:v>3.0999999999999999E-3</c:v>
                </c:pt>
                <c:pt idx="51">
                  <c:v>3.8999999999999998E-3</c:v>
                </c:pt>
                <c:pt idx="52">
                  <c:v>4.4999999999999997E-3</c:v>
                </c:pt>
                <c:pt idx="53">
                  <c:v>5.1000000000000004E-3</c:v>
                </c:pt>
                <c:pt idx="54">
                  <c:v>5.4999999999999997E-3</c:v>
                </c:pt>
                <c:pt idx="55">
                  <c:v>5.7999999999999996E-3</c:v>
                </c:pt>
                <c:pt idx="56">
                  <c:v>5.8999999999999999E-3</c:v>
                </c:pt>
                <c:pt idx="57">
                  <c:v>5.8999999999999999E-3</c:v>
                </c:pt>
                <c:pt idx="58">
                  <c:v>5.7000000000000002E-3</c:v>
                </c:pt>
                <c:pt idx="59">
                  <c:v>5.3E-3</c:v>
                </c:pt>
                <c:pt idx="60">
                  <c:v>4.7999999999999996E-3</c:v>
                </c:pt>
                <c:pt idx="61">
                  <c:v>4.1000000000000003E-3</c:v>
                </c:pt>
                <c:pt idx="62">
                  <c:v>3.3999999999999998E-3</c:v>
                </c:pt>
                <c:pt idx="63">
                  <c:v>2.5999999999999999E-3</c:v>
                </c:pt>
                <c:pt idx="64">
                  <c:v>1.6999999999999999E-3</c:v>
                </c:pt>
                <c:pt idx="65">
                  <c:v>6.9999999999999999E-4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2-D448-9099-CDA6866F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695"/>
        <c:axId val="11223343"/>
      </c:scatterChart>
      <c:valAx>
        <c:axId val="1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3343"/>
        <c:crosses val="autoZero"/>
        <c:crossBetween val="midCat"/>
      </c:valAx>
      <c:valAx>
        <c:axId val="112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'Tabelle5 (2)'!$E$27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'Tabelle5 (2)'!$D$28:$D$37</c:f>
              <c:numCache>
                <c:formatCode>0.0000</c:formatCode>
                <c:ptCount val="10"/>
                <c:pt idx="0" formatCode="General">
                  <c:v>0</c:v>
                </c:pt>
                <c:pt idx="1">
                  <c:v>3.5000000000000001E-3</c:v>
                </c:pt>
                <c:pt idx="2">
                  <c:v>1.6799999999999999E-2</c:v>
                </c:pt>
                <c:pt idx="3">
                  <c:v>3.32E-2</c:v>
                </c:pt>
                <c:pt idx="4">
                  <c:v>5.0500000000000003E-2</c:v>
                </c:pt>
                <c:pt idx="5">
                  <c:v>6.83E-2</c:v>
                </c:pt>
                <c:pt idx="6">
                  <c:v>8.6300000000000002E-2</c:v>
                </c:pt>
                <c:pt idx="7">
                  <c:v>0.10390000000000001</c:v>
                </c:pt>
                <c:pt idx="8">
                  <c:v>0.12139999999999999</c:v>
                </c:pt>
                <c:pt idx="9" formatCode="General">
                  <c:v>0.1391</c:v>
                </c:pt>
              </c:numCache>
            </c:numRef>
          </c:xVal>
          <c:yVal>
            <c:numRef>
              <c:f>'Tabelle5 (2)'!$E$28:$E$37</c:f>
              <c:numCache>
                <c:formatCode>0.0000</c:formatCode>
                <c:ptCount val="10"/>
                <c:pt idx="0" formatCode="General">
                  <c:v>0</c:v>
                </c:pt>
                <c:pt idx="1">
                  <c:v>2.0000000000000001E-4</c:v>
                </c:pt>
                <c:pt idx="2">
                  <c:v>1E-3</c:v>
                </c:pt>
                <c:pt idx="3">
                  <c:v>1.9E-3</c:v>
                </c:pt>
                <c:pt idx="4">
                  <c:v>2.5999999999999999E-3</c:v>
                </c:pt>
                <c:pt idx="5">
                  <c:v>3.2000000000000002E-3</c:v>
                </c:pt>
                <c:pt idx="6">
                  <c:v>3.8E-3</c:v>
                </c:pt>
                <c:pt idx="7">
                  <c:v>4.3E-3</c:v>
                </c:pt>
                <c:pt idx="8">
                  <c:v>4.5999999999999999E-3</c:v>
                </c:pt>
                <c:pt idx="9" formatCode="General">
                  <c:v>4.7000000000000002E-3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C-0244-B6B0-336240BF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95104"/>
        <c:axId val="592126048"/>
      </c:scatterChart>
      <c:valAx>
        <c:axId val="5923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126048"/>
        <c:crosses val="autoZero"/>
        <c:crossBetween val="midCat"/>
      </c:valAx>
      <c:valAx>
        <c:axId val="5921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3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Tabelle1!$P$101:$P$108</c:f>
              <c:numCache>
                <c:formatCode>General</c:formatCode>
                <c:ptCount val="8"/>
                <c:pt idx="0">
                  <c:v>-1.1695906432748515E-2</c:v>
                </c:pt>
                <c:pt idx="1">
                  <c:v>-2.3255813953488393E-2</c:v>
                </c:pt>
                <c:pt idx="2">
                  <c:v>-2.9411764705882377E-2</c:v>
                </c:pt>
                <c:pt idx="3">
                  <c:v>-4.0462427745664671E-2</c:v>
                </c:pt>
                <c:pt idx="4">
                  <c:v>-4.0229885057471312E-2</c:v>
                </c:pt>
                <c:pt idx="5">
                  <c:v>-4.6511627906976744E-2</c:v>
                </c:pt>
                <c:pt idx="6">
                  <c:v>-5.3571428571428562E-2</c:v>
                </c:pt>
                <c:pt idx="7">
                  <c:v>-6.369426751592358E-2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A-6D4B-86A4-86ABC458FB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Tabelle1!$Q$101:$Q$108</c:f>
              <c:numCache>
                <c:formatCode>General</c:formatCode>
                <c:ptCount val="8"/>
                <c:pt idx="0">
                  <c:v>-1.1695373165688928E-2</c:v>
                </c:pt>
                <c:pt idx="1">
                  <c:v>-2.3251622810462936E-2</c:v>
                </c:pt>
                <c:pt idx="2">
                  <c:v>-2.9403288204005139E-2</c:v>
                </c:pt>
                <c:pt idx="3">
                  <c:v>-4.0440367607569923E-2</c:v>
                </c:pt>
                <c:pt idx="4">
                  <c:v>-4.0208202841086935E-2</c:v>
                </c:pt>
                <c:pt idx="5">
                  <c:v>-4.6478131351002934E-2</c:v>
                </c:pt>
                <c:pt idx="6">
                  <c:v>-5.3520268459315117E-2</c:v>
                </c:pt>
                <c:pt idx="7">
                  <c:v>-6.3608341552267647E-2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A-6D4B-86A4-86ABC458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836784"/>
        <c:axId val="87921423"/>
      </c:lineChart>
      <c:catAx>
        <c:axId val="80183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21423"/>
        <c:crosses val="autoZero"/>
        <c:auto val="1"/>
        <c:lblAlgn val="ctr"/>
        <c:lblOffset val="100"/>
        <c:noMultiLvlLbl val="0"/>
      </c:catAx>
      <c:valAx>
        <c:axId val="879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8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Tabelle1!$N$101:$N$107</c:f>
              <c:numCache>
                <c:formatCode>General</c:formatCode>
                <c:ptCount val="7"/>
                <c:pt idx="0">
                  <c:v>1.7100000000000004E-2</c:v>
                </c:pt>
                <c:pt idx="1">
                  <c:v>1.7199999999999993E-2</c:v>
                </c:pt>
                <c:pt idx="2">
                  <c:v>1.7000000000000001E-2</c:v>
                </c:pt>
                <c:pt idx="3">
                  <c:v>1.730000000000001E-2</c:v>
                </c:pt>
                <c:pt idx="4">
                  <c:v>1.7399999999999992E-2</c:v>
                </c:pt>
                <c:pt idx="5">
                  <c:v>1.72E-2</c:v>
                </c:pt>
                <c:pt idx="6">
                  <c:v>1.6800000000000002E-2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D-8841-A29E-39A9DDD8AA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Tabelle1!$O$101:$O$107</c:f>
              <c:numCache>
                <c:formatCode>General</c:formatCode>
                <c:ptCount val="7"/>
                <c:pt idx="0">
                  <c:v>-1.9999999999999966E-4</c:v>
                </c:pt>
                <c:pt idx="1">
                  <c:v>-4.0000000000000018E-4</c:v>
                </c:pt>
                <c:pt idx="2">
                  <c:v>-5.0000000000000044E-4</c:v>
                </c:pt>
                <c:pt idx="3">
                  <c:v>-6.9999999999999923E-4</c:v>
                </c:pt>
                <c:pt idx="4">
                  <c:v>-7.0000000000000053E-4</c:v>
                </c:pt>
                <c:pt idx="5">
                  <c:v>-7.9999999999999993E-4</c:v>
                </c:pt>
                <c:pt idx="6">
                  <c:v>-8.9999999999999998E-4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D-8841-A29E-39A9DDD8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0479"/>
        <c:axId val="801134608"/>
      </c:lineChart>
      <c:catAx>
        <c:axId val="8710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134608"/>
        <c:crosses val="autoZero"/>
        <c:auto val="1"/>
        <c:lblAlgn val="ctr"/>
        <c:lblOffset val="100"/>
        <c:noMultiLvlLbl val="0"/>
      </c:catAx>
      <c:valAx>
        <c:axId val="8011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1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Tabelle1!$L$42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Tabelle1!$K$43:$K$109</c:f>
              <c:numCache>
                <c:formatCode>0.000000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0.99970000000000003</c:v>
                </c:pt>
                <c:pt idx="4">
                  <c:v>0.99829999999999997</c:v>
                </c:pt>
                <c:pt idx="5">
                  <c:v>0.99609999999999999</c:v>
                </c:pt>
                <c:pt idx="6">
                  <c:v>0.99299999999999999</c:v>
                </c:pt>
                <c:pt idx="7">
                  <c:v>0.98839999999999995</c:v>
                </c:pt>
                <c:pt idx="8">
                  <c:v>0.98140000000000005</c:v>
                </c:pt>
                <c:pt idx="9">
                  <c:v>0.9708</c:v>
                </c:pt>
                <c:pt idx="10">
                  <c:v>0.95650000000000002</c:v>
                </c:pt>
                <c:pt idx="11">
                  <c:v>0.94040000000000001</c:v>
                </c:pt>
                <c:pt idx="12">
                  <c:v>0.92349999999999999</c:v>
                </c:pt>
                <c:pt idx="13">
                  <c:v>0.90639999999999998</c:v>
                </c:pt>
                <c:pt idx="14">
                  <c:v>0.8891</c:v>
                </c:pt>
                <c:pt idx="15">
                  <c:v>0.87180000000000002</c:v>
                </c:pt>
                <c:pt idx="16">
                  <c:v>0.85450000000000004</c:v>
                </c:pt>
                <c:pt idx="17">
                  <c:v>0.83720000000000006</c:v>
                </c:pt>
                <c:pt idx="18">
                  <c:v>0.81989999999999996</c:v>
                </c:pt>
                <c:pt idx="19">
                  <c:v>0.80269999999999997</c:v>
                </c:pt>
                <c:pt idx="20">
                  <c:v>0.7853</c:v>
                </c:pt>
                <c:pt idx="21">
                  <c:v>0.76790000000000003</c:v>
                </c:pt>
                <c:pt idx="22">
                  <c:v>0.75060000000000004</c:v>
                </c:pt>
                <c:pt idx="23">
                  <c:v>0.73329999999999995</c:v>
                </c:pt>
                <c:pt idx="24">
                  <c:v>0.71609999999999996</c:v>
                </c:pt>
                <c:pt idx="25">
                  <c:v>0.69869999999999999</c:v>
                </c:pt>
                <c:pt idx="26">
                  <c:v>0.68130000000000002</c:v>
                </c:pt>
                <c:pt idx="27">
                  <c:v>0.66390000000000005</c:v>
                </c:pt>
                <c:pt idx="28">
                  <c:v>0.64670000000000005</c:v>
                </c:pt>
                <c:pt idx="29">
                  <c:v>0.62949999999999995</c:v>
                </c:pt>
                <c:pt idx="30">
                  <c:v>0.61219999999999997</c:v>
                </c:pt>
                <c:pt idx="31">
                  <c:v>0.59489999999999998</c:v>
                </c:pt>
                <c:pt idx="32">
                  <c:v>0.57750000000000001</c:v>
                </c:pt>
                <c:pt idx="33">
                  <c:v>0.56020000000000003</c:v>
                </c:pt>
                <c:pt idx="34">
                  <c:v>0.54290000000000005</c:v>
                </c:pt>
                <c:pt idx="35">
                  <c:v>0.52549999999999997</c:v>
                </c:pt>
                <c:pt idx="36">
                  <c:v>0.50819999999999999</c:v>
                </c:pt>
                <c:pt idx="37">
                  <c:v>0.4909</c:v>
                </c:pt>
                <c:pt idx="38">
                  <c:v>0.47360000000000002</c:v>
                </c:pt>
                <c:pt idx="39">
                  <c:v>0.45619999999999999</c:v>
                </c:pt>
                <c:pt idx="40">
                  <c:v>0.43890000000000001</c:v>
                </c:pt>
                <c:pt idx="41">
                  <c:v>0.42159999999999997</c:v>
                </c:pt>
                <c:pt idx="42">
                  <c:v>0.4042</c:v>
                </c:pt>
                <c:pt idx="43">
                  <c:v>0.38700000000000001</c:v>
                </c:pt>
                <c:pt idx="44">
                  <c:v>0.36959999999999998</c:v>
                </c:pt>
                <c:pt idx="45">
                  <c:v>0.35239999999999999</c:v>
                </c:pt>
                <c:pt idx="46">
                  <c:v>0.33500000000000002</c:v>
                </c:pt>
                <c:pt idx="47">
                  <c:v>0.31769999999999998</c:v>
                </c:pt>
                <c:pt idx="48">
                  <c:v>0.3004</c:v>
                </c:pt>
                <c:pt idx="49">
                  <c:v>0.28310000000000002</c:v>
                </c:pt>
                <c:pt idx="50">
                  <c:v>0.26579999999999998</c:v>
                </c:pt>
                <c:pt idx="51">
                  <c:v>0.2485</c:v>
                </c:pt>
                <c:pt idx="52">
                  <c:v>0.23130000000000001</c:v>
                </c:pt>
                <c:pt idx="53">
                  <c:v>0.214</c:v>
                </c:pt>
                <c:pt idx="54">
                  <c:v>0.1968</c:v>
                </c:pt>
                <c:pt idx="55">
                  <c:v>0.17960000000000001</c:v>
                </c:pt>
                <c:pt idx="56">
                  <c:v>0.16250000000000001</c:v>
                </c:pt>
                <c:pt idx="57">
                  <c:v>0.1454</c:v>
                </c:pt>
                <c:pt idx="58">
                  <c:v>0.1283</c:v>
                </c:pt>
                <c:pt idx="59">
                  <c:v>0.1111</c:v>
                </c:pt>
                <c:pt idx="60">
                  <c:v>9.4100000000000003E-2</c:v>
                </c:pt>
                <c:pt idx="61">
                  <c:v>7.6799999999999993E-2</c:v>
                </c:pt>
                <c:pt idx="62">
                  <c:v>5.9400000000000001E-2</c:v>
                </c:pt>
                <c:pt idx="63">
                  <c:v>4.2200000000000001E-2</c:v>
                </c:pt>
                <c:pt idx="64">
                  <c:v>2.5399999999999999E-2</c:v>
                </c:pt>
                <c:pt idx="65">
                  <c:v>9.7000000000000003E-3</c:v>
                </c:pt>
                <c:pt idx="66">
                  <c:v>0</c:v>
                </c:pt>
              </c:numCache>
            </c:numRef>
          </c:xVal>
          <c:yVal>
            <c:numRef>
              <c:f>Tabelle1!$L$43:$L$109</c:f>
              <c:numCache>
                <c:formatCode>0.000000</c:formatCode>
                <c:ptCount val="67"/>
                <c:pt idx="0">
                  <c:v>4.0000000000000002E-4</c:v>
                </c:pt>
                <c:pt idx="1">
                  <c:v>4.0000000000000002E-4</c:v>
                </c:pt>
                <c:pt idx="2">
                  <c:v>-5.0000000000000001E-4</c:v>
                </c:pt>
                <c:pt idx="3">
                  <c:v>-1.4E-3</c:v>
                </c:pt>
                <c:pt idx="4">
                  <c:v>-3.0000000000000001E-3</c:v>
                </c:pt>
                <c:pt idx="5">
                  <c:v>-4.4999999999999997E-3</c:v>
                </c:pt>
                <c:pt idx="6">
                  <c:v>-5.8999999999999999E-3</c:v>
                </c:pt>
                <c:pt idx="7">
                  <c:v>-7.4999999999999997E-3</c:v>
                </c:pt>
                <c:pt idx="8">
                  <c:v>-9.4000000000000004E-3</c:v>
                </c:pt>
                <c:pt idx="9">
                  <c:v>-1.0999999999999999E-2</c:v>
                </c:pt>
                <c:pt idx="10">
                  <c:v>-1.2500000000000001E-2</c:v>
                </c:pt>
                <c:pt idx="11">
                  <c:v>-1.3599999999999999E-2</c:v>
                </c:pt>
                <c:pt idx="12">
                  <c:v>-1.44E-2</c:v>
                </c:pt>
                <c:pt idx="13">
                  <c:v>-1.5100000000000001E-2</c:v>
                </c:pt>
                <c:pt idx="14">
                  <c:v>-1.5599999999999999E-2</c:v>
                </c:pt>
                <c:pt idx="15">
                  <c:v>-1.61E-2</c:v>
                </c:pt>
                <c:pt idx="16">
                  <c:v>-1.6400000000000001E-2</c:v>
                </c:pt>
                <c:pt idx="17">
                  <c:v>-1.67E-2</c:v>
                </c:pt>
                <c:pt idx="18">
                  <c:v>-1.6899999999999998E-2</c:v>
                </c:pt>
                <c:pt idx="19">
                  <c:v>-1.7000000000000001E-2</c:v>
                </c:pt>
                <c:pt idx="20">
                  <c:v>-1.7000000000000001E-2</c:v>
                </c:pt>
                <c:pt idx="21">
                  <c:v>-1.7100000000000001E-2</c:v>
                </c:pt>
                <c:pt idx="22">
                  <c:v>-1.7000000000000001E-2</c:v>
                </c:pt>
                <c:pt idx="23">
                  <c:v>-1.7000000000000001E-2</c:v>
                </c:pt>
                <c:pt idx="24">
                  <c:v>-1.6899999999999998E-2</c:v>
                </c:pt>
                <c:pt idx="25">
                  <c:v>-1.6799999999999999E-2</c:v>
                </c:pt>
                <c:pt idx="26">
                  <c:v>-1.67E-2</c:v>
                </c:pt>
                <c:pt idx="27">
                  <c:v>-1.66E-2</c:v>
                </c:pt>
                <c:pt idx="28">
                  <c:v>-1.6400000000000001E-2</c:v>
                </c:pt>
                <c:pt idx="29">
                  <c:v>-1.61E-2</c:v>
                </c:pt>
                <c:pt idx="30">
                  <c:v>-1.5699999999999999E-2</c:v>
                </c:pt>
                <c:pt idx="31">
                  <c:v>-1.5100000000000001E-2</c:v>
                </c:pt>
                <c:pt idx="32">
                  <c:v>-1.4500000000000001E-2</c:v>
                </c:pt>
                <c:pt idx="33">
                  <c:v>-1.38E-2</c:v>
                </c:pt>
                <c:pt idx="34">
                  <c:v>-1.3100000000000001E-2</c:v>
                </c:pt>
                <c:pt idx="35">
                  <c:v>-1.2200000000000001E-2</c:v>
                </c:pt>
                <c:pt idx="36">
                  <c:v>-1.1299999999999999E-2</c:v>
                </c:pt>
                <c:pt idx="37">
                  <c:v>-1.04E-2</c:v>
                </c:pt>
                <c:pt idx="38">
                  <c:v>-9.4000000000000004E-3</c:v>
                </c:pt>
                <c:pt idx="39">
                  <c:v>-8.3000000000000001E-3</c:v>
                </c:pt>
                <c:pt idx="40">
                  <c:v>-7.3000000000000001E-3</c:v>
                </c:pt>
                <c:pt idx="41">
                  <c:v>-6.1999999999999998E-3</c:v>
                </c:pt>
                <c:pt idx="42">
                  <c:v>-5.1000000000000004E-3</c:v>
                </c:pt>
                <c:pt idx="43">
                  <c:v>-4.0000000000000001E-3</c:v>
                </c:pt>
                <c:pt idx="44">
                  <c:v>-2.8E-3</c:v>
                </c:pt>
                <c:pt idx="45">
                  <c:v>-1.6999999999999999E-3</c:v>
                </c:pt>
                <c:pt idx="46">
                  <c:v>-6.9999999999999999E-4</c:v>
                </c:pt>
                <c:pt idx="47">
                  <c:v>4.0000000000000002E-4</c:v>
                </c:pt>
                <c:pt idx="48">
                  <c:v>1.2999999999999999E-3</c:v>
                </c:pt>
                <c:pt idx="49">
                  <c:v>2.2000000000000001E-3</c:v>
                </c:pt>
                <c:pt idx="50">
                  <c:v>3.0999999999999999E-3</c:v>
                </c:pt>
                <c:pt idx="51">
                  <c:v>3.8999999999999998E-3</c:v>
                </c:pt>
                <c:pt idx="52">
                  <c:v>4.4999999999999997E-3</c:v>
                </c:pt>
                <c:pt idx="53">
                  <c:v>5.1000000000000004E-3</c:v>
                </c:pt>
                <c:pt idx="54">
                  <c:v>5.4999999999999997E-3</c:v>
                </c:pt>
                <c:pt idx="55">
                  <c:v>5.7999999999999996E-3</c:v>
                </c:pt>
                <c:pt idx="56">
                  <c:v>5.8999999999999999E-3</c:v>
                </c:pt>
                <c:pt idx="57">
                  <c:v>5.8999999999999999E-3</c:v>
                </c:pt>
                <c:pt idx="58">
                  <c:v>5.7000000000000002E-3</c:v>
                </c:pt>
                <c:pt idx="59">
                  <c:v>5.3E-3</c:v>
                </c:pt>
                <c:pt idx="60">
                  <c:v>4.7999999999999996E-3</c:v>
                </c:pt>
                <c:pt idx="61">
                  <c:v>4.1000000000000003E-3</c:v>
                </c:pt>
                <c:pt idx="62">
                  <c:v>3.3999999999999998E-3</c:v>
                </c:pt>
                <c:pt idx="63">
                  <c:v>2.5999999999999999E-3</c:v>
                </c:pt>
                <c:pt idx="64">
                  <c:v>1.6999999999999999E-3</c:v>
                </c:pt>
                <c:pt idx="65">
                  <c:v>6.9999999999999999E-4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3-2545-9DC2-193199BA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55888"/>
        <c:axId val="560335520"/>
      </c:scatterChart>
      <c:valAx>
        <c:axId val="5601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335520"/>
        <c:crosses val="autoZero"/>
        <c:crossBetween val="midCat"/>
      </c:valAx>
      <c:valAx>
        <c:axId val="5603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1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Tabelle1!$AA$42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Tabelle1!$Z$43:$Z$175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0.99980000000000002</c:v>
                </c:pt>
                <c:pt idx="3">
                  <c:v>0.99909999999999999</c:v>
                </c:pt>
                <c:pt idx="4">
                  <c:v>0.99780000000000002</c:v>
                </c:pt>
                <c:pt idx="5">
                  <c:v>0.99590000000000001</c:v>
                </c:pt>
                <c:pt idx="6">
                  <c:v>0.99350000000000005</c:v>
                </c:pt>
                <c:pt idx="7">
                  <c:v>0.99050000000000005</c:v>
                </c:pt>
                <c:pt idx="8">
                  <c:v>0.98680000000000001</c:v>
                </c:pt>
                <c:pt idx="9">
                  <c:v>0.98240000000000005</c:v>
                </c:pt>
                <c:pt idx="10">
                  <c:v>0.97670000000000001</c:v>
                </c:pt>
                <c:pt idx="11">
                  <c:v>0.96919999999999995</c:v>
                </c:pt>
                <c:pt idx="12">
                  <c:v>0.95950000000000002</c:v>
                </c:pt>
                <c:pt idx="13">
                  <c:v>0.94710000000000005</c:v>
                </c:pt>
                <c:pt idx="14">
                  <c:v>0.93230000000000002</c:v>
                </c:pt>
                <c:pt idx="15">
                  <c:v>0.91600000000000004</c:v>
                </c:pt>
                <c:pt idx="16">
                  <c:v>0.89880000000000004</c:v>
                </c:pt>
                <c:pt idx="17">
                  <c:v>0.88119999999999998</c:v>
                </c:pt>
                <c:pt idx="18">
                  <c:v>0.86319999999999997</c:v>
                </c:pt>
                <c:pt idx="19">
                  <c:v>0.84489999999999998</c:v>
                </c:pt>
                <c:pt idx="20">
                  <c:v>0.82640000000000002</c:v>
                </c:pt>
                <c:pt idx="21">
                  <c:v>0.80759999999999998</c:v>
                </c:pt>
                <c:pt idx="22">
                  <c:v>0.78859999999999997</c:v>
                </c:pt>
                <c:pt idx="23">
                  <c:v>0.76949999999999996</c:v>
                </c:pt>
                <c:pt idx="24">
                  <c:v>0.75049999999999994</c:v>
                </c:pt>
                <c:pt idx="25">
                  <c:v>0.73140000000000005</c:v>
                </c:pt>
                <c:pt idx="26">
                  <c:v>0.71220000000000006</c:v>
                </c:pt>
                <c:pt idx="27">
                  <c:v>0.69310000000000005</c:v>
                </c:pt>
                <c:pt idx="28">
                  <c:v>0.67390000000000005</c:v>
                </c:pt>
                <c:pt idx="29">
                  <c:v>0.65480000000000005</c:v>
                </c:pt>
                <c:pt idx="30">
                  <c:v>0.63570000000000004</c:v>
                </c:pt>
                <c:pt idx="31">
                  <c:v>0.61660000000000004</c:v>
                </c:pt>
                <c:pt idx="32">
                  <c:v>0.59730000000000005</c:v>
                </c:pt>
                <c:pt idx="33">
                  <c:v>0.57809999999999995</c:v>
                </c:pt>
                <c:pt idx="34">
                  <c:v>0.55889999999999995</c:v>
                </c:pt>
                <c:pt idx="35">
                  <c:v>0.53979999999999995</c:v>
                </c:pt>
                <c:pt idx="36">
                  <c:v>0.52059999999999995</c:v>
                </c:pt>
                <c:pt idx="37">
                  <c:v>0.50149999999999995</c:v>
                </c:pt>
                <c:pt idx="38">
                  <c:v>0.48230000000000001</c:v>
                </c:pt>
                <c:pt idx="39">
                  <c:v>0.46329999999999999</c:v>
                </c:pt>
                <c:pt idx="40">
                  <c:v>0.44440000000000002</c:v>
                </c:pt>
                <c:pt idx="41">
                  <c:v>0.4254</c:v>
                </c:pt>
                <c:pt idx="42">
                  <c:v>0.40629999999999999</c:v>
                </c:pt>
                <c:pt idx="43">
                  <c:v>0.38700000000000001</c:v>
                </c:pt>
                <c:pt idx="44">
                  <c:v>0.36780000000000002</c:v>
                </c:pt>
                <c:pt idx="45">
                  <c:v>0.34849999999999998</c:v>
                </c:pt>
                <c:pt idx="46">
                  <c:v>0.32919999999999999</c:v>
                </c:pt>
                <c:pt idx="47">
                  <c:v>0.31009999999999999</c:v>
                </c:pt>
                <c:pt idx="48">
                  <c:v>0.29089999999999999</c:v>
                </c:pt>
                <c:pt idx="49">
                  <c:v>0.27189999999999998</c:v>
                </c:pt>
                <c:pt idx="50">
                  <c:v>0.25290000000000001</c:v>
                </c:pt>
                <c:pt idx="51">
                  <c:v>0.23400000000000001</c:v>
                </c:pt>
                <c:pt idx="52">
                  <c:v>0.215</c:v>
                </c:pt>
                <c:pt idx="53">
                  <c:v>0.19600000000000001</c:v>
                </c:pt>
                <c:pt idx="54">
                  <c:v>0.17699999999999999</c:v>
                </c:pt>
                <c:pt idx="55">
                  <c:v>0.15809999999999999</c:v>
                </c:pt>
                <c:pt idx="56">
                  <c:v>0.13930000000000001</c:v>
                </c:pt>
                <c:pt idx="57">
                  <c:v>0.1206</c:v>
                </c:pt>
                <c:pt idx="58">
                  <c:v>0.1021</c:v>
                </c:pt>
                <c:pt idx="59">
                  <c:v>8.3799999999999999E-2</c:v>
                </c:pt>
                <c:pt idx="60">
                  <c:v>6.5600000000000006E-2</c:v>
                </c:pt>
                <c:pt idx="61">
                  <c:v>4.7600000000000003E-2</c:v>
                </c:pt>
                <c:pt idx="62">
                  <c:v>3.1E-2</c:v>
                </c:pt>
                <c:pt idx="63">
                  <c:v>1.6E-2</c:v>
                </c:pt>
                <c:pt idx="64">
                  <c:v>3.5000000000000001E-3</c:v>
                </c:pt>
                <c:pt idx="65">
                  <c:v>0</c:v>
                </c:pt>
                <c:pt idx="66">
                  <c:v>0</c:v>
                </c:pt>
                <c:pt idx="67">
                  <c:v>9.4999999999999998E-3</c:v>
                </c:pt>
                <c:pt idx="68">
                  <c:v>2.4899999999999999E-2</c:v>
                </c:pt>
                <c:pt idx="69">
                  <c:v>4.1599999999999998E-2</c:v>
                </c:pt>
                <c:pt idx="70">
                  <c:v>5.8700000000000002E-2</c:v>
                </c:pt>
                <c:pt idx="71">
                  <c:v>7.5700000000000003E-2</c:v>
                </c:pt>
                <c:pt idx="72">
                  <c:v>9.2700000000000005E-2</c:v>
                </c:pt>
                <c:pt idx="73">
                  <c:v>0.10970000000000001</c:v>
                </c:pt>
                <c:pt idx="74">
                  <c:v>0.1268</c:v>
                </c:pt>
                <c:pt idx="75">
                  <c:v>0.1439</c:v>
                </c:pt>
                <c:pt idx="76">
                  <c:v>0.16109999999999999</c:v>
                </c:pt>
                <c:pt idx="77">
                  <c:v>0.1782</c:v>
                </c:pt>
                <c:pt idx="78">
                  <c:v>0.1953</c:v>
                </c:pt>
                <c:pt idx="79">
                  <c:v>0.21229999999999999</c:v>
                </c:pt>
                <c:pt idx="80">
                  <c:v>0.22939999999999999</c:v>
                </c:pt>
                <c:pt idx="81">
                  <c:v>0.2465</c:v>
                </c:pt>
                <c:pt idx="82">
                  <c:v>0.26350000000000001</c:v>
                </c:pt>
                <c:pt idx="83">
                  <c:v>0.28060000000000002</c:v>
                </c:pt>
                <c:pt idx="84">
                  <c:v>0.29759999999999998</c:v>
                </c:pt>
                <c:pt idx="85">
                  <c:v>0.31480000000000002</c:v>
                </c:pt>
                <c:pt idx="86">
                  <c:v>0.33189999999999997</c:v>
                </c:pt>
                <c:pt idx="87">
                  <c:v>0.34910000000000002</c:v>
                </c:pt>
                <c:pt idx="88">
                  <c:v>0.36630000000000001</c:v>
                </c:pt>
                <c:pt idx="89">
                  <c:v>0.38350000000000001</c:v>
                </c:pt>
                <c:pt idx="90">
                  <c:v>0.40060000000000001</c:v>
                </c:pt>
                <c:pt idx="91">
                  <c:v>0.41770000000000002</c:v>
                </c:pt>
                <c:pt idx="92">
                  <c:v>0.43480000000000002</c:v>
                </c:pt>
                <c:pt idx="93">
                  <c:v>0.45200000000000001</c:v>
                </c:pt>
                <c:pt idx="94">
                  <c:v>0.46920000000000001</c:v>
                </c:pt>
                <c:pt idx="95">
                  <c:v>0.48630000000000001</c:v>
                </c:pt>
                <c:pt idx="96">
                  <c:v>0.50349999999999995</c:v>
                </c:pt>
                <c:pt idx="97">
                  <c:v>0.52059999999999995</c:v>
                </c:pt>
                <c:pt idx="98">
                  <c:v>0.53779999999999994</c:v>
                </c:pt>
                <c:pt idx="99">
                  <c:v>0.55510000000000004</c:v>
                </c:pt>
                <c:pt idx="100">
                  <c:v>0.57220000000000004</c:v>
                </c:pt>
                <c:pt idx="101">
                  <c:v>0.58940000000000003</c:v>
                </c:pt>
                <c:pt idx="102">
                  <c:v>0.60670000000000002</c:v>
                </c:pt>
                <c:pt idx="103">
                  <c:v>0.62390000000000001</c:v>
                </c:pt>
                <c:pt idx="104">
                  <c:v>0.6411</c:v>
                </c:pt>
                <c:pt idx="105">
                  <c:v>0.65839999999999999</c:v>
                </c:pt>
                <c:pt idx="106">
                  <c:v>0.67549999999999999</c:v>
                </c:pt>
                <c:pt idx="107">
                  <c:v>0.6925</c:v>
                </c:pt>
                <c:pt idx="108">
                  <c:v>0.7097</c:v>
                </c:pt>
                <c:pt idx="109">
                  <c:v>0.7268</c:v>
                </c:pt>
                <c:pt idx="110">
                  <c:v>0.74399999999999999</c:v>
                </c:pt>
                <c:pt idx="111">
                  <c:v>0.7611</c:v>
                </c:pt>
                <c:pt idx="112">
                  <c:v>0.77800000000000002</c:v>
                </c:pt>
                <c:pt idx="113">
                  <c:v>0.79490000000000005</c:v>
                </c:pt>
                <c:pt idx="114">
                  <c:v>0.81169999999999998</c:v>
                </c:pt>
                <c:pt idx="115">
                  <c:v>0.82840000000000003</c:v>
                </c:pt>
                <c:pt idx="116">
                  <c:v>0.84509999999999996</c:v>
                </c:pt>
                <c:pt idx="117">
                  <c:v>0.86170000000000002</c:v>
                </c:pt>
                <c:pt idx="118">
                  <c:v>0.878</c:v>
                </c:pt>
                <c:pt idx="119">
                  <c:v>0.89400000000000002</c:v>
                </c:pt>
                <c:pt idx="120">
                  <c:v>0.90969999999999995</c:v>
                </c:pt>
                <c:pt idx="121">
                  <c:v>0.92500000000000004</c:v>
                </c:pt>
                <c:pt idx="122">
                  <c:v>0.93979999999999997</c:v>
                </c:pt>
                <c:pt idx="123">
                  <c:v>0.95399999999999996</c:v>
                </c:pt>
                <c:pt idx="124">
                  <c:v>0.96709999999999996</c:v>
                </c:pt>
                <c:pt idx="125">
                  <c:v>0.97840000000000005</c:v>
                </c:pt>
                <c:pt idx="126">
                  <c:v>0.98680000000000001</c:v>
                </c:pt>
                <c:pt idx="127">
                  <c:v>0.99229999999999996</c:v>
                </c:pt>
                <c:pt idx="128">
                  <c:v>0.99580000000000002</c:v>
                </c:pt>
                <c:pt idx="129">
                  <c:v>0.998</c:v>
                </c:pt>
                <c:pt idx="130">
                  <c:v>0.99929999999999997</c:v>
                </c:pt>
                <c:pt idx="131">
                  <c:v>0.99990000000000001</c:v>
                </c:pt>
                <c:pt idx="132">
                  <c:v>1</c:v>
                </c:pt>
              </c:numCache>
            </c:numRef>
          </c:xVal>
          <c:yVal>
            <c:numRef>
              <c:f>Tabelle1!$AA$43:$AA$175</c:f>
              <c:numCache>
                <c:formatCode>General</c:formatCode>
                <c:ptCount val="133"/>
                <c:pt idx="0">
                  <c:v>-5.0000000000000001E-4</c:v>
                </c:pt>
                <c:pt idx="1">
                  <c:v>-5.0000000000000001E-4</c:v>
                </c:pt>
                <c:pt idx="2">
                  <c:v>-1.1000000000000001E-3</c:v>
                </c:pt>
                <c:pt idx="3">
                  <c:v>-2.0999999999999999E-3</c:v>
                </c:pt>
                <c:pt idx="4">
                  <c:v>-3.3E-3</c:v>
                </c:pt>
                <c:pt idx="5">
                  <c:v>-4.5999999999999999E-3</c:v>
                </c:pt>
                <c:pt idx="6">
                  <c:v>-5.7000000000000002E-3</c:v>
                </c:pt>
                <c:pt idx="7">
                  <c:v>-6.7999999999999996E-3</c:v>
                </c:pt>
                <c:pt idx="8">
                  <c:v>-7.9000000000000008E-3</c:v>
                </c:pt>
                <c:pt idx="9">
                  <c:v>-9.1000000000000004E-3</c:v>
                </c:pt>
                <c:pt idx="10">
                  <c:v>-1.01E-2</c:v>
                </c:pt>
                <c:pt idx="11">
                  <c:v>-1.12E-2</c:v>
                </c:pt>
                <c:pt idx="12">
                  <c:v>-1.2200000000000001E-2</c:v>
                </c:pt>
                <c:pt idx="13">
                  <c:v>-1.3100000000000001E-2</c:v>
                </c:pt>
                <c:pt idx="14">
                  <c:v>-1.4E-2</c:v>
                </c:pt>
                <c:pt idx="15">
                  <c:v>-1.47E-2</c:v>
                </c:pt>
                <c:pt idx="16">
                  <c:v>-1.5299999999999999E-2</c:v>
                </c:pt>
                <c:pt idx="17">
                  <c:v>-1.5800000000000002E-2</c:v>
                </c:pt>
                <c:pt idx="18">
                  <c:v>-1.6199999999999999E-2</c:v>
                </c:pt>
                <c:pt idx="19">
                  <c:v>-1.66E-2</c:v>
                </c:pt>
                <c:pt idx="20">
                  <c:v>-1.6799999999999999E-2</c:v>
                </c:pt>
                <c:pt idx="21">
                  <c:v>-1.7000000000000001E-2</c:v>
                </c:pt>
                <c:pt idx="22">
                  <c:v>-1.7000000000000001E-2</c:v>
                </c:pt>
                <c:pt idx="23">
                  <c:v>-1.7100000000000001E-2</c:v>
                </c:pt>
                <c:pt idx="24">
                  <c:v>-1.7000000000000001E-2</c:v>
                </c:pt>
                <c:pt idx="25">
                  <c:v>-1.7000000000000001E-2</c:v>
                </c:pt>
                <c:pt idx="26">
                  <c:v>-1.6899999999999998E-2</c:v>
                </c:pt>
                <c:pt idx="27">
                  <c:v>-1.6799999999999999E-2</c:v>
                </c:pt>
                <c:pt idx="28">
                  <c:v>-1.67E-2</c:v>
                </c:pt>
                <c:pt idx="29">
                  <c:v>-1.6500000000000001E-2</c:v>
                </c:pt>
                <c:pt idx="30">
                  <c:v>-1.6199999999999999E-2</c:v>
                </c:pt>
                <c:pt idx="31">
                  <c:v>-1.5800000000000002E-2</c:v>
                </c:pt>
                <c:pt idx="32">
                  <c:v>-1.52E-2</c:v>
                </c:pt>
                <c:pt idx="33">
                  <c:v>-1.4500000000000001E-2</c:v>
                </c:pt>
                <c:pt idx="34">
                  <c:v>-1.37E-2</c:v>
                </c:pt>
                <c:pt idx="35">
                  <c:v>-1.29E-2</c:v>
                </c:pt>
                <c:pt idx="36">
                  <c:v>-1.1900000000000001E-2</c:v>
                </c:pt>
                <c:pt idx="37">
                  <c:v>-1.0999999999999999E-2</c:v>
                </c:pt>
                <c:pt idx="38">
                  <c:v>-9.9000000000000008E-3</c:v>
                </c:pt>
                <c:pt idx="39">
                  <c:v>-8.6999999999999994E-3</c:v>
                </c:pt>
                <c:pt idx="40">
                  <c:v>-7.6E-3</c:v>
                </c:pt>
                <c:pt idx="41">
                  <c:v>-6.4000000000000003E-3</c:v>
                </c:pt>
                <c:pt idx="42">
                  <c:v>-5.1999999999999998E-3</c:v>
                </c:pt>
                <c:pt idx="43">
                  <c:v>-4.0000000000000001E-3</c:v>
                </c:pt>
                <c:pt idx="44">
                  <c:v>-2.7000000000000001E-3</c:v>
                </c:pt>
                <c:pt idx="45">
                  <c:v>-1.5E-3</c:v>
                </c:pt>
                <c:pt idx="46">
                  <c:v>-2.9999999999999997E-4</c:v>
                </c:pt>
                <c:pt idx="47">
                  <c:v>8.0000000000000004E-4</c:v>
                </c:pt>
                <c:pt idx="48">
                  <c:v>1.8E-3</c:v>
                </c:pt>
                <c:pt idx="49">
                  <c:v>2.8E-3</c:v>
                </c:pt>
                <c:pt idx="50">
                  <c:v>3.7000000000000002E-3</c:v>
                </c:pt>
                <c:pt idx="51">
                  <c:v>4.4000000000000003E-3</c:v>
                </c:pt>
                <c:pt idx="52">
                  <c:v>5.1000000000000004E-3</c:v>
                </c:pt>
                <c:pt idx="53">
                  <c:v>5.4999999999999997E-3</c:v>
                </c:pt>
                <c:pt idx="54">
                  <c:v>5.7999999999999996E-3</c:v>
                </c:pt>
                <c:pt idx="55">
                  <c:v>5.8999999999999999E-3</c:v>
                </c:pt>
                <c:pt idx="56">
                  <c:v>5.7999999999999996E-3</c:v>
                </c:pt>
                <c:pt idx="57">
                  <c:v>5.4999999999999997E-3</c:v>
                </c:pt>
                <c:pt idx="58">
                  <c:v>5.0000000000000001E-3</c:v>
                </c:pt>
                <c:pt idx="59">
                  <c:v>4.4000000000000003E-3</c:v>
                </c:pt>
                <c:pt idx="60">
                  <c:v>3.5999999999999999E-3</c:v>
                </c:pt>
                <c:pt idx="61">
                  <c:v>2.8999999999999998E-3</c:v>
                </c:pt>
                <c:pt idx="62">
                  <c:v>2E-3</c:v>
                </c:pt>
                <c:pt idx="63">
                  <c:v>1.1000000000000001E-3</c:v>
                </c:pt>
                <c:pt idx="64">
                  <c:v>2.9999999999999997E-4</c:v>
                </c:pt>
                <c:pt idx="65">
                  <c:v>0</c:v>
                </c:pt>
                <c:pt idx="66">
                  <c:v>0</c:v>
                </c:pt>
                <c:pt idx="67">
                  <c:v>1.6999999999999999E-3</c:v>
                </c:pt>
                <c:pt idx="68">
                  <c:v>4.5999999999999999E-3</c:v>
                </c:pt>
                <c:pt idx="69">
                  <c:v>7.7999999999999996E-3</c:v>
                </c:pt>
                <c:pt idx="70">
                  <c:v>1.11E-2</c:v>
                </c:pt>
                <c:pt idx="71">
                  <c:v>1.44E-2</c:v>
                </c:pt>
                <c:pt idx="72">
                  <c:v>1.7600000000000001E-2</c:v>
                </c:pt>
                <c:pt idx="73">
                  <c:v>2.07E-2</c:v>
                </c:pt>
                <c:pt idx="74">
                  <c:v>2.3900000000000001E-2</c:v>
                </c:pt>
                <c:pt idx="75">
                  <c:v>2.69E-2</c:v>
                </c:pt>
                <c:pt idx="76">
                  <c:v>0.03</c:v>
                </c:pt>
                <c:pt idx="77">
                  <c:v>3.2899999999999999E-2</c:v>
                </c:pt>
                <c:pt idx="78">
                  <c:v>3.5900000000000001E-2</c:v>
                </c:pt>
                <c:pt idx="79">
                  <c:v>3.8699999999999998E-2</c:v>
                </c:pt>
                <c:pt idx="80">
                  <c:v>4.1399999999999999E-2</c:v>
                </c:pt>
                <c:pt idx="81">
                  <c:v>4.3999999999999997E-2</c:v>
                </c:pt>
                <c:pt idx="82">
                  <c:v>4.6600000000000003E-2</c:v>
                </c:pt>
                <c:pt idx="83">
                  <c:v>4.9099999999999998E-2</c:v>
                </c:pt>
                <c:pt idx="84">
                  <c:v>5.1400000000000001E-2</c:v>
                </c:pt>
                <c:pt idx="85">
                  <c:v>5.3699999999999998E-2</c:v>
                </c:pt>
                <c:pt idx="86">
                  <c:v>5.5899999999999998E-2</c:v>
                </c:pt>
                <c:pt idx="87">
                  <c:v>5.79E-2</c:v>
                </c:pt>
                <c:pt idx="88">
                  <c:v>5.9900000000000002E-2</c:v>
                </c:pt>
                <c:pt idx="89">
                  <c:v>6.1699999999999998E-2</c:v>
                </c:pt>
                <c:pt idx="90">
                  <c:v>6.3500000000000001E-2</c:v>
                </c:pt>
                <c:pt idx="91">
                  <c:v>6.5100000000000005E-2</c:v>
                </c:pt>
                <c:pt idx="92">
                  <c:v>6.6600000000000006E-2</c:v>
                </c:pt>
                <c:pt idx="93">
                  <c:v>6.7900000000000002E-2</c:v>
                </c:pt>
                <c:pt idx="94">
                  <c:v>6.9099999999999995E-2</c:v>
                </c:pt>
                <c:pt idx="95">
                  <c:v>7.0099999999999996E-2</c:v>
                </c:pt>
                <c:pt idx="96">
                  <c:v>7.0999999999999994E-2</c:v>
                </c:pt>
                <c:pt idx="97">
                  <c:v>7.1800000000000003E-2</c:v>
                </c:pt>
                <c:pt idx="98">
                  <c:v>7.2400000000000006E-2</c:v>
                </c:pt>
                <c:pt idx="99">
                  <c:v>7.2999999999999995E-2</c:v>
                </c:pt>
                <c:pt idx="100">
                  <c:v>7.3300000000000004E-2</c:v>
                </c:pt>
                <c:pt idx="101">
                  <c:v>7.3599999999999999E-2</c:v>
                </c:pt>
                <c:pt idx="102">
                  <c:v>7.3700000000000002E-2</c:v>
                </c:pt>
                <c:pt idx="103">
                  <c:v>7.3800000000000004E-2</c:v>
                </c:pt>
                <c:pt idx="104">
                  <c:v>7.3700000000000002E-2</c:v>
                </c:pt>
                <c:pt idx="105">
                  <c:v>7.3499999999999996E-2</c:v>
                </c:pt>
                <c:pt idx="106">
                  <c:v>7.3099999999999998E-2</c:v>
                </c:pt>
                <c:pt idx="107">
                  <c:v>7.2499999999999995E-2</c:v>
                </c:pt>
                <c:pt idx="108">
                  <c:v>7.1800000000000003E-2</c:v>
                </c:pt>
                <c:pt idx="109">
                  <c:v>7.0999999999999994E-2</c:v>
                </c:pt>
                <c:pt idx="110">
                  <c:v>7.0000000000000007E-2</c:v>
                </c:pt>
                <c:pt idx="111">
                  <c:v>6.88E-2</c:v>
                </c:pt>
                <c:pt idx="112">
                  <c:v>6.7500000000000004E-2</c:v>
                </c:pt>
                <c:pt idx="113">
                  <c:v>6.6000000000000003E-2</c:v>
                </c:pt>
                <c:pt idx="114">
                  <c:v>6.4199999999999993E-2</c:v>
                </c:pt>
                <c:pt idx="115">
                  <c:v>6.2199999999999998E-2</c:v>
                </c:pt>
                <c:pt idx="116">
                  <c:v>5.9900000000000002E-2</c:v>
                </c:pt>
                <c:pt idx="117">
                  <c:v>5.7299999999999997E-2</c:v>
                </c:pt>
                <c:pt idx="118">
                  <c:v>5.45E-2</c:v>
                </c:pt>
                <c:pt idx="119">
                  <c:v>5.1299999999999998E-2</c:v>
                </c:pt>
                <c:pt idx="120">
                  <c:v>4.7600000000000003E-2</c:v>
                </c:pt>
                <c:pt idx="121">
                  <c:v>4.3499999999999997E-2</c:v>
                </c:pt>
                <c:pt idx="122">
                  <c:v>3.8899999999999997E-2</c:v>
                </c:pt>
                <c:pt idx="123">
                  <c:v>3.3700000000000001E-2</c:v>
                </c:pt>
                <c:pt idx="124">
                  <c:v>2.7900000000000001E-2</c:v>
                </c:pt>
                <c:pt idx="125">
                  <c:v>2.1999999999999999E-2</c:v>
                </c:pt>
                <c:pt idx="126">
                  <c:v>1.66E-2</c:v>
                </c:pt>
                <c:pt idx="127">
                  <c:v>1.21E-2</c:v>
                </c:pt>
                <c:pt idx="128">
                  <c:v>8.6E-3</c:v>
                </c:pt>
                <c:pt idx="129">
                  <c:v>5.8999999999999999E-3</c:v>
                </c:pt>
                <c:pt idx="130">
                  <c:v>3.5000000000000001E-3</c:v>
                </c:pt>
                <c:pt idx="131">
                  <c:v>1.4E-3</c:v>
                </c:pt>
                <c:pt idx="132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E-934C-B338-EA4B27ED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59696"/>
        <c:axId val="508799040"/>
      </c:scatterChart>
      <c:valAx>
        <c:axId val="5609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799040"/>
        <c:crosses val="autoZero"/>
        <c:crossBetween val="midCat"/>
      </c:valAx>
      <c:valAx>
        <c:axId val="5087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9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Tabelle1!$L$42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Tabelle1!$K$99:$K$109</c:f>
              <c:numCache>
                <c:formatCode>0.000000</c:formatCode>
                <c:ptCount val="11"/>
                <c:pt idx="0">
                  <c:v>0.16250000000000001</c:v>
                </c:pt>
                <c:pt idx="1">
                  <c:v>0.1454</c:v>
                </c:pt>
                <c:pt idx="2">
                  <c:v>0.1283</c:v>
                </c:pt>
                <c:pt idx="3">
                  <c:v>0.1111</c:v>
                </c:pt>
                <c:pt idx="4">
                  <c:v>9.4100000000000003E-2</c:v>
                </c:pt>
                <c:pt idx="5">
                  <c:v>7.6799999999999993E-2</c:v>
                </c:pt>
                <c:pt idx="6">
                  <c:v>5.9400000000000001E-2</c:v>
                </c:pt>
                <c:pt idx="7">
                  <c:v>4.2200000000000001E-2</c:v>
                </c:pt>
                <c:pt idx="8">
                  <c:v>2.5399999999999999E-2</c:v>
                </c:pt>
                <c:pt idx="9">
                  <c:v>9.7000000000000003E-3</c:v>
                </c:pt>
                <c:pt idx="10">
                  <c:v>0</c:v>
                </c:pt>
              </c:numCache>
            </c:numRef>
          </c:xVal>
          <c:yVal>
            <c:numRef>
              <c:f>Tabelle1!$L$99:$L$109</c:f>
              <c:numCache>
                <c:formatCode>0.000000</c:formatCode>
                <c:ptCount val="11"/>
                <c:pt idx="0">
                  <c:v>5.8999999999999999E-3</c:v>
                </c:pt>
                <c:pt idx="1">
                  <c:v>5.8999999999999999E-3</c:v>
                </c:pt>
                <c:pt idx="2">
                  <c:v>5.7000000000000002E-3</c:v>
                </c:pt>
                <c:pt idx="3">
                  <c:v>5.3E-3</c:v>
                </c:pt>
                <c:pt idx="4">
                  <c:v>4.7999999999999996E-3</c:v>
                </c:pt>
                <c:pt idx="5">
                  <c:v>4.1000000000000003E-3</c:v>
                </c:pt>
                <c:pt idx="6">
                  <c:v>3.3999999999999998E-3</c:v>
                </c:pt>
                <c:pt idx="7">
                  <c:v>2.5999999999999999E-3</c:v>
                </c:pt>
                <c:pt idx="8">
                  <c:v>1.6999999999999999E-3</c:v>
                </c:pt>
                <c:pt idx="9">
                  <c:v>6.9999999999999999E-4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6-9749-80C6-CA1A1AEBF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28368"/>
        <c:axId val="560469520"/>
      </c:scatterChart>
      <c:valAx>
        <c:axId val="8015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469520"/>
        <c:crosses val="autoZero"/>
        <c:crossBetween val="midCat"/>
      </c:valAx>
      <c:valAx>
        <c:axId val="5604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27</xdr:row>
      <xdr:rowOff>88900</xdr:rowOff>
    </xdr:from>
    <xdr:to>
      <xdr:col>6</xdr:col>
      <xdr:colOff>101600</xdr:colOff>
      <xdr:row>35</xdr:row>
      <xdr:rowOff>69850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71135EA-805D-D649-3040-39F974C7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14</xdr:row>
      <xdr:rowOff>139700</xdr:rowOff>
    </xdr:from>
    <xdr:to>
      <xdr:col>7</xdr:col>
      <xdr:colOff>241300</xdr:colOff>
      <xdr:row>27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D632B1A-8A31-4B2D-DFCC-0352E3A93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22</xdr:row>
      <xdr:rowOff>133350</xdr:rowOff>
    </xdr:from>
    <xdr:to>
      <xdr:col>13</xdr:col>
      <xdr:colOff>533400</xdr:colOff>
      <xdr:row>36</xdr:row>
      <xdr:rowOff>31750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78E08C0-B7E8-B1A8-BA07-B8E8AF150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30</xdr:row>
      <xdr:rowOff>184150</xdr:rowOff>
    </xdr:from>
    <xdr:to>
      <xdr:col>13</xdr:col>
      <xdr:colOff>304800</xdr:colOff>
      <xdr:row>37</xdr:row>
      <xdr:rowOff>139700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D349F73-BCCF-37B2-548E-F548C8B7C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101600</xdr:colOff>
      <xdr:row>4</xdr:row>
      <xdr:rowOff>196850</xdr:rowOff>
    </xdr:from>
    <xdr:to>
      <xdr:col>13</xdr:col>
      <xdr:colOff>546100</xdr:colOff>
      <xdr:row>18</xdr:row>
      <xdr:rowOff>95250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80DE9EF-F468-DED9-DE49-10873276D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533400</xdr:colOff>
      <xdr:row>84</xdr:row>
      <xdr:rowOff>133350</xdr:rowOff>
    </xdr:from>
    <xdr:to>
      <xdr:col>23</xdr:col>
      <xdr:colOff>152400</xdr:colOff>
      <xdr:row>98</xdr:row>
      <xdr:rowOff>31750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ECA43EF9-9CB7-96BC-0389-E78F2521B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241300</xdr:colOff>
      <xdr:row>27</xdr:row>
      <xdr:rowOff>184150</xdr:rowOff>
    </xdr:from>
    <xdr:to>
      <xdr:col>23</xdr:col>
      <xdr:colOff>685800</xdr:colOff>
      <xdr:row>37</xdr:row>
      <xdr:rowOff>63500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34AA2A57-AE32-538A-D8A8-96A9DFBF2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393700</xdr:colOff>
      <xdr:row>11</xdr:row>
      <xdr:rowOff>133350</xdr:rowOff>
    </xdr:from>
    <xdr:to>
      <xdr:col>21</xdr:col>
      <xdr:colOff>12700</xdr:colOff>
      <xdr:row>25</xdr:row>
      <xdr:rowOff>31750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F36B72D-5C40-5BCD-7E3D-3EE7C6B10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190500</xdr:colOff>
      <xdr:row>42</xdr:row>
      <xdr:rowOff>196850</xdr:rowOff>
    </xdr:from>
    <xdr:to>
      <xdr:col>22</xdr:col>
      <xdr:colOff>635000</xdr:colOff>
      <xdr:row>56</xdr:row>
      <xdr:rowOff>95250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B988255F-7D63-5616-7D99-0F65CE3C7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393700</xdr:colOff>
      <xdr:row>104</xdr:row>
      <xdr:rowOff>158750</xdr:rowOff>
    </xdr:from>
    <xdr:to>
      <xdr:col>10</xdr:col>
      <xdr:colOff>12700</xdr:colOff>
      <xdr:row>118</xdr:row>
      <xdr:rowOff>57150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14C450DB-2077-C338-599E-AC813A5EB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127000</xdr:colOff>
      <xdr:row>119</xdr:row>
      <xdr:rowOff>133350</xdr:rowOff>
    </xdr:from>
    <xdr:to>
      <xdr:col>8</xdr:col>
      <xdr:colOff>571500</xdr:colOff>
      <xdr:row>126</xdr:row>
      <xdr:rowOff>127000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DFC5B55F-B616-B703-28E2-FFB0DBA29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96</xdr:row>
      <xdr:rowOff>107950</xdr:rowOff>
    </xdr:from>
    <xdr:to>
      <xdr:col>11</xdr:col>
      <xdr:colOff>635000</xdr:colOff>
      <xdr:row>110</xdr:row>
      <xdr:rowOff>6350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B064876F-5623-B81E-D52E-A92E4B403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14</xdr:row>
      <xdr:rowOff>139700</xdr:rowOff>
    </xdr:from>
    <xdr:to>
      <xdr:col>7</xdr:col>
      <xdr:colOff>241300</xdr:colOff>
      <xdr:row>23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59BFF3C-1217-6E4F-A2DF-1D3CED148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22</xdr:row>
      <xdr:rowOff>133350</xdr:rowOff>
    </xdr:from>
    <xdr:to>
      <xdr:col>13</xdr:col>
      <xdr:colOff>533400</xdr:colOff>
      <xdr:row>36</xdr:row>
      <xdr:rowOff>31750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870813F-F52F-4D4C-A297-74FAFAD63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685800</xdr:colOff>
      <xdr:row>30</xdr:row>
      <xdr:rowOff>184150</xdr:rowOff>
    </xdr:from>
    <xdr:to>
      <xdr:col>13</xdr:col>
      <xdr:colOff>304800</xdr:colOff>
      <xdr:row>37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12AA41C-17C9-9040-BEA4-E2DC4A366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101600</xdr:colOff>
      <xdr:row>4</xdr:row>
      <xdr:rowOff>196850</xdr:rowOff>
    </xdr:from>
    <xdr:to>
      <xdr:col>13</xdr:col>
      <xdr:colOff>546100</xdr:colOff>
      <xdr:row>18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FA6D1A2-C3FF-1F43-9B20-4C9E92415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533400</xdr:colOff>
      <xdr:row>84</xdr:row>
      <xdr:rowOff>133350</xdr:rowOff>
    </xdr:from>
    <xdr:to>
      <xdr:col>23</xdr:col>
      <xdr:colOff>152400</xdr:colOff>
      <xdr:row>98</xdr:row>
      <xdr:rowOff>31750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09DD73F-0489-1641-80AA-CCD056D6D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241300</xdr:colOff>
      <xdr:row>27</xdr:row>
      <xdr:rowOff>184150</xdr:rowOff>
    </xdr:from>
    <xdr:to>
      <xdr:col>23</xdr:col>
      <xdr:colOff>685800</xdr:colOff>
      <xdr:row>37</xdr:row>
      <xdr:rowOff>63500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473E734-1478-C742-BCD6-6891AC43D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393700</xdr:colOff>
      <xdr:row>11</xdr:row>
      <xdr:rowOff>133350</xdr:rowOff>
    </xdr:from>
    <xdr:to>
      <xdr:col>21</xdr:col>
      <xdr:colOff>12700</xdr:colOff>
      <xdr:row>25</xdr:row>
      <xdr:rowOff>31750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C78F1A7-5307-A24A-B8DB-16A480517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42</xdr:row>
      <xdr:rowOff>196850</xdr:rowOff>
    </xdr:from>
    <xdr:to>
      <xdr:col>22</xdr:col>
      <xdr:colOff>635000</xdr:colOff>
      <xdr:row>56</xdr:row>
      <xdr:rowOff>95250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3F8D0F5-8AF1-FB4C-A03B-F9038D6EE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165100</xdr:colOff>
      <xdr:row>126</xdr:row>
      <xdr:rowOff>95250</xdr:rowOff>
    </xdr:from>
    <xdr:to>
      <xdr:col>20</xdr:col>
      <xdr:colOff>609600</xdr:colOff>
      <xdr:row>133</xdr:row>
      <xdr:rowOff>88900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E7E525F-6D75-D04E-8D6C-32A3BDF1E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203200</xdr:colOff>
      <xdr:row>33</xdr:row>
      <xdr:rowOff>120650</xdr:rowOff>
    </xdr:from>
    <xdr:to>
      <xdr:col>13</xdr:col>
      <xdr:colOff>419100</xdr:colOff>
      <xdr:row>47</xdr:row>
      <xdr:rowOff>19050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648ABF09-1791-6CE2-0AE8-3BD190CD3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203200</xdr:colOff>
      <xdr:row>26</xdr:row>
      <xdr:rowOff>120650</xdr:rowOff>
    </xdr:from>
    <xdr:to>
      <xdr:col>13</xdr:col>
      <xdr:colOff>419100</xdr:colOff>
      <xdr:row>40</xdr:row>
      <xdr:rowOff>19050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C0F9134-D1E8-68B7-3C42-9EC8D6008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14</xdr:row>
      <xdr:rowOff>139700</xdr:rowOff>
    </xdr:from>
    <xdr:to>
      <xdr:col>7</xdr:col>
      <xdr:colOff>241300</xdr:colOff>
      <xdr:row>23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EFA863-DDCA-DC41-BF33-5B8A77EFE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15</xdr:row>
      <xdr:rowOff>6350</xdr:rowOff>
    </xdr:from>
    <xdr:to>
      <xdr:col>15</xdr:col>
      <xdr:colOff>596900</xdr:colOff>
      <xdr:row>21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C8534FE-5668-F34B-927C-3D221AEE3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101600</xdr:colOff>
      <xdr:row>4</xdr:row>
      <xdr:rowOff>196850</xdr:rowOff>
    </xdr:from>
    <xdr:to>
      <xdr:col>13</xdr:col>
      <xdr:colOff>546100</xdr:colOff>
      <xdr:row>18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784F669-4247-F64E-A1CC-380311B2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533400</xdr:colOff>
      <xdr:row>84</xdr:row>
      <xdr:rowOff>133350</xdr:rowOff>
    </xdr:from>
    <xdr:to>
      <xdr:col>23</xdr:col>
      <xdr:colOff>152400</xdr:colOff>
      <xdr:row>98</xdr:row>
      <xdr:rowOff>31750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A95BFB3-9925-2743-A643-8697086F8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241300</xdr:colOff>
      <xdr:row>27</xdr:row>
      <xdr:rowOff>184150</xdr:rowOff>
    </xdr:from>
    <xdr:to>
      <xdr:col>23</xdr:col>
      <xdr:colOff>685800</xdr:colOff>
      <xdr:row>37</xdr:row>
      <xdr:rowOff>63500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9558034-EE6E-2B4F-9AFE-E713728DD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393700</xdr:colOff>
      <xdr:row>11</xdr:row>
      <xdr:rowOff>133350</xdr:rowOff>
    </xdr:from>
    <xdr:to>
      <xdr:col>21</xdr:col>
      <xdr:colOff>12700</xdr:colOff>
      <xdr:row>25</xdr:row>
      <xdr:rowOff>31750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657645F-8A2E-6140-B401-F08E4C50C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190500</xdr:colOff>
      <xdr:row>42</xdr:row>
      <xdr:rowOff>196850</xdr:rowOff>
    </xdr:from>
    <xdr:to>
      <xdr:col>22</xdr:col>
      <xdr:colOff>635000</xdr:colOff>
      <xdr:row>56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8BB3556-91F2-AB4C-BC17-00C305740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165100</xdr:colOff>
      <xdr:row>126</xdr:row>
      <xdr:rowOff>95250</xdr:rowOff>
    </xdr:from>
    <xdr:to>
      <xdr:col>20</xdr:col>
      <xdr:colOff>609600</xdr:colOff>
      <xdr:row>133</xdr:row>
      <xdr:rowOff>88900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AA9B9AF-63B7-3748-80D5-F1723DE08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</xdr:colOff>
      <xdr:row>13</xdr:row>
      <xdr:rowOff>158750</xdr:rowOff>
    </xdr:from>
    <xdr:to>
      <xdr:col>5</xdr:col>
      <xdr:colOff>812800</xdr:colOff>
      <xdr:row>27</xdr:row>
      <xdr:rowOff>57150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1C564C5-C54A-9E4E-BFAD-28C2CE460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457200</xdr:colOff>
      <xdr:row>24</xdr:row>
      <xdr:rowOff>31750</xdr:rowOff>
    </xdr:from>
    <xdr:to>
      <xdr:col>9</xdr:col>
      <xdr:colOff>76200</xdr:colOff>
      <xdr:row>37</xdr:row>
      <xdr:rowOff>133350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D1BBB63C-698E-300A-A7FF-AD364C30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749300</xdr:colOff>
      <xdr:row>110</xdr:row>
      <xdr:rowOff>133350</xdr:rowOff>
    </xdr:from>
    <xdr:to>
      <xdr:col>9</xdr:col>
      <xdr:colOff>368300</xdr:colOff>
      <xdr:row>124</xdr:row>
      <xdr:rowOff>31750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8A1C242-FFEA-533F-F8D8-B9FF8DCF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406400</xdr:colOff>
      <xdr:row>109</xdr:row>
      <xdr:rowOff>184150</xdr:rowOff>
    </xdr:from>
    <xdr:to>
      <xdr:col>20</xdr:col>
      <xdr:colOff>25400</xdr:colOff>
      <xdr:row>123</xdr:row>
      <xdr:rowOff>82550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88C6666-C29C-853C-789B-8D4406D10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45</xdr:row>
      <xdr:rowOff>12700</xdr:rowOff>
    </xdr:from>
    <xdr:to>
      <xdr:col>12</xdr:col>
      <xdr:colOff>69850</xdr:colOff>
      <xdr:row>53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166556-0656-5FA4-D042-7F9C1B575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15</xdr:row>
      <xdr:rowOff>190500</xdr:rowOff>
    </xdr:from>
    <xdr:to>
      <xdr:col>7</xdr:col>
      <xdr:colOff>412750</xdr:colOff>
      <xdr:row>29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7B3210-4EA8-C9B7-D259-A17230EA5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692150</xdr:colOff>
      <xdr:row>48</xdr:row>
      <xdr:rowOff>25400</xdr:rowOff>
    </xdr:from>
    <xdr:to>
      <xdr:col>7</xdr:col>
      <xdr:colOff>311150</xdr:colOff>
      <xdr:row>61</xdr:row>
      <xdr:rowOff>127000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7DD4E09-AE14-3011-B7C5-BE463258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14</xdr:row>
      <xdr:rowOff>190500</xdr:rowOff>
    </xdr:from>
    <xdr:to>
      <xdr:col>7</xdr:col>
      <xdr:colOff>336550</xdr:colOff>
      <xdr:row>23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38F20B-60C4-484C-9E1B-65FF4CBAE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692150</xdr:colOff>
      <xdr:row>45</xdr:row>
      <xdr:rowOff>88900</xdr:rowOff>
    </xdr:from>
    <xdr:to>
      <xdr:col>7</xdr:col>
      <xdr:colOff>311150</xdr:colOff>
      <xdr:row>54</xdr:row>
      <xdr:rowOff>127000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D372F0-F74B-5843-BF1D-D6CD4BF0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E454-EED5-9244-96D5-6C8504F77271}">
  <dimension ref="A42:AA176"/>
  <sheetViews>
    <sheetView topLeftCell="A35" workbookViewId="0">
      <selection activeCell="N125" sqref="N125"/>
    </sheetView>
  </sheetViews>
  <sheetFormatPr baseColWidth="10" defaultRowHeight="16" x14ac:dyDescent="0.2"/>
  <cols>
    <col min="2" max="3" width="14.1640625" style="2" customWidth="1"/>
    <col min="11" max="12" width="12.33203125" style="2" customWidth="1"/>
  </cols>
  <sheetData>
    <row r="42" spans="1:27" x14ac:dyDescent="0.2">
      <c r="A42" s="1" t="s">
        <v>0</v>
      </c>
      <c r="C42" s="2" t="s">
        <v>6</v>
      </c>
      <c r="E42" t="s">
        <v>2</v>
      </c>
      <c r="F42" t="s">
        <v>3</v>
      </c>
      <c r="G42" t="s">
        <v>4</v>
      </c>
      <c r="H42" t="s">
        <v>5</v>
      </c>
      <c r="J42" s="1" t="s">
        <v>1</v>
      </c>
      <c r="L42" s="2" t="s">
        <v>6</v>
      </c>
      <c r="N42" t="s">
        <v>2</v>
      </c>
      <c r="O42" t="s">
        <v>3</v>
      </c>
      <c r="P42" t="s">
        <v>4</v>
      </c>
      <c r="Q42" t="s">
        <v>5</v>
      </c>
      <c r="Y42" t="s">
        <v>7</v>
      </c>
      <c r="AA42" t="s">
        <v>6</v>
      </c>
    </row>
    <row r="43" spans="1:27" x14ac:dyDescent="0.2">
      <c r="A43" s="1">
        <v>0</v>
      </c>
      <c r="B43" s="3">
        <v>0</v>
      </c>
      <c r="C43" s="3">
        <v>0</v>
      </c>
      <c r="J43" s="1">
        <v>0</v>
      </c>
      <c r="K43" s="3">
        <v>1</v>
      </c>
      <c r="L43" s="3">
        <v>4.0000000000000002E-4</v>
      </c>
      <c r="Y43">
        <v>0</v>
      </c>
      <c r="Z43">
        <v>1</v>
      </c>
      <c r="AA43">
        <v>-5.0000000000000001E-4</v>
      </c>
    </row>
    <row r="44" spans="1:27" x14ac:dyDescent="0.2">
      <c r="A44" s="1">
        <v>1</v>
      </c>
      <c r="B44" s="3">
        <v>9.4999999999999998E-3</v>
      </c>
      <c r="C44" s="3">
        <v>1.6999999999999999E-3</v>
      </c>
      <c r="E44">
        <f>B44-B43</f>
        <v>9.4999999999999998E-3</v>
      </c>
      <c r="F44">
        <f>C44-C43</f>
        <v>1.6999999999999999E-3</v>
      </c>
      <c r="G44">
        <f>F44/E44</f>
        <v>0.17894736842105263</v>
      </c>
      <c r="H44">
        <f>ATAN(G44)</f>
        <v>0.17707315477887528</v>
      </c>
      <c r="J44" s="1">
        <v>1</v>
      </c>
      <c r="K44" s="3">
        <v>1</v>
      </c>
      <c r="L44" s="3">
        <v>4.0000000000000002E-4</v>
      </c>
      <c r="N44">
        <f>K44-K43</f>
        <v>0</v>
      </c>
      <c r="O44">
        <f>L44-L43</f>
        <v>0</v>
      </c>
      <c r="P44" t="e">
        <f>O44/N44</f>
        <v>#DIV/0!</v>
      </c>
      <c r="Q44" t="e">
        <f>IF(NOT(P44 = 0),ATAN(P44),0)</f>
        <v>#DIV/0!</v>
      </c>
      <c r="Y44">
        <v>1</v>
      </c>
      <c r="Z44">
        <v>1</v>
      </c>
      <c r="AA44">
        <v>-5.0000000000000001E-4</v>
      </c>
    </row>
    <row r="45" spans="1:27" x14ac:dyDescent="0.2">
      <c r="A45" s="1">
        <v>2</v>
      </c>
      <c r="B45" s="3">
        <v>2.4899999999999999E-2</v>
      </c>
      <c r="C45" s="3">
        <v>4.5999999999999999E-3</v>
      </c>
      <c r="E45">
        <f t="shared" ref="E45:E63" si="0">B45-B44</f>
        <v>1.5399999999999999E-2</v>
      </c>
      <c r="F45">
        <f t="shared" ref="F45:F63" si="1">C45-C44</f>
        <v>2.8999999999999998E-3</v>
      </c>
      <c r="G45">
        <f t="shared" ref="G45:G108" si="2">F45/E45</f>
        <v>0.18831168831168832</v>
      </c>
      <c r="H45">
        <f t="shared" ref="H45:H108" si="3">ATAN(G45)</f>
        <v>0.18613195610711106</v>
      </c>
      <c r="J45" s="1">
        <v>2</v>
      </c>
      <c r="K45" s="3">
        <v>1</v>
      </c>
      <c r="L45" s="3">
        <v>-5.0000000000000001E-4</v>
      </c>
      <c r="N45">
        <f t="shared" ref="N45:N54" si="4">K45-K44</f>
        <v>0</v>
      </c>
      <c r="O45">
        <f t="shared" ref="O45:O54" si="5">L45-L44</f>
        <v>-8.9999999999999998E-4</v>
      </c>
      <c r="P45" t="e">
        <f t="shared" ref="P45:P108" si="6">O45/N45</f>
        <v>#DIV/0!</v>
      </c>
      <c r="Q45" t="e">
        <f t="shared" ref="Q45:Q108" si="7">IF(NOT(P45 = 0),ATAN(P45),0)</f>
        <v>#DIV/0!</v>
      </c>
      <c r="Y45">
        <v>2</v>
      </c>
      <c r="Z45">
        <v>0.99980000000000002</v>
      </c>
      <c r="AA45">
        <v>-1.1000000000000001E-3</v>
      </c>
    </row>
    <row r="46" spans="1:27" x14ac:dyDescent="0.2">
      <c r="A46" s="1">
        <v>3</v>
      </c>
      <c r="B46" s="3">
        <v>4.1599999999999998E-2</v>
      </c>
      <c r="C46" s="3">
        <v>7.7999999999999996E-3</v>
      </c>
      <c r="E46">
        <f t="shared" si="0"/>
        <v>1.67E-2</v>
      </c>
      <c r="F46">
        <f t="shared" si="1"/>
        <v>3.1999999999999997E-3</v>
      </c>
      <c r="G46">
        <f t="shared" si="2"/>
        <v>0.19161676646706585</v>
      </c>
      <c r="H46">
        <f t="shared" si="3"/>
        <v>0.18932191751535044</v>
      </c>
      <c r="J46" s="1">
        <v>3</v>
      </c>
      <c r="K46" s="3">
        <v>0.99970000000000003</v>
      </c>
      <c r="L46" s="3">
        <v>-1.4E-3</v>
      </c>
      <c r="N46">
        <f t="shared" si="4"/>
        <v>-2.9999999999996696E-4</v>
      </c>
      <c r="O46">
        <f t="shared" si="5"/>
        <v>-8.9999999999999998E-4</v>
      </c>
      <c r="P46">
        <f t="shared" si="6"/>
        <v>3.0000000000003304</v>
      </c>
      <c r="Q46">
        <f t="shared" si="7"/>
        <v>1.2490457723982875</v>
      </c>
      <c r="Y46">
        <v>3</v>
      </c>
      <c r="Z46">
        <v>0.99909999999999999</v>
      </c>
      <c r="AA46">
        <v>-2.0999999999999999E-3</v>
      </c>
    </row>
    <row r="47" spans="1:27" x14ac:dyDescent="0.2">
      <c r="A47" s="1">
        <v>4</v>
      </c>
      <c r="B47" s="3">
        <v>5.8700000000000002E-2</v>
      </c>
      <c r="C47" s="3">
        <v>1.11E-2</v>
      </c>
      <c r="E47">
        <f t="shared" si="0"/>
        <v>1.7100000000000004E-2</v>
      </c>
      <c r="F47">
        <f t="shared" si="1"/>
        <v>3.3000000000000008E-3</v>
      </c>
      <c r="G47">
        <f t="shared" si="2"/>
        <v>0.19298245614035089</v>
      </c>
      <c r="H47">
        <f t="shared" si="3"/>
        <v>0.19063890591409552</v>
      </c>
      <c r="J47" s="1">
        <v>4</v>
      </c>
      <c r="K47" s="3">
        <v>0.99829999999999997</v>
      </c>
      <c r="L47" s="3">
        <v>-3.0000000000000001E-3</v>
      </c>
      <c r="N47">
        <f t="shared" si="4"/>
        <v>-1.4000000000000679E-3</v>
      </c>
      <c r="O47">
        <f t="shared" si="5"/>
        <v>-1.6000000000000001E-3</v>
      </c>
      <c r="P47">
        <f t="shared" si="6"/>
        <v>1.1428571428570875</v>
      </c>
      <c r="Q47">
        <f t="shared" si="7"/>
        <v>0.85196632717324816</v>
      </c>
      <c r="Y47">
        <v>4</v>
      </c>
      <c r="Z47">
        <v>0.99780000000000002</v>
      </c>
      <c r="AA47">
        <v>-3.3E-3</v>
      </c>
    </row>
    <row r="48" spans="1:27" x14ac:dyDescent="0.2">
      <c r="A48" s="1">
        <v>5</v>
      </c>
      <c r="B48" s="3">
        <v>7.5700000000000003E-2</v>
      </c>
      <c r="C48" s="3">
        <v>1.44E-2</v>
      </c>
      <c r="E48">
        <f t="shared" si="0"/>
        <v>1.7000000000000001E-2</v>
      </c>
      <c r="F48">
        <f t="shared" si="1"/>
        <v>3.2999999999999991E-3</v>
      </c>
      <c r="G48">
        <f t="shared" si="2"/>
        <v>0.19411764705882345</v>
      </c>
      <c r="H48">
        <f t="shared" si="3"/>
        <v>0.19173310621350795</v>
      </c>
      <c r="J48" s="1">
        <v>5</v>
      </c>
      <c r="K48" s="3">
        <v>0.99609999999999999</v>
      </c>
      <c r="L48" s="3">
        <v>-4.4999999999999997E-3</v>
      </c>
      <c r="N48">
        <f t="shared" si="4"/>
        <v>-2.1999999999999797E-3</v>
      </c>
      <c r="O48">
        <f t="shared" si="5"/>
        <v>-1.4999999999999996E-3</v>
      </c>
      <c r="P48">
        <f t="shared" si="6"/>
        <v>0.68181818181818787</v>
      </c>
      <c r="Q48">
        <f t="shared" si="7"/>
        <v>0.59841889347854138</v>
      </c>
      <c r="Y48">
        <v>5</v>
      </c>
      <c r="Z48">
        <v>0.99590000000000001</v>
      </c>
      <c r="AA48">
        <v>-4.5999999999999999E-3</v>
      </c>
    </row>
    <row r="49" spans="1:27" x14ac:dyDescent="0.2">
      <c r="A49" s="1">
        <v>6</v>
      </c>
      <c r="B49" s="3">
        <v>9.2700000000000005E-2</v>
      </c>
      <c r="C49" s="3">
        <v>1.7600000000000001E-2</v>
      </c>
      <c r="E49">
        <f t="shared" si="0"/>
        <v>1.7000000000000001E-2</v>
      </c>
      <c r="F49">
        <f t="shared" si="1"/>
        <v>3.2000000000000015E-3</v>
      </c>
      <c r="G49">
        <f t="shared" si="2"/>
        <v>0.18823529411764714</v>
      </c>
      <c r="H49">
        <f t="shared" si="3"/>
        <v>0.18605817714900388</v>
      </c>
      <c r="J49" s="1">
        <v>6</v>
      </c>
      <c r="K49" s="3">
        <v>0.99299999999999999</v>
      </c>
      <c r="L49" s="3">
        <v>-5.8999999999999999E-3</v>
      </c>
      <c r="N49">
        <f t="shared" si="4"/>
        <v>-3.0999999999999917E-3</v>
      </c>
      <c r="O49">
        <f t="shared" si="5"/>
        <v>-1.4000000000000002E-3</v>
      </c>
      <c r="P49">
        <f t="shared" si="6"/>
        <v>0.45161290322580772</v>
      </c>
      <c r="Q49">
        <f t="shared" si="7"/>
        <v>0.42419440790376767</v>
      </c>
      <c r="Y49">
        <v>6</v>
      </c>
      <c r="Z49">
        <v>0.99350000000000005</v>
      </c>
      <c r="AA49">
        <v>-5.7000000000000002E-3</v>
      </c>
    </row>
    <row r="50" spans="1:27" x14ac:dyDescent="0.2">
      <c r="A50" s="1">
        <v>7</v>
      </c>
      <c r="B50" s="3">
        <v>0.10970000000000001</v>
      </c>
      <c r="C50" s="3">
        <v>2.07E-2</v>
      </c>
      <c r="E50">
        <f t="shared" si="0"/>
        <v>1.7000000000000001E-2</v>
      </c>
      <c r="F50">
        <f t="shared" si="1"/>
        <v>3.0999999999999986E-3</v>
      </c>
      <c r="G50">
        <f t="shared" si="2"/>
        <v>0.1823529411764705</v>
      </c>
      <c r="H50">
        <f t="shared" si="3"/>
        <v>0.18037109808994056</v>
      </c>
      <c r="J50" s="1">
        <v>7</v>
      </c>
      <c r="K50" s="3">
        <v>0.98839999999999995</v>
      </c>
      <c r="L50" s="3">
        <v>-7.4999999999999997E-3</v>
      </c>
      <c r="N50">
        <f t="shared" si="4"/>
        <v>-4.6000000000000485E-3</v>
      </c>
      <c r="O50">
        <f t="shared" si="5"/>
        <v>-1.5999999999999999E-3</v>
      </c>
      <c r="P50">
        <f t="shared" si="6"/>
        <v>0.34782608695651807</v>
      </c>
      <c r="Q50">
        <f t="shared" si="7"/>
        <v>0.33473683731681142</v>
      </c>
      <c r="Y50">
        <v>7</v>
      </c>
      <c r="Z50">
        <v>0.99050000000000005</v>
      </c>
      <c r="AA50">
        <v>-6.7999999999999996E-3</v>
      </c>
    </row>
    <row r="51" spans="1:27" x14ac:dyDescent="0.2">
      <c r="A51" s="1">
        <v>8</v>
      </c>
      <c r="B51" s="3">
        <v>0.1268</v>
      </c>
      <c r="C51" s="3">
        <v>2.3900000000000001E-2</v>
      </c>
      <c r="E51">
        <f t="shared" si="0"/>
        <v>1.709999999999999E-2</v>
      </c>
      <c r="F51">
        <f t="shared" si="1"/>
        <v>3.2000000000000015E-3</v>
      </c>
      <c r="G51">
        <f t="shared" si="2"/>
        <v>0.18713450292397679</v>
      </c>
      <c r="H51">
        <f t="shared" si="3"/>
        <v>0.18499484266573787</v>
      </c>
      <c r="J51" s="1">
        <v>8</v>
      </c>
      <c r="K51" s="3">
        <v>0.98140000000000005</v>
      </c>
      <c r="L51" s="3">
        <v>-9.4000000000000004E-3</v>
      </c>
      <c r="N51">
        <f t="shared" si="4"/>
        <v>-6.9999999999998952E-3</v>
      </c>
      <c r="O51">
        <f t="shared" si="5"/>
        <v>-1.9000000000000006E-3</v>
      </c>
      <c r="P51">
        <f t="shared" si="6"/>
        <v>0.27142857142857557</v>
      </c>
      <c r="Q51">
        <f t="shared" si="7"/>
        <v>0.26504285989745835</v>
      </c>
      <c r="Y51">
        <v>8</v>
      </c>
      <c r="Z51">
        <v>0.98680000000000001</v>
      </c>
      <c r="AA51">
        <v>-7.9000000000000008E-3</v>
      </c>
    </row>
    <row r="52" spans="1:27" x14ac:dyDescent="0.2">
      <c r="A52" s="1">
        <v>9</v>
      </c>
      <c r="B52" s="3">
        <v>0.1439</v>
      </c>
      <c r="C52" s="3">
        <v>2.69E-2</v>
      </c>
      <c r="E52">
        <f t="shared" si="0"/>
        <v>1.7100000000000004E-2</v>
      </c>
      <c r="F52">
        <f t="shared" si="1"/>
        <v>2.9999999999999992E-3</v>
      </c>
      <c r="G52">
        <f t="shared" si="2"/>
        <v>0.17543859649122798</v>
      </c>
      <c r="H52">
        <f t="shared" si="3"/>
        <v>0.17367119834157374</v>
      </c>
      <c r="J52" s="1">
        <v>9</v>
      </c>
      <c r="K52" s="3">
        <v>0.9708</v>
      </c>
      <c r="L52" s="3">
        <v>-1.0999999999999999E-2</v>
      </c>
      <c r="N52">
        <f t="shared" si="4"/>
        <v>-1.0600000000000054E-2</v>
      </c>
      <c r="O52">
        <f t="shared" si="5"/>
        <v>-1.599999999999999E-3</v>
      </c>
      <c r="P52">
        <f t="shared" si="6"/>
        <v>0.15094339622641423</v>
      </c>
      <c r="Q52">
        <f t="shared" si="7"/>
        <v>0.14981245657289652</v>
      </c>
      <c r="Y52">
        <v>9</v>
      </c>
      <c r="Z52">
        <v>0.98240000000000005</v>
      </c>
      <c r="AA52">
        <v>-9.1000000000000004E-3</v>
      </c>
    </row>
    <row r="53" spans="1:27" x14ac:dyDescent="0.2">
      <c r="A53" s="1">
        <v>10</v>
      </c>
      <c r="B53" s="3">
        <v>0.16109999999999999</v>
      </c>
      <c r="C53" s="3">
        <v>0.03</v>
      </c>
      <c r="E53">
        <f t="shared" si="0"/>
        <v>1.7199999999999993E-2</v>
      </c>
      <c r="F53">
        <f t="shared" si="1"/>
        <v>3.0999999999999986E-3</v>
      </c>
      <c r="G53">
        <f t="shared" si="2"/>
        <v>0.18023255813953487</v>
      </c>
      <c r="H53">
        <f t="shared" si="3"/>
        <v>0.17831818881867076</v>
      </c>
      <c r="J53" s="1">
        <v>10</v>
      </c>
      <c r="K53" s="3">
        <v>0.95650000000000002</v>
      </c>
      <c r="L53" s="3">
        <v>-1.2500000000000001E-2</v>
      </c>
      <c r="N53">
        <f t="shared" si="4"/>
        <v>-1.4299999999999979E-2</v>
      </c>
      <c r="O53">
        <f t="shared" si="5"/>
        <v>-1.5000000000000013E-3</v>
      </c>
      <c r="P53">
        <f t="shared" si="6"/>
        <v>0.10489510489510515</v>
      </c>
      <c r="Q53">
        <f t="shared" si="7"/>
        <v>0.10451290525523359</v>
      </c>
      <c r="Y53">
        <v>10</v>
      </c>
      <c r="Z53">
        <v>0.97670000000000001</v>
      </c>
      <c r="AA53">
        <v>-1.01E-2</v>
      </c>
    </row>
    <row r="54" spans="1:27" x14ac:dyDescent="0.2">
      <c r="A54" s="1">
        <v>11</v>
      </c>
      <c r="B54" s="3">
        <v>0.1782</v>
      </c>
      <c r="C54" s="3">
        <v>3.2899999999999999E-2</v>
      </c>
      <c r="E54">
        <f t="shared" si="0"/>
        <v>1.7100000000000004E-2</v>
      </c>
      <c r="F54">
        <f t="shared" si="1"/>
        <v>2.8999999999999998E-3</v>
      </c>
      <c r="G54">
        <f t="shared" si="2"/>
        <v>0.16959064327485374</v>
      </c>
      <c r="H54">
        <f t="shared" si="3"/>
        <v>0.16799227164587557</v>
      </c>
      <c r="J54" s="1">
        <v>11</v>
      </c>
      <c r="K54" s="3">
        <v>0.94040000000000001</v>
      </c>
      <c r="L54" s="3">
        <v>-1.3599999999999999E-2</v>
      </c>
      <c r="N54">
        <f t="shared" si="4"/>
        <v>-1.6100000000000003E-2</v>
      </c>
      <c r="O54">
        <f t="shared" si="5"/>
        <v>-1.0999999999999985E-3</v>
      </c>
      <c r="P54">
        <f t="shared" si="6"/>
        <v>6.832298136645952E-2</v>
      </c>
      <c r="Q54">
        <f t="shared" si="7"/>
        <v>6.8216966898356129E-2</v>
      </c>
      <c r="Y54">
        <v>11</v>
      </c>
      <c r="Z54">
        <v>0.96919999999999995</v>
      </c>
      <c r="AA54">
        <v>-1.12E-2</v>
      </c>
    </row>
    <row r="55" spans="1:27" x14ac:dyDescent="0.2">
      <c r="A55" s="1">
        <v>12</v>
      </c>
      <c r="B55" s="3">
        <v>0.1953</v>
      </c>
      <c r="C55" s="3">
        <v>3.5900000000000001E-2</v>
      </c>
      <c r="E55">
        <f t="shared" si="0"/>
        <v>1.7100000000000004E-2</v>
      </c>
      <c r="F55">
        <f t="shared" si="1"/>
        <v>3.0000000000000027E-3</v>
      </c>
      <c r="G55">
        <f t="shared" si="2"/>
        <v>0.17543859649122817</v>
      </c>
      <c r="H55">
        <f t="shared" si="3"/>
        <v>0.17367119834157393</v>
      </c>
      <c r="J55" s="1">
        <v>12</v>
      </c>
      <c r="K55" s="3">
        <v>0.92349999999999999</v>
      </c>
      <c r="L55" s="3">
        <v>-1.44E-2</v>
      </c>
      <c r="N55">
        <f t="shared" ref="N55:N108" si="8">K55-K54</f>
        <v>-1.6900000000000026E-2</v>
      </c>
      <c r="O55">
        <f t="shared" ref="O55:O108" si="9">L55-L54</f>
        <v>-8.0000000000000036E-4</v>
      </c>
      <c r="P55">
        <f t="shared" si="6"/>
        <v>4.7337278106508826E-2</v>
      </c>
      <c r="Q55">
        <f t="shared" si="7"/>
        <v>4.7301967495804197E-2</v>
      </c>
      <c r="Y55">
        <v>12</v>
      </c>
      <c r="Z55">
        <v>0.95950000000000002</v>
      </c>
      <c r="AA55">
        <v>-1.2200000000000001E-2</v>
      </c>
    </row>
    <row r="56" spans="1:27" x14ac:dyDescent="0.2">
      <c r="A56" s="1">
        <v>13</v>
      </c>
      <c r="B56" s="3">
        <v>0.21229999999999999</v>
      </c>
      <c r="C56" s="3">
        <v>3.8699999999999998E-2</v>
      </c>
      <c r="E56">
        <f t="shared" si="0"/>
        <v>1.6999999999999987E-2</v>
      </c>
      <c r="F56">
        <f t="shared" si="1"/>
        <v>2.7999999999999969E-3</v>
      </c>
      <c r="G56">
        <f t="shared" si="2"/>
        <v>0.16470588235294112</v>
      </c>
      <c r="H56">
        <f t="shared" si="3"/>
        <v>0.16324028278483732</v>
      </c>
      <c r="J56" s="1">
        <v>13</v>
      </c>
      <c r="K56" s="3">
        <v>0.90639999999999998</v>
      </c>
      <c r="L56" s="3">
        <v>-1.5100000000000001E-2</v>
      </c>
      <c r="N56">
        <f t="shared" si="8"/>
        <v>-1.7100000000000004E-2</v>
      </c>
      <c r="O56">
        <f t="shared" si="9"/>
        <v>-7.0000000000000097E-4</v>
      </c>
      <c r="P56">
        <f t="shared" si="6"/>
        <v>4.0935672514619929E-2</v>
      </c>
      <c r="Q56">
        <f t="shared" si="7"/>
        <v>4.0912829775439384E-2</v>
      </c>
      <c r="Y56">
        <v>13</v>
      </c>
      <c r="Z56">
        <v>0.94710000000000005</v>
      </c>
      <c r="AA56">
        <v>-1.3100000000000001E-2</v>
      </c>
    </row>
    <row r="57" spans="1:27" x14ac:dyDescent="0.2">
      <c r="A57" s="1">
        <v>14</v>
      </c>
      <c r="B57" s="3">
        <v>0.22939999999999999</v>
      </c>
      <c r="C57" s="3">
        <v>4.1399999999999999E-2</v>
      </c>
      <c r="E57">
        <f t="shared" si="0"/>
        <v>1.7100000000000004E-2</v>
      </c>
      <c r="F57">
        <f t="shared" si="1"/>
        <v>2.700000000000001E-3</v>
      </c>
      <c r="G57">
        <f t="shared" si="2"/>
        <v>0.15789473684210528</v>
      </c>
      <c r="H57">
        <f t="shared" si="3"/>
        <v>0.15660187698201539</v>
      </c>
      <c r="J57" s="1">
        <v>14</v>
      </c>
      <c r="K57" s="3">
        <v>0.8891</v>
      </c>
      <c r="L57" s="3">
        <v>-1.5599999999999999E-2</v>
      </c>
      <c r="N57">
        <f t="shared" si="8"/>
        <v>-1.7299999999999982E-2</v>
      </c>
      <c r="O57">
        <f t="shared" si="9"/>
        <v>-4.9999999999999871E-4</v>
      </c>
      <c r="P57">
        <f t="shared" si="6"/>
        <v>2.8901734104046197E-2</v>
      </c>
      <c r="Q57">
        <f t="shared" si="7"/>
        <v>2.8893690830077687E-2</v>
      </c>
      <c r="Y57">
        <v>14</v>
      </c>
      <c r="Z57">
        <v>0.93230000000000002</v>
      </c>
      <c r="AA57">
        <v>-1.4E-2</v>
      </c>
    </row>
    <row r="58" spans="1:27" x14ac:dyDescent="0.2">
      <c r="A58" s="1">
        <v>15</v>
      </c>
      <c r="B58" s="3">
        <v>0.2465</v>
      </c>
      <c r="C58" s="3">
        <v>4.3999999999999997E-2</v>
      </c>
      <c r="E58">
        <f t="shared" si="0"/>
        <v>1.7100000000000004E-2</v>
      </c>
      <c r="F58">
        <f t="shared" si="1"/>
        <v>2.5999999999999981E-3</v>
      </c>
      <c r="G58">
        <f t="shared" si="2"/>
        <v>0.15204678362573085</v>
      </c>
      <c r="H58">
        <f t="shared" si="3"/>
        <v>0.15089108844883767</v>
      </c>
      <c r="J58" s="1">
        <v>15</v>
      </c>
      <c r="K58" s="3">
        <v>0.87180000000000002</v>
      </c>
      <c r="L58" s="3">
        <v>-1.61E-2</v>
      </c>
      <c r="N58">
        <f t="shared" si="8"/>
        <v>-1.7299999999999982E-2</v>
      </c>
      <c r="O58">
        <f t="shared" si="9"/>
        <v>-5.0000000000000044E-4</v>
      </c>
      <c r="P58">
        <f t="shared" si="6"/>
        <v>2.8901734104046298E-2</v>
      </c>
      <c r="Q58">
        <f t="shared" si="7"/>
        <v>2.8893690830077787E-2</v>
      </c>
      <c r="Y58">
        <v>15</v>
      </c>
      <c r="Z58">
        <v>0.91600000000000004</v>
      </c>
      <c r="AA58">
        <v>-1.47E-2</v>
      </c>
    </row>
    <row r="59" spans="1:27" x14ac:dyDescent="0.2">
      <c r="A59" s="1">
        <v>16</v>
      </c>
      <c r="B59" s="3">
        <v>0.26350000000000001</v>
      </c>
      <c r="C59" s="3">
        <v>4.6600000000000003E-2</v>
      </c>
      <c r="E59">
        <f t="shared" si="0"/>
        <v>1.7000000000000015E-2</v>
      </c>
      <c r="F59">
        <f t="shared" si="1"/>
        <v>2.6000000000000051E-3</v>
      </c>
      <c r="G59">
        <f t="shared" si="2"/>
        <v>0.15294117647058839</v>
      </c>
      <c r="H59">
        <f t="shared" si="3"/>
        <v>0.15176515532770329</v>
      </c>
      <c r="J59" s="1">
        <v>16</v>
      </c>
      <c r="K59" s="3">
        <v>0.85450000000000004</v>
      </c>
      <c r="L59" s="3">
        <v>-1.6400000000000001E-2</v>
      </c>
      <c r="N59">
        <f t="shared" si="8"/>
        <v>-1.7299999999999982E-2</v>
      </c>
      <c r="O59">
        <f t="shared" si="9"/>
        <v>-3.0000000000000165E-4</v>
      </c>
      <c r="P59">
        <f t="shared" si="6"/>
        <v>1.7341040462427858E-2</v>
      </c>
      <c r="Q59">
        <f t="shared" si="7"/>
        <v>1.7339302558153521E-2</v>
      </c>
      <c r="Y59">
        <v>16</v>
      </c>
      <c r="Z59">
        <v>0.89880000000000004</v>
      </c>
      <c r="AA59">
        <v>-1.5299999999999999E-2</v>
      </c>
    </row>
    <row r="60" spans="1:27" x14ac:dyDescent="0.2">
      <c r="A60" s="1">
        <v>17</v>
      </c>
      <c r="B60" s="3">
        <v>0.28060000000000002</v>
      </c>
      <c r="C60" s="3">
        <v>4.9099999999999998E-2</v>
      </c>
      <c r="E60">
        <f t="shared" si="0"/>
        <v>1.7100000000000004E-2</v>
      </c>
      <c r="F60">
        <f t="shared" si="1"/>
        <v>2.4999999999999953E-3</v>
      </c>
      <c r="G60">
        <f t="shared" si="2"/>
        <v>0.14619883040935641</v>
      </c>
      <c r="H60">
        <f t="shared" si="3"/>
        <v>0.14517036533567393</v>
      </c>
      <c r="J60" s="1">
        <v>17</v>
      </c>
      <c r="K60" s="3">
        <v>0.83720000000000006</v>
      </c>
      <c r="L60" s="3">
        <v>-1.67E-2</v>
      </c>
      <c r="N60">
        <f t="shared" si="8"/>
        <v>-1.7299999999999982E-2</v>
      </c>
      <c r="O60">
        <f t="shared" si="9"/>
        <v>-2.9999999999999818E-4</v>
      </c>
      <c r="P60">
        <f t="shared" si="6"/>
        <v>1.7341040462427657E-2</v>
      </c>
      <c r="Q60">
        <f t="shared" si="7"/>
        <v>1.733930255815332E-2</v>
      </c>
      <c r="Y60">
        <v>17</v>
      </c>
      <c r="Z60">
        <v>0.88119999999999998</v>
      </c>
      <c r="AA60">
        <v>-1.5800000000000002E-2</v>
      </c>
    </row>
    <row r="61" spans="1:27" x14ac:dyDescent="0.2">
      <c r="A61" s="1">
        <v>18</v>
      </c>
      <c r="B61" s="3">
        <v>0.29759999999999998</v>
      </c>
      <c r="C61" s="3">
        <v>5.1400000000000001E-2</v>
      </c>
      <c r="E61">
        <f t="shared" si="0"/>
        <v>1.699999999999996E-2</v>
      </c>
      <c r="F61">
        <f t="shared" si="1"/>
        <v>2.3000000000000034E-3</v>
      </c>
      <c r="G61">
        <f t="shared" si="2"/>
        <v>0.13529411764705934</v>
      </c>
      <c r="H61">
        <f t="shared" si="3"/>
        <v>0.13447756997668092</v>
      </c>
      <c r="J61" s="1">
        <v>18</v>
      </c>
      <c r="K61" s="3">
        <v>0.81989999999999996</v>
      </c>
      <c r="L61" s="3">
        <v>-1.6899999999999998E-2</v>
      </c>
      <c r="N61">
        <f t="shared" si="8"/>
        <v>-1.7300000000000093E-2</v>
      </c>
      <c r="O61">
        <f t="shared" si="9"/>
        <v>-1.9999999999999879E-4</v>
      </c>
      <c r="P61">
        <f t="shared" si="6"/>
        <v>1.1560693641618365E-2</v>
      </c>
      <c r="Q61">
        <f t="shared" si="7"/>
        <v>1.1560178655409644E-2</v>
      </c>
      <c r="Y61">
        <v>18</v>
      </c>
      <c r="Z61">
        <v>0.86319999999999997</v>
      </c>
      <c r="AA61">
        <v>-1.6199999999999999E-2</v>
      </c>
    </row>
    <row r="62" spans="1:27" x14ac:dyDescent="0.2">
      <c r="A62" s="1">
        <v>19</v>
      </c>
      <c r="B62" s="3">
        <v>0.31480000000000002</v>
      </c>
      <c r="C62" s="3">
        <v>5.3699999999999998E-2</v>
      </c>
      <c r="E62">
        <f t="shared" si="0"/>
        <v>1.7200000000000049E-2</v>
      </c>
      <c r="F62">
        <f t="shared" si="1"/>
        <v>2.2999999999999965E-3</v>
      </c>
      <c r="G62">
        <f t="shared" si="2"/>
        <v>0.13372093023255754</v>
      </c>
      <c r="H62">
        <f t="shared" si="3"/>
        <v>0.13293233958976633</v>
      </c>
      <c r="J62" s="1">
        <v>19</v>
      </c>
      <c r="K62" s="3">
        <v>0.80269999999999997</v>
      </c>
      <c r="L62" s="3">
        <v>-1.7000000000000001E-2</v>
      </c>
      <c r="N62">
        <f t="shared" si="8"/>
        <v>-1.7199999999999993E-2</v>
      </c>
      <c r="O62">
        <f t="shared" si="9"/>
        <v>-1.0000000000000286E-4</v>
      </c>
      <c r="P62">
        <f t="shared" si="6"/>
        <v>5.8139534883722621E-3</v>
      </c>
      <c r="Q62">
        <f t="shared" si="7"/>
        <v>5.813887981841963E-3</v>
      </c>
      <c r="Y62">
        <v>19</v>
      </c>
      <c r="Z62">
        <v>0.84489999999999998</v>
      </c>
      <c r="AA62">
        <v>-1.66E-2</v>
      </c>
    </row>
    <row r="63" spans="1:27" x14ac:dyDescent="0.2">
      <c r="A63" s="1">
        <v>20</v>
      </c>
      <c r="B63" s="3">
        <v>0.33189999999999997</v>
      </c>
      <c r="C63" s="3">
        <v>5.5899999999999998E-2</v>
      </c>
      <c r="E63">
        <f t="shared" si="0"/>
        <v>1.7099999999999949E-2</v>
      </c>
      <c r="F63">
        <f t="shared" si="1"/>
        <v>2.2000000000000006E-3</v>
      </c>
      <c r="G63">
        <f t="shared" si="2"/>
        <v>0.12865497076023433</v>
      </c>
      <c r="H63">
        <f t="shared" si="3"/>
        <v>0.12795210133430571</v>
      </c>
      <c r="J63" s="1">
        <v>20</v>
      </c>
      <c r="K63" s="3">
        <v>0.7853</v>
      </c>
      <c r="L63" s="3">
        <v>-1.7000000000000001E-2</v>
      </c>
      <c r="N63">
        <f t="shared" si="8"/>
        <v>-1.7399999999999971E-2</v>
      </c>
      <c r="O63">
        <f t="shared" si="9"/>
        <v>0</v>
      </c>
      <c r="P63">
        <f t="shared" si="6"/>
        <v>0</v>
      </c>
      <c r="Q63">
        <f t="shared" si="7"/>
        <v>0</v>
      </c>
      <c r="Y63">
        <v>20</v>
      </c>
      <c r="Z63">
        <v>0.82640000000000002</v>
      </c>
      <c r="AA63">
        <v>-1.6799999999999999E-2</v>
      </c>
    </row>
    <row r="64" spans="1:27" x14ac:dyDescent="0.2">
      <c r="A64" s="1">
        <v>21</v>
      </c>
      <c r="B64" s="3">
        <v>0.34910000000000002</v>
      </c>
      <c r="C64" s="3">
        <v>5.79E-2</v>
      </c>
      <c r="E64">
        <f t="shared" ref="E64:E109" si="10">B64-B63</f>
        <v>1.7200000000000049E-2</v>
      </c>
      <c r="F64">
        <f t="shared" ref="F64:F109" si="11">C64-C63</f>
        <v>2.0000000000000018E-3</v>
      </c>
      <c r="G64">
        <f t="shared" si="2"/>
        <v>0.11627906976744164</v>
      </c>
      <c r="H64">
        <f t="shared" si="3"/>
        <v>0.11575921772081049</v>
      </c>
      <c r="J64" s="1">
        <v>21</v>
      </c>
      <c r="K64" s="3">
        <v>0.76790000000000003</v>
      </c>
      <c r="L64" s="3">
        <v>-1.7100000000000001E-2</v>
      </c>
      <c r="N64">
        <f t="shared" si="8"/>
        <v>-1.7399999999999971E-2</v>
      </c>
      <c r="O64">
        <f t="shared" si="9"/>
        <v>-9.9999999999999395E-5</v>
      </c>
      <c r="P64">
        <f t="shared" si="6"/>
        <v>5.747126436781584E-3</v>
      </c>
      <c r="Q64">
        <f t="shared" si="7"/>
        <v>5.7470631632035602E-3</v>
      </c>
      <c r="Y64">
        <v>21</v>
      </c>
      <c r="Z64">
        <v>0.80759999999999998</v>
      </c>
      <c r="AA64">
        <v>-1.7000000000000001E-2</v>
      </c>
    </row>
    <row r="65" spans="1:27" x14ac:dyDescent="0.2">
      <c r="A65" s="1">
        <v>22</v>
      </c>
      <c r="B65" s="3">
        <v>0.36630000000000001</v>
      </c>
      <c r="C65" s="3">
        <v>5.9900000000000002E-2</v>
      </c>
      <c r="E65">
        <f t="shared" si="10"/>
        <v>1.7199999999999993E-2</v>
      </c>
      <c r="F65">
        <f t="shared" si="11"/>
        <v>2.0000000000000018E-3</v>
      </c>
      <c r="G65">
        <f t="shared" si="2"/>
        <v>0.11627906976744201</v>
      </c>
      <c r="H65">
        <f t="shared" si="3"/>
        <v>0.11575921772081087</v>
      </c>
      <c r="J65" s="1">
        <v>22</v>
      </c>
      <c r="K65" s="3">
        <v>0.75060000000000004</v>
      </c>
      <c r="L65" s="3">
        <v>-1.7000000000000001E-2</v>
      </c>
      <c r="N65">
        <f t="shared" si="8"/>
        <v>-1.7299999999999982E-2</v>
      </c>
      <c r="O65">
        <f t="shared" si="9"/>
        <v>9.9999999999999395E-5</v>
      </c>
      <c r="P65">
        <f t="shared" si="6"/>
        <v>-5.7803468208092196E-3</v>
      </c>
      <c r="Q65">
        <f t="shared" si="7"/>
        <v>-5.7802824436617222E-3</v>
      </c>
      <c r="Y65">
        <v>22</v>
      </c>
      <c r="Z65">
        <v>0.78859999999999997</v>
      </c>
      <c r="AA65">
        <v>-1.7000000000000001E-2</v>
      </c>
    </row>
    <row r="66" spans="1:27" x14ac:dyDescent="0.2">
      <c r="A66" s="1">
        <v>23</v>
      </c>
      <c r="B66" s="3">
        <v>0.38350000000000001</v>
      </c>
      <c r="C66" s="3">
        <v>6.1699999999999998E-2</v>
      </c>
      <c r="E66">
        <f t="shared" si="10"/>
        <v>1.7199999999999993E-2</v>
      </c>
      <c r="F66">
        <f t="shared" si="11"/>
        <v>1.799999999999996E-3</v>
      </c>
      <c r="G66">
        <f t="shared" si="2"/>
        <v>0.10465116279069749</v>
      </c>
      <c r="H66">
        <f t="shared" si="3"/>
        <v>0.10427161192765513</v>
      </c>
      <c r="J66" s="1">
        <v>23</v>
      </c>
      <c r="K66" s="3">
        <v>0.73329999999999995</v>
      </c>
      <c r="L66" s="3">
        <v>-1.7000000000000001E-2</v>
      </c>
      <c r="N66">
        <f t="shared" si="8"/>
        <v>-1.7300000000000093E-2</v>
      </c>
      <c r="O66">
        <f t="shared" si="9"/>
        <v>0</v>
      </c>
      <c r="P66">
        <f t="shared" si="6"/>
        <v>0</v>
      </c>
      <c r="Q66">
        <f t="shared" si="7"/>
        <v>0</v>
      </c>
      <c r="Y66">
        <v>23</v>
      </c>
      <c r="Z66">
        <v>0.76949999999999996</v>
      </c>
      <c r="AA66">
        <v>-1.7100000000000001E-2</v>
      </c>
    </row>
    <row r="67" spans="1:27" x14ac:dyDescent="0.2">
      <c r="A67" s="1">
        <v>24</v>
      </c>
      <c r="B67" s="3">
        <v>0.40060000000000001</v>
      </c>
      <c r="C67" s="3">
        <v>6.3500000000000001E-2</v>
      </c>
      <c r="E67">
        <f t="shared" si="10"/>
        <v>1.7100000000000004E-2</v>
      </c>
      <c r="F67">
        <f t="shared" si="11"/>
        <v>1.800000000000003E-3</v>
      </c>
      <c r="G67">
        <f t="shared" si="2"/>
        <v>0.10526315789473699</v>
      </c>
      <c r="H67">
        <f t="shared" si="3"/>
        <v>0.10487693873023404</v>
      </c>
      <c r="J67" s="1">
        <v>24</v>
      </c>
      <c r="K67" s="3">
        <v>0.71609999999999996</v>
      </c>
      <c r="L67" s="3">
        <v>-1.6899999999999998E-2</v>
      </c>
      <c r="N67">
        <f t="shared" si="8"/>
        <v>-1.7199999999999993E-2</v>
      </c>
      <c r="O67">
        <f t="shared" si="9"/>
        <v>1.0000000000000286E-4</v>
      </c>
      <c r="P67">
        <f t="shared" si="6"/>
        <v>-5.8139534883722621E-3</v>
      </c>
      <c r="Q67">
        <f t="shared" si="7"/>
        <v>-5.813887981841963E-3</v>
      </c>
      <c r="Y67">
        <v>24</v>
      </c>
      <c r="Z67">
        <v>0.75049999999999994</v>
      </c>
      <c r="AA67">
        <v>-1.7000000000000001E-2</v>
      </c>
    </row>
    <row r="68" spans="1:27" x14ac:dyDescent="0.2">
      <c r="A68" s="1">
        <v>25</v>
      </c>
      <c r="B68" s="3">
        <v>0.41770000000000002</v>
      </c>
      <c r="C68" s="3">
        <v>6.5100000000000005E-2</v>
      </c>
      <c r="E68">
        <f t="shared" si="10"/>
        <v>1.7100000000000004E-2</v>
      </c>
      <c r="F68">
        <f t="shared" si="11"/>
        <v>1.6000000000000042E-3</v>
      </c>
      <c r="G68">
        <f t="shared" si="2"/>
        <v>9.3567251461988521E-2</v>
      </c>
      <c r="H68">
        <f t="shared" si="3"/>
        <v>9.3295621740281637E-2</v>
      </c>
      <c r="J68" s="1">
        <v>25</v>
      </c>
      <c r="K68" s="3">
        <v>0.69869999999999999</v>
      </c>
      <c r="L68" s="3">
        <v>-1.6799999999999999E-2</v>
      </c>
      <c r="N68">
        <f t="shared" si="8"/>
        <v>-1.7399999999999971E-2</v>
      </c>
      <c r="O68">
        <f t="shared" si="9"/>
        <v>9.9999999999999395E-5</v>
      </c>
      <c r="P68">
        <f t="shared" si="6"/>
        <v>-5.747126436781584E-3</v>
      </c>
      <c r="Q68">
        <f t="shared" si="7"/>
        <v>-5.7470631632035602E-3</v>
      </c>
      <c r="Y68">
        <v>25</v>
      </c>
      <c r="Z68">
        <v>0.73140000000000005</v>
      </c>
      <c r="AA68">
        <v>-1.7000000000000001E-2</v>
      </c>
    </row>
    <row r="69" spans="1:27" x14ac:dyDescent="0.2">
      <c r="A69" s="1">
        <v>26</v>
      </c>
      <c r="B69" s="3">
        <v>0.43480000000000002</v>
      </c>
      <c r="C69" s="3">
        <v>6.6600000000000006E-2</v>
      </c>
      <c r="E69">
        <f t="shared" si="10"/>
        <v>1.7100000000000004E-2</v>
      </c>
      <c r="F69">
        <f t="shared" si="11"/>
        <v>1.5000000000000013E-3</v>
      </c>
      <c r="G69">
        <f t="shared" si="2"/>
        <v>8.7719298245614086E-2</v>
      </c>
      <c r="H69">
        <f t="shared" si="3"/>
        <v>8.7495340802391353E-2</v>
      </c>
      <c r="J69" s="1">
        <v>26</v>
      </c>
      <c r="K69" s="3">
        <v>0.68130000000000002</v>
      </c>
      <c r="L69" s="3">
        <v>-1.67E-2</v>
      </c>
      <c r="N69">
        <f t="shared" si="8"/>
        <v>-1.7399999999999971E-2</v>
      </c>
      <c r="O69">
        <f t="shared" si="9"/>
        <v>9.9999999999999395E-5</v>
      </c>
      <c r="P69">
        <f t="shared" si="6"/>
        <v>-5.747126436781584E-3</v>
      </c>
      <c r="Q69">
        <f t="shared" si="7"/>
        <v>-5.7470631632035602E-3</v>
      </c>
      <c r="Y69">
        <v>26</v>
      </c>
      <c r="Z69">
        <v>0.71220000000000006</v>
      </c>
      <c r="AA69">
        <v>-1.6899999999999998E-2</v>
      </c>
    </row>
    <row r="70" spans="1:27" x14ac:dyDescent="0.2">
      <c r="A70" s="1">
        <v>27</v>
      </c>
      <c r="B70" s="3">
        <v>0.45200000000000001</v>
      </c>
      <c r="C70" s="3">
        <v>6.7900000000000002E-2</v>
      </c>
      <c r="E70">
        <f t="shared" si="10"/>
        <v>1.7199999999999993E-2</v>
      </c>
      <c r="F70">
        <f t="shared" si="11"/>
        <v>1.2999999999999956E-3</v>
      </c>
      <c r="G70">
        <f t="shared" si="2"/>
        <v>7.5581395348836983E-2</v>
      </c>
      <c r="H70">
        <f t="shared" si="3"/>
        <v>7.5437965871537338E-2</v>
      </c>
      <c r="J70" s="1">
        <v>27</v>
      </c>
      <c r="K70" s="3">
        <v>0.66390000000000005</v>
      </c>
      <c r="L70" s="3">
        <v>-1.66E-2</v>
      </c>
      <c r="N70">
        <f t="shared" si="8"/>
        <v>-1.7399999999999971E-2</v>
      </c>
      <c r="O70">
        <f t="shared" si="9"/>
        <v>9.9999999999999395E-5</v>
      </c>
      <c r="P70">
        <f t="shared" si="6"/>
        <v>-5.747126436781584E-3</v>
      </c>
      <c r="Q70">
        <f t="shared" si="7"/>
        <v>-5.7470631632035602E-3</v>
      </c>
      <c r="Y70">
        <v>27</v>
      </c>
      <c r="Z70">
        <v>0.69310000000000005</v>
      </c>
      <c r="AA70">
        <v>-1.6799999999999999E-2</v>
      </c>
    </row>
    <row r="71" spans="1:27" x14ac:dyDescent="0.2">
      <c r="A71" s="1">
        <v>28</v>
      </c>
      <c r="B71" s="3">
        <v>0.46920000000000001</v>
      </c>
      <c r="C71" s="3">
        <v>6.9099999999999995E-2</v>
      </c>
      <c r="E71">
        <f t="shared" si="10"/>
        <v>1.7199999999999993E-2</v>
      </c>
      <c r="F71">
        <f t="shared" si="11"/>
        <v>1.1999999999999927E-3</v>
      </c>
      <c r="G71">
        <f t="shared" si="2"/>
        <v>6.9767441860464727E-2</v>
      </c>
      <c r="H71">
        <f t="shared" si="3"/>
        <v>6.9654573728567815E-2</v>
      </c>
      <c r="J71" s="1">
        <v>28</v>
      </c>
      <c r="K71" s="3">
        <v>0.64670000000000005</v>
      </c>
      <c r="L71" s="3">
        <v>-1.6400000000000001E-2</v>
      </c>
      <c r="N71">
        <f t="shared" si="8"/>
        <v>-1.7199999999999993E-2</v>
      </c>
      <c r="O71">
        <f t="shared" si="9"/>
        <v>1.9999999999999879E-4</v>
      </c>
      <c r="P71">
        <f t="shared" si="6"/>
        <v>-1.162790697674412E-2</v>
      </c>
      <c r="Q71">
        <f t="shared" si="7"/>
        <v>-1.1627382956383804E-2</v>
      </c>
      <c r="Y71">
        <v>28</v>
      </c>
      <c r="Z71">
        <v>0.67390000000000005</v>
      </c>
      <c r="AA71">
        <v>-1.67E-2</v>
      </c>
    </row>
    <row r="72" spans="1:27" x14ac:dyDescent="0.2">
      <c r="A72" s="1">
        <v>29</v>
      </c>
      <c r="B72" s="3">
        <v>0.48630000000000001</v>
      </c>
      <c r="C72" s="3">
        <v>7.0099999999999996E-2</v>
      </c>
      <c r="E72">
        <f t="shared" si="10"/>
        <v>1.7100000000000004E-2</v>
      </c>
      <c r="F72">
        <f t="shared" si="11"/>
        <v>1.0000000000000009E-3</v>
      </c>
      <c r="G72">
        <f t="shared" si="2"/>
        <v>5.8479532163742728E-2</v>
      </c>
      <c r="H72">
        <f t="shared" si="3"/>
        <v>5.841300476549123E-2</v>
      </c>
      <c r="J72" s="1">
        <v>29</v>
      </c>
      <c r="K72" s="3">
        <v>0.62949999999999995</v>
      </c>
      <c r="L72" s="3">
        <v>-1.61E-2</v>
      </c>
      <c r="N72">
        <f t="shared" si="8"/>
        <v>-1.7200000000000104E-2</v>
      </c>
      <c r="O72">
        <f t="shared" si="9"/>
        <v>3.0000000000000165E-4</v>
      </c>
      <c r="P72">
        <f t="shared" si="6"/>
        <v>-1.7441860465116268E-2</v>
      </c>
      <c r="Q72">
        <f t="shared" si="7"/>
        <v>-1.7440092075702244E-2</v>
      </c>
      <c r="Y72">
        <v>29</v>
      </c>
      <c r="Z72">
        <v>0.65480000000000005</v>
      </c>
      <c r="AA72">
        <v>-1.6500000000000001E-2</v>
      </c>
    </row>
    <row r="73" spans="1:27" x14ac:dyDescent="0.2">
      <c r="A73" s="1">
        <v>30</v>
      </c>
      <c r="B73" s="3">
        <v>0.50349999999999995</v>
      </c>
      <c r="C73" s="3">
        <v>7.0999999999999994E-2</v>
      </c>
      <c r="E73">
        <f t="shared" si="10"/>
        <v>1.7199999999999938E-2</v>
      </c>
      <c r="F73">
        <f t="shared" si="11"/>
        <v>8.9999999999999802E-4</v>
      </c>
      <c r="G73">
        <f t="shared" si="2"/>
        <v>5.2325581395348909E-2</v>
      </c>
      <c r="H73">
        <f t="shared" si="3"/>
        <v>5.227790446447865E-2</v>
      </c>
      <c r="J73" s="1">
        <v>30</v>
      </c>
      <c r="K73" s="3">
        <v>0.61219999999999997</v>
      </c>
      <c r="L73" s="3">
        <v>-1.5699999999999999E-2</v>
      </c>
      <c r="N73">
        <f t="shared" si="8"/>
        <v>-1.7299999999999982E-2</v>
      </c>
      <c r="O73">
        <f t="shared" si="9"/>
        <v>4.0000000000000105E-4</v>
      </c>
      <c r="P73">
        <f t="shared" si="6"/>
        <v>-2.312138728323708E-2</v>
      </c>
      <c r="Q73">
        <f t="shared" si="7"/>
        <v>-2.3117268384293049E-2</v>
      </c>
      <c r="Y73">
        <v>30</v>
      </c>
      <c r="Z73">
        <v>0.63570000000000004</v>
      </c>
      <c r="AA73">
        <v>-1.6199999999999999E-2</v>
      </c>
    </row>
    <row r="74" spans="1:27" x14ac:dyDescent="0.2">
      <c r="A74" s="1">
        <v>31</v>
      </c>
      <c r="B74" s="3">
        <v>0.52059999999999995</v>
      </c>
      <c r="C74" s="3">
        <v>7.1800000000000003E-2</v>
      </c>
      <c r="E74">
        <f t="shared" si="10"/>
        <v>1.7100000000000004E-2</v>
      </c>
      <c r="F74">
        <f t="shared" si="11"/>
        <v>8.0000000000000904E-4</v>
      </c>
      <c r="G74">
        <f t="shared" si="2"/>
        <v>4.678362573099467E-2</v>
      </c>
      <c r="H74">
        <f t="shared" si="3"/>
        <v>4.6749538590912812E-2</v>
      </c>
      <c r="J74" s="1">
        <v>31</v>
      </c>
      <c r="K74" s="3">
        <v>0.59489999999999998</v>
      </c>
      <c r="L74" s="3">
        <v>-1.5100000000000001E-2</v>
      </c>
      <c r="N74">
        <f t="shared" si="8"/>
        <v>-1.7299999999999982E-2</v>
      </c>
      <c r="O74">
        <f t="shared" si="9"/>
        <v>5.999999999999981E-4</v>
      </c>
      <c r="P74">
        <f t="shared" si="6"/>
        <v>-3.4682080924855418E-2</v>
      </c>
      <c r="Q74">
        <f t="shared" si="7"/>
        <v>-3.4668185209499679E-2</v>
      </c>
      <c r="Y74">
        <v>31</v>
      </c>
      <c r="Z74">
        <v>0.61660000000000004</v>
      </c>
      <c r="AA74">
        <v>-1.5800000000000002E-2</v>
      </c>
    </row>
    <row r="75" spans="1:27" x14ac:dyDescent="0.2">
      <c r="A75" s="1">
        <v>32</v>
      </c>
      <c r="B75" s="3">
        <v>0.53779999999999994</v>
      </c>
      <c r="C75" s="3">
        <v>7.2400000000000006E-2</v>
      </c>
      <c r="E75">
        <f t="shared" si="10"/>
        <v>1.7199999999999993E-2</v>
      </c>
      <c r="F75">
        <f t="shared" si="11"/>
        <v>6.0000000000000331E-4</v>
      </c>
      <c r="G75">
        <f t="shared" si="2"/>
        <v>3.4883720930232766E-2</v>
      </c>
      <c r="H75">
        <f t="shared" si="3"/>
        <v>3.4869581554789933E-2</v>
      </c>
      <c r="J75" s="1">
        <v>32</v>
      </c>
      <c r="K75" s="3">
        <v>0.57750000000000001</v>
      </c>
      <c r="L75" s="3">
        <v>-1.4500000000000001E-2</v>
      </c>
      <c r="N75">
        <f t="shared" si="8"/>
        <v>-1.7399999999999971E-2</v>
      </c>
      <c r="O75">
        <f t="shared" si="9"/>
        <v>5.9999999999999984E-4</v>
      </c>
      <c r="P75">
        <f t="shared" si="6"/>
        <v>-3.4482758620689703E-2</v>
      </c>
      <c r="Q75">
        <f t="shared" si="7"/>
        <v>-3.4469100999508062E-2</v>
      </c>
      <c r="Y75">
        <v>32</v>
      </c>
      <c r="Z75">
        <v>0.59730000000000005</v>
      </c>
      <c r="AA75">
        <v>-1.52E-2</v>
      </c>
    </row>
    <row r="76" spans="1:27" x14ac:dyDescent="0.2">
      <c r="A76" s="1">
        <v>33</v>
      </c>
      <c r="B76" s="3">
        <v>0.55510000000000004</v>
      </c>
      <c r="C76" s="3">
        <v>7.2999999999999995E-2</v>
      </c>
      <c r="E76">
        <f t="shared" si="10"/>
        <v>1.7300000000000093E-2</v>
      </c>
      <c r="F76">
        <f t="shared" si="11"/>
        <v>5.9999999999998943E-4</v>
      </c>
      <c r="G76">
        <f t="shared" si="2"/>
        <v>3.4682080924854697E-2</v>
      </c>
      <c r="H76">
        <f t="shared" si="3"/>
        <v>3.4668185209498957E-2</v>
      </c>
      <c r="J76" s="1">
        <v>33</v>
      </c>
      <c r="K76" s="3">
        <v>0.56020000000000003</v>
      </c>
      <c r="L76" s="3">
        <v>-1.38E-2</v>
      </c>
      <c r="N76">
        <f t="shared" si="8"/>
        <v>-1.7299999999999982E-2</v>
      </c>
      <c r="O76">
        <f t="shared" si="9"/>
        <v>7.0000000000000097E-4</v>
      </c>
      <c r="P76">
        <f t="shared" si="6"/>
        <v>-4.0462427745664838E-2</v>
      </c>
      <c r="Q76">
        <f t="shared" si="7"/>
        <v>-4.0440367607570089E-2</v>
      </c>
      <c r="Y76">
        <v>33</v>
      </c>
      <c r="Z76">
        <v>0.57809999999999995</v>
      </c>
      <c r="AA76">
        <v>-1.4500000000000001E-2</v>
      </c>
    </row>
    <row r="77" spans="1:27" x14ac:dyDescent="0.2">
      <c r="A77" s="1">
        <v>34</v>
      </c>
      <c r="B77" s="3">
        <v>0.57220000000000004</v>
      </c>
      <c r="C77" s="3">
        <v>7.3300000000000004E-2</v>
      </c>
      <c r="E77">
        <f t="shared" si="10"/>
        <v>1.7100000000000004E-2</v>
      </c>
      <c r="F77">
        <f t="shared" si="11"/>
        <v>3.0000000000000859E-4</v>
      </c>
      <c r="G77">
        <f t="shared" si="2"/>
        <v>1.7543859649123306E-2</v>
      </c>
      <c r="H77">
        <f t="shared" si="3"/>
        <v>1.7542060057402987E-2</v>
      </c>
      <c r="J77" s="1">
        <v>34</v>
      </c>
      <c r="K77" s="3">
        <v>0.54290000000000005</v>
      </c>
      <c r="L77" s="3">
        <v>-1.3100000000000001E-2</v>
      </c>
      <c r="N77">
        <f t="shared" si="8"/>
        <v>-1.7299999999999982E-2</v>
      </c>
      <c r="O77">
        <f t="shared" si="9"/>
        <v>6.9999999999999923E-4</v>
      </c>
      <c r="P77">
        <f t="shared" si="6"/>
        <v>-4.046242774566474E-2</v>
      </c>
      <c r="Q77">
        <f t="shared" si="7"/>
        <v>-4.0440367607569992E-2</v>
      </c>
      <c r="Y77">
        <v>34</v>
      </c>
      <c r="Z77">
        <v>0.55889999999999995</v>
      </c>
      <c r="AA77">
        <v>-1.37E-2</v>
      </c>
    </row>
    <row r="78" spans="1:27" x14ac:dyDescent="0.2">
      <c r="A78" s="1">
        <v>35</v>
      </c>
      <c r="B78" s="3">
        <v>0.58940000000000003</v>
      </c>
      <c r="C78" s="3">
        <v>7.3599999999999999E-2</v>
      </c>
      <c r="E78">
        <f t="shared" si="10"/>
        <v>1.7199999999999993E-2</v>
      </c>
      <c r="F78">
        <f t="shared" si="11"/>
        <v>2.9999999999999472E-4</v>
      </c>
      <c r="G78">
        <f t="shared" si="2"/>
        <v>1.744186046511598E-2</v>
      </c>
      <c r="H78">
        <f t="shared" si="3"/>
        <v>1.7440092075701956E-2</v>
      </c>
      <c r="J78" s="1">
        <v>35</v>
      </c>
      <c r="K78" s="3">
        <v>0.52549999999999997</v>
      </c>
      <c r="L78" s="3">
        <v>-1.2200000000000001E-2</v>
      </c>
      <c r="N78">
        <f t="shared" si="8"/>
        <v>-1.7400000000000082E-2</v>
      </c>
      <c r="O78">
        <f t="shared" si="9"/>
        <v>8.9999999999999976E-4</v>
      </c>
      <c r="P78">
        <f t="shared" si="6"/>
        <v>-5.1724137931034225E-2</v>
      </c>
      <c r="Q78">
        <f t="shared" si="7"/>
        <v>-5.1678084482429741E-2</v>
      </c>
      <c r="Y78">
        <v>35</v>
      </c>
      <c r="Z78">
        <v>0.53979999999999995</v>
      </c>
      <c r="AA78">
        <v>-1.29E-2</v>
      </c>
    </row>
    <row r="79" spans="1:27" x14ac:dyDescent="0.2">
      <c r="A79" s="1">
        <v>36</v>
      </c>
      <c r="B79" s="3">
        <v>0.60670000000000002</v>
      </c>
      <c r="C79" s="3">
        <v>7.3700000000000002E-2</v>
      </c>
      <c r="E79">
        <f t="shared" si="10"/>
        <v>1.7299999999999982E-2</v>
      </c>
      <c r="F79">
        <f t="shared" si="11"/>
        <v>1.0000000000000286E-4</v>
      </c>
      <c r="G79">
        <f t="shared" si="2"/>
        <v>5.78034682080942E-3</v>
      </c>
      <c r="H79">
        <f t="shared" si="3"/>
        <v>5.7802824436619226E-3</v>
      </c>
      <c r="J79" s="1">
        <v>36</v>
      </c>
      <c r="K79" s="3">
        <v>0.50819999999999999</v>
      </c>
      <c r="L79" s="3">
        <v>-1.1299999999999999E-2</v>
      </c>
      <c r="N79">
        <f t="shared" si="8"/>
        <v>-1.7299999999999982E-2</v>
      </c>
      <c r="O79">
        <f t="shared" si="9"/>
        <v>9.0000000000000149E-4</v>
      </c>
      <c r="P79">
        <f t="shared" si="6"/>
        <v>-5.2023121387283378E-2</v>
      </c>
      <c r="Q79">
        <f t="shared" si="7"/>
        <v>-5.1976265568911405E-2</v>
      </c>
      <c r="Y79">
        <v>36</v>
      </c>
      <c r="Z79">
        <v>0.52059999999999995</v>
      </c>
      <c r="AA79">
        <v>-1.1900000000000001E-2</v>
      </c>
    </row>
    <row r="80" spans="1:27" x14ac:dyDescent="0.2">
      <c r="A80" s="1">
        <v>37</v>
      </c>
      <c r="B80" s="3">
        <v>0.62390000000000001</v>
      </c>
      <c r="C80" s="3">
        <v>7.3800000000000004E-2</v>
      </c>
      <c r="E80">
        <f t="shared" si="10"/>
        <v>1.7199999999999993E-2</v>
      </c>
      <c r="F80">
        <f t="shared" si="11"/>
        <v>1.0000000000000286E-4</v>
      </c>
      <c r="G80">
        <f t="shared" si="2"/>
        <v>5.8139534883722621E-3</v>
      </c>
      <c r="H80">
        <f t="shared" si="3"/>
        <v>5.813887981841963E-3</v>
      </c>
      <c r="J80" s="1">
        <v>37</v>
      </c>
      <c r="K80" s="3">
        <v>0.4909</v>
      </c>
      <c r="L80" s="3">
        <v>-1.04E-2</v>
      </c>
      <c r="N80">
        <f t="shared" si="8"/>
        <v>-1.7299999999999982E-2</v>
      </c>
      <c r="O80">
        <f t="shared" si="9"/>
        <v>8.9999999999999976E-4</v>
      </c>
      <c r="P80">
        <f t="shared" si="6"/>
        <v>-5.202312138728328E-2</v>
      </c>
      <c r="Q80">
        <f t="shared" si="7"/>
        <v>-5.1976265568911308E-2</v>
      </c>
      <c r="Y80">
        <v>37</v>
      </c>
      <c r="Z80">
        <v>0.50149999999999995</v>
      </c>
      <c r="AA80">
        <v>-1.0999999999999999E-2</v>
      </c>
    </row>
    <row r="81" spans="1:27" x14ac:dyDescent="0.2">
      <c r="A81" s="1">
        <v>38</v>
      </c>
      <c r="B81" s="3">
        <v>0.6411</v>
      </c>
      <c r="C81" s="3">
        <v>7.3700000000000002E-2</v>
      </c>
      <c r="E81">
        <f t="shared" si="10"/>
        <v>1.7199999999999993E-2</v>
      </c>
      <c r="F81">
        <f t="shared" si="11"/>
        <v>-1.0000000000000286E-4</v>
      </c>
      <c r="G81">
        <f t="shared" si="2"/>
        <v>-5.8139534883722621E-3</v>
      </c>
      <c r="H81">
        <f t="shared" si="3"/>
        <v>-5.813887981841963E-3</v>
      </c>
      <c r="J81" s="1">
        <v>38</v>
      </c>
      <c r="K81" s="3">
        <v>0.47360000000000002</v>
      </c>
      <c r="L81" s="3">
        <v>-9.4000000000000004E-3</v>
      </c>
      <c r="N81">
        <f t="shared" si="8"/>
        <v>-1.7299999999999982E-2</v>
      </c>
      <c r="O81">
        <f t="shared" si="9"/>
        <v>9.9999999999999915E-4</v>
      </c>
      <c r="P81">
        <f t="shared" si="6"/>
        <v>-5.7803468208092498E-2</v>
      </c>
      <c r="Q81">
        <f t="shared" si="7"/>
        <v>-5.7739218525103983E-2</v>
      </c>
      <c r="Y81">
        <v>38</v>
      </c>
      <c r="Z81">
        <v>0.48230000000000001</v>
      </c>
      <c r="AA81">
        <v>-9.9000000000000008E-3</v>
      </c>
    </row>
    <row r="82" spans="1:27" x14ac:dyDescent="0.2">
      <c r="A82" s="1">
        <v>39</v>
      </c>
      <c r="B82" s="3">
        <v>0.65839999999999999</v>
      </c>
      <c r="C82" s="3">
        <v>7.3499999999999996E-2</v>
      </c>
      <c r="E82">
        <f t="shared" si="10"/>
        <v>1.7299999999999982E-2</v>
      </c>
      <c r="F82">
        <f t="shared" si="11"/>
        <v>-2.0000000000000573E-4</v>
      </c>
      <c r="G82">
        <f t="shared" si="2"/>
        <v>-1.156069364161884E-2</v>
      </c>
      <c r="H82">
        <f t="shared" si="3"/>
        <v>-1.1560178655410119E-2</v>
      </c>
      <c r="J82" s="1">
        <v>39</v>
      </c>
      <c r="K82" s="3">
        <v>0.45619999999999999</v>
      </c>
      <c r="L82" s="3">
        <v>-8.3000000000000001E-3</v>
      </c>
      <c r="N82">
        <f t="shared" si="8"/>
        <v>-1.7400000000000027E-2</v>
      </c>
      <c r="O82">
        <f t="shared" si="9"/>
        <v>1.1000000000000003E-3</v>
      </c>
      <c r="P82">
        <f t="shared" si="6"/>
        <v>-6.3218390804597624E-2</v>
      </c>
      <c r="Q82">
        <f t="shared" si="7"/>
        <v>-6.3134373380088232E-2</v>
      </c>
      <c r="Y82">
        <v>39</v>
      </c>
      <c r="Z82">
        <v>0.46329999999999999</v>
      </c>
      <c r="AA82">
        <v>-8.6999999999999994E-3</v>
      </c>
    </row>
    <row r="83" spans="1:27" x14ac:dyDescent="0.2">
      <c r="A83" s="1">
        <v>40</v>
      </c>
      <c r="B83" s="3">
        <v>0.67549999999999999</v>
      </c>
      <c r="C83" s="3">
        <v>7.3099999999999998E-2</v>
      </c>
      <c r="E83">
        <f t="shared" si="10"/>
        <v>1.7100000000000004E-2</v>
      </c>
      <c r="F83">
        <f t="shared" si="11"/>
        <v>-3.9999999999999758E-4</v>
      </c>
      <c r="G83">
        <f t="shared" si="2"/>
        <v>-2.3391812865496929E-2</v>
      </c>
      <c r="H83">
        <f t="shared" si="3"/>
        <v>-2.3387547779042551E-2</v>
      </c>
      <c r="J83" s="1">
        <v>40</v>
      </c>
      <c r="K83" s="3">
        <v>0.43890000000000001</v>
      </c>
      <c r="L83" s="3">
        <v>-7.3000000000000001E-3</v>
      </c>
      <c r="N83">
        <f t="shared" si="8"/>
        <v>-1.7299999999999982E-2</v>
      </c>
      <c r="O83">
        <f t="shared" si="9"/>
        <v>1E-3</v>
      </c>
      <c r="P83">
        <f t="shared" si="6"/>
        <v>-5.7803468208092547E-2</v>
      </c>
      <c r="Q83">
        <f t="shared" si="7"/>
        <v>-5.7739218525104032E-2</v>
      </c>
      <c r="Y83">
        <v>40</v>
      </c>
      <c r="Z83">
        <v>0.44440000000000002</v>
      </c>
      <c r="AA83">
        <v>-7.6E-3</v>
      </c>
    </row>
    <row r="84" spans="1:27" x14ac:dyDescent="0.2">
      <c r="A84" s="1">
        <v>41</v>
      </c>
      <c r="B84" s="3">
        <v>0.6925</v>
      </c>
      <c r="C84" s="3">
        <v>7.2499999999999995E-2</v>
      </c>
      <c r="E84">
        <f t="shared" si="10"/>
        <v>1.7000000000000015E-2</v>
      </c>
      <c r="F84">
        <f t="shared" si="11"/>
        <v>-6.0000000000000331E-4</v>
      </c>
      <c r="G84">
        <f t="shared" si="2"/>
        <v>-3.529411764705899E-2</v>
      </c>
      <c r="H84">
        <f t="shared" si="3"/>
        <v>-3.5279473593591439E-2</v>
      </c>
      <c r="J84" s="1">
        <v>41</v>
      </c>
      <c r="K84" s="3">
        <v>0.42159999999999997</v>
      </c>
      <c r="L84" s="3">
        <v>-6.1999999999999998E-3</v>
      </c>
      <c r="N84">
        <f t="shared" si="8"/>
        <v>-1.7300000000000038E-2</v>
      </c>
      <c r="O84">
        <f t="shared" si="9"/>
        <v>1.1000000000000003E-3</v>
      </c>
      <c r="P84">
        <f t="shared" si="6"/>
        <v>-6.3583815028901619E-2</v>
      </c>
      <c r="Q84">
        <f t="shared" si="7"/>
        <v>-6.3498334585603361E-2</v>
      </c>
      <c r="Y84">
        <v>41</v>
      </c>
      <c r="Z84">
        <v>0.4254</v>
      </c>
      <c r="AA84">
        <v>-6.4000000000000003E-3</v>
      </c>
    </row>
    <row r="85" spans="1:27" x14ac:dyDescent="0.2">
      <c r="A85" s="1">
        <v>42</v>
      </c>
      <c r="B85" s="3">
        <v>0.7097</v>
      </c>
      <c r="C85" s="3">
        <v>7.1800000000000003E-2</v>
      </c>
      <c r="E85">
        <f t="shared" si="10"/>
        <v>1.7199999999999993E-2</v>
      </c>
      <c r="F85">
        <f t="shared" si="11"/>
        <v>-6.999999999999923E-4</v>
      </c>
      <c r="G85">
        <f t="shared" si="2"/>
        <v>-4.0697674418604217E-2</v>
      </c>
      <c r="H85">
        <f t="shared" si="3"/>
        <v>-4.0675227526083074E-2</v>
      </c>
      <c r="J85" s="1">
        <v>42</v>
      </c>
      <c r="K85" s="3">
        <v>0.4042</v>
      </c>
      <c r="L85" s="3">
        <v>-5.1000000000000004E-3</v>
      </c>
      <c r="N85">
        <f t="shared" si="8"/>
        <v>-1.7399999999999971E-2</v>
      </c>
      <c r="O85">
        <f t="shared" si="9"/>
        <v>1.0999999999999994E-3</v>
      </c>
      <c r="P85">
        <f t="shared" si="6"/>
        <v>-6.3218390804597777E-2</v>
      </c>
      <c r="Q85">
        <f t="shared" si="7"/>
        <v>-6.3134373380088385E-2</v>
      </c>
      <c r="Y85">
        <v>42</v>
      </c>
      <c r="Z85">
        <v>0.40629999999999999</v>
      </c>
      <c r="AA85">
        <v>-5.1999999999999998E-3</v>
      </c>
    </row>
    <row r="86" spans="1:27" x14ac:dyDescent="0.2">
      <c r="A86" s="1">
        <v>43</v>
      </c>
      <c r="B86" s="3">
        <v>0.7268</v>
      </c>
      <c r="C86" s="3">
        <v>7.0999999999999994E-2</v>
      </c>
      <c r="E86">
        <f t="shared" si="10"/>
        <v>1.7100000000000004E-2</v>
      </c>
      <c r="F86">
        <f t="shared" si="11"/>
        <v>-8.0000000000000904E-4</v>
      </c>
      <c r="G86">
        <f t="shared" si="2"/>
        <v>-4.678362573099467E-2</v>
      </c>
      <c r="H86">
        <f t="shared" si="3"/>
        <v>-4.6749538590912812E-2</v>
      </c>
      <c r="J86" s="1">
        <v>43</v>
      </c>
      <c r="K86" s="3">
        <v>0.38700000000000001</v>
      </c>
      <c r="L86" s="3">
        <v>-4.0000000000000001E-3</v>
      </c>
      <c r="N86">
        <f t="shared" si="8"/>
        <v>-1.7199999999999993E-2</v>
      </c>
      <c r="O86">
        <f t="shared" si="9"/>
        <v>1.1000000000000003E-3</v>
      </c>
      <c r="P86">
        <f t="shared" si="6"/>
        <v>-6.3953488372093067E-2</v>
      </c>
      <c r="Q86">
        <f t="shared" si="7"/>
        <v>-6.3866510758009365E-2</v>
      </c>
      <c r="Y86">
        <v>43</v>
      </c>
      <c r="Z86">
        <v>0.38700000000000001</v>
      </c>
      <c r="AA86">
        <v>-4.0000000000000001E-3</v>
      </c>
    </row>
    <row r="87" spans="1:27" x14ac:dyDescent="0.2">
      <c r="A87" s="1">
        <v>44</v>
      </c>
      <c r="B87" s="3">
        <v>0.74399999999999999</v>
      </c>
      <c r="C87" s="3">
        <v>7.0000000000000007E-2</v>
      </c>
      <c r="E87">
        <f t="shared" si="10"/>
        <v>1.7199999999999993E-2</v>
      </c>
      <c r="F87">
        <f t="shared" si="11"/>
        <v>-9.9999999999998701E-4</v>
      </c>
      <c r="G87">
        <f t="shared" si="2"/>
        <v>-5.8139534883720201E-2</v>
      </c>
      <c r="H87">
        <f t="shared" si="3"/>
        <v>-5.8074159562953205E-2</v>
      </c>
      <c r="J87" s="1">
        <v>44</v>
      </c>
      <c r="K87" s="3">
        <v>0.36959999999999998</v>
      </c>
      <c r="L87" s="3">
        <v>-2.8E-3</v>
      </c>
      <c r="N87">
        <f t="shared" si="8"/>
        <v>-1.7400000000000027E-2</v>
      </c>
      <c r="O87">
        <f t="shared" si="9"/>
        <v>1.2000000000000001E-3</v>
      </c>
      <c r="P87">
        <f t="shared" si="6"/>
        <v>-6.8965517241379212E-2</v>
      </c>
      <c r="Q87">
        <f t="shared" si="7"/>
        <v>-6.8856489301044502E-2</v>
      </c>
      <c r="Y87">
        <v>44</v>
      </c>
      <c r="Z87">
        <v>0.36780000000000002</v>
      </c>
      <c r="AA87">
        <v>-2.7000000000000001E-3</v>
      </c>
    </row>
    <row r="88" spans="1:27" x14ac:dyDescent="0.2">
      <c r="A88" s="1">
        <v>45</v>
      </c>
      <c r="B88" s="3">
        <v>0.7611</v>
      </c>
      <c r="C88" s="3">
        <v>6.88E-2</v>
      </c>
      <c r="E88">
        <f t="shared" si="10"/>
        <v>1.7100000000000004E-2</v>
      </c>
      <c r="F88">
        <f t="shared" si="11"/>
        <v>-1.2000000000000066E-3</v>
      </c>
      <c r="G88">
        <f t="shared" si="2"/>
        <v>-7.0175438596491599E-2</v>
      </c>
      <c r="H88">
        <f t="shared" si="3"/>
        <v>-7.0060582638455798E-2</v>
      </c>
      <c r="J88" s="1">
        <v>45</v>
      </c>
      <c r="K88" s="3">
        <v>0.35239999999999999</v>
      </c>
      <c r="L88" s="3">
        <v>-1.6999999999999999E-3</v>
      </c>
      <c r="N88">
        <f t="shared" si="8"/>
        <v>-1.7199999999999993E-2</v>
      </c>
      <c r="O88">
        <f t="shared" si="9"/>
        <v>1.1000000000000001E-3</v>
      </c>
      <c r="P88">
        <f t="shared" si="6"/>
        <v>-6.3953488372093054E-2</v>
      </c>
      <c r="Q88">
        <f t="shared" si="7"/>
        <v>-6.3866510758009351E-2</v>
      </c>
      <c r="Y88">
        <v>45</v>
      </c>
      <c r="Z88">
        <v>0.34849999999999998</v>
      </c>
      <c r="AA88">
        <v>-1.5E-3</v>
      </c>
    </row>
    <row r="89" spans="1:27" x14ac:dyDescent="0.2">
      <c r="A89" s="1">
        <v>46</v>
      </c>
      <c r="B89" s="3">
        <v>0.77800000000000002</v>
      </c>
      <c r="C89" s="3">
        <v>6.7500000000000004E-2</v>
      </c>
      <c r="E89">
        <f t="shared" si="10"/>
        <v>1.6900000000000026E-2</v>
      </c>
      <c r="F89">
        <f t="shared" si="11"/>
        <v>-1.2999999999999956E-3</v>
      </c>
      <c r="G89">
        <f t="shared" si="2"/>
        <v>-7.6923076923076539E-2</v>
      </c>
      <c r="H89">
        <f t="shared" si="3"/>
        <v>-7.6771891269777653E-2</v>
      </c>
      <c r="J89" s="1">
        <v>46</v>
      </c>
      <c r="K89" s="3">
        <v>0.33500000000000002</v>
      </c>
      <c r="L89" s="3">
        <v>-6.9999999999999999E-4</v>
      </c>
      <c r="N89">
        <f t="shared" si="8"/>
        <v>-1.7399999999999971E-2</v>
      </c>
      <c r="O89">
        <f t="shared" si="9"/>
        <v>1E-3</v>
      </c>
      <c r="P89">
        <f t="shared" si="6"/>
        <v>-5.7471264367816188E-2</v>
      </c>
      <c r="Q89">
        <f t="shared" si="7"/>
        <v>-5.7408114636799734E-2</v>
      </c>
      <c r="Y89">
        <v>46</v>
      </c>
      <c r="Z89">
        <v>0.32919999999999999</v>
      </c>
      <c r="AA89">
        <v>-2.9999999999999997E-4</v>
      </c>
    </row>
    <row r="90" spans="1:27" x14ac:dyDescent="0.2">
      <c r="A90" s="1">
        <v>47</v>
      </c>
      <c r="B90" s="3">
        <v>0.79490000000000005</v>
      </c>
      <c r="C90" s="3">
        <v>6.6000000000000003E-2</v>
      </c>
      <c r="E90">
        <f t="shared" si="10"/>
        <v>1.6900000000000026E-2</v>
      </c>
      <c r="F90">
        <f t="shared" si="11"/>
        <v>-1.5000000000000013E-3</v>
      </c>
      <c r="G90">
        <f t="shared" si="2"/>
        <v>-8.8757396449704082E-2</v>
      </c>
      <c r="H90">
        <f t="shared" si="3"/>
        <v>-8.8525418724015814E-2</v>
      </c>
      <c r="J90" s="1">
        <v>47</v>
      </c>
      <c r="K90" s="3">
        <v>0.31769999999999998</v>
      </c>
      <c r="L90" s="3">
        <v>4.0000000000000002E-4</v>
      </c>
      <c r="N90">
        <f t="shared" si="8"/>
        <v>-1.7300000000000038E-2</v>
      </c>
      <c r="O90">
        <f t="shared" si="9"/>
        <v>1.1000000000000001E-3</v>
      </c>
      <c r="P90">
        <f t="shared" si="6"/>
        <v>-6.3583815028901605E-2</v>
      </c>
      <c r="Q90">
        <f t="shared" si="7"/>
        <v>-6.3498334585603347E-2</v>
      </c>
      <c r="Y90">
        <v>47</v>
      </c>
      <c r="Z90">
        <v>0.31009999999999999</v>
      </c>
      <c r="AA90">
        <v>8.0000000000000004E-4</v>
      </c>
    </row>
    <row r="91" spans="1:27" x14ac:dyDescent="0.2">
      <c r="A91" s="1">
        <v>48</v>
      </c>
      <c r="B91" s="3">
        <v>0.81169999999999998</v>
      </c>
      <c r="C91" s="3">
        <v>6.4199999999999993E-2</v>
      </c>
      <c r="E91">
        <f t="shared" si="10"/>
        <v>1.6799999999999926E-2</v>
      </c>
      <c r="F91">
        <f t="shared" si="11"/>
        <v>-1.8000000000000099E-3</v>
      </c>
      <c r="G91">
        <f t="shared" si="2"/>
        <v>-0.10714285714285821</v>
      </c>
      <c r="H91">
        <f t="shared" si="3"/>
        <v>-0.10673567264913669</v>
      </c>
      <c r="J91" s="1">
        <v>48</v>
      </c>
      <c r="K91" s="3">
        <v>0.3004</v>
      </c>
      <c r="L91" s="3">
        <v>1.2999999999999999E-3</v>
      </c>
      <c r="N91">
        <f t="shared" si="8"/>
        <v>-1.7299999999999982E-2</v>
      </c>
      <c r="O91">
        <f t="shared" si="9"/>
        <v>8.9999999999999998E-4</v>
      </c>
      <c r="P91">
        <f t="shared" si="6"/>
        <v>-5.2023121387283287E-2</v>
      </c>
      <c r="Q91">
        <f t="shared" si="7"/>
        <v>-5.1976265568911315E-2</v>
      </c>
      <c r="Y91">
        <v>48</v>
      </c>
      <c r="Z91">
        <v>0.29089999999999999</v>
      </c>
      <c r="AA91">
        <v>1.8E-3</v>
      </c>
    </row>
    <row r="92" spans="1:27" x14ac:dyDescent="0.2">
      <c r="A92" s="1">
        <v>49</v>
      </c>
      <c r="B92" s="3">
        <v>0.82840000000000003</v>
      </c>
      <c r="C92" s="3">
        <v>6.2199999999999998E-2</v>
      </c>
      <c r="E92">
        <f t="shared" si="10"/>
        <v>1.6700000000000048E-2</v>
      </c>
      <c r="F92">
        <f t="shared" si="11"/>
        <v>-1.9999999999999948E-3</v>
      </c>
      <c r="G92">
        <f t="shared" si="2"/>
        <v>-0.11976047904191552</v>
      </c>
      <c r="H92">
        <f t="shared" si="3"/>
        <v>-0.11919279851387155</v>
      </c>
      <c r="J92" s="1">
        <v>49</v>
      </c>
      <c r="K92" s="3">
        <v>0.28310000000000002</v>
      </c>
      <c r="L92" s="3">
        <v>2.2000000000000001E-3</v>
      </c>
      <c r="N92">
        <f t="shared" si="8"/>
        <v>-1.7299999999999982E-2</v>
      </c>
      <c r="O92">
        <f t="shared" si="9"/>
        <v>9.0000000000000019E-4</v>
      </c>
      <c r="P92">
        <f t="shared" si="6"/>
        <v>-5.2023121387283301E-2</v>
      </c>
      <c r="Q92">
        <f t="shared" si="7"/>
        <v>-5.1976265568911328E-2</v>
      </c>
      <c r="Y92">
        <v>49</v>
      </c>
      <c r="Z92">
        <v>0.27189999999999998</v>
      </c>
      <c r="AA92">
        <v>2.8E-3</v>
      </c>
    </row>
    <row r="93" spans="1:27" x14ac:dyDescent="0.2">
      <c r="A93" s="1">
        <v>50</v>
      </c>
      <c r="B93" s="3">
        <v>0.84509999999999996</v>
      </c>
      <c r="C93" s="3">
        <v>5.9900000000000002E-2</v>
      </c>
      <c r="E93">
        <f t="shared" si="10"/>
        <v>1.6699999999999937E-2</v>
      </c>
      <c r="F93">
        <f t="shared" si="11"/>
        <v>-2.2999999999999965E-3</v>
      </c>
      <c r="G93">
        <f t="shared" si="2"/>
        <v>-0.1377245508982039</v>
      </c>
      <c r="H93">
        <f t="shared" si="3"/>
        <v>-0.13686354006777393</v>
      </c>
      <c r="J93" s="1">
        <v>50</v>
      </c>
      <c r="K93" s="3">
        <v>0.26579999999999998</v>
      </c>
      <c r="L93" s="3">
        <v>3.0999999999999999E-3</v>
      </c>
      <c r="N93">
        <f t="shared" si="8"/>
        <v>-1.7300000000000038E-2</v>
      </c>
      <c r="O93">
        <f t="shared" si="9"/>
        <v>8.9999999999999976E-4</v>
      </c>
      <c r="P93">
        <f t="shared" si="6"/>
        <v>-5.2023121387283107E-2</v>
      </c>
      <c r="Q93">
        <f t="shared" si="7"/>
        <v>-5.1976265568911134E-2</v>
      </c>
      <c r="Y93">
        <v>50</v>
      </c>
      <c r="Z93">
        <v>0.25290000000000001</v>
      </c>
      <c r="AA93">
        <v>3.7000000000000002E-3</v>
      </c>
    </row>
    <row r="94" spans="1:27" x14ac:dyDescent="0.2">
      <c r="A94" s="1">
        <v>51</v>
      </c>
      <c r="B94" s="3">
        <v>0.86170000000000002</v>
      </c>
      <c r="C94" s="3">
        <v>5.7299999999999997E-2</v>
      </c>
      <c r="E94">
        <f t="shared" si="10"/>
        <v>1.6600000000000059E-2</v>
      </c>
      <c r="F94">
        <f t="shared" si="11"/>
        <v>-2.6000000000000051E-3</v>
      </c>
      <c r="G94">
        <f t="shared" si="2"/>
        <v>-0.15662650602409614</v>
      </c>
      <c r="H94">
        <f t="shared" si="3"/>
        <v>-0.15536425385153294</v>
      </c>
      <c r="J94" s="1">
        <v>51</v>
      </c>
      <c r="K94" s="3">
        <v>0.2485</v>
      </c>
      <c r="L94" s="3">
        <v>3.8999999999999998E-3</v>
      </c>
      <c r="N94">
        <f t="shared" si="8"/>
        <v>-1.7299999999999982E-2</v>
      </c>
      <c r="O94">
        <f t="shared" si="9"/>
        <v>7.9999999999999993E-4</v>
      </c>
      <c r="P94">
        <f t="shared" si="6"/>
        <v>-4.6242774566474035E-2</v>
      </c>
      <c r="Q94">
        <f t="shared" si="7"/>
        <v>-4.6209855032824779E-2</v>
      </c>
      <c r="Y94">
        <v>51</v>
      </c>
      <c r="Z94">
        <v>0.23400000000000001</v>
      </c>
      <c r="AA94">
        <v>4.4000000000000003E-3</v>
      </c>
    </row>
    <row r="95" spans="1:27" x14ac:dyDescent="0.2">
      <c r="A95" s="1">
        <v>52</v>
      </c>
      <c r="B95" s="3">
        <v>0.878</v>
      </c>
      <c r="C95" s="3">
        <v>5.45E-2</v>
      </c>
      <c r="E95">
        <f t="shared" si="10"/>
        <v>1.6299999999999981E-2</v>
      </c>
      <c r="F95">
        <f t="shared" si="11"/>
        <v>-2.7999999999999969E-3</v>
      </c>
      <c r="G95">
        <f t="shared" si="2"/>
        <v>-0.17177914110429449</v>
      </c>
      <c r="H95">
        <f t="shared" si="3"/>
        <v>-0.1701188154160973</v>
      </c>
      <c r="J95" s="1">
        <v>52</v>
      </c>
      <c r="K95" s="3">
        <v>0.23130000000000001</v>
      </c>
      <c r="L95" s="3">
        <v>4.4999999999999997E-3</v>
      </c>
      <c r="N95">
        <f t="shared" si="8"/>
        <v>-1.7199999999999993E-2</v>
      </c>
      <c r="O95">
        <f t="shared" si="9"/>
        <v>5.9999999999999984E-4</v>
      </c>
      <c r="P95">
        <f t="shared" si="6"/>
        <v>-3.4883720930232565E-2</v>
      </c>
      <c r="Q95">
        <f t="shared" si="7"/>
        <v>-3.4869581554789732E-2</v>
      </c>
      <c r="Y95">
        <v>52</v>
      </c>
      <c r="Z95">
        <v>0.215</v>
      </c>
      <c r="AA95">
        <v>5.1000000000000004E-3</v>
      </c>
    </row>
    <row r="96" spans="1:27" x14ac:dyDescent="0.2">
      <c r="A96" s="1">
        <v>53</v>
      </c>
      <c r="B96" s="3">
        <v>0.89400000000000002</v>
      </c>
      <c r="C96" s="3">
        <v>5.1299999999999998E-2</v>
      </c>
      <c r="E96">
        <f t="shared" si="10"/>
        <v>1.6000000000000014E-2</v>
      </c>
      <c r="F96">
        <f t="shared" si="11"/>
        <v>-3.2000000000000015E-3</v>
      </c>
      <c r="G96">
        <f t="shared" si="2"/>
        <v>-0.1999999999999999</v>
      </c>
      <c r="H96">
        <f t="shared" si="3"/>
        <v>-0.19739555984988066</v>
      </c>
      <c r="J96" s="1">
        <v>53</v>
      </c>
      <c r="K96" s="3">
        <v>0.214</v>
      </c>
      <c r="L96" s="3">
        <v>5.1000000000000004E-3</v>
      </c>
      <c r="N96">
        <f t="shared" si="8"/>
        <v>-1.730000000000001E-2</v>
      </c>
      <c r="O96">
        <f t="shared" si="9"/>
        <v>6.0000000000000071E-4</v>
      </c>
      <c r="P96">
        <f t="shared" si="6"/>
        <v>-3.4682080924855516E-2</v>
      </c>
      <c r="Q96">
        <f t="shared" si="7"/>
        <v>-3.4668185209499776E-2</v>
      </c>
      <c r="Y96">
        <v>53</v>
      </c>
      <c r="Z96">
        <v>0.19600000000000001</v>
      </c>
      <c r="AA96">
        <v>5.4999999999999997E-3</v>
      </c>
    </row>
    <row r="97" spans="1:27" x14ac:dyDescent="0.2">
      <c r="A97" s="1">
        <v>54</v>
      </c>
      <c r="B97" s="3">
        <v>0.90969999999999995</v>
      </c>
      <c r="C97" s="3">
        <v>4.7600000000000003E-2</v>
      </c>
      <c r="E97">
        <f t="shared" si="10"/>
        <v>1.5699999999999936E-2</v>
      </c>
      <c r="F97">
        <f t="shared" si="11"/>
        <v>-3.699999999999995E-3</v>
      </c>
      <c r="G97">
        <f t="shared" si="2"/>
        <v>-0.23566878980891784</v>
      </c>
      <c r="H97">
        <f t="shared" si="3"/>
        <v>-0.23144565475642115</v>
      </c>
      <c r="J97" s="1">
        <v>54</v>
      </c>
      <c r="K97" s="3">
        <v>0.1968</v>
      </c>
      <c r="L97" s="3">
        <v>5.4999999999999997E-3</v>
      </c>
      <c r="N97">
        <f t="shared" si="8"/>
        <v>-1.7199999999999993E-2</v>
      </c>
      <c r="O97">
        <f t="shared" si="9"/>
        <v>3.9999999999999931E-4</v>
      </c>
      <c r="P97">
        <f t="shared" si="6"/>
        <v>-2.3255813953488341E-2</v>
      </c>
      <c r="Q97">
        <f t="shared" si="7"/>
        <v>-2.3251622810462884E-2</v>
      </c>
      <c r="Y97">
        <v>54</v>
      </c>
      <c r="Z97">
        <v>0.17699999999999999</v>
      </c>
      <c r="AA97">
        <v>5.7999999999999996E-3</v>
      </c>
    </row>
    <row r="98" spans="1:27" x14ac:dyDescent="0.2">
      <c r="A98" s="1">
        <v>55</v>
      </c>
      <c r="B98" s="3">
        <v>0.92500000000000004</v>
      </c>
      <c r="C98" s="3">
        <v>4.3499999999999997E-2</v>
      </c>
      <c r="E98">
        <f t="shared" si="10"/>
        <v>1.5300000000000091E-2</v>
      </c>
      <c r="F98">
        <f t="shared" si="11"/>
        <v>-4.1000000000000064E-3</v>
      </c>
      <c r="G98">
        <f t="shared" si="2"/>
        <v>-0.26797385620914915</v>
      </c>
      <c r="H98">
        <f t="shared" si="3"/>
        <v>-0.26182239927543322</v>
      </c>
      <c r="J98" s="1">
        <v>55</v>
      </c>
      <c r="K98" s="3">
        <v>0.17960000000000001</v>
      </c>
      <c r="L98" s="3">
        <v>5.7999999999999996E-3</v>
      </c>
      <c r="N98">
        <f t="shared" si="8"/>
        <v>-1.7199999999999993E-2</v>
      </c>
      <c r="O98">
        <f t="shared" si="9"/>
        <v>2.9999999999999992E-4</v>
      </c>
      <c r="P98">
        <f t="shared" si="6"/>
        <v>-1.7441860465116282E-2</v>
      </c>
      <c r="Q98">
        <f t="shared" si="7"/>
        <v>-1.7440092075702258E-2</v>
      </c>
      <c r="Y98">
        <v>55</v>
      </c>
      <c r="Z98">
        <v>0.15809999999999999</v>
      </c>
      <c r="AA98">
        <v>5.8999999999999999E-3</v>
      </c>
    </row>
    <row r="99" spans="1:27" x14ac:dyDescent="0.2">
      <c r="A99" s="1">
        <v>56</v>
      </c>
      <c r="B99" s="3">
        <v>0.93979999999999997</v>
      </c>
      <c r="C99" s="3">
        <v>3.8899999999999997E-2</v>
      </c>
      <c r="E99">
        <f t="shared" si="10"/>
        <v>1.4799999999999924E-2</v>
      </c>
      <c r="F99">
        <f t="shared" si="11"/>
        <v>-4.5999999999999999E-3</v>
      </c>
      <c r="G99">
        <f t="shared" si="2"/>
        <v>-0.31081081081081241</v>
      </c>
      <c r="H99">
        <f t="shared" si="3"/>
        <v>-0.30134522371010558</v>
      </c>
      <c r="J99" s="1">
        <v>56</v>
      </c>
      <c r="K99" s="3">
        <v>0.16250000000000001</v>
      </c>
      <c r="L99" s="3">
        <v>5.8999999999999999E-3</v>
      </c>
      <c r="N99">
        <f t="shared" si="8"/>
        <v>-1.7100000000000004E-2</v>
      </c>
      <c r="O99">
        <f t="shared" si="9"/>
        <v>1.0000000000000026E-4</v>
      </c>
      <c r="P99">
        <f t="shared" si="6"/>
        <v>-5.8479532163742826E-3</v>
      </c>
      <c r="Q99">
        <f t="shared" si="7"/>
        <v>-5.8478865538886815E-3</v>
      </c>
      <c r="Y99">
        <v>56</v>
      </c>
      <c r="Z99">
        <v>0.13930000000000001</v>
      </c>
      <c r="AA99">
        <v>5.7999999999999996E-3</v>
      </c>
    </row>
    <row r="100" spans="1:27" x14ac:dyDescent="0.2">
      <c r="A100" s="1">
        <v>57</v>
      </c>
      <c r="B100" s="3">
        <v>0.95399999999999996</v>
      </c>
      <c r="C100" s="3">
        <v>3.3700000000000001E-2</v>
      </c>
      <c r="E100">
        <f t="shared" si="10"/>
        <v>1.419999999999999E-2</v>
      </c>
      <c r="F100">
        <f t="shared" si="11"/>
        <v>-5.1999999999999963E-3</v>
      </c>
      <c r="G100">
        <f t="shared" si="2"/>
        <v>-0.36619718309859156</v>
      </c>
      <c r="H100">
        <f t="shared" si="3"/>
        <v>-0.35103088674242028</v>
      </c>
      <c r="J100" s="1">
        <v>57</v>
      </c>
      <c r="K100" s="3">
        <v>0.1454</v>
      </c>
      <c r="L100" s="3">
        <v>5.8999999999999999E-3</v>
      </c>
      <c r="N100">
        <f t="shared" ref="N100:N108" si="12">K99-K100</f>
        <v>1.7100000000000004E-2</v>
      </c>
      <c r="O100">
        <f t="shared" si="9"/>
        <v>0</v>
      </c>
      <c r="P100">
        <f t="shared" si="6"/>
        <v>0</v>
      </c>
      <c r="Q100">
        <f t="shared" si="7"/>
        <v>0</v>
      </c>
      <c r="Y100">
        <v>57</v>
      </c>
      <c r="Z100">
        <v>0.1206</v>
      </c>
      <c r="AA100">
        <v>5.4999999999999997E-3</v>
      </c>
    </row>
    <row r="101" spans="1:27" x14ac:dyDescent="0.2">
      <c r="A101" s="1">
        <v>58</v>
      </c>
      <c r="B101" s="3">
        <v>0.96709999999999996</v>
      </c>
      <c r="C101" s="3">
        <v>2.7900000000000001E-2</v>
      </c>
      <c r="E101">
        <f t="shared" si="10"/>
        <v>1.3100000000000001E-2</v>
      </c>
      <c r="F101">
        <f t="shared" si="11"/>
        <v>-5.7999999999999996E-3</v>
      </c>
      <c r="G101">
        <f t="shared" si="2"/>
        <v>-0.4427480916030534</v>
      </c>
      <c r="H101">
        <f t="shared" si="3"/>
        <v>-0.41680689608483645</v>
      </c>
      <c r="J101" s="1">
        <v>58</v>
      </c>
      <c r="K101" s="3">
        <v>0.1283</v>
      </c>
      <c r="L101" s="3">
        <v>5.7000000000000002E-3</v>
      </c>
      <c r="N101">
        <f t="shared" si="12"/>
        <v>1.7100000000000004E-2</v>
      </c>
      <c r="O101">
        <f t="shared" si="9"/>
        <v>-1.9999999999999966E-4</v>
      </c>
      <c r="P101">
        <f>O101/N101</f>
        <v>-1.1695906432748515E-2</v>
      </c>
      <c r="Q101">
        <f t="shared" si="7"/>
        <v>-1.1695373165688928E-2</v>
      </c>
      <c r="Y101">
        <v>58</v>
      </c>
      <c r="Z101">
        <v>0.1021</v>
      </c>
      <c r="AA101">
        <v>5.0000000000000001E-3</v>
      </c>
    </row>
    <row r="102" spans="1:27" x14ac:dyDescent="0.2">
      <c r="A102" s="1">
        <v>59</v>
      </c>
      <c r="B102" s="3">
        <v>0.97840000000000005</v>
      </c>
      <c r="C102" s="3">
        <v>2.1999999999999999E-2</v>
      </c>
      <c r="E102">
        <f t="shared" si="10"/>
        <v>1.1300000000000088E-2</v>
      </c>
      <c r="F102">
        <f t="shared" si="11"/>
        <v>-5.9000000000000025E-3</v>
      </c>
      <c r="G102">
        <f t="shared" si="2"/>
        <v>-0.52212389380530588</v>
      </c>
      <c r="H102">
        <f t="shared" si="3"/>
        <v>-0.48118966905820559</v>
      </c>
      <c r="J102" s="1">
        <v>59</v>
      </c>
      <c r="K102" s="3">
        <v>0.1111</v>
      </c>
      <c r="L102" s="3">
        <v>5.3E-3</v>
      </c>
      <c r="N102">
        <f t="shared" si="12"/>
        <v>1.7199999999999993E-2</v>
      </c>
      <c r="O102">
        <f t="shared" si="9"/>
        <v>-4.0000000000000018E-4</v>
      </c>
      <c r="P102">
        <f t="shared" si="6"/>
        <v>-2.3255813953488393E-2</v>
      </c>
      <c r="Q102">
        <f t="shared" si="7"/>
        <v>-2.3251622810462936E-2</v>
      </c>
      <c r="Y102">
        <v>59</v>
      </c>
      <c r="Z102">
        <v>8.3799999999999999E-2</v>
      </c>
      <c r="AA102">
        <v>4.4000000000000003E-3</v>
      </c>
    </row>
    <row r="103" spans="1:27" x14ac:dyDescent="0.2">
      <c r="A103" s="1">
        <v>60</v>
      </c>
      <c r="B103" s="3">
        <v>0.98680000000000001</v>
      </c>
      <c r="C103" s="3">
        <v>1.66E-2</v>
      </c>
      <c r="E103">
        <f t="shared" si="10"/>
        <v>8.3999999999999631E-3</v>
      </c>
      <c r="F103">
        <f t="shared" si="11"/>
        <v>-5.3999999999999986E-3</v>
      </c>
      <c r="G103">
        <f t="shared" si="2"/>
        <v>-0.64285714285714546</v>
      </c>
      <c r="H103">
        <f t="shared" si="3"/>
        <v>-0.57133747983362859</v>
      </c>
      <c r="J103" s="1">
        <v>60</v>
      </c>
      <c r="K103" s="3">
        <v>9.4100000000000003E-2</v>
      </c>
      <c r="L103" s="3">
        <v>4.7999999999999996E-3</v>
      </c>
      <c r="N103">
        <f t="shared" si="12"/>
        <v>1.7000000000000001E-2</v>
      </c>
      <c r="O103">
        <f t="shared" si="9"/>
        <v>-5.0000000000000044E-4</v>
      </c>
      <c r="P103">
        <f t="shared" si="6"/>
        <v>-2.9411764705882377E-2</v>
      </c>
      <c r="Q103">
        <f t="shared" si="7"/>
        <v>-2.9403288204005139E-2</v>
      </c>
      <c r="Y103">
        <v>60</v>
      </c>
      <c r="Z103">
        <v>6.5600000000000006E-2</v>
      </c>
      <c r="AA103">
        <v>3.5999999999999999E-3</v>
      </c>
    </row>
    <row r="104" spans="1:27" x14ac:dyDescent="0.2">
      <c r="A104" s="1">
        <v>61</v>
      </c>
      <c r="B104" s="3">
        <v>0.99229999999999996</v>
      </c>
      <c r="C104" s="3">
        <v>1.21E-2</v>
      </c>
      <c r="E104">
        <f t="shared" si="10"/>
        <v>5.4999999999999494E-3</v>
      </c>
      <c r="F104">
        <f t="shared" si="11"/>
        <v>-4.5000000000000005E-3</v>
      </c>
      <c r="G104">
        <f t="shared" si="2"/>
        <v>-0.81818181818182578</v>
      </c>
      <c r="H104">
        <f t="shared" si="3"/>
        <v>-0.68572951090629086</v>
      </c>
      <c r="J104" s="1">
        <v>61</v>
      </c>
      <c r="K104" s="3">
        <v>7.6799999999999993E-2</v>
      </c>
      <c r="L104" s="3">
        <v>4.1000000000000003E-3</v>
      </c>
      <c r="N104">
        <f t="shared" si="12"/>
        <v>1.730000000000001E-2</v>
      </c>
      <c r="O104">
        <f t="shared" si="9"/>
        <v>-6.9999999999999923E-4</v>
      </c>
      <c r="P104">
        <f t="shared" si="6"/>
        <v>-4.0462427745664671E-2</v>
      </c>
      <c r="Q104">
        <f t="shared" si="7"/>
        <v>-4.0440367607569923E-2</v>
      </c>
      <c r="Y104">
        <v>61</v>
      </c>
      <c r="Z104">
        <v>4.7600000000000003E-2</v>
      </c>
      <c r="AA104">
        <v>2.8999999999999998E-3</v>
      </c>
    </row>
    <row r="105" spans="1:27" x14ac:dyDescent="0.2">
      <c r="A105" s="1">
        <v>62</v>
      </c>
      <c r="B105" s="3">
        <v>0.99580000000000002</v>
      </c>
      <c r="C105" s="3">
        <v>8.6E-3</v>
      </c>
      <c r="E105">
        <f t="shared" si="10"/>
        <v>3.5000000000000586E-3</v>
      </c>
      <c r="F105">
        <f t="shared" si="11"/>
        <v>-3.4999999999999996E-3</v>
      </c>
      <c r="G105">
        <f t="shared" si="2"/>
        <v>-0.99999999999998312</v>
      </c>
      <c r="H105">
        <f t="shared" si="3"/>
        <v>-0.78539816339743984</v>
      </c>
      <c r="J105" s="1">
        <v>62</v>
      </c>
      <c r="K105" s="3">
        <v>5.9400000000000001E-2</v>
      </c>
      <c r="L105" s="3">
        <v>3.3999999999999998E-3</v>
      </c>
      <c r="N105">
        <f t="shared" si="12"/>
        <v>1.7399999999999992E-2</v>
      </c>
      <c r="O105">
        <f t="shared" si="9"/>
        <v>-7.0000000000000053E-4</v>
      </c>
      <c r="P105">
        <f t="shared" si="6"/>
        <v>-4.0229885057471312E-2</v>
      </c>
      <c r="Q105">
        <f t="shared" si="7"/>
        <v>-4.0208202841086935E-2</v>
      </c>
      <c r="Y105">
        <v>62</v>
      </c>
      <c r="Z105">
        <v>3.1E-2</v>
      </c>
      <c r="AA105">
        <v>2E-3</v>
      </c>
    </row>
    <row r="106" spans="1:27" x14ac:dyDescent="0.2">
      <c r="A106" s="1">
        <v>63</v>
      </c>
      <c r="B106" s="3">
        <v>0.998</v>
      </c>
      <c r="C106" s="3">
        <v>5.8999999999999999E-3</v>
      </c>
      <c r="E106">
        <f t="shared" si="10"/>
        <v>2.1999999999999797E-3</v>
      </c>
      <c r="F106">
        <f t="shared" si="11"/>
        <v>-2.7000000000000001E-3</v>
      </c>
      <c r="G106">
        <f t="shared" si="2"/>
        <v>-1.2272727272727386</v>
      </c>
      <c r="H106">
        <f t="shared" si="3"/>
        <v>-0.8870870151605299</v>
      </c>
      <c r="J106" s="1">
        <v>63</v>
      </c>
      <c r="K106" s="3">
        <v>4.2200000000000001E-2</v>
      </c>
      <c r="L106" s="3">
        <v>2.5999999999999999E-3</v>
      </c>
      <c r="N106">
        <f t="shared" si="12"/>
        <v>1.72E-2</v>
      </c>
      <c r="O106">
        <f t="shared" si="9"/>
        <v>-7.9999999999999993E-4</v>
      </c>
      <c r="P106">
        <f t="shared" si="6"/>
        <v>-4.6511627906976744E-2</v>
      </c>
      <c r="Q106">
        <f t="shared" si="7"/>
        <v>-4.6478131351002934E-2</v>
      </c>
      <c r="Y106">
        <v>63</v>
      </c>
      <c r="Z106">
        <v>1.6E-2</v>
      </c>
      <c r="AA106">
        <v>1.1000000000000001E-3</v>
      </c>
    </row>
    <row r="107" spans="1:27" x14ac:dyDescent="0.2">
      <c r="A107" s="1">
        <v>64</v>
      </c>
      <c r="B107" s="3">
        <v>0.99929999999999997</v>
      </c>
      <c r="C107" s="3">
        <v>3.5000000000000001E-3</v>
      </c>
      <c r="E107">
        <f t="shared" si="10"/>
        <v>1.2999999999999678E-3</v>
      </c>
      <c r="F107">
        <f t="shared" si="11"/>
        <v>-2.3999999999999998E-3</v>
      </c>
      <c r="G107">
        <f t="shared" si="2"/>
        <v>-1.8461538461538916</v>
      </c>
      <c r="H107">
        <f t="shared" si="3"/>
        <v>-1.074373573390025</v>
      </c>
      <c r="J107" s="1">
        <v>64</v>
      </c>
      <c r="K107" s="3">
        <v>2.5399999999999999E-2</v>
      </c>
      <c r="L107" s="3">
        <v>1.6999999999999999E-3</v>
      </c>
      <c r="N107">
        <f t="shared" si="12"/>
        <v>1.6800000000000002E-2</v>
      </c>
      <c r="O107">
        <f t="shared" si="9"/>
        <v>-8.9999999999999998E-4</v>
      </c>
      <c r="P107">
        <f t="shared" si="6"/>
        <v>-5.3571428571428562E-2</v>
      </c>
      <c r="Q107">
        <f t="shared" si="7"/>
        <v>-5.3520268459315117E-2</v>
      </c>
      <c r="Y107">
        <v>64</v>
      </c>
      <c r="Z107">
        <v>3.5000000000000001E-3</v>
      </c>
      <c r="AA107">
        <v>2.9999999999999997E-4</v>
      </c>
    </row>
    <row r="108" spans="1:27" x14ac:dyDescent="0.2">
      <c r="A108" s="1">
        <v>65</v>
      </c>
      <c r="B108" s="3">
        <v>0.99990000000000001</v>
      </c>
      <c r="C108" s="3">
        <v>1.4E-3</v>
      </c>
      <c r="E108">
        <f t="shared" si="10"/>
        <v>6.0000000000004494E-4</v>
      </c>
      <c r="F108">
        <f t="shared" si="11"/>
        <v>-2.1000000000000003E-3</v>
      </c>
      <c r="G108">
        <f t="shared" si="2"/>
        <v>-3.4999999999997384</v>
      </c>
      <c r="H108">
        <f t="shared" si="3"/>
        <v>-1.2924966677897656</v>
      </c>
      <c r="J108" s="1">
        <v>65</v>
      </c>
      <c r="K108" s="3">
        <v>9.7000000000000003E-3</v>
      </c>
      <c r="L108" s="3">
        <v>6.9999999999999999E-4</v>
      </c>
      <c r="N108">
        <f t="shared" si="12"/>
        <v>1.5699999999999999E-2</v>
      </c>
      <c r="O108">
        <f t="shared" si="9"/>
        <v>-1E-3</v>
      </c>
      <c r="P108">
        <f t="shared" si="6"/>
        <v>-6.369426751592358E-2</v>
      </c>
      <c r="Q108">
        <f t="shared" si="7"/>
        <v>-6.3608341552267647E-2</v>
      </c>
      <c r="Y108">
        <v>65</v>
      </c>
      <c r="Z108">
        <v>0</v>
      </c>
      <c r="AA108">
        <v>0</v>
      </c>
    </row>
    <row r="109" spans="1:27" x14ac:dyDescent="0.2">
      <c r="A109" s="1">
        <v>66</v>
      </c>
      <c r="B109" s="3">
        <v>1</v>
      </c>
      <c r="C109" s="3">
        <v>4.0000000000000002E-4</v>
      </c>
      <c r="J109" s="1">
        <v>66</v>
      </c>
      <c r="K109" s="3">
        <v>0</v>
      </c>
      <c r="L109" s="3">
        <v>0</v>
      </c>
      <c r="Y109">
        <v>66</v>
      </c>
      <c r="Z109">
        <v>0</v>
      </c>
      <c r="AA109">
        <v>0</v>
      </c>
    </row>
    <row r="110" spans="1:27" x14ac:dyDescent="0.2">
      <c r="G110">
        <f>AVERAGE(G103:G106)</f>
        <v>-0.92207792207792327</v>
      </c>
      <c r="P110">
        <f>AVERAGE(P104:P108)</f>
        <v>-4.8893927359492981E-2</v>
      </c>
      <c r="Y110">
        <v>67</v>
      </c>
      <c r="Z110">
        <v>9.4999999999999998E-3</v>
      </c>
      <c r="AA110">
        <v>1.6999999999999999E-3</v>
      </c>
    </row>
    <row r="111" spans="1:27" x14ac:dyDescent="0.2">
      <c r="Y111">
        <v>68</v>
      </c>
      <c r="Z111">
        <v>2.4899999999999999E-2</v>
      </c>
      <c r="AA111">
        <v>4.5999999999999999E-3</v>
      </c>
    </row>
    <row r="112" spans="1:27" x14ac:dyDescent="0.2">
      <c r="L112" s="2" t="s">
        <v>6</v>
      </c>
      <c r="O112" t="s">
        <v>6</v>
      </c>
      <c r="Y112">
        <v>69</v>
      </c>
      <c r="Z112">
        <v>4.1599999999999998E-2</v>
      </c>
      <c r="AA112">
        <v>7.7999999999999996E-3</v>
      </c>
    </row>
    <row r="113" spans="11:27" x14ac:dyDescent="0.2">
      <c r="K113" s="2">
        <f>K99</f>
        <v>0.16250000000000001</v>
      </c>
      <c r="L113" s="2">
        <f>L99</f>
        <v>5.8999999999999999E-3</v>
      </c>
      <c r="N113">
        <f>N101</f>
        <v>1.7100000000000004E-2</v>
      </c>
      <c r="O113">
        <f>O101</f>
        <v>-1.9999999999999966E-4</v>
      </c>
      <c r="P113">
        <f>P101</f>
        <v>-1.1695906432748515E-2</v>
      </c>
      <c r="Y113">
        <v>70</v>
      </c>
      <c r="Z113">
        <v>5.8700000000000002E-2</v>
      </c>
      <c r="AA113">
        <v>1.11E-2</v>
      </c>
    </row>
    <row r="114" spans="11:27" x14ac:dyDescent="0.2">
      <c r="K114" s="2">
        <f t="shared" ref="K114:L114" si="13">K100</f>
        <v>0.1454</v>
      </c>
      <c r="L114" s="2">
        <f t="shared" si="13"/>
        <v>5.8999999999999999E-3</v>
      </c>
      <c r="N114">
        <f t="shared" ref="N114:P114" si="14">N102</f>
        <v>1.7199999999999993E-2</v>
      </c>
      <c r="O114">
        <f t="shared" si="14"/>
        <v>-4.0000000000000018E-4</v>
      </c>
      <c r="P114">
        <f t="shared" si="14"/>
        <v>-2.3255813953488393E-2</v>
      </c>
      <c r="Y114">
        <v>71</v>
      </c>
      <c r="Z114">
        <v>7.5700000000000003E-2</v>
      </c>
      <c r="AA114">
        <v>1.44E-2</v>
      </c>
    </row>
    <row r="115" spans="11:27" x14ac:dyDescent="0.2">
      <c r="K115" s="2">
        <f t="shared" ref="K115:L115" si="15">K101</f>
        <v>0.1283</v>
      </c>
      <c r="L115" s="2">
        <f t="shared" si="15"/>
        <v>5.7000000000000002E-3</v>
      </c>
      <c r="N115">
        <f t="shared" ref="N115:P115" si="16">N103</f>
        <v>1.7000000000000001E-2</v>
      </c>
      <c r="O115">
        <f t="shared" si="16"/>
        <v>-5.0000000000000044E-4</v>
      </c>
      <c r="P115">
        <f t="shared" si="16"/>
        <v>-2.9411764705882377E-2</v>
      </c>
      <c r="Y115">
        <v>72</v>
      </c>
      <c r="Z115">
        <v>9.2700000000000005E-2</v>
      </c>
      <c r="AA115">
        <v>1.7600000000000001E-2</v>
      </c>
    </row>
    <row r="116" spans="11:27" x14ac:dyDescent="0.2">
      <c r="K116" s="2">
        <f t="shared" ref="K116:L116" si="17">K102</f>
        <v>0.1111</v>
      </c>
      <c r="L116" s="2">
        <f t="shared" si="17"/>
        <v>5.3E-3</v>
      </c>
      <c r="N116">
        <f t="shared" ref="N116:P116" si="18">N104</f>
        <v>1.730000000000001E-2</v>
      </c>
      <c r="O116">
        <f t="shared" si="18"/>
        <v>-6.9999999999999923E-4</v>
      </c>
      <c r="P116">
        <f t="shared" si="18"/>
        <v>-4.0462427745664671E-2</v>
      </c>
      <c r="Y116">
        <v>73</v>
      </c>
      <c r="Z116">
        <v>0.10970000000000001</v>
      </c>
      <c r="AA116">
        <v>2.07E-2</v>
      </c>
    </row>
    <row r="117" spans="11:27" x14ac:dyDescent="0.2">
      <c r="K117" s="2">
        <f t="shared" ref="K117:L117" si="19">K103</f>
        <v>9.4100000000000003E-2</v>
      </c>
      <c r="L117" s="2">
        <f t="shared" si="19"/>
        <v>4.7999999999999996E-3</v>
      </c>
      <c r="N117">
        <f t="shared" ref="N117:P117" si="20">N105</f>
        <v>1.7399999999999992E-2</v>
      </c>
      <c r="O117">
        <f t="shared" si="20"/>
        <v>-7.0000000000000053E-4</v>
      </c>
      <c r="P117">
        <f t="shared" si="20"/>
        <v>-4.0229885057471312E-2</v>
      </c>
      <c r="Y117">
        <v>74</v>
      </c>
      <c r="Z117">
        <v>0.1268</v>
      </c>
      <c r="AA117">
        <v>2.3900000000000001E-2</v>
      </c>
    </row>
    <row r="118" spans="11:27" x14ac:dyDescent="0.2">
      <c r="K118" s="2">
        <f t="shared" ref="K118:L118" si="21">K104</f>
        <v>7.6799999999999993E-2</v>
      </c>
      <c r="L118" s="2">
        <f t="shared" si="21"/>
        <v>4.1000000000000003E-3</v>
      </c>
      <c r="N118">
        <f t="shared" ref="N118:P118" si="22">N106</f>
        <v>1.72E-2</v>
      </c>
      <c r="O118">
        <f t="shared" si="22"/>
        <v>-7.9999999999999993E-4</v>
      </c>
      <c r="P118">
        <f t="shared" si="22"/>
        <v>-4.6511627906976744E-2</v>
      </c>
      <c r="Y118">
        <v>75</v>
      </c>
      <c r="Z118">
        <v>0.1439</v>
      </c>
      <c r="AA118">
        <v>2.69E-2</v>
      </c>
    </row>
    <row r="119" spans="11:27" x14ac:dyDescent="0.2">
      <c r="K119" s="2">
        <f t="shared" ref="K119:L119" si="23">K105</f>
        <v>5.9400000000000001E-2</v>
      </c>
      <c r="L119" s="2">
        <f t="shared" si="23"/>
        <v>3.3999999999999998E-3</v>
      </c>
      <c r="N119">
        <f t="shared" ref="N119:P119" si="24">N107</f>
        <v>1.6800000000000002E-2</v>
      </c>
      <c r="O119">
        <f t="shared" si="24"/>
        <v>-8.9999999999999998E-4</v>
      </c>
      <c r="P119">
        <f t="shared" si="24"/>
        <v>-5.3571428571428562E-2</v>
      </c>
      <c r="Y119">
        <v>76</v>
      </c>
      <c r="Z119">
        <v>0.16109999999999999</v>
      </c>
      <c r="AA119">
        <v>0.03</v>
      </c>
    </row>
    <row r="120" spans="11:27" x14ac:dyDescent="0.2">
      <c r="K120" s="2">
        <f t="shared" ref="K120:L120" si="25">K106</f>
        <v>4.2200000000000001E-2</v>
      </c>
      <c r="L120" s="2">
        <f t="shared" si="25"/>
        <v>2.5999999999999999E-3</v>
      </c>
      <c r="N120">
        <f t="shared" ref="N120:P120" si="26">N108</f>
        <v>1.5699999999999999E-2</v>
      </c>
      <c r="O120">
        <f t="shared" si="26"/>
        <v>-1E-3</v>
      </c>
      <c r="P120">
        <f t="shared" si="26"/>
        <v>-6.369426751592358E-2</v>
      </c>
      <c r="Y120">
        <v>77</v>
      </c>
      <c r="Z120">
        <v>0.1782</v>
      </c>
      <c r="AA120">
        <v>3.2899999999999999E-2</v>
      </c>
    </row>
    <row r="121" spans="11:27" x14ac:dyDescent="0.2">
      <c r="K121" s="2">
        <f>K107</f>
        <v>2.5399999999999999E-2</v>
      </c>
      <c r="L121" s="2">
        <f>L107</f>
        <v>1.6999999999999999E-3</v>
      </c>
      <c r="Y121">
        <v>78</v>
      </c>
      <c r="Z121">
        <v>0.1953</v>
      </c>
      <c r="AA121">
        <v>3.5900000000000001E-2</v>
      </c>
    </row>
    <row r="122" spans="11:27" x14ac:dyDescent="0.2">
      <c r="K122" s="2">
        <f t="shared" ref="K122:L122" si="27">K108</f>
        <v>9.7000000000000003E-3</v>
      </c>
      <c r="L122" s="2">
        <f t="shared" si="27"/>
        <v>6.9999999999999999E-4</v>
      </c>
      <c r="Y122">
        <v>79</v>
      </c>
      <c r="Z122">
        <v>0.21229999999999999</v>
      </c>
      <c r="AA122">
        <v>3.8699999999999998E-2</v>
      </c>
    </row>
    <row r="123" spans="11:27" x14ac:dyDescent="0.2">
      <c r="K123" s="2">
        <f t="shared" ref="K123:L123" si="28">K109</f>
        <v>0</v>
      </c>
      <c r="L123" s="2">
        <f t="shared" si="28"/>
        <v>0</v>
      </c>
      <c r="Y123">
        <v>80</v>
      </c>
      <c r="Z123">
        <v>0.22939999999999999</v>
      </c>
      <c r="AA123">
        <v>4.1399999999999999E-2</v>
      </c>
    </row>
    <row r="124" spans="11:27" x14ac:dyDescent="0.2">
      <c r="Y124">
        <v>81</v>
      </c>
      <c r="Z124">
        <v>0.2465</v>
      </c>
      <c r="AA124">
        <v>4.3999999999999997E-2</v>
      </c>
    </row>
    <row r="125" spans="11:27" x14ac:dyDescent="0.2">
      <c r="Y125">
        <v>82</v>
      </c>
      <c r="Z125">
        <v>0.26350000000000001</v>
      </c>
      <c r="AA125">
        <v>4.6600000000000003E-2</v>
      </c>
    </row>
    <row r="126" spans="11:27" x14ac:dyDescent="0.2">
      <c r="Y126">
        <v>83</v>
      </c>
      <c r="Z126">
        <v>0.28060000000000002</v>
      </c>
      <c r="AA126">
        <v>4.9099999999999998E-2</v>
      </c>
    </row>
    <row r="127" spans="11:27" x14ac:dyDescent="0.2">
      <c r="Y127">
        <v>84</v>
      </c>
      <c r="Z127">
        <v>0.29759999999999998</v>
      </c>
      <c r="AA127">
        <v>5.1400000000000001E-2</v>
      </c>
    </row>
    <row r="128" spans="11:27" x14ac:dyDescent="0.2">
      <c r="Y128">
        <v>85</v>
      </c>
      <c r="Z128">
        <v>0.31480000000000002</v>
      </c>
      <c r="AA128">
        <v>5.3699999999999998E-2</v>
      </c>
    </row>
    <row r="129" spans="25:27" x14ac:dyDescent="0.2">
      <c r="Y129">
        <v>86</v>
      </c>
      <c r="Z129">
        <v>0.33189999999999997</v>
      </c>
      <c r="AA129">
        <v>5.5899999999999998E-2</v>
      </c>
    </row>
    <row r="130" spans="25:27" x14ac:dyDescent="0.2">
      <c r="Y130">
        <v>87</v>
      </c>
      <c r="Z130">
        <v>0.34910000000000002</v>
      </c>
      <c r="AA130">
        <v>5.79E-2</v>
      </c>
    </row>
    <row r="131" spans="25:27" x14ac:dyDescent="0.2">
      <c r="Y131">
        <v>88</v>
      </c>
      <c r="Z131">
        <v>0.36630000000000001</v>
      </c>
      <c r="AA131">
        <v>5.9900000000000002E-2</v>
      </c>
    </row>
    <row r="132" spans="25:27" x14ac:dyDescent="0.2">
      <c r="Y132">
        <v>89</v>
      </c>
      <c r="Z132">
        <v>0.38350000000000001</v>
      </c>
      <c r="AA132">
        <v>6.1699999999999998E-2</v>
      </c>
    </row>
    <row r="133" spans="25:27" x14ac:dyDescent="0.2">
      <c r="Y133">
        <v>90</v>
      </c>
      <c r="Z133">
        <v>0.40060000000000001</v>
      </c>
      <c r="AA133">
        <v>6.3500000000000001E-2</v>
      </c>
    </row>
    <row r="134" spans="25:27" x14ac:dyDescent="0.2">
      <c r="Y134">
        <v>91</v>
      </c>
      <c r="Z134">
        <v>0.41770000000000002</v>
      </c>
      <c r="AA134">
        <v>6.5100000000000005E-2</v>
      </c>
    </row>
    <row r="135" spans="25:27" x14ac:dyDescent="0.2">
      <c r="Y135">
        <v>92</v>
      </c>
      <c r="Z135">
        <v>0.43480000000000002</v>
      </c>
      <c r="AA135">
        <v>6.6600000000000006E-2</v>
      </c>
    </row>
    <row r="136" spans="25:27" x14ac:dyDescent="0.2">
      <c r="Y136">
        <v>93</v>
      </c>
      <c r="Z136">
        <v>0.45200000000000001</v>
      </c>
      <c r="AA136">
        <v>6.7900000000000002E-2</v>
      </c>
    </row>
    <row r="137" spans="25:27" x14ac:dyDescent="0.2">
      <c r="Y137">
        <v>94</v>
      </c>
      <c r="Z137">
        <v>0.46920000000000001</v>
      </c>
      <c r="AA137">
        <v>6.9099999999999995E-2</v>
      </c>
    </row>
    <row r="138" spans="25:27" x14ac:dyDescent="0.2">
      <c r="Y138">
        <v>95</v>
      </c>
      <c r="Z138">
        <v>0.48630000000000001</v>
      </c>
      <c r="AA138">
        <v>7.0099999999999996E-2</v>
      </c>
    </row>
    <row r="139" spans="25:27" x14ac:dyDescent="0.2">
      <c r="Y139">
        <v>96</v>
      </c>
      <c r="Z139">
        <v>0.50349999999999995</v>
      </c>
      <c r="AA139">
        <v>7.0999999999999994E-2</v>
      </c>
    </row>
    <row r="140" spans="25:27" x14ac:dyDescent="0.2">
      <c r="Y140">
        <v>97</v>
      </c>
      <c r="Z140">
        <v>0.52059999999999995</v>
      </c>
      <c r="AA140">
        <v>7.1800000000000003E-2</v>
      </c>
    </row>
    <row r="141" spans="25:27" x14ac:dyDescent="0.2">
      <c r="Y141">
        <v>98</v>
      </c>
      <c r="Z141">
        <v>0.53779999999999994</v>
      </c>
      <c r="AA141">
        <v>7.2400000000000006E-2</v>
      </c>
    </row>
    <row r="142" spans="25:27" x14ac:dyDescent="0.2">
      <c r="Y142">
        <v>99</v>
      </c>
      <c r="Z142">
        <v>0.55510000000000004</v>
      </c>
      <c r="AA142">
        <v>7.2999999999999995E-2</v>
      </c>
    </row>
    <row r="143" spans="25:27" x14ac:dyDescent="0.2">
      <c r="Y143">
        <v>100</v>
      </c>
      <c r="Z143">
        <v>0.57220000000000004</v>
      </c>
      <c r="AA143">
        <v>7.3300000000000004E-2</v>
      </c>
    </row>
    <row r="144" spans="25:27" x14ac:dyDescent="0.2">
      <c r="Y144">
        <v>101</v>
      </c>
      <c r="Z144">
        <v>0.58940000000000003</v>
      </c>
      <c r="AA144">
        <v>7.3599999999999999E-2</v>
      </c>
    </row>
    <row r="145" spans="25:27" x14ac:dyDescent="0.2">
      <c r="Y145">
        <v>102</v>
      </c>
      <c r="Z145">
        <v>0.60670000000000002</v>
      </c>
      <c r="AA145">
        <v>7.3700000000000002E-2</v>
      </c>
    </row>
    <row r="146" spans="25:27" x14ac:dyDescent="0.2">
      <c r="Y146">
        <v>103</v>
      </c>
      <c r="Z146">
        <v>0.62390000000000001</v>
      </c>
      <c r="AA146">
        <v>7.3800000000000004E-2</v>
      </c>
    </row>
    <row r="147" spans="25:27" x14ac:dyDescent="0.2">
      <c r="Y147">
        <v>104</v>
      </c>
      <c r="Z147">
        <v>0.6411</v>
      </c>
      <c r="AA147">
        <v>7.3700000000000002E-2</v>
      </c>
    </row>
    <row r="148" spans="25:27" x14ac:dyDescent="0.2">
      <c r="Y148">
        <v>105</v>
      </c>
      <c r="Z148">
        <v>0.65839999999999999</v>
      </c>
      <c r="AA148">
        <v>7.3499999999999996E-2</v>
      </c>
    </row>
    <row r="149" spans="25:27" x14ac:dyDescent="0.2">
      <c r="Y149">
        <v>106</v>
      </c>
      <c r="Z149">
        <v>0.67549999999999999</v>
      </c>
      <c r="AA149">
        <v>7.3099999999999998E-2</v>
      </c>
    </row>
    <row r="150" spans="25:27" x14ac:dyDescent="0.2">
      <c r="Y150">
        <v>107</v>
      </c>
      <c r="Z150">
        <v>0.6925</v>
      </c>
      <c r="AA150">
        <v>7.2499999999999995E-2</v>
      </c>
    </row>
    <row r="151" spans="25:27" x14ac:dyDescent="0.2">
      <c r="Y151">
        <v>108</v>
      </c>
      <c r="Z151">
        <v>0.7097</v>
      </c>
      <c r="AA151">
        <v>7.1800000000000003E-2</v>
      </c>
    </row>
    <row r="152" spans="25:27" x14ac:dyDescent="0.2">
      <c r="Y152">
        <v>109</v>
      </c>
      <c r="Z152">
        <v>0.7268</v>
      </c>
      <c r="AA152">
        <v>7.0999999999999994E-2</v>
      </c>
    </row>
    <row r="153" spans="25:27" x14ac:dyDescent="0.2">
      <c r="Y153">
        <v>110</v>
      </c>
      <c r="Z153">
        <v>0.74399999999999999</v>
      </c>
      <c r="AA153">
        <v>7.0000000000000007E-2</v>
      </c>
    </row>
    <row r="154" spans="25:27" x14ac:dyDescent="0.2">
      <c r="Y154">
        <v>111</v>
      </c>
      <c r="Z154">
        <v>0.7611</v>
      </c>
      <c r="AA154">
        <v>6.88E-2</v>
      </c>
    </row>
    <row r="155" spans="25:27" x14ac:dyDescent="0.2">
      <c r="Y155">
        <v>112</v>
      </c>
      <c r="Z155">
        <v>0.77800000000000002</v>
      </c>
      <c r="AA155">
        <v>6.7500000000000004E-2</v>
      </c>
    </row>
    <row r="156" spans="25:27" x14ac:dyDescent="0.2">
      <c r="Y156">
        <v>113</v>
      </c>
      <c r="Z156">
        <v>0.79490000000000005</v>
      </c>
      <c r="AA156">
        <v>6.6000000000000003E-2</v>
      </c>
    </row>
    <row r="157" spans="25:27" x14ac:dyDescent="0.2">
      <c r="Y157">
        <v>114</v>
      </c>
      <c r="Z157">
        <v>0.81169999999999998</v>
      </c>
      <c r="AA157">
        <v>6.4199999999999993E-2</v>
      </c>
    </row>
    <row r="158" spans="25:27" x14ac:dyDescent="0.2">
      <c r="Y158">
        <v>115</v>
      </c>
      <c r="Z158">
        <v>0.82840000000000003</v>
      </c>
      <c r="AA158">
        <v>6.2199999999999998E-2</v>
      </c>
    </row>
    <row r="159" spans="25:27" x14ac:dyDescent="0.2">
      <c r="Y159">
        <v>116</v>
      </c>
      <c r="Z159">
        <v>0.84509999999999996</v>
      </c>
      <c r="AA159">
        <v>5.9900000000000002E-2</v>
      </c>
    </row>
    <row r="160" spans="25:27" x14ac:dyDescent="0.2">
      <c r="Y160">
        <v>117</v>
      </c>
      <c r="Z160">
        <v>0.86170000000000002</v>
      </c>
      <c r="AA160">
        <v>5.7299999999999997E-2</v>
      </c>
    </row>
    <row r="161" spans="25:27" x14ac:dyDescent="0.2">
      <c r="Y161">
        <v>118</v>
      </c>
      <c r="Z161">
        <v>0.878</v>
      </c>
      <c r="AA161">
        <v>5.45E-2</v>
      </c>
    </row>
    <row r="162" spans="25:27" x14ac:dyDescent="0.2">
      <c r="Y162">
        <v>119</v>
      </c>
      <c r="Z162">
        <v>0.89400000000000002</v>
      </c>
      <c r="AA162">
        <v>5.1299999999999998E-2</v>
      </c>
    </row>
    <row r="163" spans="25:27" x14ac:dyDescent="0.2">
      <c r="Y163">
        <v>120</v>
      </c>
      <c r="Z163">
        <v>0.90969999999999995</v>
      </c>
      <c r="AA163">
        <v>4.7600000000000003E-2</v>
      </c>
    </row>
    <row r="164" spans="25:27" x14ac:dyDescent="0.2">
      <c r="Y164">
        <v>121</v>
      </c>
      <c r="Z164">
        <v>0.92500000000000004</v>
      </c>
      <c r="AA164">
        <v>4.3499999999999997E-2</v>
      </c>
    </row>
    <row r="165" spans="25:27" x14ac:dyDescent="0.2">
      <c r="Y165">
        <v>122</v>
      </c>
      <c r="Z165">
        <v>0.93979999999999997</v>
      </c>
      <c r="AA165">
        <v>3.8899999999999997E-2</v>
      </c>
    </row>
    <row r="166" spans="25:27" x14ac:dyDescent="0.2">
      <c r="Y166">
        <v>123</v>
      </c>
      <c r="Z166">
        <v>0.95399999999999996</v>
      </c>
      <c r="AA166">
        <v>3.3700000000000001E-2</v>
      </c>
    </row>
    <row r="167" spans="25:27" x14ac:dyDescent="0.2">
      <c r="Y167">
        <v>124</v>
      </c>
      <c r="Z167">
        <v>0.96709999999999996</v>
      </c>
      <c r="AA167">
        <v>2.7900000000000001E-2</v>
      </c>
    </row>
    <row r="168" spans="25:27" x14ac:dyDescent="0.2">
      <c r="Y168">
        <v>125</v>
      </c>
      <c r="Z168">
        <v>0.97840000000000005</v>
      </c>
      <c r="AA168">
        <v>2.1999999999999999E-2</v>
      </c>
    </row>
    <row r="169" spans="25:27" x14ac:dyDescent="0.2">
      <c r="Y169">
        <v>126</v>
      </c>
      <c r="Z169">
        <v>0.98680000000000001</v>
      </c>
      <c r="AA169">
        <v>1.66E-2</v>
      </c>
    </row>
    <row r="170" spans="25:27" x14ac:dyDescent="0.2">
      <c r="Y170">
        <v>127</v>
      </c>
      <c r="Z170">
        <v>0.99229999999999996</v>
      </c>
      <c r="AA170">
        <v>1.21E-2</v>
      </c>
    </row>
    <row r="171" spans="25:27" x14ac:dyDescent="0.2">
      <c r="Y171">
        <v>128</v>
      </c>
      <c r="Z171">
        <v>0.99580000000000002</v>
      </c>
      <c r="AA171">
        <v>8.6E-3</v>
      </c>
    </row>
    <row r="172" spans="25:27" x14ac:dyDescent="0.2">
      <c r="Y172">
        <v>129</v>
      </c>
      <c r="Z172">
        <v>0.998</v>
      </c>
      <c r="AA172">
        <v>5.8999999999999999E-3</v>
      </c>
    </row>
    <row r="173" spans="25:27" x14ac:dyDescent="0.2">
      <c r="Y173">
        <v>130</v>
      </c>
      <c r="Z173">
        <v>0.99929999999999997</v>
      </c>
      <c r="AA173">
        <v>3.5000000000000001E-3</v>
      </c>
    </row>
    <row r="174" spans="25:27" x14ac:dyDescent="0.2">
      <c r="Y174">
        <v>131</v>
      </c>
      <c r="Z174">
        <v>0.99990000000000001</v>
      </c>
      <c r="AA174">
        <v>1.4E-3</v>
      </c>
    </row>
    <row r="175" spans="25:27" x14ac:dyDescent="0.2">
      <c r="Y175">
        <v>132</v>
      </c>
      <c r="Z175">
        <v>1</v>
      </c>
      <c r="AA175">
        <v>4.0000000000000002E-4</v>
      </c>
    </row>
    <row r="176" spans="25:27" x14ac:dyDescent="0.2">
      <c r="Y176" t="s">
        <v>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7CCA-7247-2B4B-B4C6-F257DCC267DB}">
  <dimension ref="A26:AA176"/>
  <sheetViews>
    <sheetView topLeftCell="D99" workbookViewId="0">
      <selection activeCell="M130" sqref="M130"/>
    </sheetView>
  </sheetViews>
  <sheetFormatPr baseColWidth="10" defaultRowHeight="16" x14ac:dyDescent="0.2"/>
  <cols>
    <col min="2" max="3" width="14.1640625" style="2" customWidth="1"/>
    <col min="11" max="12" width="12.33203125" style="2" customWidth="1"/>
  </cols>
  <sheetData>
    <row r="26" spans="2:7" x14ac:dyDescent="0.2">
      <c r="C26" s="2" t="str">
        <f>C42</f>
        <v>y</v>
      </c>
      <c r="G26" t="s">
        <v>6</v>
      </c>
    </row>
    <row r="27" spans="2:7" x14ac:dyDescent="0.2">
      <c r="B27" s="2">
        <f>B43</f>
        <v>0</v>
      </c>
      <c r="C27" s="2">
        <f t="shared" ref="C27:C38" si="0">C43</f>
        <v>0</v>
      </c>
      <c r="F27" s="2">
        <f>E44</f>
        <v>2.4899999999999999E-2</v>
      </c>
      <c r="G27" s="2">
        <f>F44</f>
        <v>4.5999999999999999E-3</v>
      </c>
    </row>
    <row r="28" spans="2:7" x14ac:dyDescent="0.2">
      <c r="B28" s="2">
        <f t="shared" ref="B28:B38" si="1">B44</f>
        <v>9.4999999999999998E-3</v>
      </c>
      <c r="C28" s="2">
        <f t="shared" si="0"/>
        <v>1.6999999999999999E-3</v>
      </c>
      <c r="F28" s="2">
        <f>E45</f>
        <v>3.2099999999999997E-2</v>
      </c>
      <c r="G28" s="2">
        <f>F45</f>
        <v>6.0999999999999995E-3</v>
      </c>
    </row>
    <row r="29" spans="2:7" x14ac:dyDescent="0.2">
      <c r="B29" s="2">
        <f t="shared" si="1"/>
        <v>2.4899999999999999E-2</v>
      </c>
      <c r="C29" s="2">
        <f t="shared" si="0"/>
        <v>4.5999999999999999E-3</v>
      </c>
      <c r="F29" s="2">
        <f>E46</f>
        <v>3.3800000000000004E-2</v>
      </c>
      <c r="G29" s="2">
        <f>F46</f>
        <v>6.5000000000000006E-3</v>
      </c>
    </row>
    <row r="30" spans="2:7" x14ac:dyDescent="0.2">
      <c r="B30" s="2">
        <f t="shared" si="1"/>
        <v>4.1599999999999998E-2</v>
      </c>
      <c r="C30" s="2">
        <f t="shared" si="0"/>
        <v>7.7999999999999996E-3</v>
      </c>
      <c r="F30" s="2">
        <f>E47</f>
        <v>3.4100000000000005E-2</v>
      </c>
      <c r="G30" s="2">
        <f>F47</f>
        <v>6.6E-3</v>
      </c>
    </row>
    <row r="31" spans="2:7" x14ac:dyDescent="0.2">
      <c r="B31" s="2">
        <f t="shared" si="1"/>
        <v>5.8700000000000002E-2</v>
      </c>
      <c r="C31" s="2">
        <f t="shared" si="0"/>
        <v>1.11E-2</v>
      </c>
      <c r="F31" s="2">
        <f>E48</f>
        <v>3.4000000000000002E-2</v>
      </c>
      <c r="G31" s="2">
        <f>F48</f>
        <v>6.5000000000000006E-3</v>
      </c>
    </row>
    <row r="32" spans="2:7" x14ac:dyDescent="0.2">
      <c r="B32" s="2">
        <f t="shared" si="1"/>
        <v>7.5700000000000003E-2</v>
      </c>
      <c r="C32" s="2">
        <f t="shared" si="0"/>
        <v>1.44E-2</v>
      </c>
      <c r="F32" s="2">
        <f>E49</f>
        <v>3.4000000000000002E-2</v>
      </c>
      <c r="G32" s="2">
        <f>F49</f>
        <v>6.3E-3</v>
      </c>
    </row>
    <row r="33" spans="1:27" x14ac:dyDescent="0.2">
      <c r="B33" s="2">
        <f t="shared" si="1"/>
        <v>9.2700000000000005E-2</v>
      </c>
      <c r="C33" s="2">
        <f t="shared" si="0"/>
        <v>1.7600000000000001E-2</v>
      </c>
      <c r="F33" s="2">
        <f>E50</f>
        <v>3.4099999999999991E-2</v>
      </c>
      <c r="G33" s="2">
        <f>F50</f>
        <v>6.3E-3</v>
      </c>
    </row>
    <row r="34" spans="1:27" x14ac:dyDescent="0.2">
      <c r="B34" s="2">
        <f t="shared" si="1"/>
        <v>0.10970000000000001</v>
      </c>
      <c r="C34" s="2">
        <f t="shared" si="0"/>
        <v>2.07E-2</v>
      </c>
      <c r="F34" s="2">
        <f>E51</f>
        <v>3.4199999999999994E-2</v>
      </c>
      <c r="G34" s="2">
        <f>F51</f>
        <v>6.2000000000000006E-3</v>
      </c>
    </row>
    <row r="35" spans="1:27" x14ac:dyDescent="0.2">
      <c r="B35" s="2">
        <f t="shared" si="1"/>
        <v>0.1268</v>
      </c>
      <c r="C35" s="2">
        <f t="shared" si="0"/>
        <v>2.3900000000000001E-2</v>
      </c>
      <c r="F35" s="2">
        <f t="shared" ref="F35:G35" si="2">E52</f>
        <v>3.4299999999999997E-2</v>
      </c>
      <c r="G35" s="2">
        <f t="shared" si="2"/>
        <v>6.0999999999999978E-3</v>
      </c>
    </row>
    <row r="36" spans="1:27" x14ac:dyDescent="0.2">
      <c r="B36" s="2">
        <f t="shared" si="1"/>
        <v>0.1439</v>
      </c>
      <c r="C36" s="2">
        <f t="shared" si="0"/>
        <v>2.69E-2</v>
      </c>
      <c r="F36" s="2">
        <f t="shared" ref="F36:G36" si="3">E53</f>
        <v>3.4299999999999997E-2</v>
      </c>
      <c r="G36" s="2">
        <f t="shared" si="3"/>
        <v>5.9999999999999984E-3</v>
      </c>
    </row>
    <row r="37" spans="1:27" x14ac:dyDescent="0.2">
      <c r="B37" s="2">
        <f t="shared" si="1"/>
        <v>0.16109999999999999</v>
      </c>
      <c r="C37" s="2">
        <f t="shared" si="0"/>
        <v>0.03</v>
      </c>
      <c r="F37" s="2">
        <f t="shared" ref="F37:G37" si="4">E54</f>
        <v>3.4200000000000008E-2</v>
      </c>
      <c r="G37" s="2">
        <f t="shared" si="4"/>
        <v>5.9000000000000025E-3</v>
      </c>
    </row>
    <row r="38" spans="1:27" x14ac:dyDescent="0.2">
      <c r="B38" s="2">
        <f t="shared" si="1"/>
        <v>0.1782</v>
      </c>
      <c r="C38" s="2">
        <f t="shared" si="0"/>
        <v>3.2899999999999999E-2</v>
      </c>
      <c r="F38" s="2">
        <f t="shared" ref="F38:G38" si="5">E55</f>
        <v>3.4099999999999991E-2</v>
      </c>
      <c r="G38" s="2">
        <f t="shared" si="5"/>
        <v>5.7999999999999996E-3</v>
      </c>
    </row>
    <row r="39" spans="1:27" x14ac:dyDescent="0.2">
      <c r="F39" s="2">
        <f t="shared" ref="F39:G39" si="6">E56</f>
        <v>3.4099999999999991E-2</v>
      </c>
      <c r="G39" s="2">
        <f t="shared" si="6"/>
        <v>5.4999999999999979E-3</v>
      </c>
    </row>
    <row r="42" spans="1:27" x14ac:dyDescent="0.2">
      <c r="A42" s="1" t="s">
        <v>0</v>
      </c>
      <c r="C42" s="2" t="s">
        <v>6</v>
      </c>
      <c r="E42" t="s">
        <v>2</v>
      </c>
      <c r="F42" t="s">
        <v>3</v>
      </c>
      <c r="G42" t="s">
        <v>4</v>
      </c>
      <c r="H42" t="s">
        <v>5</v>
      </c>
      <c r="J42" s="1" t="s">
        <v>1</v>
      </c>
      <c r="L42" s="2" t="s">
        <v>6</v>
      </c>
      <c r="N42" t="s">
        <v>2</v>
      </c>
      <c r="O42" t="s">
        <v>3</v>
      </c>
      <c r="P42" t="s">
        <v>4</v>
      </c>
      <c r="Q42" t="s">
        <v>5</v>
      </c>
      <c r="Y42" t="s">
        <v>7</v>
      </c>
      <c r="AA42" t="s">
        <v>6</v>
      </c>
    </row>
    <row r="43" spans="1:27" x14ac:dyDescent="0.2">
      <c r="A43" s="1">
        <v>0</v>
      </c>
      <c r="B43" s="3">
        <v>0</v>
      </c>
      <c r="C43" s="3">
        <v>0</v>
      </c>
      <c r="J43" s="1">
        <v>0</v>
      </c>
      <c r="K43" s="3">
        <v>1</v>
      </c>
      <c r="L43" s="3">
        <v>4.0000000000000002E-4</v>
      </c>
      <c r="Y43">
        <v>0</v>
      </c>
      <c r="Z43">
        <v>1</v>
      </c>
      <c r="AA43">
        <v>-5.0000000000000001E-4</v>
      </c>
    </row>
    <row r="44" spans="1:27" x14ac:dyDescent="0.2">
      <c r="A44" s="1">
        <v>1</v>
      </c>
      <c r="B44" s="3">
        <v>9.4999999999999998E-3</v>
      </c>
      <c r="C44" s="3">
        <v>1.6999999999999999E-3</v>
      </c>
      <c r="E44" s="2">
        <f>B45-B43</f>
        <v>2.4899999999999999E-2</v>
      </c>
      <c r="F44" s="2">
        <f>C45-C43</f>
        <v>4.5999999999999999E-3</v>
      </c>
      <c r="G44">
        <f>F44/E44</f>
        <v>0.18473895582329319</v>
      </c>
      <c r="H44">
        <f>ATAN(G44)</f>
        <v>0.18267934885836579</v>
      </c>
      <c r="J44" s="1">
        <v>1</v>
      </c>
      <c r="K44" s="3">
        <v>1</v>
      </c>
      <c r="L44" s="3">
        <v>4.0000000000000002E-4</v>
      </c>
      <c r="N44">
        <f>K44-K43</f>
        <v>0</v>
      </c>
      <c r="O44">
        <f>L44-L43</f>
        <v>0</v>
      </c>
      <c r="P44" t="e">
        <f>O44/N44</f>
        <v>#DIV/0!</v>
      </c>
      <c r="Q44" t="e">
        <f>IF(NOT(P44 = 0),ATAN(P44),0)</f>
        <v>#DIV/0!</v>
      </c>
      <c r="Y44">
        <v>1</v>
      </c>
      <c r="Z44">
        <v>1</v>
      </c>
      <c r="AA44">
        <v>-5.0000000000000001E-4</v>
      </c>
    </row>
    <row r="45" spans="1:27" x14ac:dyDescent="0.2">
      <c r="A45" s="1">
        <v>2</v>
      </c>
      <c r="B45" s="3">
        <v>2.4899999999999999E-2</v>
      </c>
      <c r="C45" s="3">
        <v>4.5999999999999999E-3</v>
      </c>
      <c r="E45" s="2">
        <f t="shared" ref="E45:E108" si="7">B46-B44</f>
        <v>3.2099999999999997E-2</v>
      </c>
      <c r="F45" s="2">
        <f t="shared" ref="F45:F108" si="8">C46-C44</f>
        <v>6.0999999999999995E-3</v>
      </c>
      <c r="G45">
        <f t="shared" ref="G45:G108" si="9">F45/E45</f>
        <v>0.19003115264797507</v>
      </c>
      <c r="H45">
        <f t="shared" ref="H45:H108" si="10">ATAN(G45)</f>
        <v>0.18779201356310479</v>
      </c>
      <c r="J45" s="1">
        <v>2</v>
      </c>
      <c r="K45" s="3">
        <v>1</v>
      </c>
      <c r="L45" s="3">
        <v>-5.0000000000000001E-4</v>
      </c>
      <c r="N45">
        <f t="shared" ref="N45:O60" si="11">K45-K44</f>
        <v>0</v>
      </c>
      <c r="O45">
        <f t="shared" si="11"/>
        <v>-8.9999999999999998E-4</v>
      </c>
      <c r="P45" t="e">
        <f t="shared" ref="P45:P108" si="12">O45/N45</f>
        <v>#DIV/0!</v>
      </c>
      <c r="Q45" t="e">
        <f t="shared" ref="Q45:Q108" si="13">IF(NOT(P45 = 0),ATAN(P45),0)</f>
        <v>#DIV/0!</v>
      </c>
      <c r="Y45">
        <v>2</v>
      </c>
      <c r="Z45">
        <v>0.99980000000000002</v>
      </c>
      <c r="AA45">
        <v>-1.1000000000000001E-3</v>
      </c>
    </row>
    <row r="46" spans="1:27" x14ac:dyDescent="0.2">
      <c r="A46" s="1">
        <v>3</v>
      </c>
      <c r="B46" s="3">
        <v>4.1599999999999998E-2</v>
      </c>
      <c r="C46" s="3">
        <v>7.7999999999999996E-3</v>
      </c>
      <c r="E46" s="2">
        <f t="shared" si="7"/>
        <v>3.3800000000000004E-2</v>
      </c>
      <c r="F46" s="2">
        <f t="shared" si="8"/>
        <v>6.5000000000000006E-3</v>
      </c>
      <c r="G46">
        <f t="shared" si="9"/>
        <v>0.19230769230769229</v>
      </c>
      <c r="H46">
        <f t="shared" si="10"/>
        <v>0.18998828791871572</v>
      </c>
      <c r="J46" s="1">
        <v>3</v>
      </c>
      <c r="K46" s="3">
        <v>0.99970000000000003</v>
      </c>
      <c r="L46" s="3">
        <v>-1.4E-3</v>
      </c>
      <c r="N46">
        <f t="shared" si="11"/>
        <v>-2.9999999999996696E-4</v>
      </c>
      <c r="O46">
        <f t="shared" si="11"/>
        <v>-8.9999999999999998E-4</v>
      </c>
      <c r="P46">
        <f t="shared" si="12"/>
        <v>3.0000000000003304</v>
      </c>
      <c r="Q46">
        <f t="shared" si="13"/>
        <v>1.2490457723982875</v>
      </c>
      <c r="Y46">
        <v>3</v>
      </c>
      <c r="Z46">
        <v>0.99909999999999999</v>
      </c>
      <c r="AA46">
        <v>-2.0999999999999999E-3</v>
      </c>
    </row>
    <row r="47" spans="1:27" x14ac:dyDescent="0.2">
      <c r="A47" s="1">
        <v>4</v>
      </c>
      <c r="B47" s="3">
        <v>5.8700000000000002E-2</v>
      </c>
      <c r="C47" s="3">
        <v>1.11E-2</v>
      </c>
      <c r="E47" s="2">
        <f t="shared" si="7"/>
        <v>3.4100000000000005E-2</v>
      </c>
      <c r="F47" s="2">
        <f t="shared" si="8"/>
        <v>6.6E-3</v>
      </c>
      <c r="G47">
        <f t="shared" si="9"/>
        <v>0.19354838709677416</v>
      </c>
      <c r="H47">
        <f t="shared" si="10"/>
        <v>0.19118445959701441</v>
      </c>
      <c r="J47" s="1">
        <v>4</v>
      </c>
      <c r="K47" s="3">
        <v>0.99829999999999997</v>
      </c>
      <c r="L47" s="3">
        <v>-3.0000000000000001E-3</v>
      </c>
      <c r="N47">
        <f t="shared" si="11"/>
        <v>-1.4000000000000679E-3</v>
      </c>
      <c r="O47">
        <f t="shared" si="11"/>
        <v>-1.6000000000000001E-3</v>
      </c>
      <c r="P47">
        <f t="shared" si="12"/>
        <v>1.1428571428570875</v>
      </c>
      <c r="Q47">
        <f t="shared" si="13"/>
        <v>0.85196632717324816</v>
      </c>
      <c r="Y47">
        <v>4</v>
      </c>
      <c r="Z47">
        <v>0.99780000000000002</v>
      </c>
      <c r="AA47">
        <v>-3.3E-3</v>
      </c>
    </row>
    <row r="48" spans="1:27" x14ac:dyDescent="0.2">
      <c r="A48" s="1">
        <v>5</v>
      </c>
      <c r="B48" s="3">
        <v>7.5700000000000003E-2</v>
      </c>
      <c r="C48" s="3">
        <v>1.44E-2</v>
      </c>
      <c r="E48" s="2">
        <f t="shared" si="7"/>
        <v>3.4000000000000002E-2</v>
      </c>
      <c r="F48" s="2">
        <f t="shared" si="8"/>
        <v>6.5000000000000006E-3</v>
      </c>
      <c r="G48">
        <f t="shared" si="9"/>
        <v>0.19117647058823531</v>
      </c>
      <c r="H48">
        <f t="shared" si="10"/>
        <v>0.18889718087762269</v>
      </c>
      <c r="J48" s="1">
        <v>5</v>
      </c>
      <c r="K48" s="3">
        <v>0.99609999999999999</v>
      </c>
      <c r="L48" s="3">
        <v>-4.4999999999999997E-3</v>
      </c>
      <c r="N48">
        <f t="shared" si="11"/>
        <v>-2.1999999999999797E-3</v>
      </c>
      <c r="O48">
        <f t="shared" si="11"/>
        <v>-1.4999999999999996E-3</v>
      </c>
      <c r="P48">
        <f t="shared" si="12"/>
        <v>0.68181818181818787</v>
      </c>
      <c r="Q48">
        <f t="shared" si="13"/>
        <v>0.59841889347854138</v>
      </c>
      <c r="Y48">
        <v>5</v>
      </c>
      <c r="Z48">
        <v>0.99590000000000001</v>
      </c>
      <c r="AA48">
        <v>-4.5999999999999999E-3</v>
      </c>
    </row>
    <row r="49" spans="1:27" x14ac:dyDescent="0.2">
      <c r="A49" s="1">
        <v>6</v>
      </c>
      <c r="B49" s="3">
        <v>9.2700000000000005E-2</v>
      </c>
      <c r="C49" s="3">
        <v>1.7600000000000001E-2</v>
      </c>
      <c r="E49" s="2">
        <f t="shared" si="7"/>
        <v>3.4000000000000002E-2</v>
      </c>
      <c r="F49" s="2">
        <f t="shared" si="8"/>
        <v>6.3E-3</v>
      </c>
      <c r="G49">
        <f t="shared" si="9"/>
        <v>0.1852941176470588</v>
      </c>
      <c r="H49">
        <f t="shared" si="10"/>
        <v>0.18321613585082563</v>
      </c>
      <c r="J49" s="1">
        <v>6</v>
      </c>
      <c r="K49" s="3">
        <v>0.99299999999999999</v>
      </c>
      <c r="L49" s="3">
        <v>-5.8999999999999999E-3</v>
      </c>
      <c r="N49">
        <f t="shared" si="11"/>
        <v>-3.0999999999999917E-3</v>
      </c>
      <c r="O49">
        <f t="shared" si="11"/>
        <v>-1.4000000000000002E-3</v>
      </c>
      <c r="P49">
        <f t="shared" si="12"/>
        <v>0.45161290322580772</v>
      </c>
      <c r="Q49">
        <f t="shared" si="13"/>
        <v>0.42419440790376767</v>
      </c>
      <c r="Y49">
        <v>6</v>
      </c>
      <c r="Z49">
        <v>0.99350000000000005</v>
      </c>
      <c r="AA49">
        <v>-5.7000000000000002E-3</v>
      </c>
    </row>
    <row r="50" spans="1:27" x14ac:dyDescent="0.2">
      <c r="A50" s="1">
        <v>7</v>
      </c>
      <c r="B50" s="3">
        <v>0.10970000000000001</v>
      </c>
      <c r="C50" s="3">
        <v>2.07E-2</v>
      </c>
      <c r="E50" s="2">
        <f t="shared" si="7"/>
        <v>3.4099999999999991E-2</v>
      </c>
      <c r="F50" s="2">
        <f t="shared" si="8"/>
        <v>6.3E-3</v>
      </c>
      <c r="G50">
        <f t="shared" si="9"/>
        <v>0.18475073313782997</v>
      </c>
      <c r="H50">
        <f t="shared" si="10"/>
        <v>0.18269073747202938</v>
      </c>
      <c r="J50" s="1">
        <v>7</v>
      </c>
      <c r="K50" s="3">
        <v>0.98839999999999995</v>
      </c>
      <c r="L50" s="3">
        <v>-7.4999999999999997E-3</v>
      </c>
      <c r="N50">
        <f t="shared" si="11"/>
        <v>-4.6000000000000485E-3</v>
      </c>
      <c r="O50">
        <f t="shared" si="11"/>
        <v>-1.5999999999999999E-3</v>
      </c>
      <c r="P50">
        <f t="shared" si="12"/>
        <v>0.34782608695651807</v>
      </c>
      <c r="Q50">
        <f t="shared" si="13"/>
        <v>0.33473683731681142</v>
      </c>
      <c r="Y50">
        <v>7</v>
      </c>
      <c r="Z50">
        <v>0.99050000000000005</v>
      </c>
      <c r="AA50">
        <v>-6.7999999999999996E-3</v>
      </c>
    </row>
    <row r="51" spans="1:27" x14ac:dyDescent="0.2">
      <c r="A51" s="1">
        <v>8</v>
      </c>
      <c r="B51" s="3">
        <v>0.1268</v>
      </c>
      <c r="C51" s="3">
        <v>2.3900000000000001E-2</v>
      </c>
      <c r="E51" s="2">
        <f t="shared" si="7"/>
        <v>3.4199999999999994E-2</v>
      </c>
      <c r="F51" s="2">
        <f t="shared" si="8"/>
        <v>6.2000000000000006E-3</v>
      </c>
      <c r="G51">
        <f t="shared" si="9"/>
        <v>0.18128654970760238</v>
      </c>
      <c r="H51">
        <f t="shared" si="10"/>
        <v>0.17933883179880583</v>
      </c>
      <c r="J51" s="1">
        <v>8</v>
      </c>
      <c r="K51" s="3">
        <v>0.98140000000000005</v>
      </c>
      <c r="L51" s="3">
        <v>-9.4000000000000004E-3</v>
      </c>
      <c r="N51">
        <f t="shared" si="11"/>
        <v>-6.9999999999998952E-3</v>
      </c>
      <c r="O51">
        <f t="shared" si="11"/>
        <v>-1.9000000000000006E-3</v>
      </c>
      <c r="P51">
        <f t="shared" si="12"/>
        <v>0.27142857142857557</v>
      </c>
      <c r="Q51">
        <f t="shared" si="13"/>
        <v>0.26504285989745835</v>
      </c>
      <c r="Y51">
        <v>8</v>
      </c>
      <c r="Z51">
        <v>0.98680000000000001</v>
      </c>
      <c r="AA51">
        <v>-7.9000000000000008E-3</v>
      </c>
    </row>
    <row r="52" spans="1:27" x14ac:dyDescent="0.2">
      <c r="A52" s="1">
        <v>9</v>
      </c>
      <c r="B52" s="3">
        <v>0.1439</v>
      </c>
      <c r="C52" s="3">
        <v>2.69E-2</v>
      </c>
      <c r="E52" s="2">
        <f t="shared" si="7"/>
        <v>3.4299999999999997E-2</v>
      </c>
      <c r="F52" s="2">
        <f t="shared" si="8"/>
        <v>6.0999999999999978E-3</v>
      </c>
      <c r="G52">
        <f t="shared" si="9"/>
        <v>0.17784256559766759</v>
      </c>
      <c r="H52">
        <f t="shared" si="10"/>
        <v>0.17600242768820482</v>
      </c>
      <c r="J52" s="1">
        <v>9</v>
      </c>
      <c r="K52" s="3">
        <v>0.9708</v>
      </c>
      <c r="L52" s="3">
        <v>-1.0999999999999999E-2</v>
      </c>
      <c r="N52">
        <f t="shared" si="11"/>
        <v>-1.0600000000000054E-2</v>
      </c>
      <c r="O52">
        <f t="shared" si="11"/>
        <v>-1.599999999999999E-3</v>
      </c>
      <c r="P52">
        <f t="shared" si="12"/>
        <v>0.15094339622641423</v>
      </c>
      <c r="Q52">
        <f t="shared" si="13"/>
        <v>0.14981245657289652</v>
      </c>
      <c r="Y52">
        <v>9</v>
      </c>
      <c r="Z52">
        <v>0.98240000000000005</v>
      </c>
      <c r="AA52">
        <v>-9.1000000000000004E-3</v>
      </c>
    </row>
    <row r="53" spans="1:27" x14ac:dyDescent="0.2">
      <c r="A53" s="1">
        <v>10</v>
      </c>
      <c r="B53" s="3">
        <v>0.16109999999999999</v>
      </c>
      <c r="C53" s="3">
        <v>0.03</v>
      </c>
      <c r="E53" s="2">
        <f t="shared" si="7"/>
        <v>3.4299999999999997E-2</v>
      </c>
      <c r="F53" s="2">
        <f t="shared" si="8"/>
        <v>5.9999999999999984E-3</v>
      </c>
      <c r="G53">
        <f t="shared" si="9"/>
        <v>0.17492711370262387</v>
      </c>
      <c r="H53">
        <f t="shared" si="10"/>
        <v>0.17317494509463274</v>
      </c>
      <c r="J53" s="1">
        <v>10</v>
      </c>
      <c r="K53" s="3">
        <v>0.95650000000000002</v>
      </c>
      <c r="L53" s="3">
        <v>-1.2500000000000001E-2</v>
      </c>
      <c r="N53">
        <f t="shared" si="11"/>
        <v>-1.4299999999999979E-2</v>
      </c>
      <c r="O53">
        <f t="shared" si="11"/>
        <v>-1.5000000000000013E-3</v>
      </c>
      <c r="P53">
        <f t="shared" si="12"/>
        <v>0.10489510489510515</v>
      </c>
      <c r="Q53">
        <f t="shared" si="13"/>
        <v>0.10451290525523359</v>
      </c>
      <c r="Y53">
        <v>10</v>
      </c>
      <c r="Z53">
        <v>0.97670000000000001</v>
      </c>
      <c r="AA53">
        <v>-1.01E-2</v>
      </c>
    </row>
    <row r="54" spans="1:27" x14ac:dyDescent="0.2">
      <c r="A54" s="1">
        <v>11</v>
      </c>
      <c r="B54" s="3">
        <v>0.1782</v>
      </c>
      <c r="C54" s="3">
        <v>3.2899999999999999E-2</v>
      </c>
      <c r="E54" s="2">
        <f t="shared" si="7"/>
        <v>3.4200000000000008E-2</v>
      </c>
      <c r="F54" s="2">
        <f t="shared" si="8"/>
        <v>5.9000000000000025E-3</v>
      </c>
      <c r="G54">
        <f t="shared" si="9"/>
        <v>0.17251461988304095</v>
      </c>
      <c r="H54">
        <f t="shared" si="10"/>
        <v>0.17083312589776439</v>
      </c>
      <c r="J54" s="1">
        <v>11</v>
      </c>
      <c r="K54" s="3">
        <v>0.94040000000000001</v>
      </c>
      <c r="L54" s="3">
        <v>-1.3599999999999999E-2</v>
      </c>
      <c r="N54">
        <f t="shared" si="11"/>
        <v>-1.6100000000000003E-2</v>
      </c>
      <c r="O54">
        <f t="shared" si="11"/>
        <v>-1.0999999999999985E-3</v>
      </c>
      <c r="P54">
        <f t="shared" si="12"/>
        <v>6.832298136645952E-2</v>
      </c>
      <c r="Q54">
        <f t="shared" si="13"/>
        <v>6.8216966898356129E-2</v>
      </c>
      <c r="Y54">
        <v>11</v>
      </c>
      <c r="Z54">
        <v>0.96919999999999995</v>
      </c>
      <c r="AA54">
        <v>-1.12E-2</v>
      </c>
    </row>
    <row r="55" spans="1:27" x14ac:dyDescent="0.2">
      <c r="A55" s="1">
        <v>12</v>
      </c>
      <c r="B55" s="3">
        <v>0.1953</v>
      </c>
      <c r="C55" s="3">
        <v>3.5900000000000001E-2</v>
      </c>
      <c r="E55" s="2">
        <f t="shared" si="7"/>
        <v>3.4099999999999991E-2</v>
      </c>
      <c r="F55" s="2">
        <f t="shared" si="8"/>
        <v>5.7999999999999996E-3</v>
      </c>
      <c r="G55">
        <f t="shared" si="9"/>
        <v>0.17008797653958949</v>
      </c>
      <c r="H55">
        <f t="shared" si="10"/>
        <v>0.16847566133702685</v>
      </c>
      <c r="J55" s="1">
        <v>12</v>
      </c>
      <c r="K55" s="3">
        <v>0.92349999999999999</v>
      </c>
      <c r="L55" s="3">
        <v>-1.44E-2</v>
      </c>
      <c r="N55">
        <f t="shared" si="11"/>
        <v>-1.6900000000000026E-2</v>
      </c>
      <c r="O55">
        <f t="shared" si="11"/>
        <v>-8.0000000000000036E-4</v>
      </c>
      <c r="P55">
        <f t="shared" si="12"/>
        <v>4.7337278106508826E-2</v>
      </c>
      <c r="Q55">
        <f t="shared" si="13"/>
        <v>4.7301967495804197E-2</v>
      </c>
      <c r="Y55">
        <v>12</v>
      </c>
      <c r="Z55">
        <v>0.95950000000000002</v>
      </c>
      <c r="AA55">
        <v>-1.2200000000000001E-2</v>
      </c>
    </row>
    <row r="56" spans="1:27" x14ac:dyDescent="0.2">
      <c r="A56" s="1">
        <v>13</v>
      </c>
      <c r="B56" s="3">
        <v>0.21229999999999999</v>
      </c>
      <c r="C56" s="3">
        <v>3.8699999999999998E-2</v>
      </c>
      <c r="E56" s="2">
        <f t="shared" si="7"/>
        <v>3.4099999999999991E-2</v>
      </c>
      <c r="F56" s="2">
        <f t="shared" si="8"/>
        <v>5.4999999999999979E-3</v>
      </c>
      <c r="G56">
        <f t="shared" si="9"/>
        <v>0.16129032258064513</v>
      </c>
      <c r="H56">
        <f t="shared" si="10"/>
        <v>0.15991312315821923</v>
      </c>
      <c r="J56" s="1">
        <v>13</v>
      </c>
      <c r="K56" s="3">
        <v>0.90639999999999998</v>
      </c>
      <c r="L56" s="3">
        <v>-1.5100000000000001E-2</v>
      </c>
      <c r="N56">
        <f t="shared" si="11"/>
        <v>-1.7100000000000004E-2</v>
      </c>
      <c r="O56">
        <f t="shared" si="11"/>
        <v>-7.0000000000000097E-4</v>
      </c>
      <c r="P56">
        <f t="shared" si="12"/>
        <v>4.0935672514619929E-2</v>
      </c>
      <c r="Q56">
        <f t="shared" si="13"/>
        <v>4.0912829775439384E-2</v>
      </c>
      <c r="Y56">
        <v>13</v>
      </c>
      <c r="Z56">
        <v>0.94710000000000005</v>
      </c>
      <c r="AA56">
        <v>-1.3100000000000001E-2</v>
      </c>
    </row>
    <row r="57" spans="1:27" x14ac:dyDescent="0.2">
      <c r="A57" s="1">
        <v>14</v>
      </c>
      <c r="B57" s="3">
        <v>0.22939999999999999</v>
      </c>
      <c r="C57" s="3">
        <v>4.1399999999999999E-2</v>
      </c>
      <c r="E57" s="2">
        <f t="shared" si="7"/>
        <v>3.4200000000000008E-2</v>
      </c>
      <c r="F57" s="2">
        <f t="shared" si="8"/>
        <v>5.2999999999999992E-3</v>
      </c>
      <c r="G57">
        <f t="shared" si="9"/>
        <v>0.15497076023391806</v>
      </c>
      <c r="H57">
        <f t="shared" si="10"/>
        <v>0.15374774623119003</v>
      </c>
      <c r="J57" s="1">
        <v>14</v>
      </c>
      <c r="K57" s="3">
        <v>0.8891</v>
      </c>
      <c r="L57" s="3">
        <v>-1.5599999999999999E-2</v>
      </c>
      <c r="N57">
        <f t="shared" si="11"/>
        <v>-1.7299999999999982E-2</v>
      </c>
      <c r="O57">
        <f t="shared" si="11"/>
        <v>-4.9999999999999871E-4</v>
      </c>
      <c r="P57">
        <f t="shared" si="12"/>
        <v>2.8901734104046197E-2</v>
      </c>
      <c r="Q57">
        <f t="shared" si="13"/>
        <v>2.8893690830077687E-2</v>
      </c>
      <c r="Y57">
        <v>14</v>
      </c>
      <c r="Z57">
        <v>0.93230000000000002</v>
      </c>
      <c r="AA57">
        <v>-1.4E-2</v>
      </c>
    </row>
    <row r="58" spans="1:27" x14ac:dyDescent="0.2">
      <c r="A58" s="1">
        <v>15</v>
      </c>
      <c r="B58" s="3">
        <v>0.2465</v>
      </c>
      <c r="C58" s="3">
        <v>4.3999999999999997E-2</v>
      </c>
      <c r="E58" s="2">
        <f t="shared" si="7"/>
        <v>3.4100000000000019E-2</v>
      </c>
      <c r="F58" s="2">
        <f t="shared" si="8"/>
        <v>5.2000000000000032E-3</v>
      </c>
      <c r="G58">
        <f t="shared" si="9"/>
        <v>0.15249266862170088</v>
      </c>
      <c r="H58">
        <f t="shared" si="10"/>
        <v>0.15132686939103243</v>
      </c>
      <c r="J58" s="1">
        <v>15</v>
      </c>
      <c r="K58" s="3">
        <v>0.87180000000000002</v>
      </c>
      <c r="L58" s="3">
        <v>-1.61E-2</v>
      </c>
      <c r="N58">
        <f t="shared" si="11"/>
        <v>-1.7299999999999982E-2</v>
      </c>
      <c r="O58">
        <f t="shared" si="11"/>
        <v>-5.0000000000000044E-4</v>
      </c>
      <c r="P58">
        <f t="shared" si="12"/>
        <v>2.8901734104046298E-2</v>
      </c>
      <c r="Q58">
        <f t="shared" si="13"/>
        <v>2.8893690830077787E-2</v>
      </c>
      <c r="Y58">
        <v>15</v>
      </c>
      <c r="Z58">
        <v>0.91600000000000004</v>
      </c>
      <c r="AA58">
        <v>-1.47E-2</v>
      </c>
    </row>
    <row r="59" spans="1:27" x14ac:dyDescent="0.2">
      <c r="A59" s="1">
        <v>16</v>
      </c>
      <c r="B59" s="3">
        <v>0.26350000000000001</v>
      </c>
      <c r="C59" s="3">
        <v>4.6600000000000003E-2</v>
      </c>
      <c r="E59" s="2">
        <f t="shared" si="7"/>
        <v>3.4100000000000019E-2</v>
      </c>
      <c r="F59" s="2">
        <f t="shared" si="8"/>
        <v>5.1000000000000004E-3</v>
      </c>
      <c r="G59">
        <f t="shared" si="9"/>
        <v>0.14956011730205271</v>
      </c>
      <c r="H59">
        <f t="shared" si="10"/>
        <v>0.14845971674546427</v>
      </c>
      <c r="J59" s="1">
        <v>16</v>
      </c>
      <c r="K59" s="3">
        <v>0.85450000000000004</v>
      </c>
      <c r="L59" s="3">
        <v>-1.6400000000000001E-2</v>
      </c>
      <c r="N59">
        <f t="shared" si="11"/>
        <v>-1.7299999999999982E-2</v>
      </c>
      <c r="O59">
        <f t="shared" si="11"/>
        <v>-3.0000000000000165E-4</v>
      </c>
      <c r="P59">
        <f t="shared" si="12"/>
        <v>1.7341040462427858E-2</v>
      </c>
      <c r="Q59">
        <f t="shared" si="13"/>
        <v>1.7339302558153521E-2</v>
      </c>
      <c r="Y59">
        <v>16</v>
      </c>
      <c r="Z59">
        <v>0.89880000000000004</v>
      </c>
      <c r="AA59">
        <v>-1.5299999999999999E-2</v>
      </c>
    </row>
    <row r="60" spans="1:27" x14ac:dyDescent="0.2">
      <c r="A60" s="1">
        <v>17</v>
      </c>
      <c r="B60" s="3">
        <v>0.28060000000000002</v>
      </c>
      <c r="C60" s="3">
        <v>4.9099999999999998E-2</v>
      </c>
      <c r="E60" s="2">
        <f t="shared" si="7"/>
        <v>3.4099999999999964E-2</v>
      </c>
      <c r="F60" s="2">
        <f t="shared" si="8"/>
        <v>4.7999999999999987E-3</v>
      </c>
      <c r="G60">
        <f t="shared" si="9"/>
        <v>0.14076246334310863</v>
      </c>
      <c r="H60">
        <f t="shared" si="10"/>
        <v>0.13984366939977799</v>
      </c>
      <c r="J60" s="1">
        <v>17</v>
      </c>
      <c r="K60" s="3">
        <v>0.83720000000000006</v>
      </c>
      <c r="L60" s="3">
        <v>-1.67E-2</v>
      </c>
      <c r="N60">
        <f t="shared" si="11"/>
        <v>-1.7299999999999982E-2</v>
      </c>
      <c r="O60">
        <f t="shared" si="11"/>
        <v>-2.9999999999999818E-4</v>
      </c>
      <c r="P60">
        <f t="shared" si="12"/>
        <v>1.7341040462427657E-2</v>
      </c>
      <c r="Q60">
        <f t="shared" si="13"/>
        <v>1.733930255815332E-2</v>
      </c>
      <c r="Y60">
        <v>17</v>
      </c>
      <c r="Z60">
        <v>0.88119999999999998</v>
      </c>
      <c r="AA60">
        <v>-1.5800000000000002E-2</v>
      </c>
    </row>
    <row r="61" spans="1:27" x14ac:dyDescent="0.2">
      <c r="A61" s="1">
        <v>18</v>
      </c>
      <c r="B61" s="3">
        <v>0.29759999999999998</v>
      </c>
      <c r="C61" s="3">
        <v>5.1400000000000001E-2</v>
      </c>
      <c r="E61" s="2">
        <f t="shared" si="7"/>
        <v>3.4200000000000008E-2</v>
      </c>
      <c r="F61" s="2">
        <f t="shared" si="8"/>
        <v>4.5999999999999999E-3</v>
      </c>
      <c r="G61">
        <f t="shared" si="9"/>
        <v>0.13450292397660815</v>
      </c>
      <c r="H61">
        <f t="shared" si="10"/>
        <v>0.1337005168542513</v>
      </c>
      <c r="J61" s="1">
        <v>18</v>
      </c>
      <c r="K61" s="3">
        <v>0.81989999999999996</v>
      </c>
      <c r="L61" s="3">
        <v>-1.6899999999999998E-2</v>
      </c>
      <c r="N61">
        <f t="shared" ref="N61:O114" si="14">K61-K60</f>
        <v>-1.7300000000000093E-2</v>
      </c>
      <c r="O61">
        <f t="shared" si="14"/>
        <v>-1.9999999999999879E-4</v>
      </c>
      <c r="P61">
        <f t="shared" si="12"/>
        <v>1.1560693641618365E-2</v>
      </c>
      <c r="Q61">
        <f t="shared" si="13"/>
        <v>1.1560178655409644E-2</v>
      </c>
      <c r="Y61">
        <v>18</v>
      </c>
      <c r="Z61">
        <v>0.86319999999999997</v>
      </c>
      <c r="AA61">
        <v>-1.6199999999999999E-2</v>
      </c>
    </row>
    <row r="62" spans="1:27" x14ac:dyDescent="0.2">
      <c r="A62" s="1">
        <v>19</v>
      </c>
      <c r="B62" s="3">
        <v>0.31480000000000002</v>
      </c>
      <c r="C62" s="3">
        <v>5.3699999999999998E-2</v>
      </c>
      <c r="E62" s="2">
        <f t="shared" si="7"/>
        <v>3.4299999999999997E-2</v>
      </c>
      <c r="F62" s="2">
        <f t="shared" si="8"/>
        <v>4.4999999999999971E-3</v>
      </c>
      <c r="G62">
        <f t="shared" si="9"/>
        <v>0.13119533527696786</v>
      </c>
      <c r="H62">
        <f t="shared" si="10"/>
        <v>0.13045029374635572</v>
      </c>
      <c r="J62" s="1">
        <v>19</v>
      </c>
      <c r="K62" s="3">
        <v>0.80269999999999997</v>
      </c>
      <c r="L62" s="3">
        <v>-1.7000000000000001E-2</v>
      </c>
      <c r="N62">
        <f t="shared" si="14"/>
        <v>-1.7199999999999993E-2</v>
      </c>
      <c r="O62">
        <f t="shared" si="14"/>
        <v>-1.0000000000000286E-4</v>
      </c>
      <c r="P62">
        <f t="shared" si="12"/>
        <v>5.8139534883722621E-3</v>
      </c>
      <c r="Q62">
        <f t="shared" si="13"/>
        <v>5.813887981841963E-3</v>
      </c>
      <c r="Y62">
        <v>19</v>
      </c>
      <c r="Z62">
        <v>0.84489999999999998</v>
      </c>
      <c r="AA62">
        <v>-1.66E-2</v>
      </c>
    </row>
    <row r="63" spans="1:27" x14ac:dyDescent="0.2">
      <c r="A63" s="1">
        <v>20</v>
      </c>
      <c r="B63" s="3">
        <v>0.33189999999999997</v>
      </c>
      <c r="C63" s="3">
        <v>5.5899999999999998E-2</v>
      </c>
      <c r="E63" s="2">
        <f t="shared" si="7"/>
        <v>3.4299999999999997E-2</v>
      </c>
      <c r="F63" s="2">
        <f t="shared" si="8"/>
        <v>4.2000000000000023E-3</v>
      </c>
      <c r="G63">
        <f t="shared" si="9"/>
        <v>0.12244897959183682</v>
      </c>
      <c r="H63">
        <f t="shared" si="10"/>
        <v>0.12184243701991727</v>
      </c>
      <c r="J63" s="1">
        <v>20</v>
      </c>
      <c r="K63" s="3">
        <v>0.7853</v>
      </c>
      <c r="L63" s="3">
        <v>-1.7000000000000001E-2</v>
      </c>
      <c r="N63">
        <f t="shared" si="14"/>
        <v>-1.7399999999999971E-2</v>
      </c>
      <c r="O63">
        <f t="shared" si="14"/>
        <v>0</v>
      </c>
      <c r="P63">
        <f t="shared" si="12"/>
        <v>0</v>
      </c>
      <c r="Q63">
        <f t="shared" si="13"/>
        <v>0</v>
      </c>
      <c r="Y63">
        <v>20</v>
      </c>
      <c r="Z63">
        <v>0.82640000000000002</v>
      </c>
      <c r="AA63">
        <v>-1.6799999999999999E-2</v>
      </c>
    </row>
    <row r="64" spans="1:27" x14ac:dyDescent="0.2">
      <c r="A64" s="1">
        <v>21</v>
      </c>
      <c r="B64" s="3">
        <v>0.34910000000000002</v>
      </c>
      <c r="C64" s="3">
        <v>5.79E-2</v>
      </c>
      <c r="E64" s="2">
        <f t="shared" si="7"/>
        <v>3.4400000000000042E-2</v>
      </c>
      <c r="F64" s="2">
        <f t="shared" si="8"/>
        <v>4.0000000000000036E-3</v>
      </c>
      <c r="G64">
        <f t="shared" si="9"/>
        <v>0.11627906976744182</v>
      </c>
      <c r="H64">
        <f t="shared" si="10"/>
        <v>0.11575921772081067</v>
      </c>
      <c r="J64" s="1">
        <v>21</v>
      </c>
      <c r="K64" s="3">
        <v>0.76790000000000003</v>
      </c>
      <c r="L64" s="3">
        <v>-1.7100000000000001E-2</v>
      </c>
      <c r="N64">
        <f t="shared" si="14"/>
        <v>-1.7399999999999971E-2</v>
      </c>
      <c r="O64">
        <f t="shared" si="14"/>
        <v>-9.9999999999999395E-5</v>
      </c>
      <c r="P64">
        <f t="shared" si="12"/>
        <v>5.747126436781584E-3</v>
      </c>
      <c r="Q64">
        <f t="shared" si="13"/>
        <v>5.7470631632035602E-3</v>
      </c>
      <c r="Y64">
        <v>21</v>
      </c>
      <c r="Z64">
        <v>0.80759999999999998</v>
      </c>
      <c r="AA64">
        <v>-1.7000000000000001E-2</v>
      </c>
    </row>
    <row r="65" spans="1:27" x14ac:dyDescent="0.2">
      <c r="A65" s="1">
        <v>22</v>
      </c>
      <c r="B65" s="3">
        <v>0.36630000000000001</v>
      </c>
      <c r="C65" s="3">
        <v>5.9900000000000002E-2</v>
      </c>
      <c r="E65" s="2">
        <f t="shared" si="7"/>
        <v>3.4399999999999986E-2</v>
      </c>
      <c r="F65" s="2">
        <f t="shared" si="8"/>
        <v>3.7999999999999978E-3</v>
      </c>
      <c r="G65">
        <f t="shared" si="9"/>
        <v>0.11046511627906976</v>
      </c>
      <c r="H65">
        <f t="shared" si="10"/>
        <v>0.11001905916735463</v>
      </c>
      <c r="J65" s="1">
        <v>22</v>
      </c>
      <c r="K65" s="3">
        <v>0.75060000000000004</v>
      </c>
      <c r="L65" s="3">
        <v>-1.7000000000000001E-2</v>
      </c>
      <c r="N65">
        <f t="shared" si="14"/>
        <v>-1.7299999999999982E-2</v>
      </c>
      <c r="O65">
        <f t="shared" si="14"/>
        <v>9.9999999999999395E-5</v>
      </c>
      <c r="P65">
        <f t="shared" si="12"/>
        <v>-5.7803468208092196E-3</v>
      </c>
      <c r="Q65">
        <f t="shared" si="13"/>
        <v>-5.7802824436617222E-3</v>
      </c>
      <c r="Y65">
        <v>22</v>
      </c>
      <c r="Z65">
        <v>0.78859999999999997</v>
      </c>
      <c r="AA65">
        <v>-1.7000000000000001E-2</v>
      </c>
    </row>
    <row r="66" spans="1:27" x14ac:dyDescent="0.2">
      <c r="A66" s="1">
        <v>23</v>
      </c>
      <c r="B66" s="3">
        <v>0.38350000000000001</v>
      </c>
      <c r="C66" s="3">
        <v>6.1699999999999998E-2</v>
      </c>
      <c r="E66" s="2">
        <f t="shared" si="7"/>
        <v>3.4299999999999997E-2</v>
      </c>
      <c r="F66" s="2">
        <f t="shared" si="8"/>
        <v>3.599999999999999E-3</v>
      </c>
      <c r="G66">
        <f t="shared" si="9"/>
        <v>0.10495626822157432</v>
      </c>
      <c r="H66">
        <f t="shared" si="10"/>
        <v>0.10457340254286444</v>
      </c>
      <c r="J66" s="1">
        <v>23</v>
      </c>
      <c r="K66" s="3">
        <v>0.73329999999999995</v>
      </c>
      <c r="L66" s="3">
        <v>-1.7000000000000001E-2</v>
      </c>
      <c r="N66">
        <f t="shared" si="14"/>
        <v>-1.7300000000000093E-2</v>
      </c>
      <c r="O66">
        <f t="shared" si="14"/>
        <v>0</v>
      </c>
      <c r="P66">
        <f t="shared" si="12"/>
        <v>0</v>
      </c>
      <c r="Q66">
        <f t="shared" si="13"/>
        <v>0</v>
      </c>
      <c r="Y66">
        <v>23</v>
      </c>
      <c r="Z66">
        <v>0.76949999999999996</v>
      </c>
      <c r="AA66">
        <v>-1.7100000000000001E-2</v>
      </c>
    </row>
    <row r="67" spans="1:27" x14ac:dyDescent="0.2">
      <c r="A67" s="1">
        <v>24</v>
      </c>
      <c r="B67" s="3">
        <v>0.40060000000000001</v>
      </c>
      <c r="C67" s="3">
        <v>6.3500000000000001E-2</v>
      </c>
      <c r="E67" s="2">
        <f t="shared" si="7"/>
        <v>3.4200000000000008E-2</v>
      </c>
      <c r="F67" s="2">
        <f t="shared" si="8"/>
        <v>3.4000000000000072E-3</v>
      </c>
      <c r="G67">
        <f t="shared" si="9"/>
        <v>9.9415204678362762E-2</v>
      </c>
      <c r="H67">
        <f t="shared" si="10"/>
        <v>9.9089613760277417E-2</v>
      </c>
      <c r="J67" s="1">
        <v>24</v>
      </c>
      <c r="K67" s="3">
        <v>0.71609999999999996</v>
      </c>
      <c r="L67" s="3">
        <v>-1.6899999999999998E-2</v>
      </c>
      <c r="N67">
        <f t="shared" si="14"/>
        <v>-1.7199999999999993E-2</v>
      </c>
      <c r="O67">
        <f t="shared" si="14"/>
        <v>1.0000000000000286E-4</v>
      </c>
      <c r="P67">
        <f t="shared" si="12"/>
        <v>-5.8139534883722621E-3</v>
      </c>
      <c r="Q67">
        <f t="shared" si="13"/>
        <v>-5.813887981841963E-3</v>
      </c>
      <c r="Y67">
        <v>24</v>
      </c>
      <c r="Z67">
        <v>0.75049999999999994</v>
      </c>
      <c r="AA67">
        <v>-1.7000000000000001E-2</v>
      </c>
    </row>
    <row r="68" spans="1:27" x14ac:dyDescent="0.2">
      <c r="A68" s="1">
        <v>25</v>
      </c>
      <c r="B68" s="3">
        <v>0.41770000000000002</v>
      </c>
      <c r="C68" s="3">
        <v>6.5100000000000005E-2</v>
      </c>
      <c r="E68" s="2">
        <f t="shared" si="7"/>
        <v>3.4200000000000008E-2</v>
      </c>
      <c r="F68" s="2">
        <f t="shared" si="8"/>
        <v>3.1000000000000055E-3</v>
      </c>
      <c r="G68">
        <f t="shared" si="9"/>
        <v>9.0643274853801303E-2</v>
      </c>
      <c r="H68">
        <f t="shared" si="10"/>
        <v>9.0396243652938579E-2</v>
      </c>
      <c r="J68" s="1">
        <v>25</v>
      </c>
      <c r="K68" s="3">
        <v>0.69869999999999999</v>
      </c>
      <c r="L68" s="3">
        <v>-1.6799999999999999E-2</v>
      </c>
      <c r="N68">
        <f t="shared" si="14"/>
        <v>-1.7399999999999971E-2</v>
      </c>
      <c r="O68">
        <f t="shared" si="14"/>
        <v>9.9999999999999395E-5</v>
      </c>
      <c r="P68">
        <f t="shared" si="12"/>
        <v>-5.747126436781584E-3</v>
      </c>
      <c r="Q68">
        <f t="shared" si="13"/>
        <v>-5.7470631632035602E-3</v>
      </c>
      <c r="Y68">
        <v>25</v>
      </c>
      <c r="Z68">
        <v>0.73140000000000005</v>
      </c>
      <c r="AA68">
        <v>-1.7000000000000001E-2</v>
      </c>
    </row>
    <row r="69" spans="1:27" x14ac:dyDescent="0.2">
      <c r="A69" s="1">
        <v>26</v>
      </c>
      <c r="B69" s="3">
        <v>0.43480000000000002</v>
      </c>
      <c r="C69" s="3">
        <v>6.6600000000000006E-2</v>
      </c>
      <c r="E69" s="2">
        <f t="shared" si="7"/>
        <v>3.4299999999999997E-2</v>
      </c>
      <c r="F69" s="2">
        <f t="shared" si="8"/>
        <v>2.7999999999999969E-3</v>
      </c>
      <c r="G69">
        <f t="shared" si="9"/>
        <v>8.1632653061224414E-2</v>
      </c>
      <c r="H69">
        <f t="shared" si="10"/>
        <v>8.1452044305870899E-2</v>
      </c>
      <c r="J69" s="1">
        <v>26</v>
      </c>
      <c r="K69" s="3">
        <v>0.68130000000000002</v>
      </c>
      <c r="L69" s="3">
        <v>-1.67E-2</v>
      </c>
      <c r="N69">
        <f t="shared" si="14"/>
        <v>-1.7399999999999971E-2</v>
      </c>
      <c r="O69">
        <f t="shared" si="14"/>
        <v>9.9999999999999395E-5</v>
      </c>
      <c r="P69">
        <f t="shared" si="12"/>
        <v>-5.747126436781584E-3</v>
      </c>
      <c r="Q69">
        <f t="shared" si="13"/>
        <v>-5.7470631632035602E-3</v>
      </c>
      <c r="Y69">
        <v>26</v>
      </c>
      <c r="Z69">
        <v>0.71220000000000006</v>
      </c>
      <c r="AA69">
        <v>-1.6899999999999998E-2</v>
      </c>
    </row>
    <row r="70" spans="1:27" x14ac:dyDescent="0.2">
      <c r="A70" s="1">
        <v>27</v>
      </c>
      <c r="B70" s="3">
        <v>0.45200000000000001</v>
      </c>
      <c r="C70" s="3">
        <v>6.7900000000000002E-2</v>
      </c>
      <c r="E70" s="2">
        <f t="shared" si="7"/>
        <v>3.4399999999999986E-2</v>
      </c>
      <c r="F70" s="2">
        <f t="shared" si="8"/>
        <v>2.4999999999999883E-3</v>
      </c>
      <c r="G70">
        <f t="shared" si="9"/>
        <v>7.2674418604650848E-2</v>
      </c>
      <c r="H70">
        <f t="shared" si="10"/>
        <v>7.2546877495001216E-2</v>
      </c>
      <c r="J70" s="1">
        <v>27</v>
      </c>
      <c r="K70" s="3">
        <v>0.66390000000000005</v>
      </c>
      <c r="L70" s="3">
        <v>-1.66E-2</v>
      </c>
      <c r="N70">
        <f t="shared" si="14"/>
        <v>-1.7399999999999971E-2</v>
      </c>
      <c r="O70">
        <f t="shared" si="14"/>
        <v>9.9999999999999395E-5</v>
      </c>
      <c r="P70">
        <f t="shared" si="12"/>
        <v>-5.747126436781584E-3</v>
      </c>
      <c r="Q70">
        <f t="shared" si="13"/>
        <v>-5.7470631632035602E-3</v>
      </c>
      <c r="Y70">
        <v>27</v>
      </c>
      <c r="Z70">
        <v>0.69310000000000005</v>
      </c>
      <c r="AA70">
        <v>-1.6799999999999999E-2</v>
      </c>
    </row>
    <row r="71" spans="1:27" x14ac:dyDescent="0.2">
      <c r="A71" s="1">
        <v>28</v>
      </c>
      <c r="B71" s="3">
        <v>0.46920000000000001</v>
      </c>
      <c r="C71" s="3">
        <v>6.9099999999999995E-2</v>
      </c>
      <c r="E71" s="2">
        <f t="shared" si="7"/>
        <v>3.4299999999999997E-2</v>
      </c>
      <c r="F71" s="2">
        <f t="shared" si="8"/>
        <v>2.1999999999999936E-3</v>
      </c>
      <c r="G71">
        <f t="shared" si="9"/>
        <v>6.4139941690961919E-2</v>
      </c>
      <c r="H71">
        <f t="shared" si="10"/>
        <v>6.4052202372742395E-2</v>
      </c>
      <c r="J71" s="1">
        <v>28</v>
      </c>
      <c r="K71" s="3">
        <v>0.64670000000000005</v>
      </c>
      <c r="L71" s="3">
        <v>-1.6400000000000001E-2</v>
      </c>
      <c r="N71">
        <f t="shared" si="14"/>
        <v>-1.7199999999999993E-2</v>
      </c>
      <c r="O71">
        <f t="shared" si="14"/>
        <v>1.9999999999999879E-4</v>
      </c>
      <c r="P71">
        <f t="shared" si="12"/>
        <v>-1.162790697674412E-2</v>
      </c>
      <c r="Q71">
        <f t="shared" si="13"/>
        <v>-1.1627382956383804E-2</v>
      </c>
      <c r="Y71">
        <v>28</v>
      </c>
      <c r="Z71">
        <v>0.67390000000000005</v>
      </c>
      <c r="AA71">
        <v>-1.67E-2</v>
      </c>
    </row>
    <row r="72" spans="1:27" x14ac:dyDescent="0.2">
      <c r="A72" s="1">
        <v>29</v>
      </c>
      <c r="B72" s="3">
        <v>0.48630000000000001</v>
      </c>
      <c r="C72" s="3">
        <v>7.0099999999999996E-2</v>
      </c>
      <c r="E72" s="2">
        <f t="shared" si="7"/>
        <v>3.4299999999999942E-2</v>
      </c>
      <c r="F72" s="2">
        <f t="shared" si="8"/>
        <v>1.8999999999999989E-3</v>
      </c>
      <c r="G72">
        <f t="shared" si="9"/>
        <v>5.5393586005830969E-2</v>
      </c>
      <c r="H72">
        <f t="shared" si="10"/>
        <v>5.5337032616731133E-2</v>
      </c>
      <c r="J72" s="1">
        <v>29</v>
      </c>
      <c r="K72" s="3">
        <v>0.62949999999999995</v>
      </c>
      <c r="L72" s="3">
        <v>-1.61E-2</v>
      </c>
      <c r="N72">
        <f t="shared" si="14"/>
        <v>-1.7200000000000104E-2</v>
      </c>
      <c r="O72">
        <f t="shared" si="14"/>
        <v>3.0000000000000165E-4</v>
      </c>
      <c r="P72">
        <f t="shared" si="12"/>
        <v>-1.7441860465116268E-2</v>
      </c>
      <c r="Q72">
        <f t="shared" si="13"/>
        <v>-1.7440092075702244E-2</v>
      </c>
      <c r="Y72">
        <v>29</v>
      </c>
      <c r="Z72">
        <v>0.65480000000000005</v>
      </c>
      <c r="AA72">
        <v>-1.6500000000000001E-2</v>
      </c>
    </row>
    <row r="73" spans="1:27" x14ac:dyDescent="0.2">
      <c r="A73" s="1">
        <v>30</v>
      </c>
      <c r="B73" s="3">
        <v>0.50349999999999995</v>
      </c>
      <c r="C73" s="3">
        <v>7.0999999999999994E-2</v>
      </c>
      <c r="E73" s="2">
        <f t="shared" si="7"/>
        <v>3.4299999999999942E-2</v>
      </c>
      <c r="F73" s="2">
        <f t="shared" si="8"/>
        <v>1.7000000000000071E-3</v>
      </c>
      <c r="G73">
        <f t="shared" si="9"/>
        <v>4.9562682215743732E-2</v>
      </c>
      <c r="H73">
        <f t="shared" si="10"/>
        <v>4.95221590184826E-2</v>
      </c>
      <c r="J73" s="1">
        <v>30</v>
      </c>
      <c r="K73" s="3">
        <v>0.61219999999999997</v>
      </c>
      <c r="L73" s="3">
        <v>-1.5699999999999999E-2</v>
      </c>
      <c r="N73">
        <f t="shared" si="14"/>
        <v>-1.7299999999999982E-2</v>
      </c>
      <c r="O73">
        <f t="shared" si="14"/>
        <v>4.0000000000000105E-4</v>
      </c>
      <c r="P73">
        <f t="shared" si="12"/>
        <v>-2.312138728323708E-2</v>
      </c>
      <c r="Q73">
        <f t="shared" si="13"/>
        <v>-2.3117268384293049E-2</v>
      </c>
      <c r="Y73">
        <v>30</v>
      </c>
      <c r="Z73">
        <v>0.63570000000000004</v>
      </c>
      <c r="AA73">
        <v>-1.6199999999999999E-2</v>
      </c>
    </row>
    <row r="74" spans="1:27" x14ac:dyDescent="0.2">
      <c r="A74" s="1">
        <v>31</v>
      </c>
      <c r="B74" s="3">
        <v>0.52059999999999995</v>
      </c>
      <c r="C74" s="3">
        <v>7.1800000000000003E-2</v>
      </c>
      <c r="E74" s="2">
        <f t="shared" si="7"/>
        <v>3.4299999999999997E-2</v>
      </c>
      <c r="F74" s="2">
        <f t="shared" si="8"/>
        <v>1.4000000000000123E-3</v>
      </c>
      <c r="G74">
        <f t="shared" si="9"/>
        <v>4.0816326530612609E-2</v>
      </c>
      <c r="H74">
        <f t="shared" si="10"/>
        <v>4.079368286786577E-2</v>
      </c>
      <c r="J74" s="1">
        <v>31</v>
      </c>
      <c r="K74" s="3">
        <v>0.59489999999999998</v>
      </c>
      <c r="L74" s="3">
        <v>-1.5100000000000001E-2</v>
      </c>
      <c r="N74">
        <f t="shared" si="14"/>
        <v>-1.7299999999999982E-2</v>
      </c>
      <c r="O74">
        <f t="shared" si="14"/>
        <v>5.999999999999981E-4</v>
      </c>
      <c r="P74">
        <f t="shared" si="12"/>
        <v>-3.4682080924855418E-2</v>
      </c>
      <c r="Q74">
        <f t="shared" si="13"/>
        <v>-3.4668185209499679E-2</v>
      </c>
      <c r="Y74">
        <v>31</v>
      </c>
      <c r="Z74">
        <v>0.61660000000000004</v>
      </c>
      <c r="AA74">
        <v>-1.5800000000000002E-2</v>
      </c>
    </row>
    <row r="75" spans="1:27" x14ac:dyDescent="0.2">
      <c r="A75" s="1">
        <v>32</v>
      </c>
      <c r="B75" s="3">
        <v>0.53779999999999994</v>
      </c>
      <c r="C75" s="3">
        <v>7.2400000000000006E-2</v>
      </c>
      <c r="E75" s="2">
        <f t="shared" si="7"/>
        <v>3.4500000000000086E-2</v>
      </c>
      <c r="F75" s="2">
        <f t="shared" si="8"/>
        <v>1.1999999999999927E-3</v>
      </c>
      <c r="G75">
        <f t="shared" si="9"/>
        <v>3.4782608695651876E-2</v>
      </c>
      <c r="H75">
        <f t="shared" si="10"/>
        <v>3.4768591856082061E-2</v>
      </c>
      <c r="J75" s="1">
        <v>32</v>
      </c>
      <c r="K75" s="3">
        <v>0.57750000000000001</v>
      </c>
      <c r="L75" s="3">
        <v>-1.4500000000000001E-2</v>
      </c>
      <c r="N75">
        <f t="shared" si="14"/>
        <v>-1.7399999999999971E-2</v>
      </c>
      <c r="O75">
        <f t="shared" si="14"/>
        <v>5.9999999999999984E-4</v>
      </c>
      <c r="P75">
        <f t="shared" si="12"/>
        <v>-3.4482758620689703E-2</v>
      </c>
      <c r="Q75">
        <f t="shared" si="13"/>
        <v>-3.4469100999508062E-2</v>
      </c>
      <c r="Y75">
        <v>32</v>
      </c>
      <c r="Z75">
        <v>0.59730000000000005</v>
      </c>
      <c r="AA75">
        <v>-1.52E-2</v>
      </c>
    </row>
    <row r="76" spans="1:27" x14ac:dyDescent="0.2">
      <c r="A76" s="1">
        <v>33</v>
      </c>
      <c r="B76" s="3">
        <v>0.55510000000000004</v>
      </c>
      <c r="C76" s="3">
        <v>7.2999999999999995E-2</v>
      </c>
      <c r="E76" s="2">
        <f t="shared" si="7"/>
        <v>3.4400000000000097E-2</v>
      </c>
      <c r="F76" s="2">
        <f t="shared" si="8"/>
        <v>8.9999999999999802E-4</v>
      </c>
      <c r="G76">
        <f t="shared" si="9"/>
        <v>2.6162790697674288E-2</v>
      </c>
      <c r="H76">
        <f t="shared" si="10"/>
        <v>2.6156823744442916E-2</v>
      </c>
      <c r="J76" s="1">
        <v>33</v>
      </c>
      <c r="K76" s="3">
        <v>0.56020000000000003</v>
      </c>
      <c r="L76" s="3">
        <v>-1.38E-2</v>
      </c>
      <c r="N76">
        <f t="shared" si="14"/>
        <v>-1.7299999999999982E-2</v>
      </c>
      <c r="O76">
        <f t="shared" si="14"/>
        <v>7.0000000000000097E-4</v>
      </c>
      <c r="P76">
        <f t="shared" si="12"/>
        <v>-4.0462427745664838E-2</v>
      </c>
      <c r="Q76">
        <f t="shared" si="13"/>
        <v>-4.0440367607570089E-2</v>
      </c>
      <c r="Y76">
        <v>33</v>
      </c>
      <c r="Z76">
        <v>0.57809999999999995</v>
      </c>
      <c r="AA76">
        <v>-1.4500000000000001E-2</v>
      </c>
    </row>
    <row r="77" spans="1:27" x14ac:dyDescent="0.2">
      <c r="A77" s="1">
        <v>34</v>
      </c>
      <c r="B77" s="3">
        <v>0.57220000000000004</v>
      </c>
      <c r="C77" s="3">
        <v>7.3300000000000004E-2</v>
      </c>
      <c r="E77" s="2">
        <f t="shared" si="7"/>
        <v>3.4299999999999997E-2</v>
      </c>
      <c r="F77" s="2">
        <f t="shared" si="8"/>
        <v>6.0000000000000331E-4</v>
      </c>
      <c r="G77">
        <f t="shared" si="9"/>
        <v>1.7492711370262488E-2</v>
      </c>
      <c r="H77">
        <f t="shared" si="10"/>
        <v>1.7490927470649582E-2</v>
      </c>
      <c r="J77" s="1">
        <v>34</v>
      </c>
      <c r="K77" s="3">
        <v>0.54290000000000005</v>
      </c>
      <c r="L77" s="3">
        <v>-1.3100000000000001E-2</v>
      </c>
      <c r="N77">
        <f t="shared" si="14"/>
        <v>-1.7299999999999982E-2</v>
      </c>
      <c r="O77">
        <f t="shared" si="14"/>
        <v>6.9999999999999923E-4</v>
      </c>
      <c r="P77">
        <f t="shared" si="12"/>
        <v>-4.046242774566474E-2</v>
      </c>
      <c r="Q77">
        <f t="shared" si="13"/>
        <v>-4.0440367607569992E-2</v>
      </c>
      <c r="Y77">
        <v>34</v>
      </c>
      <c r="Z77">
        <v>0.55889999999999995</v>
      </c>
      <c r="AA77">
        <v>-1.37E-2</v>
      </c>
    </row>
    <row r="78" spans="1:27" x14ac:dyDescent="0.2">
      <c r="A78" s="1">
        <v>35</v>
      </c>
      <c r="B78" s="3">
        <v>0.58940000000000003</v>
      </c>
      <c r="C78" s="3">
        <v>7.3599999999999999E-2</v>
      </c>
      <c r="E78" s="2">
        <f t="shared" si="7"/>
        <v>3.4499999999999975E-2</v>
      </c>
      <c r="F78" s="2">
        <f t="shared" si="8"/>
        <v>3.9999999999999758E-4</v>
      </c>
      <c r="G78">
        <f t="shared" si="9"/>
        <v>1.1594202898550662E-2</v>
      </c>
      <c r="H78">
        <f t="shared" si="10"/>
        <v>1.1593683421450148E-2</v>
      </c>
      <c r="J78" s="1">
        <v>35</v>
      </c>
      <c r="K78" s="3">
        <v>0.52549999999999997</v>
      </c>
      <c r="L78" s="3">
        <v>-1.2200000000000001E-2</v>
      </c>
      <c r="N78">
        <f t="shared" si="14"/>
        <v>-1.7400000000000082E-2</v>
      </c>
      <c r="O78">
        <f t="shared" si="14"/>
        <v>8.9999999999999976E-4</v>
      </c>
      <c r="P78">
        <f t="shared" si="12"/>
        <v>-5.1724137931034225E-2</v>
      </c>
      <c r="Q78">
        <f t="shared" si="13"/>
        <v>-5.1678084482429741E-2</v>
      </c>
      <c r="Y78">
        <v>35</v>
      </c>
      <c r="Z78">
        <v>0.53979999999999995</v>
      </c>
      <c r="AA78">
        <v>-1.29E-2</v>
      </c>
    </row>
    <row r="79" spans="1:27" x14ac:dyDescent="0.2">
      <c r="A79" s="1">
        <v>36</v>
      </c>
      <c r="B79" s="3">
        <v>0.60670000000000002</v>
      </c>
      <c r="C79" s="3">
        <v>7.3700000000000002E-2</v>
      </c>
      <c r="E79" s="2">
        <f t="shared" si="7"/>
        <v>3.4499999999999975E-2</v>
      </c>
      <c r="F79" s="2">
        <f t="shared" si="8"/>
        <v>2.0000000000000573E-4</v>
      </c>
      <c r="G79">
        <f t="shared" si="9"/>
        <v>5.7971014492755324E-3</v>
      </c>
      <c r="H79">
        <f t="shared" si="10"/>
        <v>5.7970365107101298E-3</v>
      </c>
      <c r="J79" s="1">
        <v>36</v>
      </c>
      <c r="K79" s="3">
        <v>0.50819999999999999</v>
      </c>
      <c r="L79" s="3">
        <v>-1.1299999999999999E-2</v>
      </c>
      <c r="N79">
        <f t="shared" si="14"/>
        <v>-1.7299999999999982E-2</v>
      </c>
      <c r="O79">
        <f t="shared" si="14"/>
        <v>9.0000000000000149E-4</v>
      </c>
      <c r="P79">
        <f t="shared" si="12"/>
        <v>-5.2023121387283378E-2</v>
      </c>
      <c r="Q79">
        <f t="shared" si="13"/>
        <v>-5.1976265568911405E-2</v>
      </c>
      <c r="Y79">
        <v>36</v>
      </c>
      <c r="Z79">
        <v>0.52059999999999995</v>
      </c>
      <c r="AA79">
        <v>-1.1900000000000001E-2</v>
      </c>
    </row>
    <row r="80" spans="1:27" x14ac:dyDescent="0.2">
      <c r="A80" s="1">
        <v>37</v>
      </c>
      <c r="B80" s="3">
        <v>0.62390000000000001</v>
      </c>
      <c r="C80" s="3">
        <v>7.3800000000000004E-2</v>
      </c>
      <c r="E80" s="2">
        <f t="shared" si="7"/>
        <v>3.4399999999999986E-2</v>
      </c>
      <c r="F80" s="2">
        <f t="shared" si="8"/>
        <v>0</v>
      </c>
      <c r="G80">
        <f t="shared" si="9"/>
        <v>0</v>
      </c>
      <c r="H80">
        <f t="shared" si="10"/>
        <v>0</v>
      </c>
      <c r="J80" s="1">
        <v>37</v>
      </c>
      <c r="K80" s="3">
        <v>0.4909</v>
      </c>
      <c r="L80" s="3">
        <v>-1.04E-2</v>
      </c>
      <c r="N80">
        <f t="shared" si="14"/>
        <v>-1.7299999999999982E-2</v>
      </c>
      <c r="O80">
        <f t="shared" si="14"/>
        <v>8.9999999999999976E-4</v>
      </c>
      <c r="P80">
        <f t="shared" si="12"/>
        <v>-5.202312138728328E-2</v>
      </c>
      <c r="Q80">
        <f t="shared" si="13"/>
        <v>-5.1976265568911308E-2</v>
      </c>
      <c r="Y80">
        <v>37</v>
      </c>
      <c r="Z80">
        <v>0.50149999999999995</v>
      </c>
      <c r="AA80">
        <v>-1.0999999999999999E-2</v>
      </c>
    </row>
    <row r="81" spans="1:27" x14ac:dyDescent="0.2">
      <c r="A81" s="1">
        <v>38</v>
      </c>
      <c r="B81" s="3">
        <v>0.6411</v>
      </c>
      <c r="C81" s="3">
        <v>7.3700000000000002E-2</v>
      </c>
      <c r="E81" s="2">
        <f t="shared" si="7"/>
        <v>3.4499999999999975E-2</v>
      </c>
      <c r="F81" s="2">
        <f t="shared" si="8"/>
        <v>-3.0000000000000859E-4</v>
      </c>
      <c r="G81">
        <f t="shared" si="9"/>
        <v>-8.6956521739132986E-3</v>
      </c>
      <c r="H81">
        <f t="shared" si="10"/>
        <v>-8.6954330117788182E-3</v>
      </c>
      <c r="J81" s="1">
        <v>38</v>
      </c>
      <c r="K81" s="3">
        <v>0.47360000000000002</v>
      </c>
      <c r="L81" s="3">
        <v>-9.4000000000000004E-3</v>
      </c>
      <c r="N81">
        <f t="shared" si="14"/>
        <v>-1.7299999999999982E-2</v>
      </c>
      <c r="O81">
        <f t="shared" si="14"/>
        <v>9.9999999999999915E-4</v>
      </c>
      <c r="P81">
        <f t="shared" si="12"/>
        <v>-5.7803468208092498E-2</v>
      </c>
      <c r="Q81">
        <f t="shared" si="13"/>
        <v>-5.7739218525103983E-2</v>
      </c>
      <c r="Y81">
        <v>38</v>
      </c>
      <c r="Z81">
        <v>0.48230000000000001</v>
      </c>
      <c r="AA81">
        <v>-9.9000000000000008E-3</v>
      </c>
    </row>
    <row r="82" spans="1:27" x14ac:dyDescent="0.2">
      <c r="A82" s="1">
        <v>39</v>
      </c>
      <c r="B82" s="3">
        <v>0.65839999999999999</v>
      </c>
      <c r="C82" s="3">
        <v>7.3499999999999996E-2</v>
      </c>
      <c r="E82" s="2">
        <f t="shared" si="7"/>
        <v>3.4399999999999986E-2</v>
      </c>
      <c r="F82" s="2">
        <f t="shared" si="8"/>
        <v>-6.0000000000000331E-4</v>
      </c>
      <c r="G82">
        <f t="shared" si="9"/>
        <v>-1.7441860465116383E-2</v>
      </c>
      <c r="H82">
        <f t="shared" si="10"/>
        <v>-1.7440092075702358E-2</v>
      </c>
      <c r="J82" s="1">
        <v>39</v>
      </c>
      <c r="K82" s="3">
        <v>0.45619999999999999</v>
      </c>
      <c r="L82" s="3">
        <v>-8.3000000000000001E-3</v>
      </c>
      <c r="N82">
        <f t="shared" si="14"/>
        <v>-1.7400000000000027E-2</v>
      </c>
      <c r="O82">
        <f t="shared" si="14"/>
        <v>1.1000000000000003E-3</v>
      </c>
      <c r="P82">
        <f t="shared" si="12"/>
        <v>-6.3218390804597624E-2</v>
      </c>
      <c r="Q82">
        <f t="shared" si="13"/>
        <v>-6.3134373380088232E-2</v>
      </c>
      <c r="Y82">
        <v>39</v>
      </c>
      <c r="Z82">
        <v>0.46329999999999999</v>
      </c>
      <c r="AA82">
        <v>-8.6999999999999994E-3</v>
      </c>
    </row>
    <row r="83" spans="1:27" x14ac:dyDescent="0.2">
      <c r="A83" s="1">
        <v>40</v>
      </c>
      <c r="B83" s="3">
        <v>0.67549999999999999</v>
      </c>
      <c r="C83" s="3">
        <v>7.3099999999999998E-2</v>
      </c>
      <c r="E83" s="2">
        <f t="shared" si="7"/>
        <v>3.4100000000000019E-2</v>
      </c>
      <c r="F83" s="2">
        <f t="shared" si="8"/>
        <v>-1.0000000000000009E-3</v>
      </c>
      <c r="G83">
        <f t="shared" si="9"/>
        <v>-2.9325513196480947E-2</v>
      </c>
      <c r="H83">
        <f t="shared" si="10"/>
        <v>-2.9317111023935794E-2</v>
      </c>
      <c r="J83" s="1">
        <v>40</v>
      </c>
      <c r="K83" s="3">
        <v>0.43890000000000001</v>
      </c>
      <c r="L83" s="3">
        <v>-7.3000000000000001E-3</v>
      </c>
      <c r="N83">
        <f t="shared" si="14"/>
        <v>-1.7299999999999982E-2</v>
      </c>
      <c r="O83">
        <f t="shared" si="14"/>
        <v>1E-3</v>
      </c>
      <c r="P83">
        <f t="shared" si="12"/>
        <v>-5.7803468208092547E-2</v>
      </c>
      <c r="Q83">
        <f t="shared" si="13"/>
        <v>-5.7739218525104032E-2</v>
      </c>
      <c r="Y83">
        <v>40</v>
      </c>
      <c r="Z83">
        <v>0.44440000000000002</v>
      </c>
      <c r="AA83">
        <v>-7.6E-3</v>
      </c>
    </row>
    <row r="84" spans="1:27" x14ac:dyDescent="0.2">
      <c r="A84" s="1">
        <v>41</v>
      </c>
      <c r="B84" s="3">
        <v>0.6925</v>
      </c>
      <c r="C84" s="3">
        <v>7.2499999999999995E-2</v>
      </c>
      <c r="E84" s="2">
        <f t="shared" si="7"/>
        <v>3.4200000000000008E-2</v>
      </c>
      <c r="F84" s="2">
        <f t="shared" si="8"/>
        <v>-1.2999999999999956E-3</v>
      </c>
      <c r="G84">
        <f t="shared" si="9"/>
        <v>-3.8011695906432608E-2</v>
      </c>
      <c r="H84">
        <f t="shared" si="10"/>
        <v>-3.7993404200752569E-2</v>
      </c>
      <c r="J84" s="1">
        <v>41</v>
      </c>
      <c r="K84" s="3">
        <v>0.42159999999999997</v>
      </c>
      <c r="L84" s="3">
        <v>-6.1999999999999998E-3</v>
      </c>
      <c r="N84">
        <f t="shared" si="14"/>
        <v>-1.7300000000000038E-2</v>
      </c>
      <c r="O84">
        <f t="shared" si="14"/>
        <v>1.1000000000000003E-3</v>
      </c>
      <c r="P84">
        <f t="shared" si="12"/>
        <v>-6.3583815028901619E-2</v>
      </c>
      <c r="Q84">
        <f t="shared" si="13"/>
        <v>-6.3498334585603361E-2</v>
      </c>
      <c r="Y84">
        <v>41</v>
      </c>
      <c r="Z84">
        <v>0.4254</v>
      </c>
      <c r="AA84">
        <v>-6.4000000000000003E-3</v>
      </c>
    </row>
    <row r="85" spans="1:27" x14ac:dyDescent="0.2">
      <c r="A85" s="1">
        <v>42</v>
      </c>
      <c r="B85" s="3">
        <v>0.7097</v>
      </c>
      <c r="C85" s="3">
        <v>7.1800000000000003E-2</v>
      </c>
      <c r="E85" s="2">
        <f t="shared" si="7"/>
        <v>3.4299999999999997E-2</v>
      </c>
      <c r="F85" s="2">
        <f t="shared" si="8"/>
        <v>-1.5000000000000013E-3</v>
      </c>
      <c r="G85">
        <f t="shared" si="9"/>
        <v>-4.3731778425656016E-2</v>
      </c>
      <c r="H85">
        <f t="shared" si="10"/>
        <v>-4.3703931823377423E-2</v>
      </c>
      <c r="J85" s="1">
        <v>42</v>
      </c>
      <c r="K85" s="3">
        <v>0.4042</v>
      </c>
      <c r="L85" s="3">
        <v>-5.1000000000000004E-3</v>
      </c>
      <c r="N85">
        <f t="shared" si="14"/>
        <v>-1.7399999999999971E-2</v>
      </c>
      <c r="O85">
        <f t="shared" si="14"/>
        <v>1.0999999999999994E-3</v>
      </c>
      <c r="P85">
        <f t="shared" si="12"/>
        <v>-6.3218390804597777E-2</v>
      </c>
      <c r="Q85">
        <f t="shared" si="13"/>
        <v>-6.3134373380088385E-2</v>
      </c>
      <c r="Y85">
        <v>42</v>
      </c>
      <c r="Z85">
        <v>0.40629999999999999</v>
      </c>
      <c r="AA85">
        <v>-5.1999999999999998E-3</v>
      </c>
    </row>
    <row r="86" spans="1:27" x14ac:dyDescent="0.2">
      <c r="A86" s="1">
        <v>43</v>
      </c>
      <c r="B86" s="3">
        <v>0.7268</v>
      </c>
      <c r="C86" s="3">
        <v>7.0999999999999994E-2</v>
      </c>
      <c r="E86" s="2">
        <f t="shared" si="7"/>
        <v>3.4299999999999997E-2</v>
      </c>
      <c r="F86" s="2">
        <f t="shared" si="8"/>
        <v>-1.799999999999996E-3</v>
      </c>
      <c r="G86">
        <f t="shared" si="9"/>
        <v>-5.2478134110787063E-2</v>
      </c>
      <c r="H86">
        <f t="shared" si="10"/>
        <v>-5.2430039423918696E-2</v>
      </c>
      <c r="J86" s="1">
        <v>43</v>
      </c>
      <c r="K86" s="3">
        <v>0.38700000000000001</v>
      </c>
      <c r="L86" s="3">
        <v>-4.0000000000000001E-3</v>
      </c>
      <c r="N86">
        <f t="shared" si="14"/>
        <v>-1.7199999999999993E-2</v>
      </c>
      <c r="O86">
        <f t="shared" si="14"/>
        <v>1.1000000000000003E-3</v>
      </c>
      <c r="P86">
        <f t="shared" si="12"/>
        <v>-6.3953488372093067E-2</v>
      </c>
      <c r="Q86">
        <f t="shared" si="13"/>
        <v>-6.3866510758009365E-2</v>
      </c>
      <c r="Y86">
        <v>43</v>
      </c>
      <c r="Z86">
        <v>0.38700000000000001</v>
      </c>
      <c r="AA86">
        <v>-4.0000000000000001E-3</v>
      </c>
    </row>
    <row r="87" spans="1:27" x14ac:dyDescent="0.2">
      <c r="A87" s="1">
        <v>44</v>
      </c>
      <c r="B87" s="3">
        <v>0.74399999999999999</v>
      </c>
      <c r="C87" s="3">
        <v>7.0000000000000007E-2</v>
      </c>
      <c r="E87" s="2">
        <f t="shared" si="7"/>
        <v>3.4299999999999997E-2</v>
      </c>
      <c r="F87" s="2">
        <f t="shared" si="8"/>
        <v>-2.1999999999999936E-3</v>
      </c>
      <c r="G87">
        <f t="shared" si="9"/>
        <v>-6.4139941690961919E-2</v>
      </c>
      <c r="H87">
        <f t="shared" si="10"/>
        <v>-6.4052202372742395E-2</v>
      </c>
      <c r="J87" s="1">
        <v>44</v>
      </c>
      <c r="K87" s="3">
        <v>0.36959999999999998</v>
      </c>
      <c r="L87" s="3">
        <v>-2.8E-3</v>
      </c>
      <c r="N87">
        <f t="shared" si="14"/>
        <v>-1.7400000000000027E-2</v>
      </c>
      <c r="O87">
        <f t="shared" si="14"/>
        <v>1.2000000000000001E-3</v>
      </c>
      <c r="P87">
        <f t="shared" si="12"/>
        <v>-6.8965517241379212E-2</v>
      </c>
      <c r="Q87">
        <f t="shared" si="13"/>
        <v>-6.8856489301044502E-2</v>
      </c>
      <c r="Y87">
        <v>44</v>
      </c>
      <c r="Z87">
        <v>0.36780000000000002</v>
      </c>
      <c r="AA87">
        <v>-2.7000000000000001E-3</v>
      </c>
    </row>
    <row r="88" spans="1:27" x14ac:dyDescent="0.2">
      <c r="A88" s="1">
        <v>45</v>
      </c>
      <c r="B88" s="3">
        <v>0.7611</v>
      </c>
      <c r="C88" s="3">
        <v>6.88E-2</v>
      </c>
      <c r="E88" s="2">
        <f t="shared" si="7"/>
        <v>3.400000000000003E-2</v>
      </c>
      <c r="F88" s="2">
        <f t="shared" si="8"/>
        <v>-2.5000000000000022E-3</v>
      </c>
      <c r="G88">
        <f t="shared" si="9"/>
        <v>-7.3529411764705885E-2</v>
      </c>
      <c r="H88">
        <f t="shared" si="10"/>
        <v>-7.3397325901611646E-2</v>
      </c>
      <c r="J88" s="1">
        <v>45</v>
      </c>
      <c r="K88" s="3">
        <v>0.35239999999999999</v>
      </c>
      <c r="L88" s="3">
        <v>-1.6999999999999999E-3</v>
      </c>
      <c r="N88">
        <f t="shared" si="14"/>
        <v>-1.7199999999999993E-2</v>
      </c>
      <c r="O88">
        <f t="shared" si="14"/>
        <v>1.1000000000000001E-3</v>
      </c>
      <c r="P88">
        <f t="shared" si="12"/>
        <v>-6.3953488372093054E-2</v>
      </c>
      <c r="Q88">
        <f t="shared" si="13"/>
        <v>-6.3866510758009351E-2</v>
      </c>
      <c r="Y88">
        <v>45</v>
      </c>
      <c r="Z88">
        <v>0.34849999999999998</v>
      </c>
      <c r="AA88">
        <v>-1.5E-3</v>
      </c>
    </row>
    <row r="89" spans="1:27" x14ac:dyDescent="0.2">
      <c r="A89" s="1">
        <v>46</v>
      </c>
      <c r="B89" s="3">
        <v>0.77800000000000002</v>
      </c>
      <c r="C89" s="3">
        <v>6.7500000000000004E-2</v>
      </c>
      <c r="E89" s="2">
        <f t="shared" si="7"/>
        <v>3.3800000000000052E-2</v>
      </c>
      <c r="F89" s="2">
        <f t="shared" si="8"/>
        <v>-2.7999999999999969E-3</v>
      </c>
      <c r="G89">
        <f t="shared" si="9"/>
        <v>-8.2840236686390317E-2</v>
      </c>
      <c r="H89">
        <f t="shared" si="10"/>
        <v>-8.265151596284874E-2</v>
      </c>
      <c r="J89" s="1">
        <v>46</v>
      </c>
      <c r="K89" s="3">
        <v>0.33500000000000002</v>
      </c>
      <c r="L89" s="3">
        <v>-6.9999999999999999E-4</v>
      </c>
      <c r="N89">
        <f t="shared" si="14"/>
        <v>-1.7399999999999971E-2</v>
      </c>
      <c r="O89">
        <f t="shared" si="14"/>
        <v>1E-3</v>
      </c>
      <c r="P89">
        <f t="shared" si="12"/>
        <v>-5.7471264367816188E-2</v>
      </c>
      <c r="Q89">
        <f t="shared" si="13"/>
        <v>-5.7408114636799734E-2</v>
      </c>
      <c r="Y89">
        <v>46</v>
      </c>
      <c r="Z89">
        <v>0.32919999999999999</v>
      </c>
      <c r="AA89">
        <v>-2.9999999999999997E-4</v>
      </c>
    </row>
    <row r="90" spans="1:27" x14ac:dyDescent="0.2">
      <c r="A90" s="1">
        <v>47</v>
      </c>
      <c r="B90" s="3">
        <v>0.79490000000000005</v>
      </c>
      <c r="C90" s="3">
        <v>6.6000000000000003E-2</v>
      </c>
      <c r="E90" s="2">
        <f t="shared" si="7"/>
        <v>3.3699999999999952E-2</v>
      </c>
      <c r="F90" s="2">
        <f t="shared" si="8"/>
        <v>-3.3000000000000113E-3</v>
      </c>
      <c r="G90">
        <f t="shared" si="9"/>
        <v>-9.7922848664688894E-2</v>
      </c>
      <c r="H90">
        <f t="shared" si="10"/>
        <v>-9.7611646870525134E-2</v>
      </c>
      <c r="J90" s="1">
        <v>47</v>
      </c>
      <c r="K90" s="3">
        <v>0.31769999999999998</v>
      </c>
      <c r="L90" s="3">
        <v>4.0000000000000002E-4</v>
      </c>
      <c r="N90">
        <f t="shared" si="14"/>
        <v>-1.7300000000000038E-2</v>
      </c>
      <c r="O90">
        <f t="shared" si="14"/>
        <v>1.1000000000000001E-3</v>
      </c>
      <c r="P90">
        <f t="shared" si="12"/>
        <v>-6.3583815028901605E-2</v>
      </c>
      <c r="Q90">
        <f t="shared" si="13"/>
        <v>-6.3498334585603347E-2</v>
      </c>
      <c r="Y90">
        <v>47</v>
      </c>
      <c r="Z90">
        <v>0.31009999999999999</v>
      </c>
      <c r="AA90">
        <v>8.0000000000000004E-4</v>
      </c>
    </row>
    <row r="91" spans="1:27" x14ac:dyDescent="0.2">
      <c r="A91" s="1">
        <v>48</v>
      </c>
      <c r="B91" s="3">
        <v>0.81169999999999998</v>
      </c>
      <c r="C91" s="3">
        <v>6.4199999999999993E-2</v>
      </c>
      <c r="E91" s="2">
        <f t="shared" si="7"/>
        <v>3.3499999999999974E-2</v>
      </c>
      <c r="F91" s="2">
        <f t="shared" si="8"/>
        <v>-3.8000000000000048E-3</v>
      </c>
      <c r="G91">
        <f t="shared" si="9"/>
        <v>-0.11343283582089575</v>
      </c>
      <c r="H91">
        <f t="shared" si="10"/>
        <v>-0.11295004388387897</v>
      </c>
      <c r="J91" s="1">
        <v>48</v>
      </c>
      <c r="K91" s="3">
        <v>0.3004</v>
      </c>
      <c r="L91" s="3">
        <v>1.2999999999999999E-3</v>
      </c>
      <c r="N91">
        <f t="shared" si="14"/>
        <v>-1.7299999999999982E-2</v>
      </c>
      <c r="O91">
        <f t="shared" si="14"/>
        <v>8.9999999999999998E-4</v>
      </c>
      <c r="P91">
        <f t="shared" si="12"/>
        <v>-5.2023121387283287E-2</v>
      </c>
      <c r="Q91">
        <f t="shared" si="13"/>
        <v>-5.1976265568911315E-2</v>
      </c>
      <c r="Y91">
        <v>48</v>
      </c>
      <c r="Z91">
        <v>0.29089999999999999</v>
      </c>
      <c r="AA91">
        <v>1.8E-3</v>
      </c>
    </row>
    <row r="92" spans="1:27" x14ac:dyDescent="0.2">
      <c r="A92" s="1">
        <v>49</v>
      </c>
      <c r="B92" s="3">
        <v>0.82840000000000003</v>
      </c>
      <c r="C92" s="3">
        <v>6.2199999999999998E-2</v>
      </c>
      <c r="E92" s="2">
        <f t="shared" si="7"/>
        <v>3.3399999999999985E-2</v>
      </c>
      <c r="F92" s="2">
        <f t="shared" si="8"/>
        <v>-4.2999999999999913E-3</v>
      </c>
      <c r="G92">
        <f t="shared" si="9"/>
        <v>-0.12874251497005967</v>
      </c>
      <c r="H92">
        <f t="shared" si="10"/>
        <v>-0.12803821914325517</v>
      </c>
      <c r="J92" s="1">
        <v>49</v>
      </c>
      <c r="K92" s="3">
        <v>0.28310000000000002</v>
      </c>
      <c r="L92" s="3">
        <v>2.2000000000000001E-3</v>
      </c>
      <c r="N92">
        <f t="shared" si="14"/>
        <v>-1.7299999999999982E-2</v>
      </c>
      <c r="O92">
        <f t="shared" si="14"/>
        <v>9.0000000000000019E-4</v>
      </c>
      <c r="P92">
        <f t="shared" si="12"/>
        <v>-5.2023121387283301E-2</v>
      </c>
      <c r="Q92">
        <f t="shared" si="13"/>
        <v>-5.1976265568911328E-2</v>
      </c>
      <c r="Y92">
        <v>49</v>
      </c>
      <c r="Z92">
        <v>0.27189999999999998</v>
      </c>
      <c r="AA92">
        <v>2.8E-3</v>
      </c>
    </row>
    <row r="93" spans="1:27" x14ac:dyDescent="0.2">
      <c r="A93" s="1">
        <v>50</v>
      </c>
      <c r="B93" s="3">
        <v>0.84509999999999996</v>
      </c>
      <c r="C93" s="3">
        <v>5.9900000000000002E-2</v>
      </c>
      <c r="E93" s="2">
        <f t="shared" si="7"/>
        <v>3.3299999999999996E-2</v>
      </c>
      <c r="F93" s="2">
        <f t="shared" si="8"/>
        <v>-4.9000000000000016E-3</v>
      </c>
      <c r="G93">
        <f t="shared" si="9"/>
        <v>-0.14714714714714722</v>
      </c>
      <c r="H93">
        <f t="shared" si="10"/>
        <v>-0.14609871055103588</v>
      </c>
      <c r="J93" s="1">
        <v>50</v>
      </c>
      <c r="K93" s="3">
        <v>0.26579999999999998</v>
      </c>
      <c r="L93" s="3">
        <v>3.0999999999999999E-3</v>
      </c>
      <c r="N93">
        <f t="shared" si="14"/>
        <v>-1.7300000000000038E-2</v>
      </c>
      <c r="O93">
        <f t="shared" si="14"/>
        <v>8.9999999999999976E-4</v>
      </c>
      <c r="P93">
        <f t="shared" si="12"/>
        <v>-5.2023121387283107E-2</v>
      </c>
      <c r="Q93">
        <f t="shared" si="13"/>
        <v>-5.1976265568911134E-2</v>
      </c>
      <c r="Y93">
        <v>50</v>
      </c>
      <c r="Z93">
        <v>0.25290000000000001</v>
      </c>
      <c r="AA93">
        <v>3.7000000000000002E-3</v>
      </c>
    </row>
    <row r="94" spans="1:27" x14ac:dyDescent="0.2">
      <c r="A94" s="1">
        <v>51</v>
      </c>
      <c r="B94" s="3">
        <v>0.86170000000000002</v>
      </c>
      <c r="C94" s="3">
        <v>5.7299999999999997E-2</v>
      </c>
      <c r="E94" s="2">
        <f t="shared" si="7"/>
        <v>3.290000000000004E-2</v>
      </c>
      <c r="F94" s="2">
        <f t="shared" si="8"/>
        <v>-5.400000000000002E-3</v>
      </c>
      <c r="G94">
        <f t="shared" si="9"/>
        <v>-0.16413373860182356</v>
      </c>
      <c r="H94">
        <f t="shared" si="10"/>
        <v>-0.16268319917546284</v>
      </c>
      <c r="J94" s="1">
        <v>51</v>
      </c>
      <c r="K94" s="3">
        <v>0.2485</v>
      </c>
      <c r="L94" s="3">
        <v>3.8999999999999998E-3</v>
      </c>
      <c r="N94">
        <f t="shared" si="14"/>
        <v>-1.7299999999999982E-2</v>
      </c>
      <c r="O94">
        <f t="shared" si="14"/>
        <v>7.9999999999999993E-4</v>
      </c>
      <c r="P94">
        <f t="shared" si="12"/>
        <v>-4.6242774566474035E-2</v>
      </c>
      <c r="Q94">
        <f t="shared" si="13"/>
        <v>-4.6209855032824779E-2</v>
      </c>
      <c r="Y94">
        <v>51</v>
      </c>
      <c r="Z94">
        <v>0.23400000000000001</v>
      </c>
      <c r="AA94">
        <v>4.4000000000000003E-3</v>
      </c>
    </row>
    <row r="95" spans="1:27" x14ac:dyDescent="0.2">
      <c r="A95" s="1">
        <v>52</v>
      </c>
      <c r="B95" s="3">
        <v>0.878</v>
      </c>
      <c r="C95" s="3">
        <v>5.45E-2</v>
      </c>
      <c r="E95" s="2">
        <f t="shared" si="7"/>
        <v>3.2299999999999995E-2</v>
      </c>
      <c r="F95" s="2">
        <f t="shared" si="8"/>
        <v>-5.9999999999999984E-3</v>
      </c>
      <c r="G95">
        <f t="shared" si="9"/>
        <v>-0.18575851393188852</v>
      </c>
      <c r="H95">
        <f t="shared" si="10"/>
        <v>-0.18366507948263586</v>
      </c>
      <c r="J95" s="1">
        <v>52</v>
      </c>
      <c r="K95" s="3">
        <v>0.23130000000000001</v>
      </c>
      <c r="L95" s="3">
        <v>4.4999999999999997E-3</v>
      </c>
      <c r="N95">
        <f t="shared" si="14"/>
        <v>-1.7199999999999993E-2</v>
      </c>
      <c r="O95">
        <f t="shared" si="14"/>
        <v>5.9999999999999984E-4</v>
      </c>
      <c r="P95">
        <f t="shared" si="12"/>
        <v>-3.4883720930232565E-2</v>
      </c>
      <c r="Q95">
        <f t="shared" si="13"/>
        <v>-3.4869581554789732E-2</v>
      </c>
      <c r="Y95">
        <v>52</v>
      </c>
      <c r="Z95">
        <v>0.215</v>
      </c>
      <c r="AA95">
        <v>5.1000000000000004E-3</v>
      </c>
    </row>
    <row r="96" spans="1:27" x14ac:dyDescent="0.2">
      <c r="A96" s="1">
        <v>53</v>
      </c>
      <c r="B96" s="3">
        <v>0.89400000000000002</v>
      </c>
      <c r="C96" s="3">
        <v>5.1299999999999998E-2</v>
      </c>
      <c r="E96" s="2">
        <f t="shared" si="7"/>
        <v>3.169999999999995E-2</v>
      </c>
      <c r="F96" s="2">
        <f t="shared" si="8"/>
        <v>-6.8999999999999964E-3</v>
      </c>
      <c r="G96">
        <f t="shared" si="9"/>
        <v>-0.21766561514195606</v>
      </c>
      <c r="H96">
        <f t="shared" si="10"/>
        <v>-0.21432260079198651</v>
      </c>
      <c r="J96" s="1">
        <v>53</v>
      </c>
      <c r="K96" s="3">
        <v>0.214</v>
      </c>
      <c r="L96" s="3">
        <v>5.1000000000000004E-3</v>
      </c>
      <c r="N96">
        <f t="shared" si="14"/>
        <v>-1.730000000000001E-2</v>
      </c>
      <c r="O96">
        <f t="shared" si="14"/>
        <v>6.0000000000000071E-4</v>
      </c>
      <c r="P96">
        <f t="shared" si="12"/>
        <v>-3.4682080924855516E-2</v>
      </c>
      <c r="Q96">
        <f t="shared" si="13"/>
        <v>-3.4668185209499776E-2</v>
      </c>
      <c r="Y96">
        <v>53</v>
      </c>
      <c r="Z96">
        <v>0.19600000000000001</v>
      </c>
      <c r="AA96">
        <v>5.4999999999999997E-3</v>
      </c>
    </row>
    <row r="97" spans="1:27" x14ac:dyDescent="0.2">
      <c r="A97" s="1">
        <v>54</v>
      </c>
      <c r="B97" s="3">
        <v>0.90969999999999995</v>
      </c>
      <c r="C97" s="3">
        <v>4.7600000000000003E-2</v>
      </c>
      <c r="E97" s="2">
        <f t="shared" si="7"/>
        <v>3.1000000000000028E-2</v>
      </c>
      <c r="F97" s="2">
        <f t="shared" si="8"/>
        <v>-7.8000000000000014E-3</v>
      </c>
      <c r="G97">
        <f t="shared" si="9"/>
        <v>-0.25161290322580626</v>
      </c>
      <c r="H97">
        <f t="shared" si="10"/>
        <v>-0.2464961126449958</v>
      </c>
      <c r="J97" s="1">
        <v>54</v>
      </c>
      <c r="K97" s="3">
        <v>0.1968</v>
      </c>
      <c r="L97" s="3">
        <v>5.4999999999999997E-3</v>
      </c>
      <c r="N97">
        <f t="shared" si="14"/>
        <v>-1.7199999999999993E-2</v>
      </c>
      <c r="O97">
        <f t="shared" si="14"/>
        <v>3.9999999999999931E-4</v>
      </c>
      <c r="P97">
        <f t="shared" si="12"/>
        <v>-2.3255813953488341E-2</v>
      </c>
      <c r="Q97">
        <f t="shared" si="13"/>
        <v>-2.3251622810462884E-2</v>
      </c>
      <c r="Y97">
        <v>54</v>
      </c>
      <c r="Z97">
        <v>0.17699999999999999</v>
      </c>
      <c r="AA97">
        <v>5.7999999999999996E-3</v>
      </c>
    </row>
    <row r="98" spans="1:27" x14ac:dyDescent="0.2">
      <c r="A98" s="1">
        <v>55</v>
      </c>
      <c r="B98" s="3">
        <v>0.92500000000000004</v>
      </c>
      <c r="C98" s="3">
        <v>4.3499999999999997E-2</v>
      </c>
      <c r="E98" s="2">
        <f t="shared" si="7"/>
        <v>3.0100000000000016E-2</v>
      </c>
      <c r="F98" s="2">
        <f t="shared" si="8"/>
        <v>-8.7000000000000063E-3</v>
      </c>
      <c r="G98">
        <f t="shared" si="9"/>
        <v>-0.2890365448504984</v>
      </c>
      <c r="H98">
        <f t="shared" si="10"/>
        <v>-0.28136847883214233</v>
      </c>
      <c r="J98" s="1">
        <v>55</v>
      </c>
      <c r="K98" s="3">
        <v>0.17960000000000001</v>
      </c>
      <c r="L98" s="3">
        <v>5.7999999999999996E-3</v>
      </c>
      <c r="N98">
        <f t="shared" si="14"/>
        <v>-1.7199999999999993E-2</v>
      </c>
      <c r="O98">
        <f t="shared" si="14"/>
        <v>2.9999999999999992E-4</v>
      </c>
      <c r="P98">
        <f t="shared" si="12"/>
        <v>-1.7441860465116282E-2</v>
      </c>
      <c r="Q98">
        <f t="shared" si="13"/>
        <v>-1.7440092075702258E-2</v>
      </c>
      <c r="Y98">
        <v>55</v>
      </c>
      <c r="Z98">
        <v>0.15809999999999999</v>
      </c>
      <c r="AA98">
        <v>5.8999999999999999E-3</v>
      </c>
    </row>
    <row r="99" spans="1:27" x14ac:dyDescent="0.2">
      <c r="A99" s="1">
        <v>56</v>
      </c>
      <c r="B99" s="3">
        <v>0.93979999999999997</v>
      </c>
      <c r="C99" s="3">
        <v>3.8899999999999997E-2</v>
      </c>
      <c r="E99" s="2">
        <f t="shared" si="7"/>
        <v>2.8999999999999915E-2</v>
      </c>
      <c r="F99" s="2">
        <f t="shared" si="8"/>
        <v>-9.7999999999999962E-3</v>
      </c>
      <c r="G99">
        <f t="shared" si="9"/>
        <v>-0.33793103448275946</v>
      </c>
      <c r="H99">
        <f t="shared" si="10"/>
        <v>-0.32588276228209551</v>
      </c>
      <c r="J99" s="1">
        <v>56</v>
      </c>
      <c r="K99" s="3">
        <v>0.16250000000000001</v>
      </c>
      <c r="L99" s="3">
        <v>5.8999999999999999E-3</v>
      </c>
      <c r="N99">
        <f t="shared" si="14"/>
        <v>-1.7100000000000004E-2</v>
      </c>
      <c r="O99">
        <f t="shared" si="14"/>
        <v>1.0000000000000026E-4</v>
      </c>
      <c r="P99">
        <f t="shared" si="12"/>
        <v>-5.8479532163742826E-3</v>
      </c>
      <c r="Q99">
        <f t="shared" si="13"/>
        <v>-5.8478865538886815E-3</v>
      </c>
      <c r="Y99">
        <v>56</v>
      </c>
      <c r="Z99">
        <v>0.13930000000000001</v>
      </c>
      <c r="AA99">
        <v>5.7999999999999996E-3</v>
      </c>
    </row>
    <row r="100" spans="1:27" x14ac:dyDescent="0.2">
      <c r="A100" s="1">
        <v>57</v>
      </c>
      <c r="B100" s="3">
        <v>0.95399999999999996</v>
      </c>
      <c r="C100" s="3">
        <v>3.3700000000000001E-2</v>
      </c>
      <c r="E100" s="2">
        <f t="shared" si="7"/>
        <v>2.7299999999999991E-2</v>
      </c>
      <c r="F100" s="2">
        <f t="shared" si="8"/>
        <v>-1.0999999999999996E-2</v>
      </c>
      <c r="G100">
        <f t="shared" si="9"/>
        <v>-0.40293040293040289</v>
      </c>
      <c r="H100">
        <f t="shared" si="10"/>
        <v>-0.38303003106077121</v>
      </c>
      <c r="J100" s="1">
        <v>57</v>
      </c>
      <c r="K100" s="3">
        <v>0.1454</v>
      </c>
      <c r="L100" s="3">
        <v>5.8999999999999999E-3</v>
      </c>
      <c r="N100">
        <f t="shared" ref="N100:N108" si="15">K99-K100</f>
        <v>1.7100000000000004E-2</v>
      </c>
      <c r="O100">
        <f t="shared" si="14"/>
        <v>0</v>
      </c>
      <c r="P100">
        <f t="shared" si="12"/>
        <v>0</v>
      </c>
      <c r="Q100">
        <f t="shared" si="13"/>
        <v>0</v>
      </c>
      <c r="Y100">
        <v>57</v>
      </c>
      <c r="Z100">
        <v>0.1206</v>
      </c>
      <c r="AA100">
        <v>5.4999999999999997E-3</v>
      </c>
    </row>
    <row r="101" spans="1:27" x14ac:dyDescent="0.2">
      <c r="A101" s="1">
        <v>58</v>
      </c>
      <c r="B101" s="3">
        <v>0.96709999999999996</v>
      </c>
      <c r="C101" s="3">
        <v>2.7900000000000001E-2</v>
      </c>
      <c r="E101" s="2">
        <f t="shared" si="7"/>
        <v>2.4400000000000088E-2</v>
      </c>
      <c r="F101" s="2">
        <f t="shared" si="8"/>
        <v>-1.1700000000000002E-2</v>
      </c>
      <c r="G101">
        <f t="shared" si="9"/>
        <v>-0.47950819672130984</v>
      </c>
      <c r="H101">
        <f t="shared" si="10"/>
        <v>-0.44712018839808398</v>
      </c>
      <c r="J101" s="1">
        <v>58</v>
      </c>
      <c r="K101" s="3">
        <v>0.1283</v>
      </c>
      <c r="L101" s="3">
        <v>5.7000000000000002E-3</v>
      </c>
      <c r="N101">
        <f t="shared" si="15"/>
        <v>1.7100000000000004E-2</v>
      </c>
      <c r="O101">
        <f t="shared" si="14"/>
        <v>-1.9999999999999966E-4</v>
      </c>
      <c r="P101">
        <f>O101/N101</f>
        <v>-1.1695906432748515E-2</v>
      </c>
      <c r="Q101">
        <f t="shared" si="13"/>
        <v>-1.1695373165688928E-2</v>
      </c>
      <c r="Y101">
        <v>58</v>
      </c>
      <c r="Z101">
        <v>0.1021</v>
      </c>
      <c r="AA101">
        <v>5.0000000000000001E-3</v>
      </c>
    </row>
    <row r="102" spans="1:27" x14ac:dyDescent="0.2">
      <c r="A102" s="1">
        <v>59</v>
      </c>
      <c r="B102" s="3">
        <v>0.97840000000000005</v>
      </c>
      <c r="C102" s="3">
        <v>2.1999999999999999E-2</v>
      </c>
      <c r="E102" s="2">
        <f t="shared" si="7"/>
        <v>1.9700000000000051E-2</v>
      </c>
      <c r="F102" s="2">
        <f t="shared" si="8"/>
        <v>-1.1300000000000001E-2</v>
      </c>
      <c r="G102">
        <f t="shared" si="9"/>
        <v>-0.57360406091370419</v>
      </c>
      <c r="H102">
        <f t="shared" si="10"/>
        <v>-0.52078456171538556</v>
      </c>
      <c r="J102" s="1">
        <v>59</v>
      </c>
      <c r="K102" s="3">
        <v>0.1111</v>
      </c>
      <c r="L102" s="3">
        <v>5.3E-3</v>
      </c>
      <c r="N102">
        <f t="shared" si="15"/>
        <v>1.7199999999999993E-2</v>
      </c>
      <c r="O102">
        <f t="shared" si="14"/>
        <v>-4.0000000000000018E-4</v>
      </c>
      <c r="P102">
        <f t="shared" si="12"/>
        <v>-2.3255813953488393E-2</v>
      </c>
      <c r="Q102">
        <f t="shared" si="13"/>
        <v>-2.3251622810462936E-2</v>
      </c>
      <c r="Y102">
        <v>59</v>
      </c>
      <c r="Z102">
        <v>8.3799999999999999E-2</v>
      </c>
      <c r="AA102">
        <v>4.4000000000000003E-3</v>
      </c>
    </row>
    <row r="103" spans="1:27" x14ac:dyDescent="0.2">
      <c r="A103" s="1">
        <v>60</v>
      </c>
      <c r="B103" s="3">
        <v>0.98680000000000001</v>
      </c>
      <c r="C103" s="3">
        <v>1.66E-2</v>
      </c>
      <c r="E103" s="2">
        <f t="shared" si="7"/>
        <v>1.3899999999999912E-2</v>
      </c>
      <c r="F103" s="2">
        <f t="shared" si="8"/>
        <v>-9.8999999999999991E-3</v>
      </c>
      <c r="G103">
        <f t="shared" si="9"/>
        <v>-0.71223021582734258</v>
      </c>
      <c r="H103">
        <f t="shared" si="10"/>
        <v>-0.6188870890055882</v>
      </c>
      <c r="J103" s="1">
        <v>60</v>
      </c>
      <c r="K103" s="3">
        <v>9.4100000000000003E-2</v>
      </c>
      <c r="L103" s="3">
        <v>4.7999999999999996E-3</v>
      </c>
      <c r="N103">
        <f t="shared" si="15"/>
        <v>1.7000000000000001E-2</v>
      </c>
      <c r="O103">
        <f t="shared" si="14"/>
        <v>-5.0000000000000044E-4</v>
      </c>
      <c r="P103">
        <f t="shared" si="12"/>
        <v>-2.9411764705882377E-2</v>
      </c>
      <c r="Q103">
        <f t="shared" si="13"/>
        <v>-2.9403288204005139E-2</v>
      </c>
      <c r="Y103">
        <v>60</v>
      </c>
      <c r="Z103">
        <v>6.5600000000000006E-2</v>
      </c>
      <c r="AA103">
        <v>3.5999999999999999E-3</v>
      </c>
    </row>
    <row r="104" spans="1:27" x14ac:dyDescent="0.2">
      <c r="A104" s="1">
        <v>61</v>
      </c>
      <c r="B104" s="3">
        <v>0.99229999999999996</v>
      </c>
      <c r="C104" s="3">
        <v>1.21E-2</v>
      </c>
      <c r="E104" s="2">
        <f t="shared" si="7"/>
        <v>9.000000000000008E-3</v>
      </c>
      <c r="F104" s="2">
        <f t="shared" si="8"/>
        <v>-8.0000000000000002E-3</v>
      </c>
      <c r="G104">
        <f t="shared" si="9"/>
        <v>-0.88888888888888817</v>
      </c>
      <c r="H104">
        <f t="shared" si="10"/>
        <v>-0.72664234068172517</v>
      </c>
      <c r="J104" s="1">
        <v>61</v>
      </c>
      <c r="K104" s="3">
        <v>7.6799999999999993E-2</v>
      </c>
      <c r="L104" s="3">
        <v>4.1000000000000003E-3</v>
      </c>
      <c r="N104">
        <f t="shared" si="15"/>
        <v>1.730000000000001E-2</v>
      </c>
      <c r="O104">
        <f t="shared" si="14"/>
        <v>-6.9999999999999923E-4</v>
      </c>
      <c r="P104">
        <f t="shared" si="12"/>
        <v>-4.0462427745664671E-2</v>
      </c>
      <c r="Q104">
        <f t="shared" si="13"/>
        <v>-4.0440367607569923E-2</v>
      </c>
      <c r="Y104">
        <v>61</v>
      </c>
      <c r="Z104">
        <v>4.7600000000000003E-2</v>
      </c>
      <c r="AA104">
        <v>2.8999999999999998E-3</v>
      </c>
    </row>
    <row r="105" spans="1:27" x14ac:dyDescent="0.2">
      <c r="A105" s="1">
        <v>62</v>
      </c>
      <c r="B105" s="3">
        <v>0.99580000000000002</v>
      </c>
      <c r="C105" s="3">
        <v>8.6E-3</v>
      </c>
      <c r="E105" s="2">
        <f t="shared" si="7"/>
        <v>5.7000000000000384E-3</v>
      </c>
      <c r="F105" s="2">
        <f t="shared" si="8"/>
        <v>-6.1999999999999998E-3</v>
      </c>
      <c r="G105">
        <f t="shared" si="9"/>
        <v>-1.0877192982456068</v>
      </c>
      <c r="H105">
        <f t="shared" si="10"/>
        <v>-0.82739027061881454</v>
      </c>
      <c r="J105" s="1">
        <v>62</v>
      </c>
      <c r="K105" s="3">
        <v>5.9400000000000001E-2</v>
      </c>
      <c r="L105" s="3">
        <v>3.3999999999999998E-3</v>
      </c>
      <c r="N105">
        <f t="shared" si="15"/>
        <v>1.7399999999999992E-2</v>
      </c>
      <c r="O105">
        <f t="shared" si="14"/>
        <v>-7.0000000000000053E-4</v>
      </c>
      <c r="P105">
        <f t="shared" si="12"/>
        <v>-4.0229885057471312E-2</v>
      </c>
      <c r="Q105">
        <f t="shared" si="13"/>
        <v>-4.0208202841086935E-2</v>
      </c>
      <c r="Y105">
        <v>62</v>
      </c>
      <c r="Z105">
        <v>3.1E-2</v>
      </c>
      <c r="AA105">
        <v>2E-3</v>
      </c>
    </row>
    <row r="106" spans="1:27" x14ac:dyDescent="0.2">
      <c r="A106" s="1">
        <v>63</v>
      </c>
      <c r="B106" s="3">
        <v>0.998</v>
      </c>
      <c r="C106" s="3">
        <v>5.8999999999999999E-3</v>
      </c>
      <c r="E106" s="2">
        <f t="shared" si="7"/>
        <v>3.4999999999999476E-3</v>
      </c>
      <c r="F106" s="2">
        <f t="shared" si="8"/>
        <v>-5.1000000000000004E-3</v>
      </c>
      <c r="G106">
        <f t="shared" si="9"/>
        <v>-1.4571428571428791</v>
      </c>
      <c r="H106">
        <f t="shared" si="10"/>
        <v>-0.96934161993463053</v>
      </c>
      <c r="J106" s="1">
        <v>63</v>
      </c>
      <c r="K106" s="3">
        <v>4.2200000000000001E-2</v>
      </c>
      <c r="L106" s="3">
        <v>2.5999999999999999E-3</v>
      </c>
      <c r="N106">
        <f t="shared" si="15"/>
        <v>1.72E-2</v>
      </c>
      <c r="O106">
        <f t="shared" si="14"/>
        <v>-7.9999999999999993E-4</v>
      </c>
      <c r="P106">
        <f t="shared" si="12"/>
        <v>-4.6511627906976744E-2</v>
      </c>
      <c r="Q106">
        <f t="shared" si="13"/>
        <v>-4.6478131351002934E-2</v>
      </c>
      <c r="Y106">
        <v>63</v>
      </c>
      <c r="Z106">
        <v>1.6E-2</v>
      </c>
      <c r="AA106">
        <v>1.1000000000000001E-3</v>
      </c>
    </row>
    <row r="107" spans="1:27" x14ac:dyDescent="0.2">
      <c r="A107" s="1">
        <v>64</v>
      </c>
      <c r="B107" s="3">
        <v>0.99929999999999997</v>
      </c>
      <c r="C107" s="3">
        <v>3.5000000000000001E-3</v>
      </c>
      <c r="E107" s="2">
        <f t="shared" si="7"/>
        <v>1.9000000000000128E-3</v>
      </c>
      <c r="F107" s="2">
        <f t="shared" si="8"/>
        <v>-4.4999999999999997E-3</v>
      </c>
      <c r="G107">
        <f t="shared" si="9"/>
        <v>-2.3684210526315628</v>
      </c>
      <c r="H107">
        <f t="shared" si="10"/>
        <v>-1.1712808327955195</v>
      </c>
      <c r="J107" s="1">
        <v>64</v>
      </c>
      <c r="K107" s="3">
        <v>2.5399999999999999E-2</v>
      </c>
      <c r="L107" s="3">
        <v>1.6999999999999999E-3</v>
      </c>
      <c r="N107">
        <f t="shared" si="15"/>
        <v>1.6800000000000002E-2</v>
      </c>
      <c r="O107">
        <f t="shared" si="14"/>
        <v>-8.9999999999999998E-4</v>
      </c>
      <c r="P107">
        <f t="shared" si="12"/>
        <v>-5.3571428571428562E-2</v>
      </c>
      <c r="Q107">
        <f t="shared" si="13"/>
        <v>-5.3520268459315117E-2</v>
      </c>
      <c r="Y107">
        <v>64</v>
      </c>
      <c r="Z107">
        <v>3.5000000000000001E-3</v>
      </c>
      <c r="AA107">
        <v>2.9999999999999997E-4</v>
      </c>
    </row>
    <row r="108" spans="1:27" x14ac:dyDescent="0.2">
      <c r="A108" s="1">
        <v>65</v>
      </c>
      <c r="B108" s="3">
        <v>0.99990000000000001</v>
      </c>
      <c r="C108" s="3">
        <v>1.4E-3</v>
      </c>
      <c r="E108" s="2">
        <f t="shared" si="7"/>
        <v>7.0000000000003393E-4</v>
      </c>
      <c r="F108" s="2">
        <f t="shared" si="8"/>
        <v>-3.0999999999999999E-3</v>
      </c>
      <c r="G108">
        <f t="shared" si="9"/>
        <v>-4.4285714285712139</v>
      </c>
      <c r="H108">
        <f t="shared" si="10"/>
        <v>-1.3487144248894061</v>
      </c>
      <c r="J108" s="1">
        <v>65</v>
      </c>
      <c r="K108" s="3">
        <v>9.7000000000000003E-3</v>
      </c>
      <c r="L108" s="3">
        <v>6.9999999999999999E-4</v>
      </c>
      <c r="N108">
        <f t="shared" si="15"/>
        <v>1.5699999999999999E-2</v>
      </c>
      <c r="O108">
        <f t="shared" si="14"/>
        <v>-1E-3</v>
      </c>
      <c r="P108">
        <f t="shared" si="12"/>
        <v>-6.369426751592358E-2</v>
      </c>
      <c r="Q108">
        <f t="shared" si="13"/>
        <v>-6.3608341552267647E-2</v>
      </c>
      <c r="Y108">
        <v>65</v>
      </c>
      <c r="Z108">
        <v>0</v>
      </c>
      <c r="AA108">
        <v>0</v>
      </c>
    </row>
    <row r="109" spans="1:27" x14ac:dyDescent="0.2">
      <c r="A109" s="1">
        <v>66</v>
      </c>
      <c r="B109" s="3">
        <v>1</v>
      </c>
      <c r="C109" s="3">
        <v>4.0000000000000002E-4</v>
      </c>
      <c r="J109" s="1">
        <v>66</v>
      </c>
      <c r="K109" s="3">
        <v>0</v>
      </c>
      <c r="L109" s="3">
        <v>0</v>
      </c>
      <c r="Y109">
        <v>66</v>
      </c>
      <c r="Z109">
        <v>0</v>
      </c>
      <c r="AA109">
        <v>0</v>
      </c>
    </row>
    <row r="110" spans="1:27" x14ac:dyDescent="0.2">
      <c r="G110">
        <f>AVERAGE(G103:G106)</f>
        <v>-1.0364953150261793</v>
      </c>
      <c r="P110">
        <f>AVERAGE(P104:P108)</f>
        <v>-4.8893927359492981E-2</v>
      </c>
      <c r="Y110">
        <v>67</v>
      </c>
      <c r="Z110">
        <v>9.4999999999999998E-3</v>
      </c>
      <c r="AA110">
        <v>1.6999999999999999E-3</v>
      </c>
    </row>
    <row r="111" spans="1:27" x14ac:dyDescent="0.2">
      <c r="Y111">
        <v>68</v>
      </c>
      <c r="Z111">
        <v>2.4899999999999999E-2</v>
      </c>
      <c r="AA111">
        <v>4.5999999999999999E-3</v>
      </c>
    </row>
    <row r="112" spans="1:27" x14ac:dyDescent="0.2">
      <c r="L112" s="2" t="s">
        <v>6</v>
      </c>
      <c r="O112" t="s">
        <v>6</v>
      </c>
      <c r="Y112">
        <v>69</v>
      </c>
      <c r="Z112">
        <v>4.1599999999999998E-2</v>
      </c>
      <c r="AA112">
        <v>7.7999999999999996E-3</v>
      </c>
    </row>
    <row r="113" spans="11:27" x14ac:dyDescent="0.2">
      <c r="K113" s="2">
        <f>K99</f>
        <v>0.16250000000000001</v>
      </c>
      <c r="L113" s="2">
        <f>L99</f>
        <v>5.8999999999999999E-3</v>
      </c>
      <c r="N113">
        <f>N101</f>
        <v>1.7100000000000004E-2</v>
      </c>
      <c r="O113">
        <f>O101</f>
        <v>-1.9999999999999966E-4</v>
      </c>
      <c r="P113">
        <f>P101</f>
        <v>-1.1695906432748515E-2</v>
      </c>
      <c r="Y113">
        <v>70</v>
      </c>
      <c r="Z113">
        <v>5.8700000000000002E-2</v>
      </c>
      <c r="AA113">
        <v>1.11E-2</v>
      </c>
    </row>
    <row r="114" spans="11:27" x14ac:dyDescent="0.2">
      <c r="K114" s="2">
        <f t="shared" ref="K114:L120" si="16">K100</f>
        <v>0.1454</v>
      </c>
      <c r="L114" s="2">
        <f t="shared" si="16"/>
        <v>5.8999999999999999E-3</v>
      </c>
      <c r="N114">
        <f t="shared" ref="N114:P120" si="17">N102</f>
        <v>1.7199999999999993E-2</v>
      </c>
      <c r="O114">
        <f t="shared" si="17"/>
        <v>-4.0000000000000018E-4</v>
      </c>
      <c r="P114">
        <f t="shared" si="17"/>
        <v>-2.3255813953488393E-2</v>
      </c>
      <c r="Y114">
        <v>71</v>
      </c>
      <c r="Z114">
        <v>7.5700000000000003E-2</v>
      </c>
      <c r="AA114">
        <v>1.44E-2</v>
      </c>
    </row>
    <row r="115" spans="11:27" x14ac:dyDescent="0.2">
      <c r="K115" s="2">
        <f t="shared" si="16"/>
        <v>0.1283</v>
      </c>
      <c r="L115" s="2">
        <f t="shared" si="16"/>
        <v>5.7000000000000002E-3</v>
      </c>
      <c r="N115">
        <f t="shared" si="17"/>
        <v>1.7000000000000001E-2</v>
      </c>
      <c r="O115">
        <f t="shared" si="17"/>
        <v>-5.0000000000000044E-4</v>
      </c>
      <c r="P115">
        <f t="shared" si="17"/>
        <v>-2.9411764705882377E-2</v>
      </c>
      <c r="Y115">
        <v>72</v>
      </c>
      <c r="Z115">
        <v>9.2700000000000005E-2</v>
      </c>
      <c r="AA115">
        <v>1.7600000000000001E-2</v>
      </c>
    </row>
    <row r="116" spans="11:27" x14ac:dyDescent="0.2">
      <c r="K116" s="2">
        <f t="shared" si="16"/>
        <v>0.1111</v>
      </c>
      <c r="L116" s="2">
        <f t="shared" si="16"/>
        <v>5.3E-3</v>
      </c>
      <c r="N116">
        <f t="shared" si="17"/>
        <v>1.730000000000001E-2</v>
      </c>
      <c r="O116">
        <f t="shared" si="17"/>
        <v>-6.9999999999999923E-4</v>
      </c>
      <c r="P116">
        <f t="shared" si="17"/>
        <v>-4.0462427745664671E-2</v>
      </c>
      <c r="Y116">
        <v>73</v>
      </c>
      <c r="Z116">
        <v>0.10970000000000001</v>
      </c>
      <c r="AA116">
        <v>2.07E-2</v>
      </c>
    </row>
    <row r="117" spans="11:27" x14ac:dyDescent="0.2">
      <c r="K117" s="2">
        <f t="shared" si="16"/>
        <v>9.4100000000000003E-2</v>
      </c>
      <c r="L117" s="2">
        <f t="shared" si="16"/>
        <v>4.7999999999999996E-3</v>
      </c>
      <c r="N117">
        <f t="shared" si="17"/>
        <v>1.7399999999999992E-2</v>
      </c>
      <c r="O117">
        <f t="shared" si="17"/>
        <v>-7.0000000000000053E-4</v>
      </c>
      <c r="P117">
        <f t="shared" si="17"/>
        <v>-4.0229885057471312E-2</v>
      </c>
      <c r="Y117">
        <v>74</v>
      </c>
      <c r="Z117">
        <v>0.1268</v>
      </c>
      <c r="AA117">
        <v>2.3900000000000001E-2</v>
      </c>
    </row>
    <row r="118" spans="11:27" x14ac:dyDescent="0.2">
      <c r="K118" s="2">
        <f t="shared" si="16"/>
        <v>7.6799999999999993E-2</v>
      </c>
      <c r="L118" s="2">
        <f t="shared" si="16"/>
        <v>4.1000000000000003E-3</v>
      </c>
      <c r="N118">
        <f t="shared" si="17"/>
        <v>1.72E-2</v>
      </c>
      <c r="O118">
        <f t="shared" si="17"/>
        <v>-7.9999999999999993E-4</v>
      </c>
      <c r="P118">
        <f t="shared" si="17"/>
        <v>-4.6511627906976744E-2</v>
      </c>
      <c r="Y118">
        <v>75</v>
      </c>
      <c r="Z118">
        <v>0.1439</v>
      </c>
      <c r="AA118">
        <v>2.69E-2</v>
      </c>
    </row>
    <row r="119" spans="11:27" x14ac:dyDescent="0.2">
      <c r="K119" s="2">
        <f t="shared" si="16"/>
        <v>5.9400000000000001E-2</v>
      </c>
      <c r="L119" s="2">
        <f t="shared" si="16"/>
        <v>3.3999999999999998E-3</v>
      </c>
      <c r="N119">
        <f t="shared" si="17"/>
        <v>1.6800000000000002E-2</v>
      </c>
      <c r="O119">
        <f t="shared" si="17"/>
        <v>-8.9999999999999998E-4</v>
      </c>
      <c r="P119">
        <f t="shared" si="17"/>
        <v>-5.3571428571428562E-2</v>
      </c>
      <c r="Y119">
        <v>76</v>
      </c>
      <c r="Z119">
        <v>0.16109999999999999</v>
      </c>
      <c r="AA119">
        <v>0.03</v>
      </c>
    </row>
    <row r="120" spans="11:27" x14ac:dyDescent="0.2">
      <c r="K120" s="2">
        <f t="shared" si="16"/>
        <v>4.2200000000000001E-2</v>
      </c>
      <c r="L120" s="2">
        <f t="shared" si="16"/>
        <v>2.5999999999999999E-3</v>
      </c>
      <c r="N120">
        <f t="shared" si="17"/>
        <v>1.5699999999999999E-2</v>
      </c>
      <c r="O120">
        <f t="shared" si="17"/>
        <v>-1E-3</v>
      </c>
      <c r="P120">
        <f t="shared" si="17"/>
        <v>-6.369426751592358E-2</v>
      </c>
      <c r="Y120">
        <v>77</v>
      </c>
      <c r="Z120">
        <v>0.1782</v>
      </c>
      <c r="AA120">
        <v>3.2899999999999999E-2</v>
      </c>
    </row>
    <row r="121" spans="11:27" x14ac:dyDescent="0.2">
      <c r="K121" s="2">
        <f>K107</f>
        <v>2.5399999999999999E-2</v>
      </c>
      <c r="L121" s="2">
        <f>L107</f>
        <v>1.6999999999999999E-3</v>
      </c>
      <c r="Y121">
        <v>78</v>
      </c>
      <c r="Z121">
        <v>0.1953</v>
      </c>
      <c r="AA121">
        <v>3.5900000000000001E-2</v>
      </c>
    </row>
    <row r="122" spans="11:27" x14ac:dyDescent="0.2">
      <c r="K122" s="2">
        <f t="shared" ref="K122:L123" si="18">K108</f>
        <v>9.7000000000000003E-3</v>
      </c>
      <c r="L122" s="2">
        <f t="shared" si="18"/>
        <v>6.9999999999999999E-4</v>
      </c>
      <c r="Y122">
        <v>79</v>
      </c>
      <c r="Z122">
        <v>0.21229999999999999</v>
      </c>
      <c r="AA122">
        <v>3.8699999999999998E-2</v>
      </c>
    </row>
    <row r="123" spans="11:27" x14ac:dyDescent="0.2">
      <c r="K123" s="2">
        <f t="shared" si="18"/>
        <v>0</v>
      </c>
      <c r="L123" s="2">
        <f t="shared" si="18"/>
        <v>0</v>
      </c>
      <c r="Y123">
        <v>80</v>
      </c>
      <c r="Z123">
        <v>0.22939999999999999</v>
      </c>
      <c r="AA123">
        <v>4.1399999999999999E-2</v>
      </c>
    </row>
    <row r="124" spans="11:27" x14ac:dyDescent="0.2">
      <c r="Y124">
        <v>81</v>
      </c>
      <c r="Z124">
        <v>0.2465</v>
      </c>
      <c r="AA124">
        <v>4.3999999999999997E-2</v>
      </c>
    </row>
    <row r="125" spans="11:27" x14ac:dyDescent="0.2">
      <c r="Y125">
        <v>82</v>
      </c>
      <c r="Z125">
        <v>0.26350000000000001</v>
      </c>
      <c r="AA125">
        <v>4.6600000000000003E-2</v>
      </c>
    </row>
    <row r="126" spans="11:27" x14ac:dyDescent="0.2">
      <c r="Y126">
        <v>83</v>
      </c>
      <c r="Z126">
        <v>0.28060000000000002</v>
      </c>
      <c r="AA126">
        <v>4.9099999999999998E-2</v>
      </c>
    </row>
    <row r="127" spans="11:27" x14ac:dyDescent="0.2">
      <c r="Y127">
        <v>84</v>
      </c>
      <c r="Z127">
        <v>0.29759999999999998</v>
      </c>
      <c r="AA127">
        <v>5.1400000000000001E-2</v>
      </c>
    </row>
    <row r="128" spans="11:27" x14ac:dyDescent="0.2">
      <c r="Y128">
        <v>85</v>
      </c>
      <c r="Z128">
        <v>0.31480000000000002</v>
      </c>
      <c r="AA128">
        <v>5.3699999999999998E-2</v>
      </c>
    </row>
    <row r="129" spans="25:27" x14ac:dyDescent="0.2">
      <c r="Y129">
        <v>86</v>
      </c>
      <c r="Z129">
        <v>0.33189999999999997</v>
      </c>
      <c r="AA129">
        <v>5.5899999999999998E-2</v>
      </c>
    </row>
    <row r="130" spans="25:27" x14ac:dyDescent="0.2">
      <c r="Y130">
        <v>87</v>
      </c>
      <c r="Z130">
        <v>0.34910000000000002</v>
      </c>
      <c r="AA130">
        <v>5.79E-2</v>
      </c>
    </row>
    <row r="131" spans="25:27" x14ac:dyDescent="0.2">
      <c r="Y131">
        <v>88</v>
      </c>
      <c r="Z131">
        <v>0.36630000000000001</v>
      </c>
      <c r="AA131">
        <v>5.9900000000000002E-2</v>
      </c>
    </row>
    <row r="132" spans="25:27" x14ac:dyDescent="0.2">
      <c r="Y132">
        <v>89</v>
      </c>
      <c r="Z132">
        <v>0.38350000000000001</v>
      </c>
      <c r="AA132">
        <v>6.1699999999999998E-2</v>
      </c>
    </row>
    <row r="133" spans="25:27" x14ac:dyDescent="0.2">
      <c r="Y133">
        <v>90</v>
      </c>
      <c r="Z133">
        <v>0.40060000000000001</v>
      </c>
      <c r="AA133">
        <v>6.3500000000000001E-2</v>
      </c>
    </row>
    <row r="134" spans="25:27" x14ac:dyDescent="0.2">
      <c r="Y134">
        <v>91</v>
      </c>
      <c r="Z134">
        <v>0.41770000000000002</v>
      </c>
      <c r="AA134">
        <v>6.5100000000000005E-2</v>
      </c>
    </row>
    <row r="135" spans="25:27" x14ac:dyDescent="0.2">
      <c r="Y135">
        <v>92</v>
      </c>
      <c r="Z135">
        <v>0.43480000000000002</v>
      </c>
      <c r="AA135">
        <v>6.6600000000000006E-2</v>
      </c>
    </row>
    <row r="136" spans="25:27" x14ac:dyDescent="0.2">
      <c r="Y136">
        <v>93</v>
      </c>
      <c r="Z136">
        <v>0.45200000000000001</v>
      </c>
      <c r="AA136">
        <v>6.7900000000000002E-2</v>
      </c>
    </row>
    <row r="137" spans="25:27" x14ac:dyDescent="0.2">
      <c r="Y137">
        <v>94</v>
      </c>
      <c r="Z137">
        <v>0.46920000000000001</v>
      </c>
      <c r="AA137">
        <v>6.9099999999999995E-2</v>
      </c>
    </row>
    <row r="138" spans="25:27" x14ac:dyDescent="0.2">
      <c r="Y138">
        <v>95</v>
      </c>
      <c r="Z138">
        <v>0.48630000000000001</v>
      </c>
      <c r="AA138">
        <v>7.0099999999999996E-2</v>
      </c>
    </row>
    <row r="139" spans="25:27" x14ac:dyDescent="0.2">
      <c r="Y139">
        <v>96</v>
      </c>
      <c r="Z139">
        <v>0.50349999999999995</v>
      </c>
      <c r="AA139">
        <v>7.0999999999999994E-2</v>
      </c>
    </row>
    <row r="140" spans="25:27" x14ac:dyDescent="0.2">
      <c r="Y140">
        <v>97</v>
      </c>
      <c r="Z140">
        <v>0.52059999999999995</v>
      </c>
      <c r="AA140">
        <v>7.1800000000000003E-2</v>
      </c>
    </row>
    <row r="141" spans="25:27" x14ac:dyDescent="0.2">
      <c r="Y141">
        <v>98</v>
      </c>
      <c r="Z141">
        <v>0.53779999999999994</v>
      </c>
      <c r="AA141">
        <v>7.2400000000000006E-2</v>
      </c>
    </row>
    <row r="142" spans="25:27" x14ac:dyDescent="0.2">
      <c r="Y142">
        <v>99</v>
      </c>
      <c r="Z142">
        <v>0.55510000000000004</v>
      </c>
      <c r="AA142">
        <v>7.2999999999999995E-2</v>
      </c>
    </row>
    <row r="143" spans="25:27" x14ac:dyDescent="0.2">
      <c r="Y143">
        <v>100</v>
      </c>
      <c r="Z143">
        <v>0.57220000000000004</v>
      </c>
      <c r="AA143">
        <v>7.3300000000000004E-2</v>
      </c>
    </row>
    <row r="144" spans="25:27" x14ac:dyDescent="0.2">
      <c r="Y144">
        <v>101</v>
      </c>
      <c r="Z144">
        <v>0.58940000000000003</v>
      </c>
      <c r="AA144">
        <v>7.3599999999999999E-2</v>
      </c>
    </row>
    <row r="145" spans="25:27" x14ac:dyDescent="0.2">
      <c r="Y145">
        <v>102</v>
      </c>
      <c r="Z145">
        <v>0.60670000000000002</v>
      </c>
      <c r="AA145">
        <v>7.3700000000000002E-2</v>
      </c>
    </row>
    <row r="146" spans="25:27" x14ac:dyDescent="0.2">
      <c r="Y146">
        <v>103</v>
      </c>
      <c r="Z146">
        <v>0.62390000000000001</v>
      </c>
      <c r="AA146">
        <v>7.3800000000000004E-2</v>
      </c>
    </row>
    <row r="147" spans="25:27" x14ac:dyDescent="0.2">
      <c r="Y147">
        <v>104</v>
      </c>
      <c r="Z147">
        <v>0.6411</v>
      </c>
      <c r="AA147">
        <v>7.3700000000000002E-2</v>
      </c>
    </row>
    <row r="148" spans="25:27" x14ac:dyDescent="0.2">
      <c r="Y148">
        <v>105</v>
      </c>
      <c r="Z148">
        <v>0.65839999999999999</v>
      </c>
      <c r="AA148">
        <v>7.3499999999999996E-2</v>
      </c>
    </row>
    <row r="149" spans="25:27" x14ac:dyDescent="0.2">
      <c r="Y149">
        <v>106</v>
      </c>
      <c r="Z149">
        <v>0.67549999999999999</v>
      </c>
      <c r="AA149">
        <v>7.3099999999999998E-2</v>
      </c>
    </row>
    <row r="150" spans="25:27" x14ac:dyDescent="0.2">
      <c r="Y150">
        <v>107</v>
      </c>
      <c r="Z150">
        <v>0.6925</v>
      </c>
      <c r="AA150">
        <v>7.2499999999999995E-2</v>
      </c>
    </row>
    <row r="151" spans="25:27" x14ac:dyDescent="0.2">
      <c r="Y151">
        <v>108</v>
      </c>
      <c r="Z151">
        <v>0.7097</v>
      </c>
      <c r="AA151">
        <v>7.1800000000000003E-2</v>
      </c>
    </row>
    <row r="152" spans="25:27" x14ac:dyDescent="0.2">
      <c r="Y152">
        <v>109</v>
      </c>
      <c r="Z152">
        <v>0.7268</v>
      </c>
      <c r="AA152">
        <v>7.0999999999999994E-2</v>
      </c>
    </row>
    <row r="153" spans="25:27" x14ac:dyDescent="0.2">
      <c r="Y153">
        <v>110</v>
      </c>
      <c r="Z153">
        <v>0.74399999999999999</v>
      </c>
      <c r="AA153">
        <v>7.0000000000000007E-2</v>
      </c>
    </row>
    <row r="154" spans="25:27" x14ac:dyDescent="0.2">
      <c r="Y154">
        <v>111</v>
      </c>
      <c r="Z154">
        <v>0.7611</v>
      </c>
      <c r="AA154">
        <v>6.88E-2</v>
      </c>
    </row>
    <row r="155" spans="25:27" x14ac:dyDescent="0.2">
      <c r="Y155">
        <v>112</v>
      </c>
      <c r="Z155">
        <v>0.77800000000000002</v>
      </c>
      <c r="AA155">
        <v>6.7500000000000004E-2</v>
      </c>
    </row>
    <row r="156" spans="25:27" x14ac:dyDescent="0.2">
      <c r="Y156">
        <v>113</v>
      </c>
      <c r="Z156">
        <v>0.79490000000000005</v>
      </c>
      <c r="AA156">
        <v>6.6000000000000003E-2</v>
      </c>
    </row>
    <row r="157" spans="25:27" x14ac:dyDescent="0.2">
      <c r="Y157">
        <v>114</v>
      </c>
      <c r="Z157">
        <v>0.81169999999999998</v>
      </c>
      <c r="AA157">
        <v>6.4199999999999993E-2</v>
      </c>
    </row>
    <row r="158" spans="25:27" x14ac:dyDescent="0.2">
      <c r="Y158">
        <v>115</v>
      </c>
      <c r="Z158">
        <v>0.82840000000000003</v>
      </c>
      <c r="AA158">
        <v>6.2199999999999998E-2</v>
      </c>
    </row>
    <row r="159" spans="25:27" x14ac:dyDescent="0.2">
      <c r="Y159">
        <v>116</v>
      </c>
      <c r="Z159">
        <v>0.84509999999999996</v>
      </c>
      <c r="AA159">
        <v>5.9900000000000002E-2</v>
      </c>
    </row>
    <row r="160" spans="25:27" x14ac:dyDescent="0.2">
      <c r="Y160">
        <v>117</v>
      </c>
      <c r="Z160">
        <v>0.86170000000000002</v>
      </c>
      <c r="AA160">
        <v>5.7299999999999997E-2</v>
      </c>
    </row>
    <row r="161" spans="25:27" x14ac:dyDescent="0.2">
      <c r="Y161">
        <v>118</v>
      </c>
      <c r="Z161">
        <v>0.878</v>
      </c>
      <c r="AA161">
        <v>5.45E-2</v>
      </c>
    </row>
    <row r="162" spans="25:27" x14ac:dyDescent="0.2">
      <c r="Y162">
        <v>119</v>
      </c>
      <c r="Z162">
        <v>0.89400000000000002</v>
      </c>
      <c r="AA162">
        <v>5.1299999999999998E-2</v>
      </c>
    </row>
    <row r="163" spans="25:27" x14ac:dyDescent="0.2">
      <c r="Y163">
        <v>120</v>
      </c>
      <c r="Z163">
        <v>0.90969999999999995</v>
      </c>
      <c r="AA163">
        <v>4.7600000000000003E-2</v>
      </c>
    </row>
    <row r="164" spans="25:27" x14ac:dyDescent="0.2">
      <c r="Y164">
        <v>121</v>
      </c>
      <c r="Z164">
        <v>0.92500000000000004</v>
      </c>
      <c r="AA164">
        <v>4.3499999999999997E-2</v>
      </c>
    </row>
    <row r="165" spans="25:27" x14ac:dyDescent="0.2">
      <c r="Y165">
        <v>122</v>
      </c>
      <c r="Z165">
        <v>0.93979999999999997</v>
      </c>
      <c r="AA165">
        <v>3.8899999999999997E-2</v>
      </c>
    </row>
    <row r="166" spans="25:27" x14ac:dyDescent="0.2">
      <c r="Y166">
        <v>123</v>
      </c>
      <c r="Z166">
        <v>0.95399999999999996</v>
      </c>
      <c r="AA166">
        <v>3.3700000000000001E-2</v>
      </c>
    </row>
    <row r="167" spans="25:27" x14ac:dyDescent="0.2">
      <c r="Y167">
        <v>124</v>
      </c>
      <c r="Z167">
        <v>0.96709999999999996</v>
      </c>
      <c r="AA167">
        <v>2.7900000000000001E-2</v>
      </c>
    </row>
    <row r="168" spans="25:27" x14ac:dyDescent="0.2">
      <c r="Y168">
        <v>125</v>
      </c>
      <c r="Z168">
        <v>0.97840000000000005</v>
      </c>
      <c r="AA168">
        <v>2.1999999999999999E-2</v>
      </c>
    </row>
    <row r="169" spans="25:27" x14ac:dyDescent="0.2">
      <c r="Y169">
        <v>126</v>
      </c>
      <c r="Z169">
        <v>0.98680000000000001</v>
      </c>
      <c r="AA169">
        <v>1.66E-2</v>
      </c>
    </row>
    <row r="170" spans="25:27" x14ac:dyDescent="0.2">
      <c r="Y170">
        <v>127</v>
      </c>
      <c r="Z170">
        <v>0.99229999999999996</v>
      </c>
      <c r="AA170">
        <v>1.21E-2</v>
      </c>
    </row>
    <row r="171" spans="25:27" x14ac:dyDescent="0.2">
      <c r="Y171">
        <v>128</v>
      </c>
      <c r="Z171">
        <v>0.99580000000000002</v>
      </c>
      <c r="AA171">
        <v>8.6E-3</v>
      </c>
    </row>
    <row r="172" spans="25:27" x14ac:dyDescent="0.2">
      <c r="Y172">
        <v>129</v>
      </c>
      <c r="Z172">
        <v>0.998</v>
      </c>
      <c r="AA172">
        <v>5.8999999999999999E-3</v>
      </c>
    </row>
    <row r="173" spans="25:27" x14ac:dyDescent="0.2">
      <c r="Y173">
        <v>130</v>
      </c>
      <c r="Z173">
        <v>0.99929999999999997</v>
      </c>
      <c r="AA173">
        <v>3.5000000000000001E-3</v>
      </c>
    </row>
    <row r="174" spans="25:27" x14ac:dyDescent="0.2">
      <c r="Y174">
        <v>131</v>
      </c>
      <c r="Z174">
        <v>0.99990000000000001</v>
      </c>
      <c r="AA174">
        <v>1.4E-3</v>
      </c>
    </row>
    <row r="175" spans="25:27" x14ac:dyDescent="0.2">
      <c r="Y175">
        <v>132</v>
      </c>
      <c r="Z175">
        <v>1</v>
      </c>
      <c r="AA175">
        <v>4.0000000000000002E-4</v>
      </c>
    </row>
    <row r="176" spans="25:27" x14ac:dyDescent="0.2">
      <c r="Y176" t="s">
        <v>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19D1-CE96-9F44-A8C9-8EE2A2D43D39}">
  <dimension ref="A26:AA176"/>
  <sheetViews>
    <sheetView topLeftCell="D100" workbookViewId="0">
      <selection activeCell="G134" sqref="G134"/>
    </sheetView>
  </sheetViews>
  <sheetFormatPr baseColWidth="10" defaultRowHeight="16" x14ac:dyDescent="0.2"/>
  <cols>
    <col min="2" max="3" width="14.1640625" style="2" customWidth="1"/>
    <col min="11" max="12" width="12.33203125" style="2" customWidth="1"/>
  </cols>
  <sheetData>
    <row r="26" spans="2:7" x14ac:dyDescent="0.2">
      <c r="C26" s="2" t="str">
        <f>C42</f>
        <v>y</v>
      </c>
    </row>
    <row r="27" spans="2:7" x14ac:dyDescent="0.2">
      <c r="B27" s="2">
        <f>B43</f>
        <v>0</v>
      </c>
      <c r="C27" s="2">
        <f t="shared" ref="C27:C38" si="0">C43</f>
        <v>0</v>
      </c>
      <c r="F27" s="2"/>
      <c r="G27" s="2"/>
    </row>
    <row r="28" spans="2:7" x14ac:dyDescent="0.2">
      <c r="B28" s="2">
        <f t="shared" ref="B28:B38" si="1">B44</f>
        <v>9.4999999999999998E-3</v>
      </c>
      <c r="C28" s="2">
        <f t="shared" si="0"/>
        <v>1.6999999999999999E-3</v>
      </c>
      <c r="F28" s="2"/>
      <c r="G28" s="2"/>
    </row>
    <row r="29" spans="2:7" x14ac:dyDescent="0.2">
      <c r="B29" s="2">
        <f t="shared" si="1"/>
        <v>2.4899999999999999E-2</v>
      </c>
      <c r="C29" s="2">
        <f t="shared" si="0"/>
        <v>4.5999999999999999E-3</v>
      </c>
      <c r="F29" s="2"/>
      <c r="G29" s="2"/>
    </row>
    <row r="30" spans="2:7" x14ac:dyDescent="0.2">
      <c r="B30" s="2">
        <f t="shared" si="1"/>
        <v>4.1599999999999998E-2</v>
      </c>
      <c r="C30" s="2">
        <f t="shared" si="0"/>
        <v>7.7999999999999996E-3</v>
      </c>
      <c r="F30" s="2"/>
      <c r="G30" s="2"/>
    </row>
    <row r="31" spans="2:7" x14ac:dyDescent="0.2">
      <c r="B31" s="2">
        <f t="shared" si="1"/>
        <v>5.8700000000000002E-2</v>
      </c>
      <c r="C31" s="2">
        <f t="shared" si="0"/>
        <v>1.11E-2</v>
      </c>
      <c r="F31" s="2"/>
      <c r="G31" s="2"/>
    </row>
    <row r="32" spans="2:7" x14ac:dyDescent="0.2">
      <c r="B32" s="2">
        <f t="shared" si="1"/>
        <v>7.5700000000000003E-2</v>
      </c>
      <c r="C32" s="2">
        <f t="shared" si="0"/>
        <v>1.44E-2</v>
      </c>
      <c r="F32" s="2"/>
      <c r="G32" s="2"/>
    </row>
    <row r="33" spans="1:27" x14ac:dyDescent="0.2">
      <c r="B33" s="2">
        <f t="shared" si="1"/>
        <v>9.2700000000000005E-2</v>
      </c>
      <c r="C33" s="2">
        <f t="shared" si="0"/>
        <v>1.7600000000000001E-2</v>
      </c>
      <c r="F33" s="2"/>
      <c r="G33" s="2"/>
    </row>
    <row r="34" spans="1:27" x14ac:dyDescent="0.2">
      <c r="B34" s="2">
        <f t="shared" si="1"/>
        <v>0.10970000000000001</v>
      </c>
      <c r="C34" s="2">
        <f t="shared" si="0"/>
        <v>2.07E-2</v>
      </c>
      <c r="F34" s="2"/>
      <c r="G34" s="2"/>
    </row>
    <row r="35" spans="1:27" x14ac:dyDescent="0.2">
      <c r="B35" s="2">
        <f t="shared" si="1"/>
        <v>0.1268</v>
      </c>
      <c r="C35" s="2">
        <f t="shared" si="0"/>
        <v>2.3900000000000001E-2</v>
      </c>
      <c r="F35" s="2"/>
      <c r="G35" s="2"/>
    </row>
    <row r="36" spans="1:27" x14ac:dyDescent="0.2">
      <c r="B36" s="2">
        <f t="shared" si="1"/>
        <v>0.1439</v>
      </c>
      <c r="C36" s="2">
        <f t="shared" si="0"/>
        <v>2.69E-2</v>
      </c>
      <c r="F36" s="2"/>
      <c r="G36" s="2"/>
    </row>
    <row r="37" spans="1:27" x14ac:dyDescent="0.2">
      <c r="B37" s="2">
        <f t="shared" si="1"/>
        <v>0.16109999999999999</v>
      </c>
      <c r="C37" s="2">
        <f t="shared" si="0"/>
        <v>0.03</v>
      </c>
      <c r="F37" s="2"/>
      <c r="G37" s="2"/>
    </row>
    <row r="38" spans="1:27" x14ac:dyDescent="0.2">
      <c r="B38" s="2">
        <f t="shared" si="1"/>
        <v>0.1782</v>
      </c>
      <c r="C38" s="2">
        <f t="shared" si="0"/>
        <v>3.2899999999999999E-2</v>
      </c>
      <c r="F38" s="2"/>
      <c r="G38" s="2"/>
    </row>
    <row r="39" spans="1:27" x14ac:dyDescent="0.2">
      <c r="F39" s="2"/>
      <c r="G39" s="2"/>
    </row>
    <row r="42" spans="1:27" x14ac:dyDescent="0.2">
      <c r="A42" s="1" t="s">
        <v>0</v>
      </c>
      <c r="C42" s="2" t="s">
        <v>6</v>
      </c>
      <c r="E42" t="s">
        <v>2</v>
      </c>
      <c r="G42" t="s">
        <v>4</v>
      </c>
      <c r="J42" s="1" t="s">
        <v>1</v>
      </c>
      <c r="L42" s="2" t="s">
        <v>6</v>
      </c>
      <c r="N42" t="s">
        <v>2</v>
      </c>
      <c r="O42" t="s">
        <v>3</v>
      </c>
      <c r="P42" t="s">
        <v>4</v>
      </c>
      <c r="Q42" t="s">
        <v>5</v>
      </c>
      <c r="Y42" t="s">
        <v>7</v>
      </c>
      <c r="AA42" t="s">
        <v>6</v>
      </c>
    </row>
    <row r="43" spans="1:27" x14ac:dyDescent="0.2">
      <c r="A43" s="1">
        <v>0</v>
      </c>
      <c r="B43" s="3">
        <v>0</v>
      </c>
      <c r="C43" s="3">
        <v>0</v>
      </c>
      <c r="F43" t="s">
        <v>3</v>
      </c>
      <c r="J43" s="1">
        <v>0</v>
      </c>
      <c r="K43" s="3">
        <v>1</v>
      </c>
      <c r="L43" s="3">
        <v>4.0000000000000002E-4</v>
      </c>
      <c r="Y43">
        <v>0</v>
      </c>
      <c r="Z43">
        <v>1</v>
      </c>
      <c r="AA43">
        <v>-5.0000000000000001E-4</v>
      </c>
    </row>
    <row r="44" spans="1:27" x14ac:dyDescent="0.2">
      <c r="A44" s="1">
        <v>1</v>
      </c>
      <c r="B44" s="3">
        <v>9.4999999999999998E-3</v>
      </c>
      <c r="C44" s="3">
        <v>1.6999999999999999E-3</v>
      </c>
      <c r="E44" s="2">
        <f>B44-B$43</f>
        <v>9.4999999999999998E-3</v>
      </c>
      <c r="F44" s="2">
        <f>C44-C$43</f>
        <v>1.6999999999999999E-3</v>
      </c>
      <c r="G44">
        <f>F44/E44</f>
        <v>0.17894736842105263</v>
      </c>
      <c r="H44">
        <f>G44-G$51</f>
        <v>-7.7805918308778421E-3</v>
      </c>
      <c r="J44" s="1">
        <v>1</v>
      </c>
      <c r="K44" s="3">
        <v>1</v>
      </c>
      <c r="L44" s="3">
        <v>4.0000000000000002E-4</v>
      </c>
      <c r="Y44">
        <v>1</v>
      </c>
      <c r="Z44">
        <v>1</v>
      </c>
      <c r="AA44">
        <v>-5.0000000000000001E-4</v>
      </c>
    </row>
    <row r="45" spans="1:27" x14ac:dyDescent="0.2">
      <c r="A45" s="1">
        <v>2</v>
      </c>
      <c r="B45" s="3">
        <v>2.4899999999999999E-2</v>
      </c>
      <c r="C45" s="3">
        <v>4.5999999999999999E-3</v>
      </c>
      <c r="E45" s="2">
        <f t="shared" ref="E45:E53" si="2">B45-B$43</f>
        <v>2.4899999999999999E-2</v>
      </c>
      <c r="F45" s="2">
        <f t="shared" ref="F45:F53" si="3">C45-C$43</f>
        <v>4.5999999999999999E-3</v>
      </c>
      <c r="G45">
        <f t="shared" ref="G45:G53" si="4">F45/E45</f>
        <v>0.18473895582329319</v>
      </c>
      <c r="H45">
        <f t="shared" ref="H45:H49" si="5">G45-G$51</f>
        <v>-1.989004428637281E-3</v>
      </c>
      <c r="J45" s="1">
        <v>2</v>
      </c>
      <c r="K45" s="3">
        <v>1</v>
      </c>
      <c r="L45" s="3">
        <v>-5.0000000000000001E-4</v>
      </c>
      <c r="Y45">
        <v>2</v>
      </c>
      <c r="Z45">
        <v>0.99980000000000002</v>
      </c>
      <c r="AA45">
        <v>-1.1000000000000001E-3</v>
      </c>
    </row>
    <row r="46" spans="1:27" x14ac:dyDescent="0.2">
      <c r="A46" s="1">
        <v>3</v>
      </c>
      <c r="B46" s="3">
        <v>4.1599999999999998E-2</v>
      </c>
      <c r="C46" s="3">
        <v>7.7999999999999996E-3</v>
      </c>
      <c r="E46" s="2">
        <f t="shared" si="2"/>
        <v>4.1599999999999998E-2</v>
      </c>
      <c r="F46" s="2">
        <f t="shared" si="3"/>
        <v>7.7999999999999996E-3</v>
      </c>
      <c r="G46">
        <f t="shared" si="4"/>
        <v>0.1875</v>
      </c>
      <c r="H46">
        <f t="shared" si="5"/>
        <v>7.7203974806952513E-4</v>
      </c>
      <c r="J46" s="1">
        <v>3</v>
      </c>
      <c r="K46" s="3">
        <v>0.99970000000000003</v>
      </c>
      <c r="L46" s="3">
        <v>-1.4E-3</v>
      </c>
      <c r="Y46">
        <v>3</v>
      </c>
      <c r="Z46">
        <v>0.99909999999999999</v>
      </c>
      <c r="AA46">
        <v>-2.0999999999999999E-3</v>
      </c>
    </row>
    <row r="47" spans="1:27" x14ac:dyDescent="0.2">
      <c r="A47" s="1">
        <v>4</v>
      </c>
      <c r="B47" s="3">
        <v>5.8700000000000002E-2</v>
      </c>
      <c r="C47" s="3">
        <v>1.11E-2</v>
      </c>
      <c r="E47" s="2">
        <f t="shared" si="2"/>
        <v>5.8700000000000002E-2</v>
      </c>
      <c r="F47" s="2">
        <f t="shared" si="3"/>
        <v>1.11E-2</v>
      </c>
      <c r="G47">
        <f t="shared" si="4"/>
        <v>0.18909710391822829</v>
      </c>
      <c r="H47">
        <f t="shared" si="5"/>
        <v>2.3691436662978127E-3</v>
      </c>
      <c r="J47" s="1">
        <v>4</v>
      </c>
      <c r="K47" s="3">
        <v>0.99829999999999997</v>
      </c>
      <c r="L47" s="3">
        <v>-3.0000000000000001E-3</v>
      </c>
      <c r="Y47">
        <v>4</v>
      </c>
      <c r="Z47">
        <v>0.99780000000000002</v>
      </c>
      <c r="AA47">
        <v>-3.3E-3</v>
      </c>
    </row>
    <row r="48" spans="1:27" x14ac:dyDescent="0.2">
      <c r="A48" s="1">
        <v>5</v>
      </c>
      <c r="B48" s="3">
        <v>7.5700000000000003E-2</v>
      </c>
      <c r="C48" s="3">
        <v>1.44E-2</v>
      </c>
      <c r="E48" s="2">
        <f t="shared" si="2"/>
        <v>7.5700000000000003E-2</v>
      </c>
      <c r="F48" s="2">
        <f t="shared" si="3"/>
        <v>1.44E-2</v>
      </c>
      <c r="G48">
        <f t="shared" si="4"/>
        <v>0.19022457067371201</v>
      </c>
      <c r="H48">
        <f t="shared" si="5"/>
        <v>3.4966104217815375E-3</v>
      </c>
      <c r="J48" s="1">
        <v>5</v>
      </c>
      <c r="K48" s="3">
        <v>0.99609999999999999</v>
      </c>
      <c r="L48" s="3">
        <v>-4.4999999999999997E-3</v>
      </c>
      <c r="Y48">
        <v>5</v>
      </c>
      <c r="Z48">
        <v>0.99590000000000001</v>
      </c>
      <c r="AA48">
        <v>-4.5999999999999999E-3</v>
      </c>
    </row>
    <row r="49" spans="1:27" x14ac:dyDescent="0.2">
      <c r="A49" s="1">
        <v>6</v>
      </c>
      <c r="B49" s="3">
        <v>9.2700000000000005E-2</v>
      </c>
      <c r="C49" s="3">
        <v>1.7600000000000001E-2</v>
      </c>
      <c r="E49" s="2">
        <f t="shared" si="2"/>
        <v>9.2700000000000005E-2</v>
      </c>
      <c r="F49" s="2">
        <f t="shared" si="3"/>
        <v>1.7600000000000001E-2</v>
      </c>
      <c r="G49">
        <f t="shared" si="4"/>
        <v>0.18985976267529667</v>
      </c>
      <c r="H49">
        <f t="shared" si="5"/>
        <v>3.1318024233661923E-3</v>
      </c>
      <c r="J49" s="1">
        <v>6</v>
      </c>
      <c r="K49" s="3">
        <v>0.99299999999999999</v>
      </c>
      <c r="L49" s="3">
        <v>-5.8999999999999999E-3</v>
      </c>
      <c r="Y49">
        <v>6</v>
      </c>
      <c r="Z49">
        <v>0.99350000000000005</v>
      </c>
      <c r="AA49">
        <v>-5.7000000000000002E-3</v>
      </c>
    </row>
    <row r="50" spans="1:27" x14ac:dyDescent="0.2">
      <c r="A50" s="1">
        <v>7</v>
      </c>
      <c r="B50" s="3">
        <v>0.10970000000000001</v>
      </c>
      <c r="C50" s="3">
        <v>2.07E-2</v>
      </c>
      <c r="E50" s="2"/>
      <c r="F50" s="2"/>
      <c r="J50" s="1">
        <v>7</v>
      </c>
      <c r="K50" s="3">
        <v>0.98839999999999995</v>
      </c>
      <c r="L50" s="3">
        <v>-7.4999999999999997E-3</v>
      </c>
      <c r="Y50">
        <v>7</v>
      </c>
      <c r="Z50">
        <v>0.99050000000000005</v>
      </c>
      <c r="AA50">
        <v>-6.7999999999999996E-3</v>
      </c>
    </row>
    <row r="51" spans="1:27" x14ac:dyDescent="0.2">
      <c r="A51" s="1">
        <v>8</v>
      </c>
      <c r="B51" s="3">
        <v>0.1268</v>
      </c>
      <c r="C51" s="3">
        <v>2.3900000000000001E-2</v>
      </c>
      <c r="E51" s="2"/>
      <c r="F51" s="2"/>
      <c r="G51">
        <f>AVERAGE(G44:G49)</f>
        <v>0.18672796025193047</v>
      </c>
      <c r="J51" s="1">
        <v>8</v>
      </c>
      <c r="K51" s="3">
        <v>0.98140000000000005</v>
      </c>
      <c r="L51" s="3">
        <v>-9.4000000000000004E-3</v>
      </c>
      <c r="Y51">
        <v>8</v>
      </c>
      <c r="Z51">
        <v>0.98680000000000001</v>
      </c>
      <c r="AA51">
        <v>-7.9000000000000008E-3</v>
      </c>
    </row>
    <row r="52" spans="1:27" x14ac:dyDescent="0.2">
      <c r="A52" s="1">
        <v>9</v>
      </c>
      <c r="B52" s="3">
        <v>0.1439</v>
      </c>
      <c r="C52" s="3">
        <v>2.69E-2</v>
      </c>
      <c r="E52" s="2"/>
      <c r="F52" s="2"/>
      <c r="J52" s="1">
        <v>9</v>
      </c>
      <c r="K52" s="3">
        <v>0.9708</v>
      </c>
      <c r="L52" s="3">
        <v>-1.0999999999999999E-2</v>
      </c>
      <c r="Y52">
        <v>9</v>
      </c>
      <c r="Z52">
        <v>0.98240000000000005</v>
      </c>
      <c r="AA52">
        <v>-9.1000000000000004E-3</v>
      </c>
    </row>
    <row r="53" spans="1:27" x14ac:dyDescent="0.2">
      <c r="A53" s="1">
        <v>10</v>
      </c>
      <c r="B53" s="3">
        <v>0.16109999999999999</v>
      </c>
      <c r="C53" s="3">
        <v>0.03</v>
      </c>
      <c r="E53" s="2"/>
      <c r="F53" s="2"/>
      <c r="J53" s="1">
        <v>10</v>
      </c>
      <c r="K53" s="3">
        <v>0.95650000000000002</v>
      </c>
      <c r="L53" s="3">
        <v>-1.2500000000000001E-2</v>
      </c>
      <c r="Y53">
        <v>10</v>
      </c>
      <c r="Z53">
        <v>0.97670000000000001</v>
      </c>
      <c r="AA53">
        <v>-1.01E-2</v>
      </c>
    </row>
    <row r="54" spans="1:27" x14ac:dyDescent="0.2">
      <c r="A54" s="1">
        <v>11</v>
      </c>
      <c r="B54" s="3">
        <v>0.1782</v>
      </c>
      <c r="C54" s="3">
        <v>3.2899999999999999E-2</v>
      </c>
      <c r="E54" s="2"/>
      <c r="F54" s="2"/>
      <c r="J54" s="1">
        <v>11</v>
      </c>
      <c r="K54" s="3">
        <v>0.94040000000000001</v>
      </c>
      <c r="L54" s="3">
        <v>-1.3599999999999999E-2</v>
      </c>
      <c r="Y54">
        <v>11</v>
      </c>
      <c r="Z54">
        <v>0.96919999999999995</v>
      </c>
      <c r="AA54">
        <v>-1.12E-2</v>
      </c>
    </row>
    <row r="55" spans="1:27" x14ac:dyDescent="0.2">
      <c r="A55" s="1">
        <v>12</v>
      </c>
      <c r="B55" s="3">
        <v>0.1953</v>
      </c>
      <c r="C55" s="3">
        <v>3.5900000000000001E-2</v>
      </c>
      <c r="E55" s="2"/>
      <c r="F55" s="2"/>
      <c r="J55" s="1">
        <v>12</v>
      </c>
      <c r="K55" s="3">
        <v>0.92349999999999999</v>
      </c>
      <c r="L55" s="3">
        <v>-1.44E-2</v>
      </c>
      <c r="Y55">
        <v>12</v>
      </c>
      <c r="Z55">
        <v>0.95950000000000002</v>
      </c>
      <c r="AA55">
        <v>-1.2200000000000001E-2</v>
      </c>
    </row>
    <row r="56" spans="1:27" x14ac:dyDescent="0.2">
      <c r="A56" s="1">
        <v>13</v>
      </c>
      <c r="B56" s="3">
        <v>0.21229999999999999</v>
      </c>
      <c r="C56" s="3">
        <v>3.8699999999999998E-2</v>
      </c>
      <c r="E56" s="2"/>
      <c r="F56" s="2"/>
      <c r="J56" s="1">
        <v>13</v>
      </c>
      <c r="K56" s="3">
        <v>0.90639999999999998</v>
      </c>
      <c r="L56" s="3">
        <v>-1.5100000000000001E-2</v>
      </c>
      <c r="Y56">
        <v>13</v>
      </c>
      <c r="Z56">
        <v>0.94710000000000005</v>
      </c>
      <c r="AA56">
        <v>-1.3100000000000001E-2</v>
      </c>
    </row>
    <row r="57" spans="1:27" x14ac:dyDescent="0.2">
      <c r="A57" s="1">
        <v>14</v>
      </c>
      <c r="B57" s="3">
        <v>0.22939999999999999</v>
      </c>
      <c r="C57" s="3">
        <v>4.1399999999999999E-2</v>
      </c>
      <c r="E57" s="2"/>
      <c r="F57" s="2"/>
      <c r="J57" s="1">
        <v>14</v>
      </c>
      <c r="K57" s="3">
        <v>0.8891</v>
      </c>
      <c r="L57" s="3">
        <v>-1.5599999999999999E-2</v>
      </c>
      <c r="Y57">
        <v>14</v>
      </c>
      <c r="Z57">
        <v>0.93230000000000002</v>
      </c>
      <c r="AA57">
        <v>-1.4E-2</v>
      </c>
    </row>
    <row r="58" spans="1:27" x14ac:dyDescent="0.2">
      <c r="A58" s="1">
        <v>15</v>
      </c>
      <c r="B58" s="3">
        <v>0.2465</v>
      </c>
      <c r="C58" s="3">
        <v>4.3999999999999997E-2</v>
      </c>
      <c r="E58" s="2"/>
      <c r="F58" s="2"/>
      <c r="J58" s="1">
        <v>15</v>
      </c>
      <c r="K58" s="3">
        <v>0.87180000000000002</v>
      </c>
      <c r="L58" s="3">
        <v>-1.61E-2</v>
      </c>
      <c r="Y58">
        <v>15</v>
      </c>
      <c r="Z58">
        <v>0.91600000000000004</v>
      </c>
      <c r="AA58">
        <v>-1.47E-2</v>
      </c>
    </row>
    <row r="59" spans="1:27" x14ac:dyDescent="0.2">
      <c r="A59" s="1">
        <v>16</v>
      </c>
      <c r="B59" s="3">
        <v>0.26350000000000001</v>
      </c>
      <c r="C59" s="3">
        <v>4.6600000000000003E-2</v>
      </c>
      <c r="E59" s="2"/>
      <c r="F59" s="2"/>
      <c r="J59" s="1">
        <v>16</v>
      </c>
      <c r="K59" s="3">
        <v>0.85450000000000004</v>
      </c>
      <c r="L59" s="3">
        <v>-1.6400000000000001E-2</v>
      </c>
      <c r="Y59">
        <v>16</v>
      </c>
      <c r="Z59">
        <v>0.89880000000000004</v>
      </c>
      <c r="AA59">
        <v>-1.5299999999999999E-2</v>
      </c>
    </row>
    <row r="60" spans="1:27" x14ac:dyDescent="0.2">
      <c r="A60" s="1">
        <v>17</v>
      </c>
      <c r="B60" s="3">
        <v>0.28060000000000002</v>
      </c>
      <c r="C60" s="3">
        <v>4.9099999999999998E-2</v>
      </c>
      <c r="E60" s="2"/>
      <c r="F60" s="2"/>
      <c r="J60" s="1">
        <v>17</v>
      </c>
      <c r="K60" s="3">
        <v>0.83720000000000006</v>
      </c>
      <c r="L60" s="3">
        <v>-1.67E-2</v>
      </c>
      <c r="Y60">
        <v>17</v>
      </c>
      <c r="Z60">
        <v>0.88119999999999998</v>
      </c>
      <c r="AA60">
        <v>-1.5800000000000002E-2</v>
      </c>
    </row>
    <row r="61" spans="1:27" x14ac:dyDescent="0.2">
      <c r="A61" s="1">
        <v>18</v>
      </c>
      <c r="B61" s="3">
        <v>0.29759999999999998</v>
      </c>
      <c r="C61" s="3">
        <v>5.1400000000000001E-2</v>
      </c>
      <c r="E61" s="2"/>
      <c r="F61" s="2"/>
      <c r="J61" s="1">
        <v>18</v>
      </c>
      <c r="K61" s="3">
        <v>0.81989999999999996</v>
      </c>
      <c r="L61" s="3">
        <v>-1.6899999999999998E-2</v>
      </c>
      <c r="Y61">
        <v>18</v>
      </c>
      <c r="Z61">
        <v>0.86319999999999997</v>
      </c>
      <c r="AA61">
        <v>-1.6199999999999999E-2</v>
      </c>
    </row>
    <row r="62" spans="1:27" x14ac:dyDescent="0.2">
      <c r="A62" s="1">
        <v>19</v>
      </c>
      <c r="B62" s="3">
        <v>0.31480000000000002</v>
      </c>
      <c r="C62" s="3">
        <v>5.3699999999999998E-2</v>
      </c>
      <c r="E62" s="2"/>
      <c r="F62" s="2"/>
      <c r="J62" s="1">
        <v>19</v>
      </c>
      <c r="K62" s="3">
        <v>0.80269999999999997</v>
      </c>
      <c r="L62" s="3">
        <v>-1.7000000000000001E-2</v>
      </c>
      <c r="Y62">
        <v>19</v>
      </c>
      <c r="Z62">
        <v>0.84489999999999998</v>
      </c>
      <c r="AA62">
        <v>-1.66E-2</v>
      </c>
    </row>
    <row r="63" spans="1:27" x14ac:dyDescent="0.2">
      <c r="A63" s="1">
        <v>20</v>
      </c>
      <c r="B63" s="3">
        <v>0.33189999999999997</v>
      </c>
      <c r="C63" s="3">
        <v>5.5899999999999998E-2</v>
      </c>
      <c r="E63" s="2"/>
      <c r="F63" s="2"/>
      <c r="J63" s="1">
        <v>20</v>
      </c>
      <c r="K63" s="3">
        <v>0.7853</v>
      </c>
      <c r="L63" s="3">
        <v>-1.7000000000000001E-2</v>
      </c>
      <c r="Y63">
        <v>20</v>
      </c>
      <c r="Z63">
        <v>0.82640000000000002</v>
      </c>
      <c r="AA63">
        <v>-1.6799999999999999E-2</v>
      </c>
    </row>
    <row r="64" spans="1:27" x14ac:dyDescent="0.2">
      <c r="A64" s="1">
        <v>21</v>
      </c>
      <c r="B64" s="3">
        <v>0.34910000000000002</v>
      </c>
      <c r="C64" s="3">
        <v>5.79E-2</v>
      </c>
      <c r="E64" s="2"/>
      <c r="F64" s="2"/>
      <c r="J64" s="1">
        <v>21</v>
      </c>
      <c r="K64" s="3">
        <v>0.76790000000000003</v>
      </c>
      <c r="L64" s="3">
        <v>-1.7100000000000001E-2</v>
      </c>
      <c r="Y64">
        <v>21</v>
      </c>
      <c r="Z64">
        <v>0.80759999999999998</v>
      </c>
      <c r="AA64">
        <v>-1.7000000000000001E-2</v>
      </c>
    </row>
    <row r="65" spans="1:27" x14ac:dyDescent="0.2">
      <c r="A65" s="1">
        <v>22</v>
      </c>
      <c r="B65" s="3">
        <v>0.36630000000000001</v>
      </c>
      <c r="C65" s="3">
        <v>5.9900000000000002E-2</v>
      </c>
      <c r="E65" s="2"/>
      <c r="F65" s="2"/>
      <c r="J65" s="1">
        <v>22</v>
      </c>
      <c r="K65" s="3">
        <v>0.75060000000000004</v>
      </c>
      <c r="L65" s="3">
        <v>-1.7000000000000001E-2</v>
      </c>
      <c r="Y65">
        <v>22</v>
      </c>
      <c r="Z65">
        <v>0.78859999999999997</v>
      </c>
      <c r="AA65">
        <v>-1.7000000000000001E-2</v>
      </c>
    </row>
    <row r="66" spans="1:27" x14ac:dyDescent="0.2">
      <c r="A66" s="1">
        <v>23</v>
      </c>
      <c r="B66" s="3">
        <v>0.38350000000000001</v>
      </c>
      <c r="C66" s="3">
        <v>6.1699999999999998E-2</v>
      </c>
      <c r="E66" s="2"/>
      <c r="F66" s="2"/>
      <c r="J66" s="1">
        <v>23</v>
      </c>
      <c r="K66" s="3">
        <v>0.73329999999999995</v>
      </c>
      <c r="L66" s="3">
        <v>-1.7000000000000001E-2</v>
      </c>
      <c r="Y66">
        <v>23</v>
      </c>
      <c r="Z66">
        <v>0.76949999999999996</v>
      </c>
      <c r="AA66">
        <v>-1.7100000000000001E-2</v>
      </c>
    </row>
    <row r="67" spans="1:27" x14ac:dyDescent="0.2">
      <c r="A67" s="1">
        <v>24</v>
      </c>
      <c r="B67" s="3">
        <v>0.40060000000000001</v>
      </c>
      <c r="C67" s="3">
        <v>6.3500000000000001E-2</v>
      </c>
      <c r="E67" s="2"/>
      <c r="F67" s="2"/>
      <c r="J67" s="1">
        <v>24</v>
      </c>
      <c r="K67" s="3">
        <v>0.71609999999999996</v>
      </c>
      <c r="L67" s="3">
        <v>-1.6899999999999998E-2</v>
      </c>
      <c r="Y67">
        <v>24</v>
      </c>
      <c r="Z67">
        <v>0.75049999999999994</v>
      </c>
      <c r="AA67">
        <v>-1.7000000000000001E-2</v>
      </c>
    </row>
    <row r="68" spans="1:27" x14ac:dyDescent="0.2">
      <c r="A68" s="1">
        <v>25</v>
      </c>
      <c r="B68" s="3">
        <v>0.41770000000000002</v>
      </c>
      <c r="C68" s="3">
        <v>6.5100000000000005E-2</v>
      </c>
      <c r="E68" s="2"/>
      <c r="F68" s="2"/>
      <c r="J68" s="1">
        <v>25</v>
      </c>
      <c r="K68" s="3">
        <v>0.69869999999999999</v>
      </c>
      <c r="L68" s="3">
        <v>-1.6799999999999999E-2</v>
      </c>
      <c r="Y68">
        <v>25</v>
      </c>
      <c r="Z68">
        <v>0.73140000000000005</v>
      </c>
      <c r="AA68">
        <v>-1.7000000000000001E-2</v>
      </c>
    </row>
    <row r="69" spans="1:27" x14ac:dyDescent="0.2">
      <c r="A69" s="1">
        <v>26</v>
      </c>
      <c r="B69" s="3">
        <v>0.43480000000000002</v>
      </c>
      <c r="C69" s="3">
        <v>6.6600000000000006E-2</v>
      </c>
      <c r="E69" s="2"/>
      <c r="F69" s="2"/>
      <c r="J69" s="1">
        <v>26</v>
      </c>
      <c r="K69" s="3">
        <v>0.68130000000000002</v>
      </c>
      <c r="L69" s="3">
        <v>-1.67E-2</v>
      </c>
      <c r="Y69">
        <v>26</v>
      </c>
      <c r="Z69">
        <v>0.71220000000000006</v>
      </c>
      <c r="AA69">
        <v>-1.6899999999999998E-2</v>
      </c>
    </row>
    <row r="70" spans="1:27" x14ac:dyDescent="0.2">
      <c r="A70" s="1">
        <v>27</v>
      </c>
      <c r="B70" s="3">
        <v>0.45200000000000001</v>
      </c>
      <c r="C70" s="3">
        <v>6.7900000000000002E-2</v>
      </c>
      <c r="E70" s="2"/>
      <c r="F70" s="2"/>
      <c r="J70" s="1">
        <v>27</v>
      </c>
      <c r="K70" s="3">
        <v>0.66390000000000005</v>
      </c>
      <c r="L70" s="3">
        <v>-1.66E-2</v>
      </c>
      <c r="Y70">
        <v>27</v>
      </c>
      <c r="Z70">
        <v>0.69310000000000005</v>
      </c>
      <c r="AA70">
        <v>-1.6799999999999999E-2</v>
      </c>
    </row>
    <row r="71" spans="1:27" x14ac:dyDescent="0.2">
      <c r="A71" s="1">
        <v>28</v>
      </c>
      <c r="B71" s="3">
        <v>0.46920000000000001</v>
      </c>
      <c r="C71" s="3">
        <v>6.9099999999999995E-2</v>
      </c>
      <c r="E71" s="2"/>
      <c r="F71" s="2"/>
      <c r="J71" s="1">
        <v>28</v>
      </c>
      <c r="K71" s="3">
        <v>0.64670000000000005</v>
      </c>
      <c r="L71" s="3">
        <v>-1.6400000000000001E-2</v>
      </c>
      <c r="Y71">
        <v>28</v>
      </c>
      <c r="Z71">
        <v>0.67390000000000005</v>
      </c>
      <c r="AA71">
        <v>-1.67E-2</v>
      </c>
    </row>
    <row r="72" spans="1:27" x14ac:dyDescent="0.2">
      <c r="A72" s="1">
        <v>29</v>
      </c>
      <c r="B72" s="3">
        <v>0.48630000000000001</v>
      </c>
      <c r="C72" s="3">
        <v>7.0099999999999996E-2</v>
      </c>
      <c r="E72" s="2"/>
      <c r="F72" s="2"/>
      <c r="J72" s="1">
        <v>29</v>
      </c>
      <c r="K72" s="3">
        <v>0.62949999999999995</v>
      </c>
      <c r="L72" s="3">
        <v>-1.61E-2</v>
      </c>
      <c r="Y72">
        <v>29</v>
      </c>
      <c r="Z72">
        <v>0.65480000000000005</v>
      </c>
      <c r="AA72">
        <v>-1.6500000000000001E-2</v>
      </c>
    </row>
    <row r="73" spans="1:27" x14ac:dyDescent="0.2">
      <c r="A73" s="1">
        <v>30</v>
      </c>
      <c r="B73" s="3">
        <v>0.50349999999999995</v>
      </c>
      <c r="C73" s="3">
        <v>7.0999999999999994E-2</v>
      </c>
      <c r="E73" s="2"/>
      <c r="F73" s="2"/>
      <c r="J73" s="1">
        <v>30</v>
      </c>
      <c r="K73" s="3">
        <v>0.61219999999999997</v>
      </c>
      <c r="L73" s="3">
        <v>-1.5699999999999999E-2</v>
      </c>
      <c r="Y73">
        <v>30</v>
      </c>
      <c r="Z73">
        <v>0.63570000000000004</v>
      </c>
      <c r="AA73">
        <v>-1.6199999999999999E-2</v>
      </c>
    </row>
    <row r="74" spans="1:27" x14ac:dyDescent="0.2">
      <c r="A74" s="1">
        <v>31</v>
      </c>
      <c r="B74" s="3">
        <v>0.52059999999999995</v>
      </c>
      <c r="C74" s="3">
        <v>7.1800000000000003E-2</v>
      </c>
      <c r="E74" s="2"/>
      <c r="F74" s="2"/>
      <c r="J74" s="1">
        <v>31</v>
      </c>
      <c r="K74" s="3">
        <v>0.59489999999999998</v>
      </c>
      <c r="L74" s="3">
        <v>-1.5100000000000001E-2</v>
      </c>
      <c r="Y74">
        <v>31</v>
      </c>
      <c r="Z74">
        <v>0.61660000000000004</v>
      </c>
      <c r="AA74">
        <v>-1.5800000000000002E-2</v>
      </c>
    </row>
    <row r="75" spans="1:27" x14ac:dyDescent="0.2">
      <c r="A75" s="1">
        <v>32</v>
      </c>
      <c r="B75" s="3">
        <v>0.53779999999999994</v>
      </c>
      <c r="C75" s="3">
        <v>7.2400000000000006E-2</v>
      </c>
      <c r="E75" s="2"/>
      <c r="F75" s="2"/>
      <c r="J75" s="1">
        <v>32</v>
      </c>
      <c r="K75" s="3">
        <v>0.57750000000000001</v>
      </c>
      <c r="L75" s="3">
        <v>-1.4500000000000001E-2</v>
      </c>
      <c r="Y75">
        <v>32</v>
      </c>
      <c r="Z75">
        <v>0.59730000000000005</v>
      </c>
      <c r="AA75">
        <v>-1.52E-2</v>
      </c>
    </row>
    <row r="76" spans="1:27" x14ac:dyDescent="0.2">
      <c r="A76" s="1">
        <v>33</v>
      </c>
      <c r="B76" s="3">
        <v>0.55510000000000004</v>
      </c>
      <c r="C76" s="3">
        <v>7.2999999999999995E-2</v>
      </c>
      <c r="E76" s="2"/>
      <c r="F76" s="2"/>
      <c r="J76" s="1">
        <v>33</v>
      </c>
      <c r="K76" s="3">
        <v>0.56020000000000003</v>
      </c>
      <c r="L76" s="3">
        <v>-1.38E-2</v>
      </c>
      <c r="Y76">
        <v>33</v>
      </c>
      <c r="Z76">
        <v>0.57809999999999995</v>
      </c>
      <c r="AA76">
        <v>-1.4500000000000001E-2</v>
      </c>
    </row>
    <row r="77" spans="1:27" x14ac:dyDescent="0.2">
      <c r="A77" s="1">
        <v>34</v>
      </c>
      <c r="B77" s="3">
        <v>0.57220000000000004</v>
      </c>
      <c r="C77" s="3">
        <v>7.3300000000000004E-2</v>
      </c>
      <c r="E77" s="2"/>
      <c r="F77" s="2"/>
      <c r="J77" s="1">
        <v>34</v>
      </c>
      <c r="K77" s="3">
        <v>0.54290000000000005</v>
      </c>
      <c r="L77" s="3">
        <v>-1.3100000000000001E-2</v>
      </c>
      <c r="Y77">
        <v>34</v>
      </c>
      <c r="Z77">
        <v>0.55889999999999995</v>
      </c>
      <c r="AA77">
        <v>-1.37E-2</v>
      </c>
    </row>
    <row r="78" spans="1:27" x14ac:dyDescent="0.2">
      <c r="A78" s="1">
        <v>35</v>
      </c>
      <c r="B78" s="3">
        <v>0.58940000000000003</v>
      </c>
      <c r="C78" s="3">
        <v>7.3599999999999999E-2</v>
      </c>
      <c r="E78" s="2"/>
      <c r="F78" s="2"/>
      <c r="J78" s="1">
        <v>35</v>
      </c>
      <c r="K78" s="3">
        <v>0.52549999999999997</v>
      </c>
      <c r="L78" s="3">
        <v>-1.2200000000000001E-2</v>
      </c>
      <c r="Y78">
        <v>35</v>
      </c>
      <c r="Z78">
        <v>0.53979999999999995</v>
      </c>
      <c r="AA78">
        <v>-1.29E-2</v>
      </c>
    </row>
    <row r="79" spans="1:27" x14ac:dyDescent="0.2">
      <c r="A79" s="1">
        <v>36</v>
      </c>
      <c r="B79" s="3">
        <v>0.60670000000000002</v>
      </c>
      <c r="C79" s="3">
        <v>7.3700000000000002E-2</v>
      </c>
      <c r="E79" s="2"/>
      <c r="F79" s="2"/>
      <c r="J79" s="1">
        <v>36</v>
      </c>
      <c r="K79" s="3">
        <v>0.50819999999999999</v>
      </c>
      <c r="L79" s="3">
        <v>-1.1299999999999999E-2</v>
      </c>
      <c r="Y79">
        <v>36</v>
      </c>
      <c r="Z79">
        <v>0.52059999999999995</v>
      </c>
      <c r="AA79">
        <v>-1.1900000000000001E-2</v>
      </c>
    </row>
    <row r="80" spans="1:27" x14ac:dyDescent="0.2">
      <c r="A80" s="1">
        <v>37</v>
      </c>
      <c r="B80" s="3">
        <v>0.62390000000000001</v>
      </c>
      <c r="C80" s="3">
        <v>7.3800000000000004E-2</v>
      </c>
      <c r="E80" s="2"/>
      <c r="F80" s="2"/>
      <c r="J80" s="1">
        <v>37</v>
      </c>
      <c r="K80" s="3">
        <v>0.4909</v>
      </c>
      <c r="L80" s="3">
        <v>-1.04E-2</v>
      </c>
      <c r="Y80">
        <v>37</v>
      </c>
      <c r="Z80">
        <v>0.50149999999999995</v>
      </c>
      <c r="AA80">
        <v>-1.0999999999999999E-2</v>
      </c>
    </row>
    <row r="81" spans="1:27" x14ac:dyDescent="0.2">
      <c r="A81" s="1">
        <v>38</v>
      </c>
      <c r="B81" s="3">
        <v>0.6411</v>
      </c>
      <c r="C81" s="3">
        <v>7.3700000000000002E-2</v>
      </c>
      <c r="E81" s="2"/>
      <c r="F81" s="2"/>
      <c r="J81" s="1">
        <v>38</v>
      </c>
      <c r="K81" s="3">
        <v>0.47360000000000002</v>
      </c>
      <c r="L81" s="3">
        <v>-9.4000000000000004E-3</v>
      </c>
      <c r="Y81">
        <v>38</v>
      </c>
      <c r="Z81">
        <v>0.48230000000000001</v>
      </c>
      <c r="AA81">
        <v>-9.9000000000000008E-3</v>
      </c>
    </row>
    <row r="82" spans="1:27" x14ac:dyDescent="0.2">
      <c r="A82" s="1">
        <v>39</v>
      </c>
      <c r="B82" s="3">
        <v>0.65839999999999999</v>
      </c>
      <c r="C82" s="3">
        <v>7.3499999999999996E-2</v>
      </c>
      <c r="E82" s="2"/>
      <c r="F82" s="2"/>
      <c r="J82" s="1">
        <v>39</v>
      </c>
      <c r="K82" s="3">
        <v>0.45619999999999999</v>
      </c>
      <c r="L82" s="3">
        <v>-8.3000000000000001E-3</v>
      </c>
      <c r="Y82">
        <v>39</v>
      </c>
      <c r="Z82">
        <v>0.46329999999999999</v>
      </c>
      <c r="AA82">
        <v>-8.6999999999999994E-3</v>
      </c>
    </row>
    <row r="83" spans="1:27" x14ac:dyDescent="0.2">
      <c r="A83" s="1">
        <v>40</v>
      </c>
      <c r="B83" s="3">
        <v>0.67549999999999999</v>
      </c>
      <c r="C83" s="3">
        <v>7.3099999999999998E-2</v>
      </c>
      <c r="E83" s="2"/>
      <c r="F83" s="2"/>
      <c r="J83" s="1">
        <v>40</v>
      </c>
      <c r="K83" s="3">
        <v>0.43890000000000001</v>
      </c>
      <c r="L83" s="3">
        <v>-7.3000000000000001E-3</v>
      </c>
      <c r="Y83">
        <v>40</v>
      </c>
      <c r="Z83">
        <v>0.44440000000000002</v>
      </c>
      <c r="AA83">
        <v>-7.6E-3</v>
      </c>
    </row>
    <row r="84" spans="1:27" x14ac:dyDescent="0.2">
      <c r="A84" s="1">
        <v>41</v>
      </c>
      <c r="B84" s="3">
        <v>0.6925</v>
      </c>
      <c r="C84" s="3">
        <v>7.2499999999999995E-2</v>
      </c>
      <c r="E84" s="2"/>
      <c r="F84" s="2"/>
      <c r="J84" s="1">
        <v>41</v>
      </c>
      <c r="K84" s="3">
        <v>0.42159999999999997</v>
      </c>
      <c r="L84" s="3">
        <v>-6.1999999999999998E-3</v>
      </c>
      <c r="Y84">
        <v>41</v>
      </c>
      <c r="Z84">
        <v>0.4254</v>
      </c>
      <c r="AA84">
        <v>-6.4000000000000003E-3</v>
      </c>
    </row>
    <row r="85" spans="1:27" x14ac:dyDescent="0.2">
      <c r="A85" s="1">
        <v>42</v>
      </c>
      <c r="B85" s="3">
        <v>0.7097</v>
      </c>
      <c r="C85" s="3">
        <v>7.1800000000000003E-2</v>
      </c>
      <c r="E85" s="2"/>
      <c r="F85" s="2"/>
      <c r="J85" s="1">
        <v>42</v>
      </c>
      <c r="K85" s="3">
        <v>0.4042</v>
      </c>
      <c r="L85" s="3">
        <v>-5.1000000000000004E-3</v>
      </c>
      <c r="Y85">
        <v>42</v>
      </c>
      <c r="Z85">
        <v>0.40629999999999999</v>
      </c>
      <c r="AA85">
        <v>-5.1999999999999998E-3</v>
      </c>
    </row>
    <row r="86" spans="1:27" x14ac:dyDescent="0.2">
      <c r="A86" s="1">
        <v>43</v>
      </c>
      <c r="B86" s="3">
        <v>0.7268</v>
      </c>
      <c r="C86" s="3">
        <v>7.0999999999999994E-2</v>
      </c>
      <c r="E86" s="2"/>
      <c r="F86" s="2"/>
      <c r="J86" s="1">
        <v>43</v>
      </c>
      <c r="K86" s="3">
        <v>0.38700000000000001</v>
      </c>
      <c r="L86" s="3">
        <v>-4.0000000000000001E-3</v>
      </c>
      <c r="Y86">
        <v>43</v>
      </c>
      <c r="Z86">
        <v>0.38700000000000001</v>
      </c>
      <c r="AA86">
        <v>-4.0000000000000001E-3</v>
      </c>
    </row>
    <row r="87" spans="1:27" x14ac:dyDescent="0.2">
      <c r="A87" s="1">
        <v>44</v>
      </c>
      <c r="B87" s="3">
        <v>0.74399999999999999</v>
      </c>
      <c r="C87" s="3">
        <v>7.0000000000000007E-2</v>
      </c>
      <c r="E87" s="2"/>
      <c r="F87" s="2"/>
      <c r="J87" s="1">
        <v>44</v>
      </c>
      <c r="K87" s="3">
        <v>0.36959999999999998</v>
      </c>
      <c r="L87" s="3">
        <v>-2.8E-3</v>
      </c>
      <c r="Y87">
        <v>44</v>
      </c>
      <c r="Z87">
        <v>0.36780000000000002</v>
      </c>
      <c r="AA87">
        <v>-2.7000000000000001E-3</v>
      </c>
    </row>
    <row r="88" spans="1:27" x14ac:dyDescent="0.2">
      <c r="A88" s="1">
        <v>45</v>
      </c>
      <c r="B88" s="3">
        <v>0.7611</v>
      </c>
      <c r="C88" s="3">
        <v>6.88E-2</v>
      </c>
      <c r="E88" s="2"/>
      <c r="F88" s="2"/>
      <c r="J88" s="1">
        <v>45</v>
      </c>
      <c r="K88" s="3">
        <v>0.35239999999999999</v>
      </c>
      <c r="L88" s="3">
        <v>-1.6999999999999999E-3</v>
      </c>
      <c r="Y88">
        <v>45</v>
      </c>
      <c r="Z88">
        <v>0.34849999999999998</v>
      </c>
      <c r="AA88">
        <v>-1.5E-3</v>
      </c>
    </row>
    <row r="89" spans="1:27" x14ac:dyDescent="0.2">
      <c r="A89" s="1">
        <v>46</v>
      </c>
      <c r="B89" s="3">
        <v>0.77800000000000002</v>
      </c>
      <c r="C89" s="3">
        <v>6.7500000000000004E-2</v>
      </c>
      <c r="E89" s="2"/>
      <c r="F89" s="2"/>
      <c r="J89" s="1">
        <v>46</v>
      </c>
      <c r="K89" s="3">
        <v>0.33500000000000002</v>
      </c>
      <c r="L89" s="3">
        <v>-6.9999999999999999E-4</v>
      </c>
      <c r="Y89">
        <v>46</v>
      </c>
      <c r="Z89">
        <v>0.32919999999999999</v>
      </c>
      <c r="AA89">
        <v>-2.9999999999999997E-4</v>
      </c>
    </row>
    <row r="90" spans="1:27" x14ac:dyDescent="0.2">
      <c r="A90" s="1">
        <v>47</v>
      </c>
      <c r="B90" s="3">
        <v>0.79490000000000005</v>
      </c>
      <c r="C90" s="3">
        <v>6.6000000000000003E-2</v>
      </c>
      <c r="E90" s="2"/>
      <c r="F90" s="2"/>
      <c r="J90" s="1">
        <v>47</v>
      </c>
      <c r="K90" s="3">
        <v>0.31769999999999998</v>
      </c>
      <c r="L90" s="3">
        <v>4.0000000000000002E-4</v>
      </c>
      <c r="Y90">
        <v>47</v>
      </c>
      <c r="Z90">
        <v>0.31009999999999999</v>
      </c>
      <c r="AA90">
        <v>8.0000000000000004E-4</v>
      </c>
    </row>
    <row r="91" spans="1:27" x14ac:dyDescent="0.2">
      <c r="A91" s="1">
        <v>48</v>
      </c>
      <c r="B91" s="3">
        <v>0.81169999999999998</v>
      </c>
      <c r="C91" s="3">
        <v>6.4199999999999993E-2</v>
      </c>
      <c r="E91" s="2"/>
      <c r="F91" s="2"/>
      <c r="J91" s="1">
        <v>48</v>
      </c>
      <c r="K91" s="3">
        <v>0.3004</v>
      </c>
      <c r="L91" s="3">
        <v>1.2999999999999999E-3</v>
      </c>
      <c r="Y91">
        <v>48</v>
      </c>
      <c r="Z91">
        <v>0.29089999999999999</v>
      </c>
      <c r="AA91">
        <v>1.8E-3</v>
      </c>
    </row>
    <row r="92" spans="1:27" x14ac:dyDescent="0.2">
      <c r="A92" s="1">
        <v>49</v>
      </c>
      <c r="B92" s="3">
        <v>0.82840000000000003</v>
      </c>
      <c r="C92" s="3">
        <v>6.2199999999999998E-2</v>
      </c>
      <c r="E92" s="2"/>
      <c r="F92" s="2"/>
      <c r="J92" s="1">
        <v>49</v>
      </c>
      <c r="K92" s="3">
        <v>0.28310000000000002</v>
      </c>
      <c r="L92" s="3">
        <v>2.2000000000000001E-3</v>
      </c>
      <c r="Y92">
        <v>49</v>
      </c>
      <c r="Z92">
        <v>0.27189999999999998</v>
      </c>
      <c r="AA92">
        <v>2.8E-3</v>
      </c>
    </row>
    <row r="93" spans="1:27" x14ac:dyDescent="0.2">
      <c r="A93" s="1">
        <v>50</v>
      </c>
      <c r="B93" s="3">
        <v>0.84509999999999996</v>
      </c>
      <c r="C93" s="3">
        <v>5.9900000000000002E-2</v>
      </c>
      <c r="E93" s="2"/>
      <c r="F93" s="2"/>
      <c r="J93" s="1">
        <v>50</v>
      </c>
      <c r="K93" s="3">
        <v>0.26579999999999998</v>
      </c>
      <c r="L93" s="3">
        <v>3.0999999999999999E-3</v>
      </c>
      <c r="Y93">
        <v>50</v>
      </c>
      <c r="Z93">
        <v>0.25290000000000001</v>
      </c>
      <c r="AA93">
        <v>3.7000000000000002E-3</v>
      </c>
    </row>
    <row r="94" spans="1:27" x14ac:dyDescent="0.2">
      <c r="A94" s="1">
        <v>51</v>
      </c>
      <c r="B94" s="3">
        <v>0.86170000000000002</v>
      </c>
      <c r="C94" s="3">
        <v>5.7299999999999997E-2</v>
      </c>
      <c r="E94" s="2"/>
      <c r="F94" s="2"/>
      <c r="J94" s="1">
        <v>51</v>
      </c>
      <c r="K94" s="3">
        <v>0.2485</v>
      </c>
      <c r="L94" s="3">
        <v>3.8999999999999998E-3</v>
      </c>
      <c r="Y94">
        <v>51</v>
      </c>
      <c r="Z94">
        <v>0.23400000000000001</v>
      </c>
      <c r="AA94">
        <v>4.4000000000000003E-3</v>
      </c>
    </row>
    <row r="95" spans="1:27" x14ac:dyDescent="0.2">
      <c r="A95" s="1">
        <v>52</v>
      </c>
      <c r="B95" s="3">
        <v>0.878</v>
      </c>
      <c r="C95" s="3">
        <v>5.45E-2</v>
      </c>
      <c r="E95" s="2"/>
      <c r="F95" s="2"/>
      <c r="J95" s="1">
        <v>52</v>
      </c>
      <c r="K95" s="3">
        <v>0.23130000000000001</v>
      </c>
      <c r="L95" s="3">
        <v>4.4999999999999997E-3</v>
      </c>
      <c r="Y95">
        <v>52</v>
      </c>
      <c r="Z95">
        <v>0.215</v>
      </c>
      <c r="AA95">
        <v>5.1000000000000004E-3</v>
      </c>
    </row>
    <row r="96" spans="1:27" x14ac:dyDescent="0.2">
      <c r="A96" s="1">
        <v>53</v>
      </c>
      <c r="B96" s="3">
        <v>0.89400000000000002</v>
      </c>
      <c r="C96" s="3">
        <v>5.1299999999999998E-2</v>
      </c>
      <c r="E96" s="2"/>
      <c r="F96" s="2"/>
      <c r="J96" s="1">
        <v>53</v>
      </c>
      <c r="K96" s="3">
        <v>0.214</v>
      </c>
      <c r="L96" s="3">
        <v>5.1000000000000004E-3</v>
      </c>
      <c r="Y96">
        <v>53</v>
      </c>
      <c r="Z96">
        <v>0.19600000000000001</v>
      </c>
      <c r="AA96">
        <v>5.4999999999999997E-3</v>
      </c>
    </row>
    <row r="97" spans="1:27" x14ac:dyDescent="0.2">
      <c r="A97" s="1">
        <v>54</v>
      </c>
      <c r="B97" s="3">
        <v>0.90969999999999995</v>
      </c>
      <c r="C97" s="3">
        <v>4.7600000000000003E-2</v>
      </c>
      <c r="E97" s="2"/>
      <c r="F97" s="2"/>
      <c r="J97" s="1">
        <v>54</v>
      </c>
      <c r="K97" s="3">
        <v>0.1968</v>
      </c>
      <c r="L97" s="3">
        <v>5.4999999999999997E-3</v>
      </c>
      <c r="Y97">
        <v>54</v>
      </c>
      <c r="Z97">
        <v>0.17699999999999999</v>
      </c>
      <c r="AA97">
        <v>5.7999999999999996E-3</v>
      </c>
    </row>
    <row r="98" spans="1:27" x14ac:dyDescent="0.2">
      <c r="A98" s="1">
        <v>55</v>
      </c>
      <c r="B98" s="3">
        <v>0.92500000000000004</v>
      </c>
      <c r="C98" s="3">
        <v>4.3499999999999997E-2</v>
      </c>
      <c r="E98" s="2"/>
      <c r="F98" s="2"/>
      <c r="J98" s="1">
        <v>55</v>
      </c>
      <c r="K98" s="3">
        <v>0.17960000000000001</v>
      </c>
      <c r="L98" s="3">
        <v>5.7999999999999996E-3</v>
      </c>
      <c r="Y98">
        <v>55</v>
      </c>
      <c r="Z98">
        <v>0.15809999999999999</v>
      </c>
      <c r="AA98">
        <v>5.8999999999999999E-3</v>
      </c>
    </row>
    <row r="99" spans="1:27" x14ac:dyDescent="0.2">
      <c r="A99" s="1">
        <v>56</v>
      </c>
      <c r="B99" s="3">
        <v>0.93979999999999997</v>
      </c>
      <c r="C99" s="3">
        <v>3.8899999999999997E-2</v>
      </c>
      <c r="E99" s="2"/>
      <c r="F99" s="2"/>
      <c r="J99" s="1">
        <v>56</v>
      </c>
      <c r="K99" s="3">
        <v>0.16250000000000001</v>
      </c>
      <c r="L99" s="3">
        <v>5.8999999999999999E-3</v>
      </c>
      <c r="Y99">
        <v>56</v>
      </c>
      <c r="Z99">
        <v>0.13930000000000001</v>
      </c>
      <c r="AA99">
        <v>5.7999999999999996E-3</v>
      </c>
    </row>
    <row r="100" spans="1:27" x14ac:dyDescent="0.2">
      <c r="A100" s="1">
        <v>57</v>
      </c>
      <c r="B100" s="3">
        <v>0.95399999999999996</v>
      </c>
      <c r="C100" s="3">
        <v>3.3700000000000001E-2</v>
      </c>
      <c r="E100" s="2"/>
      <c r="F100" s="2"/>
      <c r="J100" s="1">
        <v>57</v>
      </c>
      <c r="K100" s="3">
        <v>0.1454</v>
      </c>
      <c r="L100" s="3">
        <v>5.8999999999999999E-3</v>
      </c>
      <c r="N100" s="2">
        <f t="shared" ref="N100:O107" si="6">K100-K$109</f>
        <v>0.1454</v>
      </c>
      <c r="O100" s="2">
        <f t="shared" si="6"/>
        <v>5.8999999999999999E-3</v>
      </c>
      <c r="P100">
        <f>O100/N100</f>
        <v>4.05777166437414E-2</v>
      </c>
      <c r="Y100">
        <v>57</v>
      </c>
      <c r="Z100">
        <v>0.1206</v>
      </c>
      <c r="AA100">
        <v>5.4999999999999997E-3</v>
      </c>
    </row>
    <row r="101" spans="1:27" x14ac:dyDescent="0.2">
      <c r="A101" s="1">
        <v>58</v>
      </c>
      <c r="B101" s="3">
        <v>0.96709999999999996</v>
      </c>
      <c r="C101" s="3">
        <v>2.7900000000000001E-2</v>
      </c>
      <c r="E101" s="2"/>
      <c r="F101" s="2"/>
      <c r="J101" s="1">
        <v>58</v>
      </c>
      <c r="K101" s="3">
        <v>0.1283</v>
      </c>
      <c r="L101" s="3">
        <v>5.7000000000000002E-3</v>
      </c>
      <c r="N101" s="2">
        <f t="shared" si="6"/>
        <v>0.1283</v>
      </c>
      <c r="O101" s="2">
        <f t="shared" si="6"/>
        <v>5.7000000000000002E-3</v>
      </c>
      <c r="P101">
        <f t="shared" ref="P101:P108" si="7">O101/N101</f>
        <v>4.4427123928293066E-2</v>
      </c>
      <c r="Y101">
        <v>58</v>
      </c>
      <c r="Z101">
        <v>0.1021</v>
      </c>
      <c r="AA101">
        <v>5.0000000000000001E-3</v>
      </c>
    </row>
    <row r="102" spans="1:27" x14ac:dyDescent="0.2">
      <c r="A102" s="1">
        <v>59</v>
      </c>
      <c r="B102" s="3">
        <v>0.97840000000000005</v>
      </c>
      <c r="C102" s="3">
        <v>2.1999999999999999E-2</v>
      </c>
      <c r="E102" s="2"/>
      <c r="F102" s="2"/>
      <c r="J102" s="1">
        <v>59</v>
      </c>
      <c r="K102" s="3">
        <v>0.1111</v>
      </c>
      <c r="L102" s="3">
        <v>5.3E-3</v>
      </c>
      <c r="N102" s="2">
        <f t="shared" si="6"/>
        <v>0.1111</v>
      </c>
      <c r="O102" s="2">
        <f t="shared" si="6"/>
        <v>5.3E-3</v>
      </c>
      <c r="P102">
        <f t="shared" si="7"/>
        <v>4.77047704770477E-2</v>
      </c>
      <c r="Y102">
        <v>59</v>
      </c>
      <c r="Z102">
        <v>8.3799999999999999E-2</v>
      </c>
      <c r="AA102">
        <v>4.4000000000000003E-3</v>
      </c>
    </row>
    <row r="103" spans="1:27" x14ac:dyDescent="0.2">
      <c r="A103" s="1">
        <v>60</v>
      </c>
      <c r="B103" s="3">
        <v>0.98680000000000001</v>
      </c>
      <c r="C103" s="3">
        <v>1.66E-2</v>
      </c>
      <c r="E103" s="2"/>
      <c r="F103" s="2"/>
      <c r="J103" s="1">
        <v>60</v>
      </c>
      <c r="K103" s="3">
        <v>9.4100000000000003E-2</v>
      </c>
      <c r="L103" s="3">
        <v>4.7999999999999996E-3</v>
      </c>
      <c r="N103" s="2">
        <f t="shared" si="6"/>
        <v>9.4100000000000003E-2</v>
      </c>
      <c r="O103" s="2">
        <f t="shared" si="6"/>
        <v>4.7999999999999996E-3</v>
      </c>
      <c r="P103">
        <f t="shared" si="7"/>
        <v>5.1009564293304992E-2</v>
      </c>
      <c r="Y103">
        <v>60</v>
      </c>
      <c r="Z103">
        <v>6.5600000000000006E-2</v>
      </c>
      <c r="AA103">
        <v>3.5999999999999999E-3</v>
      </c>
    </row>
    <row r="104" spans="1:27" x14ac:dyDescent="0.2">
      <c r="A104" s="1">
        <v>61</v>
      </c>
      <c r="B104" s="3">
        <v>0.99229999999999996</v>
      </c>
      <c r="C104" s="3">
        <v>1.21E-2</v>
      </c>
      <c r="E104" s="2"/>
      <c r="F104" s="2"/>
      <c r="J104" s="1">
        <v>61</v>
      </c>
      <c r="K104" s="3">
        <v>7.6799999999999993E-2</v>
      </c>
      <c r="L104" s="3">
        <v>4.1000000000000003E-3</v>
      </c>
      <c r="N104" s="2">
        <f t="shared" si="6"/>
        <v>7.6799999999999993E-2</v>
      </c>
      <c r="O104" s="2">
        <f t="shared" si="6"/>
        <v>4.1000000000000003E-3</v>
      </c>
      <c r="P104">
        <f t="shared" si="7"/>
        <v>5.3385416666666678E-2</v>
      </c>
      <c r="Y104">
        <v>61</v>
      </c>
      <c r="Z104">
        <v>4.7600000000000003E-2</v>
      </c>
      <c r="AA104">
        <v>2.8999999999999998E-3</v>
      </c>
    </row>
    <row r="105" spans="1:27" x14ac:dyDescent="0.2">
      <c r="A105" s="1">
        <v>62</v>
      </c>
      <c r="B105" s="3">
        <v>0.99580000000000002</v>
      </c>
      <c r="C105" s="3">
        <v>8.6E-3</v>
      </c>
      <c r="E105" s="2"/>
      <c r="F105" s="2"/>
      <c r="J105" s="1">
        <v>62</v>
      </c>
      <c r="K105" s="3">
        <v>5.9400000000000001E-2</v>
      </c>
      <c r="L105" s="3">
        <v>3.3999999999999998E-3</v>
      </c>
      <c r="N105" s="2">
        <f t="shared" si="6"/>
        <v>5.9400000000000001E-2</v>
      </c>
      <c r="O105" s="2">
        <f t="shared" si="6"/>
        <v>3.3999999999999998E-3</v>
      </c>
      <c r="P105">
        <f t="shared" si="7"/>
        <v>5.7239057239057235E-2</v>
      </c>
      <c r="Y105">
        <v>62</v>
      </c>
      <c r="Z105">
        <v>3.1E-2</v>
      </c>
      <c r="AA105">
        <v>2E-3</v>
      </c>
    </row>
    <row r="106" spans="1:27" x14ac:dyDescent="0.2">
      <c r="A106" s="1">
        <v>63</v>
      </c>
      <c r="B106" s="3">
        <v>0.998</v>
      </c>
      <c r="C106" s="3">
        <v>5.8999999999999999E-3</v>
      </c>
      <c r="E106" s="2"/>
      <c r="F106" s="2"/>
      <c r="J106" s="1">
        <v>63</v>
      </c>
      <c r="K106" s="3">
        <v>4.2200000000000001E-2</v>
      </c>
      <c r="L106" s="3">
        <v>2.5999999999999999E-3</v>
      </c>
      <c r="N106" s="2">
        <f t="shared" si="6"/>
        <v>4.2200000000000001E-2</v>
      </c>
      <c r="O106" s="2">
        <f t="shared" si="6"/>
        <v>2.5999999999999999E-3</v>
      </c>
      <c r="P106">
        <f t="shared" si="7"/>
        <v>6.1611374407582936E-2</v>
      </c>
      <c r="Y106">
        <v>63</v>
      </c>
      <c r="Z106">
        <v>1.6E-2</v>
      </c>
      <c r="AA106">
        <v>1.1000000000000001E-3</v>
      </c>
    </row>
    <row r="107" spans="1:27" x14ac:dyDescent="0.2">
      <c r="A107" s="1">
        <v>64</v>
      </c>
      <c r="B107" s="3">
        <v>0.99929999999999997</v>
      </c>
      <c r="C107" s="3">
        <v>3.5000000000000001E-3</v>
      </c>
      <c r="E107" s="2"/>
      <c r="F107" s="2"/>
      <c r="J107" s="1">
        <v>64</v>
      </c>
      <c r="K107" s="3">
        <v>2.5399999999999999E-2</v>
      </c>
      <c r="L107" s="3">
        <v>1.6999999999999999E-3</v>
      </c>
      <c r="N107" s="2">
        <f t="shared" si="6"/>
        <v>2.5399999999999999E-2</v>
      </c>
      <c r="O107" s="2">
        <f t="shared" si="6"/>
        <v>1.6999999999999999E-3</v>
      </c>
      <c r="P107">
        <f t="shared" si="7"/>
        <v>6.6929133858267709E-2</v>
      </c>
      <c r="Y107">
        <v>64</v>
      </c>
      <c r="Z107">
        <v>3.5000000000000001E-3</v>
      </c>
      <c r="AA107">
        <v>2.9999999999999997E-4</v>
      </c>
    </row>
    <row r="108" spans="1:27" x14ac:dyDescent="0.2">
      <c r="A108" s="1">
        <v>65</v>
      </c>
      <c r="B108" s="3">
        <v>0.99990000000000001</v>
      </c>
      <c r="C108" s="3">
        <v>1.4E-3</v>
      </c>
      <c r="E108" s="2"/>
      <c r="F108" s="2"/>
      <c r="J108" s="1">
        <v>65</v>
      </c>
      <c r="K108" s="3">
        <v>9.7000000000000003E-3</v>
      </c>
      <c r="L108" s="3">
        <v>6.9999999999999999E-4</v>
      </c>
      <c r="N108" s="2">
        <f>K108-K$109</f>
        <v>9.7000000000000003E-3</v>
      </c>
      <c r="O108" s="2">
        <f>L108-L$109</f>
        <v>6.9999999999999999E-4</v>
      </c>
      <c r="P108">
        <f t="shared" si="7"/>
        <v>7.2164948453608241E-2</v>
      </c>
      <c r="Y108">
        <v>65</v>
      </c>
      <c r="Z108">
        <v>0</v>
      </c>
      <c r="AA108">
        <v>0</v>
      </c>
    </row>
    <row r="109" spans="1:27" x14ac:dyDescent="0.2">
      <c r="A109" s="1">
        <v>66</v>
      </c>
      <c r="B109" s="3">
        <v>1</v>
      </c>
      <c r="C109" s="3">
        <v>4.0000000000000002E-4</v>
      </c>
      <c r="J109" s="1">
        <v>66</v>
      </c>
      <c r="K109" s="3">
        <v>0</v>
      </c>
      <c r="L109" s="3">
        <v>0</v>
      </c>
      <c r="Y109">
        <v>66</v>
      </c>
      <c r="Z109">
        <v>0</v>
      </c>
      <c r="AA109">
        <v>0</v>
      </c>
    </row>
    <row r="110" spans="1:27" x14ac:dyDescent="0.2">
      <c r="Y110">
        <v>67</v>
      </c>
      <c r="Z110">
        <v>9.4999999999999998E-3</v>
      </c>
      <c r="AA110">
        <v>1.6999999999999999E-3</v>
      </c>
    </row>
    <row r="111" spans="1:27" x14ac:dyDescent="0.2">
      <c r="Y111">
        <v>68</v>
      </c>
      <c r="Z111">
        <v>2.4899999999999999E-2</v>
      </c>
      <c r="AA111">
        <v>4.5999999999999999E-3</v>
      </c>
    </row>
    <row r="112" spans="1:27" x14ac:dyDescent="0.2">
      <c r="L112" s="2" t="s">
        <v>6</v>
      </c>
      <c r="Y112">
        <v>69</v>
      </c>
      <c r="Z112">
        <v>4.1599999999999998E-2</v>
      </c>
      <c r="AA112">
        <v>7.7999999999999996E-3</v>
      </c>
    </row>
    <row r="113" spans="11:27" x14ac:dyDescent="0.2">
      <c r="K113" s="2">
        <f>K99</f>
        <v>0.16250000000000001</v>
      </c>
      <c r="L113" s="2">
        <f>L99</f>
        <v>5.8999999999999999E-3</v>
      </c>
      <c r="N113">
        <f>L113/K113</f>
        <v>3.6307692307692305E-2</v>
      </c>
      <c r="Y113">
        <v>70</v>
      </c>
      <c r="Z113">
        <v>5.8700000000000002E-2</v>
      </c>
      <c r="AA113">
        <v>1.11E-2</v>
      </c>
    </row>
    <row r="114" spans="11:27" x14ac:dyDescent="0.2">
      <c r="K114" s="2">
        <f t="shared" ref="K114:L120" si="8">K100</f>
        <v>0.1454</v>
      </c>
      <c r="L114" s="2">
        <f t="shared" si="8"/>
        <v>5.8999999999999999E-3</v>
      </c>
      <c r="N114">
        <f t="shared" ref="N114:N123" si="9">L114/K114</f>
        <v>4.05777166437414E-2</v>
      </c>
      <c r="Y114">
        <v>71</v>
      </c>
      <c r="Z114">
        <v>7.5700000000000003E-2</v>
      </c>
      <c r="AA114">
        <v>1.44E-2</v>
      </c>
    </row>
    <row r="115" spans="11:27" x14ac:dyDescent="0.2">
      <c r="K115" s="2">
        <f t="shared" si="8"/>
        <v>0.1283</v>
      </c>
      <c r="L115" s="2">
        <f t="shared" si="8"/>
        <v>5.7000000000000002E-3</v>
      </c>
      <c r="N115">
        <f t="shared" si="9"/>
        <v>4.4427123928293066E-2</v>
      </c>
      <c r="Y115">
        <v>72</v>
      </c>
      <c r="Z115">
        <v>9.2700000000000005E-2</v>
      </c>
      <c r="AA115">
        <v>1.7600000000000001E-2</v>
      </c>
    </row>
    <row r="116" spans="11:27" x14ac:dyDescent="0.2">
      <c r="K116" s="2">
        <f t="shared" si="8"/>
        <v>0.1111</v>
      </c>
      <c r="L116" s="2">
        <f t="shared" si="8"/>
        <v>5.3E-3</v>
      </c>
      <c r="N116">
        <f t="shared" si="9"/>
        <v>4.77047704770477E-2</v>
      </c>
      <c r="Y116">
        <v>73</v>
      </c>
      <c r="Z116">
        <v>0.10970000000000001</v>
      </c>
      <c r="AA116">
        <v>2.07E-2</v>
      </c>
    </row>
    <row r="117" spans="11:27" x14ac:dyDescent="0.2">
      <c r="K117" s="2">
        <f t="shared" si="8"/>
        <v>9.4100000000000003E-2</v>
      </c>
      <c r="L117" s="2">
        <f t="shared" si="8"/>
        <v>4.7999999999999996E-3</v>
      </c>
      <c r="N117">
        <f t="shared" si="9"/>
        <v>5.1009564293304992E-2</v>
      </c>
      <c r="Y117">
        <v>74</v>
      </c>
      <c r="Z117">
        <v>0.1268</v>
      </c>
      <c r="AA117">
        <v>2.3900000000000001E-2</v>
      </c>
    </row>
    <row r="118" spans="11:27" x14ac:dyDescent="0.2">
      <c r="K118" s="2">
        <f t="shared" si="8"/>
        <v>7.6799999999999993E-2</v>
      </c>
      <c r="L118" s="2">
        <f t="shared" si="8"/>
        <v>4.1000000000000003E-3</v>
      </c>
      <c r="N118">
        <f t="shared" si="9"/>
        <v>5.3385416666666678E-2</v>
      </c>
      <c r="Y118">
        <v>75</v>
      </c>
      <c r="Z118">
        <v>0.1439</v>
      </c>
      <c r="AA118">
        <v>2.69E-2</v>
      </c>
    </row>
    <row r="119" spans="11:27" x14ac:dyDescent="0.2">
      <c r="K119" s="2">
        <f t="shared" si="8"/>
        <v>5.9400000000000001E-2</v>
      </c>
      <c r="L119" s="2">
        <f t="shared" si="8"/>
        <v>3.3999999999999998E-3</v>
      </c>
      <c r="N119">
        <f t="shared" si="9"/>
        <v>5.7239057239057235E-2</v>
      </c>
      <c r="Y119">
        <v>76</v>
      </c>
      <c r="Z119">
        <v>0.16109999999999999</v>
      </c>
      <c r="AA119">
        <v>0.03</v>
      </c>
    </row>
    <row r="120" spans="11:27" x14ac:dyDescent="0.2">
      <c r="K120" s="2">
        <f t="shared" si="8"/>
        <v>4.2200000000000001E-2</v>
      </c>
      <c r="L120" s="2">
        <f t="shared" si="8"/>
        <v>2.5999999999999999E-3</v>
      </c>
      <c r="N120">
        <f t="shared" si="9"/>
        <v>6.1611374407582936E-2</v>
      </c>
      <c r="Y120">
        <v>77</v>
      </c>
      <c r="Z120">
        <v>0.1782</v>
      </c>
      <c r="AA120">
        <v>3.2899999999999999E-2</v>
      </c>
    </row>
    <row r="121" spans="11:27" x14ac:dyDescent="0.2">
      <c r="K121" s="2">
        <f>K107</f>
        <v>2.5399999999999999E-2</v>
      </c>
      <c r="L121" s="2">
        <f>L107</f>
        <v>1.6999999999999999E-3</v>
      </c>
      <c r="N121">
        <f t="shared" si="9"/>
        <v>6.6929133858267709E-2</v>
      </c>
      <c r="Y121">
        <v>78</v>
      </c>
      <c r="Z121">
        <v>0.1953</v>
      </c>
      <c r="AA121">
        <v>3.5900000000000001E-2</v>
      </c>
    </row>
    <row r="122" spans="11:27" x14ac:dyDescent="0.2">
      <c r="K122" s="2">
        <f t="shared" ref="K122:L123" si="10">K108</f>
        <v>9.7000000000000003E-3</v>
      </c>
      <c r="L122" s="2">
        <f t="shared" si="10"/>
        <v>6.9999999999999999E-4</v>
      </c>
      <c r="N122">
        <f t="shared" si="9"/>
        <v>7.2164948453608241E-2</v>
      </c>
      <c r="Y122">
        <v>79</v>
      </c>
      <c r="Z122">
        <v>0.21229999999999999</v>
      </c>
      <c r="AA122">
        <v>3.8699999999999998E-2</v>
      </c>
    </row>
    <row r="123" spans="11:27" x14ac:dyDescent="0.2">
      <c r="K123" s="2">
        <f t="shared" si="10"/>
        <v>0</v>
      </c>
      <c r="L123" s="2">
        <f t="shared" si="10"/>
        <v>0</v>
      </c>
      <c r="Y123">
        <v>80</v>
      </c>
      <c r="Z123">
        <v>0.22939999999999999</v>
      </c>
      <c r="AA123">
        <v>4.1399999999999999E-2</v>
      </c>
    </row>
    <row r="124" spans="11:27" x14ac:dyDescent="0.2">
      <c r="Y124">
        <v>81</v>
      </c>
      <c r="Z124">
        <v>0.2465</v>
      </c>
      <c r="AA124">
        <v>4.3999999999999997E-2</v>
      </c>
    </row>
    <row r="125" spans="11:27" x14ac:dyDescent="0.2">
      <c r="Y125">
        <v>82</v>
      </c>
      <c r="Z125">
        <v>0.26350000000000001</v>
      </c>
      <c r="AA125">
        <v>4.6600000000000003E-2</v>
      </c>
    </row>
    <row r="126" spans="11:27" x14ac:dyDescent="0.2">
      <c r="Y126">
        <v>83</v>
      </c>
      <c r="Z126">
        <v>0.28060000000000002</v>
      </c>
      <c r="AA126">
        <v>4.9099999999999998E-2</v>
      </c>
    </row>
    <row r="127" spans="11:27" x14ac:dyDescent="0.2">
      <c r="Y127">
        <v>84</v>
      </c>
      <c r="Z127">
        <v>0.29759999999999998</v>
      </c>
      <c r="AA127">
        <v>5.1400000000000001E-2</v>
      </c>
    </row>
    <row r="128" spans="11:27" x14ac:dyDescent="0.2">
      <c r="Y128">
        <v>85</v>
      </c>
      <c r="Z128">
        <v>0.31480000000000002</v>
      </c>
      <c r="AA128">
        <v>5.3699999999999998E-2</v>
      </c>
    </row>
    <row r="129" spans="5:27" x14ac:dyDescent="0.2">
      <c r="Y129">
        <v>86</v>
      </c>
      <c r="Z129">
        <v>0.33189999999999997</v>
      </c>
      <c r="AA129">
        <v>5.5899999999999998E-2</v>
      </c>
    </row>
    <row r="130" spans="5:27" x14ac:dyDescent="0.2">
      <c r="Y130">
        <v>87</v>
      </c>
      <c r="Z130">
        <v>0.34910000000000002</v>
      </c>
      <c r="AA130">
        <v>5.79E-2</v>
      </c>
    </row>
    <row r="131" spans="5:27" x14ac:dyDescent="0.2">
      <c r="F131">
        <v>1</v>
      </c>
      <c r="G131">
        <v>-5.0000000000000001E-4</v>
      </c>
      <c r="Y131">
        <v>88</v>
      </c>
      <c r="Z131">
        <v>0.36630000000000001</v>
      </c>
      <c r="AA131">
        <v>5.9900000000000002E-2</v>
      </c>
    </row>
    <row r="132" spans="5:27" x14ac:dyDescent="0.2">
      <c r="E132">
        <v>2</v>
      </c>
      <c r="F132">
        <v>0.99980000000000002</v>
      </c>
      <c r="G132">
        <v>-1.1000000000000001E-3</v>
      </c>
      <c r="Y132">
        <v>89</v>
      </c>
      <c r="Z132">
        <v>0.38350000000000001</v>
      </c>
      <c r="AA132">
        <v>6.1699999999999998E-2</v>
      </c>
    </row>
    <row r="133" spans="5:27" x14ac:dyDescent="0.2">
      <c r="E133">
        <v>3</v>
      </c>
      <c r="F133">
        <v>0.99909999999999999</v>
      </c>
      <c r="G133">
        <v>-2.0999999999999999E-3</v>
      </c>
      <c r="Y133">
        <v>90</v>
      </c>
      <c r="Z133">
        <v>0.40060000000000001</v>
      </c>
      <c r="AA133">
        <v>6.3500000000000001E-2</v>
      </c>
    </row>
    <row r="134" spans="5:27" x14ac:dyDescent="0.2">
      <c r="E134">
        <v>4</v>
      </c>
      <c r="F134">
        <v>0.99780000000000002</v>
      </c>
      <c r="G134">
        <v>-3.3E-3</v>
      </c>
      <c r="Y134">
        <v>91</v>
      </c>
      <c r="Z134">
        <v>0.41770000000000002</v>
      </c>
      <c r="AA134">
        <v>6.5100000000000005E-2</v>
      </c>
    </row>
    <row r="135" spans="5:27" x14ac:dyDescent="0.2">
      <c r="E135">
        <v>5</v>
      </c>
      <c r="Y135">
        <v>92</v>
      </c>
      <c r="Z135">
        <v>0.43480000000000002</v>
      </c>
      <c r="AA135">
        <v>6.6600000000000006E-2</v>
      </c>
    </row>
    <row r="136" spans="5:27" x14ac:dyDescent="0.2">
      <c r="Y136">
        <v>93</v>
      </c>
      <c r="Z136">
        <v>0.45200000000000001</v>
      </c>
      <c r="AA136">
        <v>6.7900000000000002E-2</v>
      </c>
    </row>
    <row r="137" spans="5:27" x14ac:dyDescent="0.2">
      <c r="Y137">
        <v>94</v>
      </c>
      <c r="Z137">
        <v>0.46920000000000001</v>
      </c>
      <c r="AA137">
        <v>6.9099999999999995E-2</v>
      </c>
    </row>
    <row r="138" spans="5:27" x14ac:dyDescent="0.2">
      <c r="Y138">
        <v>95</v>
      </c>
      <c r="Z138">
        <v>0.48630000000000001</v>
      </c>
      <c r="AA138">
        <v>7.0099999999999996E-2</v>
      </c>
    </row>
    <row r="139" spans="5:27" x14ac:dyDescent="0.2">
      <c r="Y139">
        <v>96</v>
      </c>
      <c r="Z139">
        <v>0.50349999999999995</v>
      </c>
      <c r="AA139">
        <v>7.0999999999999994E-2</v>
      </c>
    </row>
    <row r="140" spans="5:27" x14ac:dyDescent="0.2">
      <c r="Y140">
        <v>97</v>
      </c>
      <c r="Z140">
        <v>0.52059999999999995</v>
      </c>
      <c r="AA140">
        <v>7.1800000000000003E-2</v>
      </c>
    </row>
    <row r="141" spans="5:27" x14ac:dyDescent="0.2">
      <c r="Y141">
        <v>98</v>
      </c>
      <c r="Z141">
        <v>0.53779999999999994</v>
      </c>
      <c r="AA141">
        <v>7.2400000000000006E-2</v>
      </c>
    </row>
    <row r="142" spans="5:27" x14ac:dyDescent="0.2">
      <c r="Y142">
        <v>99</v>
      </c>
      <c r="Z142">
        <v>0.55510000000000004</v>
      </c>
      <c r="AA142">
        <v>7.2999999999999995E-2</v>
      </c>
    </row>
    <row r="143" spans="5:27" x14ac:dyDescent="0.2">
      <c r="Y143">
        <v>100</v>
      </c>
      <c r="Z143">
        <v>0.57220000000000004</v>
      </c>
      <c r="AA143">
        <v>7.3300000000000004E-2</v>
      </c>
    </row>
    <row r="144" spans="5:27" x14ac:dyDescent="0.2">
      <c r="Y144">
        <v>101</v>
      </c>
      <c r="Z144">
        <v>0.58940000000000003</v>
      </c>
      <c r="AA144">
        <v>7.3599999999999999E-2</v>
      </c>
    </row>
    <row r="145" spans="25:27" x14ac:dyDescent="0.2">
      <c r="Y145">
        <v>102</v>
      </c>
      <c r="Z145">
        <v>0.60670000000000002</v>
      </c>
      <c r="AA145">
        <v>7.3700000000000002E-2</v>
      </c>
    </row>
    <row r="146" spans="25:27" x14ac:dyDescent="0.2">
      <c r="Y146">
        <v>103</v>
      </c>
      <c r="Z146">
        <v>0.62390000000000001</v>
      </c>
      <c r="AA146">
        <v>7.3800000000000004E-2</v>
      </c>
    </row>
    <row r="147" spans="25:27" x14ac:dyDescent="0.2">
      <c r="Y147">
        <v>104</v>
      </c>
      <c r="Z147">
        <v>0.6411</v>
      </c>
      <c r="AA147">
        <v>7.3700000000000002E-2</v>
      </c>
    </row>
    <row r="148" spans="25:27" x14ac:dyDescent="0.2">
      <c r="Y148">
        <v>105</v>
      </c>
      <c r="Z148">
        <v>0.65839999999999999</v>
      </c>
      <c r="AA148">
        <v>7.3499999999999996E-2</v>
      </c>
    </row>
    <row r="149" spans="25:27" x14ac:dyDescent="0.2">
      <c r="Y149">
        <v>106</v>
      </c>
      <c r="Z149">
        <v>0.67549999999999999</v>
      </c>
      <c r="AA149">
        <v>7.3099999999999998E-2</v>
      </c>
    </row>
    <row r="150" spans="25:27" x14ac:dyDescent="0.2">
      <c r="Y150">
        <v>107</v>
      </c>
      <c r="Z150">
        <v>0.6925</v>
      </c>
      <c r="AA150">
        <v>7.2499999999999995E-2</v>
      </c>
    </row>
    <row r="151" spans="25:27" x14ac:dyDescent="0.2">
      <c r="Y151">
        <v>108</v>
      </c>
      <c r="Z151">
        <v>0.7097</v>
      </c>
      <c r="AA151">
        <v>7.1800000000000003E-2</v>
      </c>
    </row>
    <row r="152" spans="25:27" x14ac:dyDescent="0.2">
      <c r="Y152">
        <v>109</v>
      </c>
      <c r="Z152">
        <v>0.7268</v>
      </c>
      <c r="AA152">
        <v>7.0999999999999994E-2</v>
      </c>
    </row>
    <row r="153" spans="25:27" x14ac:dyDescent="0.2">
      <c r="Y153">
        <v>110</v>
      </c>
      <c r="Z153">
        <v>0.74399999999999999</v>
      </c>
      <c r="AA153">
        <v>7.0000000000000007E-2</v>
      </c>
    </row>
    <row r="154" spans="25:27" x14ac:dyDescent="0.2">
      <c r="Y154">
        <v>111</v>
      </c>
      <c r="Z154">
        <v>0.7611</v>
      </c>
      <c r="AA154">
        <v>6.88E-2</v>
      </c>
    </row>
    <row r="155" spans="25:27" x14ac:dyDescent="0.2">
      <c r="Y155">
        <v>112</v>
      </c>
      <c r="Z155">
        <v>0.77800000000000002</v>
      </c>
      <c r="AA155">
        <v>6.7500000000000004E-2</v>
      </c>
    </row>
    <row r="156" spans="25:27" x14ac:dyDescent="0.2">
      <c r="Y156">
        <v>113</v>
      </c>
      <c r="Z156">
        <v>0.79490000000000005</v>
      </c>
      <c r="AA156">
        <v>6.6000000000000003E-2</v>
      </c>
    </row>
    <row r="157" spans="25:27" x14ac:dyDescent="0.2">
      <c r="Y157">
        <v>114</v>
      </c>
      <c r="Z157">
        <v>0.81169999999999998</v>
      </c>
      <c r="AA157">
        <v>6.4199999999999993E-2</v>
      </c>
    </row>
    <row r="158" spans="25:27" x14ac:dyDescent="0.2">
      <c r="Y158">
        <v>115</v>
      </c>
      <c r="Z158">
        <v>0.82840000000000003</v>
      </c>
      <c r="AA158">
        <v>6.2199999999999998E-2</v>
      </c>
    </row>
    <row r="159" spans="25:27" x14ac:dyDescent="0.2">
      <c r="Y159">
        <v>116</v>
      </c>
      <c r="Z159">
        <v>0.84509999999999996</v>
      </c>
      <c r="AA159">
        <v>5.9900000000000002E-2</v>
      </c>
    </row>
    <row r="160" spans="25:27" x14ac:dyDescent="0.2">
      <c r="Y160">
        <v>117</v>
      </c>
      <c r="Z160">
        <v>0.86170000000000002</v>
      </c>
      <c r="AA160">
        <v>5.7299999999999997E-2</v>
      </c>
    </row>
    <row r="161" spans="25:27" x14ac:dyDescent="0.2">
      <c r="Y161">
        <v>118</v>
      </c>
      <c r="Z161">
        <v>0.878</v>
      </c>
      <c r="AA161">
        <v>5.45E-2</v>
      </c>
    </row>
    <row r="162" spans="25:27" x14ac:dyDescent="0.2">
      <c r="Y162">
        <v>119</v>
      </c>
      <c r="Z162">
        <v>0.89400000000000002</v>
      </c>
      <c r="AA162">
        <v>5.1299999999999998E-2</v>
      </c>
    </row>
    <row r="163" spans="25:27" x14ac:dyDescent="0.2">
      <c r="Y163">
        <v>120</v>
      </c>
      <c r="Z163">
        <v>0.90969999999999995</v>
      </c>
      <c r="AA163">
        <v>4.7600000000000003E-2</v>
      </c>
    </row>
    <row r="164" spans="25:27" x14ac:dyDescent="0.2">
      <c r="Y164">
        <v>121</v>
      </c>
      <c r="Z164">
        <v>0.92500000000000004</v>
      </c>
      <c r="AA164">
        <v>4.3499999999999997E-2</v>
      </c>
    </row>
    <row r="165" spans="25:27" x14ac:dyDescent="0.2">
      <c r="Y165">
        <v>122</v>
      </c>
      <c r="Z165">
        <v>0.93979999999999997</v>
      </c>
      <c r="AA165">
        <v>3.8899999999999997E-2</v>
      </c>
    </row>
    <row r="166" spans="25:27" x14ac:dyDescent="0.2">
      <c r="Y166">
        <v>123</v>
      </c>
      <c r="Z166">
        <v>0.95399999999999996</v>
      </c>
      <c r="AA166">
        <v>3.3700000000000001E-2</v>
      </c>
    </row>
    <row r="167" spans="25:27" x14ac:dyDescent="0.2">
      <c r="Y167">
        <v>124</v>
      </c>
      <c r="Z167">
        <v>0.96709999999999996</v>
      </c>
      <c r="AA167">
        <v>2.7900000000000001E-2</v>
      </c>
    </row>
    <row r="168" spans="25:27" x14ac:dyDescent="0.2">
      <c r="Y168">
        <v>125</v>
      </c>
      <c r="Z168">
        <v>0.97840000000000005</v>
      </c>
      <c r="AA168">
        <v>2.1999999999999999E-2</v>
      </c>
    </row>
    <row r="169" spans="25:27" x14ac:dyDescent="0.2">
      <c r="Y169">
        <v>126</v>
      </c>
      <c r="Z169">
        <v>0.98680000000000001</v>
      </c>
      <c r="AA169">
        <v>1.66E-2</v>
      </c>
    </row>
    <row r="170" spans="25:27" x14ac:dyDescent="0.2">
      <c r="Y170">
        <v>127</v>
      </c>
      <c r="Z170">
        <v>0.99229999999999996</v>
      </c>
      <c r="AA170">
        <v>1.21E-2</v>
      </c>
    </row>
    <row r="171" spans="25:27" x14ac:dyDescent="0.2">
      <c r="Y171">
        <v>128</v>
      </c>
      <c r="Z171">
        <v>0.99580000000000002</v>
      </c>
      <c r="AA171">
        <v>8.6E-3</v>
      </c>
    </row>
    <row r="172" spans="25:27" x14ac:dyDescent="0.2">
      <c r="Y172">
        <v>129</v>
      </c>
      <c r="Z172">
        <v>0.998</v>
      </c>
      <c r="AA172">
        <v>5.8999999999999999E-3</v>
      </c>
    </row>
    <row r="173" spans="25:27" x14ac:dyDescent="0.2">
      <c r="Y173">
        <v>130</v>
      </c>
      <c r="Z173">
        <v>0.99929999999999997</v>
      </c>
      <c r="AA173">
        <v>3.5000000000000001E-3</v>
      </c>
    </row>
    <row r="174" spans="25:27" x14ac:dyDescent="0.2">
      <c r="Y174">
        <v>131</v>
      </c>
      <c r="Z174">
        <v>0.99990000000000001</v>
      </c>
      <c r="AA174">
        <v>1.4E-3</v>
      </c>
    </row>
    <row r="175" spans="25:27" x14ac:dyDescent="0.2">
      <c r="Y175">
        <v>132</v>
      </c>
      <c r="Z175">
        <v>1</v>
      </c>
      <c r="AA175">
        <v>4.0000000000000002E-4</v>
      </c>
    </row>
    <row r="176" spans="25:27" x14ac:dyDescent="0.2">
      <c r="Y176" t="s">
        <v>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4985-2A60-AF45-A058-BB6CBA256CF8}">
  <dimension ref="A1:B66"/>
  <sheetViews>
    <sheetView topLeftCell="A25" workbookViewId="0">
      <selection sqref="A1:B66"/>
    </sheetView>
  </sheetViews>
  <sheetFormatPr baseColWidth="10" defaultRowHeight="16" x14ac:dyDescent="0.2"/>
  <sheetData>
    <row r="1" spans="1:2" x14ac:dyDescent="0.2">
      <c r="B1" t="s">
        <v>9</v>
      </c>
    </row>
    <row r="2" spans="1:2" x14ac:dyDescent="0.2">
      <c r="A2">
        <v>1</v>
      </c>
      <c r="B2">
        <v>0</v>
      </c>
    </row>
    <row r="3" spans="1:2" x14ac:dyDescent="0.2">
      <c r="A3">
        <v>0.997</v>
      </c>
      <c r="B3">
        <v>0</v>
      </c>
    </row>
    <row r="4" spans="1:2" x14ac:dyDescent="0.2">
      <c r="A4">
        <v>0.98699999999999999</v>
      </c>
      <c r="B4">
        <v>1E-3</v>
      </c>
    </row>
    <row r="5" spans="1:2" x14ac:dyDescent="0.2">
      <c r="A5">
        <v>0.97199999999999998</v>
      </c>
      <c r="B5">
        <v>3.0000000000000001E-3</v>
      </c>
    </row>
    <row r="6" spans="1:2" x14ac:dyDescent="0.2">
      <c r="A6">
        <v>0.95099999999999996</v>
      </c>
      <c r="B6">
        <v>6.0000000000000001E-3</v>
      </c>
    </row>
    <row r="7" spans="1:2" x14ac:dyDescent="0.2">
      <c r="A7">
        <v>0.92600000000000005</v>
      </c>
      <c r="B7">
        <v>8.9999999999999993E-3</v>
      </c>
    </row>
    <row r="8" spans="1:2" x14ac:dyDescent="0.2">
      <c r="A8">
        <v>0.89600000000000002</v>
      </c>
      <c r="B8">
        <v>1.2E-2</v>
      </c>
    </row>
    <row r="9" spans="1:2" x14ac:dyDescent="0.2">
      <c r="A9">
        <v>0.86199999999999999</v>
      </c>
      <c r="B9">
        <v>1.6E-2</v>
      </c>
    </row>
    <row r="10" spans="1:2" x14ac:dyDescent="0.2">
      <c r="A10">
        <v>0.82399999999999995</v>
      </c>
      <c r="B10">
        <v>0.02</v>
      </c>
    </row>
    <row r="11" spans="1:2" x14ac:dyDescent="0.2">
      <c r="A11">
        <v>0.78200000000000003</v>
      </c>
      <c r="B11">
        <v>2.4E-2</v>
      </c>
    </row>
    <row r="12" spans="1:2" x14ac:dyDescent="0.2">
      <c r="A12">
        <v>0.73799999999999999</v>
      </c>
      <c r="B12">
        <v>2.8000000000000001E-2</v>
      </c>
    </row>
    <row r="13" spans="1:2" x14ac:dyDescent="0.2">
      <c r="A13">
        <v>0.69099999999999995</v>
      </c>
      <c r="B13">
        <v>3.2000000000000001E-2</v>
      </c>
    </row>
    <row r="14" spans="1:2" x14ac:dyDescent="0.2">
      <c r="A14">
        <v>0.64300000000000002</v>
      </c>
      <c r="B14">
        <v>3.5000000000000003E-2</v>
      </c>
    </row>
    <row r="15" spans="1:2" x14ac:dyDescent="0.2">
      <c r="A15">
        <v>0.59199999999999997</v>
      </c>
      <c r="B15">
        <v>3.7999999999999999E-2</v>
      </c>
    </row>
    <row r="16" spans="1:2" x14ac:dyDescent="0.2">
      <c r="A16">
        <v>0.54100000000000004</v>
      </c>
      <c r="B16">
        <v>4.1000000000000002E-2</v>
      </c>
    </row>
    <row r="17" spans="1:2" x14ac:dyDescent="0.2">
      <c r="A17">
        <v>0.49</v>
      </c>
      <c r="B17">
        <v>4.2999999999999997E-2</v>
      </c>
    </row>
    <row r="18" spans="1:2" x14ac:dyDescent="0.2">
      <c r="A18">
        <v>0.439</v>
      </c>
      <c r="B18">
        <v>4.4999999999999998E-2</v>
      </c>
    </row>
    <row r="19" spans="1:2" x14ac:dyDescent="0.2">
      <c r="A19">
        <v>0.38900000000000001</v>
      </c>
      <c r="B19">
        <v>4.5999999999999999E-2</v>
      </c>
    </row>
    <row r="20" spans="1:2" x14ac:dyDescent="0.2">
      <c r="A20">
        <v>0.34</v>
      </c>
      <c r="B20">
        <v>4.7E-2</v>
      </c>
    </row>
    <row r="21" spans="1:2" x14ac:dyDescent="0.2">
      <c r="A21">
        <v>0.29299999999999998</v>
      </c>
      <c r="B21">
        <v>4.7E-2</v>
      </c>
    </row>
    <row r="22" spans="1:2" x14ac:dyDescent="0.2">
      <c r="A22">
        <v>0.248</v>
      </c>
      <c r="B22">
        <v>4.5999999999999999E-2</v>
      </c>
    </row>
    <row r="23" spans="1:2" x14ac:dyDescent="0.2">
      <c r="A23">
        <v>0.20599999999999999</v>
      </c>
      <c r="B23">
        <v>4.3999999999999997E-2</v>
      </c>
    </row>
    <row r="24" spans="1:2" x14ac:dyDescent="0.2">
      <c r="A24">
        <v>0.16700000000000001</v>
      </c>
      <c r="B24">
        <v>4.2000000000000003E-2</v>
      </c>
    </row>
    <row r="25" spans="1:2" x14ac:dyDescent="0.2">
      <c r="A25">
        <v>0.13200000000000001</v>
      </c>
      <c r="B25">
        <v>3.9E-2</v>
      </c>
    </row>
    <row r="26" spans="1:2" x14ac:dyDescent="0.2">
      <c r="A26">
        <v>0.1</v>
      </c>
      <c r="B26">
        <v>3.5000000000000003E-2</v>
      </c>
    </row>
    <row r="27" spans="1:2" x14ac:dyDescent="0.2">
      <c r="A27">
        <v>7.2999999999999995E-2</v>
      </c>
      <c r="B27">
        <v>3.1E-2</v>
      </c>
    </row>
    <row r="28" spans="1:2" x14ac:dyDescent="0.2">
      <c r="A28">
        <v>4.9000000000000002E-2</v>
      </c>
      <c r="B28">
        <v>2.5999999999999999E-2</v>
      </c>
    </row>
    <row r="29" spans="1:2" x14ac:dyDescent="0.2">
      <c r="A29">
        <v>0.03</v>
      </c>
      <c r="B29">
        <v>0.02</v>
      </c>
    </row>
    <row r="30" spans="1:2" x14ac:dyDescent="0.2">
      <c r="A30">
        <v>1.6E-2</v>
      </c>
      <c r="B30">
        <v>1.4E-2</v>
      </c>
    </row>
    <row r="31" spans="1:2" x14ac:dyDescent="0.2">
      <c r="A31">
        <v>6.0000000000000001E-3</v>
      </c>
      <c r="B31">
        <v>8.0000000000000002E-3</v>
      </c>
    </row>
    <row r="32" spans="1:2" x14ac:dyDescent="0.2">
      <c r="A32">
        <v>1E-3</v>
      </c>
      <c r="B32">
        <v>3.0000000000000001E-3</v>
      </c>
    </row>
    <row r="33" spans="1:2" x14ac:dyDescent="0.2">
      <c r="A33">
        <v>0</v>
      </c>
      <c r="B33">
        <v>2E-3</v>
      </c>
    </row>
    <row r="34" spans="1:2" x14ac:dyDescent="0.2">
      <c r="A34">
        <v>0</v>
      </c>
      <c r="B34">
        <v>0</v>
      </c>
    </row>
    <row r="35" spans="1:2" x14ac:dyDescent="0.2">
      <c r="A35">
        <v>0</v>
      </c>
      <c r="B35">
        <v>-1E-3</v>
      </c>
    </row>
    <row r="36" spans="1:2" x14ac:dyDescent="0.2">
      <c r="A36">
        <v>1E-3</v>
      </c>
      <c r="B36">
        <v>-1E-3</v>
      </c>
    </row>
    <row r="37" spans="1:2" x14ac:dyDescent="0.2">
      <c r="A37">
        <v>1E-3</v>
      </c>
      <c r="B37">
        <v>-2E-3</v>
      </c>
    </row>
    <row r="38" spans="1:2" x14ac:dyDescent="0.2">
      <c r="A38">
        <v>7.0000000000000001E-3</v>
      </c>
      <c r="B38">
        <v>-6.0000000000000001E-3</v>
      </c>
    </row>
    <row r="39" spans="1:2" x14ac:dyDescent="0.2">
      <c r="A39">
        <v>1.7999999999999999E-2</v>
      </c>
      <c r="B39">
        <v>-0.01</v>
      </c>
    </row>
    <row r="40" spans="1:2" x14ac:dyDescent="0.2">
      <c r="A40">
        <v>3.4000000000000002E-2</v>
      </c>
      <c r="B40">
        <v>-1.4E-2</v>
      </c>
    </row>
    <row r="41" spans="1:2" x14ac:dyDescent="0.2">
      <c r="A41">
        <v>5.3999999999999999E-2</v>
      </c>
      <c r="B41">
        <v>-1.7999999999999999E-2</v>
      </c>
    </row>
    <row r="42" spans="1:2" x14ac:dyDescent="0.2">
      <c r="A42">
        <v>0.08</v>
      </c>
      <c r="B42">
        <v>-0.02</v>
      </c>
    </row>
    <row r="43" spans="1:2" x14ac:dyDescent="0.2">
      <c r="A43">
        <v>0.11</v>
      </c>
      <c r="B43">
        <v>-2.3E-2</v>
      </c>
    </row>
    <row r="44" spans="1:2" x14ac:dyDescent="0.2">
      <c r="A44">
        <v>0.14399999999999999</v>
      </c>
      <c r="B44">
        <v>-2.4E-2</v>
      </c>
    </row>
    <row r="45" spans="1:2" x14ac:dyDescent="0.2">
      <c r="A45">
        <v>0.183</v>
      </c>
      <c r="B45">
        <v>-2.5999999999999999E-2</v>
      </c>
    </row>
    <row r="46" spans="1:2" x14ac:dyDescent="0.2">
      <c r="A46">
        <v>0.224</v>
      </c>
      <c r="B46">
        <v>-2.5999999999999999E-2</v>
      </c>
    </row>
    <row r="47" spans="1:2" x14ac:dyDescent="0.2">
      <c r="A47">
        <v>0.26900000000000002</v>
      </c>
      <c r="B47">
        <v>-2.5999999999999999E-2</v>
      </c>
    </row>
    <row r="48" spans="1:2" x14ac:dyDescent="0.2">
      <c r="A48">
        <v>0.317</v>
      </c>
      <c r="B48">
        <v>-2.5999999999999999E-2</v>
      </c>
    </row>
    <row r="49" spans="1:2" x14ac:dyDescent="0.2">
      <c r="A49">
        <v>0.36699999999999999</v>
      </c>
      <c r="B49">
        <v>-2.5000000000000001E-2</v>
      </c>
    </row>
    <row r="50" spans="1:2" x14ac:dyDescent="0.2">
      <c r="A50">
        <v>0.41799999999999998</v>
      </c>
      <c r="B50">
        <v>-2.4E-2</v>
      </c>
    </row>
    <row r="51" spans="1:2" x14ac:dyDescent="0.2">
      <c r="A51">
        <v>0.47099999999999997</v>
      </c>
      <c r="B51">
        <v>-2.1999999999999999E-2</v>
      </c>
    </row>
    <row r="52" spans="1:2" x14ac:dyDescent="0.2">
      <c r="A52">
        <v>0.52400000000000002</v>
      </c>
      <c r="B52">
        <v>-2.1000000000000001E-2</v>
      </c>
    </row>
    <row r="53" spans="1:2" x14ac:dyDescent="0.2">
      <c r="A53">
        <v>0.57699999999999996</v>
      </c>
      <c r="B53">
        <v>-1.9E-2</v>
      </c>
    </row>
    <row r="54" spans="1:2" x14ac:dyDescent="0.2">
      <c r="A54">
        <v>0.629</v>
      </c>
      <c r="B54">
        <v>-1.7000000000000001E-2</v>
      </c>
    </row>
    <row r="55" spans="1:2" x14ac:dyDescent="0.2">
      <c r="A55">
        <v>0.67900000000000005</v>
      </c>
      <c r="B55">
        <v>-1.4999999999999999E-2</v>
      </c>
    </row>
    <row r="56" spans="1:2" x14ac:dyDescent="0.2">
      <c r="A56">
        <v>0.72799999999999998</v>
      </c>
      <c r="B56">
        <v>-1.2999999999999999E-2</v>
      </c>
    </row>
    <row r="57" spans="1:2" x14ac:dyDescent="0.2">
      <c r="A57">
        <v>0.77400000000000002</v>
      </c>
      <c r="B57">
        <v>-1.0999999999999999E-2</v>
      </c>
    </row>
    <row r="58" spans="1:2" x14ac:dyDescent="0.2">
      <c r="A58">
        <v>0.81699999999999995</v>
      </c>
      <c r="B58">
        <v>-8.9999999999999993E-3</v>
      </c>
    </row>
    <row r="59" spans="1:2" x14ac:dyDescent="0.2">
      <c r="A59">
        <v>0.85699999999999998</v>
      </c>
      <c r="B59">
        <v>-7.0000000000000001E-3</v>
      </c>
    </row>
    <row r="60" spans="1:2" x14ac:dyDescent="0.2">
      <c r="A60">
        <v>0.89200000000000002</v>
      </c>
      <c r="B60">
        <v>-5.0000000000000001E-3</v>
      </c>
    </row>
    <row r="61" spans="1:2" x14ac:dyDescent="0.2">
      <c r="A61">
        <v>0.92300000000000004</v>
      </c>
      <c r="B61">
        <v>-3.0000000000000001E-3</v>
      </c>
    </row>
    <row r="62" spans="1:2" x14ac:dyDescent="0.2">
      <c r="A62">
        <v>0.95</v>
      </c>
      <c r="B62">
        <v>-2E-3</v>
      </c>
    </row>
    <row r="63" spans="1:2" x14ac:dyDescent="0.2">
      <c r="A63">
        <v>0.97099999999999997</v>
      </c>
      <c r="B63">
        <v>-1E-3</v>
      </c>
    </row>
    <row r="64" spans="1:2" x14ac:dyDescent="0.2">
      <c r="A64">
        <v>0.98699999999999999</v>
      </c>
      <c r="B64">
        <v>0</v>
      </c>
    </row>
    <row r="65" spans="1:2" x14ac:dyDescent="0.2">
      <c r="A65">
        <v>0.997</v>
      </c>
      <c r="B65">
        <v>0</v>
      </c>
    </row>
    <row r="66" spans="1:2" x14ac:dyDescent="0.2">
      <c r="A66">
        <v>1</v>
      </c>
      <c r="B66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0189-6CE1-494F-B392-7E6AA0BEB5B6}">
  <dimension ref="A2:R47"/>
  <sheetViews>
    <sheetView topLeftCell="A20" workbookViewId="0">
      <selection activeCell="O48" sqref="O48"/>
    </sheetView>
  </sheetViews>
  <sheetFormatPr baseColWidth="10" defaultRowHeight="16" x14ac:dyDescent="0.2"/>
  <cols>
    <col min="9" max="9" width="10.83203125" style="4"/>
    <col min="12" max="12" width="10.83203125" style="4"/>
  </cols>
  <sheetData>
    <row r="2" spans="2:18" x14ac:dyDescent="0.2">
      <c r="B2" t="s">
        <v>10</v>
      </c>
      <c r="H2" t="s">
        <v>12</v>
      </c>
      <c r="I2" s="4" t="s">
        <v>13</v>
      </c>
    </row>
    <row r="3" spans="2:18" x14ac:dyDescent="0.2">
      <c r="C3" t="s">
        <v>21</v>
      </c>
      <c r="D3" t="s">
        <v>6</v>
      </c>
      <c r="H3">
        <v>2</v>
      </c>
      <c r="I3" s="5">
        <v>4</v>
      </c>
    </row>
    <row r="4" spans="2:18" x14ac:dyDescent="0.2">
      <c r="B4">
        <v>0</v>
      </c>
      <c r="C4">
        <v>0</v>
      </c>
      <c r="D4">
        <v>0</v>
      </c>
    </row>
    <row r="5" spans="2:18" x14ac:dyDescent="0.2">
      <c r="B5">
        <v>1</v>
      </c>
      <c r="C5">
        <v>4.3E-3</v>
      </c>
      <c r="D5">
        <v>1.1999999999999999E-3</v>
      </c>
      <c r="H5" t="s">
        <v>14</v>
      </c>
      <c r="I5" s="4">
        <f>VLOOKUP($H$3,$B$4:$D$14,2,1)</f>
        <v>1.7000000000000001E-2</v>
      </c>
      <c r="K5" t="s">
        <v>2</v>
      </c>
      <c r="L5" s="4">
        <f>I6-I5</f>
        <v>0.05</v>
      </c>
      <c r="N5" t="s">
        <v>18</v>
      </c>
      <c r="O5">
        <f>L8/L5</f>
        <v>0.24199999999999999</v>
      </c>
    </row>
    <row r="6" spans="2:18" x14ac:dyDescent="0.2">
      <c r="B6">
        <v>2</v>
      </c>
      <c r="C6">
        <v>1.7000000000000001E-2</v>
      </c>
      <c r="D6">
        <v>4.4999999999999997E-3</v>
      </c>
      <c r="H6" t="s">
        <v>15</v>
      </c>
      <c r="I6" s="4">
        <f>VLOOKUP($I$3,$B$4:$D$14,2,1)</f>
        <v>6.7000000000000004E-2</v>
      </c>
    </row>
    <row r="7" spans="2:18" x14ac:dyDescent="0.2">
      <c r="B7">
        <v>3</v>
      </c>
      <c r="C7">
        <v>3.8100000000000002E-2</v>
      </c>
      <c r="D7">
        <v>9.7000000000000003E-3</v>
      </c>
      <c r="N7" t="s">
        <v>19</v>
      </c>
      <c r="O7">
        <f>ATAN(O5)</f>
        <v>0.23743519471041058</v>
      </c>
      <c r="Q7" t="s">
        <v>20</v>
      </c>
      <c r="R7">
        <f>O7*180/PI()</f>
        <v>13.604034564773455</v>
      </c>
    </row>
    <row r="8" spans="2:18" x14ac:dyDescent="0.2">
      <c r="B8">
        <v>4</v>
      </c>
      <c r="C8">
        <v>6.7000000000000004E-2</v>
      </c>
      <c r="D8">
        <v>1.66E-2</v>
      </c>
      <c r="H8" t="s">
        <v>16</v>
      </c>
      <c r="I8" s="4">
        <f>VLOOKUP($H$3,$B$4:$D$14,3,1)</f>
        <v>4.4999999999999997E-3</v>
      </c>
      <c r="K8" t="s">
        <v>3</v>
      </c>
      <c r="L8" s="4">
        <f>I9-I8</f>
        <v>1.21E-2</v>
      </c>
    </row>
    <row r="9" spans="2:18" x14ac:dyDescent="0.2">
      <c r="B9">
        <v>5</v>
      </c>
      <c r="C9">
        <v>0.1033</v>
      </c>
      <c r="D9">
        <v>2.47E-2</v>
      </c>
      <c r="H9" t="s">
        <v>17</v>
      </c>
      <c r="I9" s="4">
        <f>VLOOKUP($I$3,$B$4:$D$14,3,1)</f>
        <v>1.66E-2</v>
      </c>
    </row>
    <row r="10" spans="2:18" x14ac:dyDescent="0.2">
      <c r="B10">
        <v>6</v>
      </c>
      <c r="C10">
        <v>0.1464</v>
      </c>
      <c r="D10">
        <v>3.4000000000000002E-2</v>
      </c>
    </row>
    <row r="11" spans="2:18" x14ac:dyDescent="0.2">
      <c r="B11">
        <v>7</v>
      </c>
      <c r="C11">
        <v>0.1956</v>
      </c>
      <c r="D11">
        <v>4.3900000000000002E-2</v>
      </c>
    </row>
    <row r="12" spans="2:18" x14ac:dyDescent="0.2">
      <c r="B12">
        <v>8</v>
      </c>
      <c r="C12">
        <v>0.25</v>
      </c>
      <c r="D12">
        <v>5.4100000000000002E-2</v>
      </c>
    </row>
    <row r="13" spans="2:18" x14ac:dyDescent="0.2">
      <c r="B13">
        <v>9</v>
      </c>
      <c r="C13">
        <v>0.30869999999999997</v>
      </c>
      <c r="D13">
        <v>6.4000000000000001E-2</v>
      </c>
    </row>
    <row r="14" spans="2:18" x14ac:dyDescent="0.2">
      <c r="B14">
        <v>10</v>
      </c>
      <c r="C14">
        <v>0.37059999999999998</v>
      </c>
      <c r="D14">
        <v>7.3200000000000001E-2</v>
      </c>
    </row>
    <row r="33" spans="1:18" x14ac:dyDescent="0.2">
      <c r="B33" t="s">
        <v>11</v>
      </c>
      <c r="H33" t="s">
        <v>12</v>
      </c>
      <c r="I33" s="4" t="s">
        <v>13</v>
      </c>
    </row>
    <row r="34" spans="1:18" x14ac:dyDescent="0.2">
      <c r="C34" t="s">
        <v>21</v>
      </c>
      <c r="D34" t="s">
        <v>6</v>
      </c>
      <c r="H34">
        <v>2</v>
      </c>
      <c r="I34" s="5">
        <v>4</v>
      </c>
    </row>
    <row r="35" spans="1:18" x14ac:dyDescent="0.2">
      <c r="A35">
        <f t="shared" ref="A35:A42" si="0">A36+1</f>
        <v>9</v>
      </c>
      <c r="B35">
        <v>25</v>
      </c>
      <c r="C35">
        <v>0.30869999999999997</v>
      </c>
      <c r="D35">
        <v>-1.1299999999999999E-2</v>
      </c>
    </row>
    <row r="36" spans="1:18" x14ac:dyDescent="0.2">
      <c r="A36">
        <f t="shared" si="0"/>
        <v>8</v>
      </c>
      <c r="B36">
        <v>26</v>
      </c>
      <c r="C36">
        <v>0.25</v>
      </c>
      <c r="D36">
        <v>-9.2999999999999992E-3</v>
      </c>
      <c r="H36" t="s">
        <v>14</v>
      </c>
      <c r="I36" s="4">
        <f>VLOOKUP($B$44-$H$34,$B$35:$D$44,2,1)</f>
        <v>1.7000000000000001E-2</v>
      </c>
      <c r="K36" t="s">
        <v>2</v>
      </c>
      <c r="L36" s="4">
        <f>I37-I36</f>
        <v>0.05</v>
      </c>
      <c r="N36" t="s">
        <v>18</v>
      </c>
      <c r="O36">
        <f>L39/L36</f>
        <v>-4.2000000000000003E-2</v>
      </c>
    </row>
    <row r="37" spans="1:18" x14ac:dyDescent="0.2">
      <c r="A37">
        <f t="shared" si="0"/>
        <v>7</v>
      </c>
      <c r="B37">
        <v>27</v>
      </c>
      <c r="C37">
        <v>0.1956</v>
      </c>
      <c r="D37">
        <v>-7.4000000000000003E-3</v>
      </c>
      <c r="H37" t="s">
        <v>15</v>
      </c>
      <c r="I37" s="4">
        <f>VLOOKUP($B$44-$I$34,$B$35:$D$44,2,1)</f>
        <v>6.7000000000000004E-2</v>
      </c>
    </row>
    <row r="38" spans="1:18" x14ac:dyDescent="0.2">
      <c r="A38">
        <f t="shared" si="0"/>
        <v>6</v>
      </c>
      <c r="B38">
        <v>28</v>
      </c>
      <c r="C38">
        <v>0.1464</v>
      </c>
      <c r="D38">
        <v>-5.7999999999999996E-3</v>
      </c>
      <c r="N38" t="s">
        <v>19</v>
      </c>
      <c r="O38">
        <f>ATAN(O36)</f>
        <v>-4.1975330105357332E-2</v>
      </c>
      <c r="Q38" t="s">
        <v>20</v>
      </c>
      <c r="R38">
        <f>O38*180/PI()</f>
        <v>-2.4050092587054004</v>
      </c>
    </row>
    <row r="39" spans="1:18" x14ac:dyDescent="0.2">
      <c r="A39">
        <f t="shared" si="0"/>
        <v>5</v>
      </c>
      <c r="B39">
        <v>29</v>
      </c>
      <c r="C39">
        <v>0.1033</v>
      </c>
      <c r="D39">
        <v>-4.3E-3</v>
      </c>
      <c r="H39" t="s">
        <v>16</v>
      </c>
      <c r="I39" s="4">
        <f>VLOOKUP($B$44-$H$34,$B$35:$D$44,3,1)</f>
        <v>-8.9999999999999998E-4</v>
      </c>
      <c r="K39" t="s">
        <v>3</v>
      </c>
      <c r="L39" s="4">
        <f>I40-I39</f>
        <v>-2.1000000000000003E-3</v>
      </c>
    </row>
    <row r="40" spans="1:18" x14ac:dyDescent="0.2">
      <c r="A40">
        <f t="shared" si="0"/>
        <v>4</v>
      </c>
      <c r="B40">
        <v>30</v>
      </c>
      <c r="C40">
        <v>6.7000000000000004E-2</v>
      </c>
      <c r="D40">
        <v>-3.0000000000000001E-3</v>
      </c>
      <c r="H40" t="s">
        <v>17</v>
      </c>
      <c r="I40" s="4">
        <f>VLOOKUP($B$44-$I$34,$B$35:$D$44,3,1)</f>
        <v>-3.0000000000000001E-3</v>
      </c>
    </row>
    <row r="41" spans="1:18" x14ac:dyDescent="0.2">
      <c r="A41">
        <f t="shared" si="0"/>
        <v>3</v>
      </c>
      <c r="B41">
        <v>31</v>
      </c>
      <c r="C41">
        <v>3.8100000000000002E-2</v>
      </c>
      <c r="D41">
        <v>-1.9E-3</v>
      </c>
    </row>
    <row r="42" spans="1:18" x14ac:dyDescent="0.2">
      <c r="A42">
        <f t="shared" si="0"/>
        <v>2</v>
      </c>
      <c r="B42">
        <v>32</v>
      </c>
      <c r="C42">
        <v>1.7000000000000001E-2</v>
      </c>
      <c r="D42">
        <v>-8.9999999999999998E-4</v>
      </c>
    </row>
    <row r="43" spans="1:18" x14ac:dyDescent="0.2">
      <c r="A43">
        <f>A44+1</f>
        <v>1</v>
      </c>
      <c r="B43">
        <v>33</v>
      </c>
      <c r="C43">
        <v>4.3E-3</v>
      </c>
      <c r="D43">
        <v>-2.9999999999999997E-4</v>
      </c>
    </row>
    <row r="44" spans="1:18" x14ac:dyDescent="0.2">
      <c r="A44">
        <v>0</v>
      </c>
      <c r="B44">
        <v>34</v>
      </c>
      <c r="C44">
        <v>0</v>
      </c>
      <c r="D44">
        <v>0</v>
      </c>
    </row>
    <row r="47" spans="1:18" x14ac:dyDescent="0.2">
      <c r="N47" t="s">
        <v>22</v>
      </c>
      <c r="O47">
        <f>(O7-O38)/2</f>
        <v>0.13970526240788395</v>
      </c>
      <c r="Q47" t="s">
        <v>23</v>
      </c>
      <c r="R47">
        <f>(R7-R38)/2</f>
        <v>8.0045219117394275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06BE-30AD-1D41-9367-65EA86FDF4B4}">
  <dimension ref="B2:S41"/>
  <sheetViews>
    <sheetView tabSelected="1" topLeftCell="B1" workbookViewId="0">
      <selection activeCell="K22" sqref="K22"/>
    </sheetView>
  </sheetViews>
  <sheetFormatPr baseColWidth="10" defaultRowHeight="16" x14ac:dyDescent="0.2"/>
  <cols>
    <col min="9" max="9" width="10.83203125" style="4"/>
    <col min="12" max="12" width="10.83203125" style="4"/>
  </cols>
  <sheetData>
    <row r="2" spans="2:18" x14ac:dyDescent="0.2">
      <c r="B2" t="s">
        <v>10</v>
      </c>
      <c r="H2" t="s">
        <v>12</v>
      </c>
      <c r="I2" s="4" t="s">
        <v>13</v>
      </c>
    </row>
    <row r="3" spans="2:18" x14ac:dyDescent="0.2">
      <c r="C3" t="s">
        <v>21</v>
      </c>
      <c r="D3" t="s">
        <v>6</v>
      </c>
      <c r="H3">
        <v>2</v>
      </c>
      <c r="I3" s="5">
        <v>6</v>
      </c>
    </row>
    <row r="4" spans="2:18" x14ac:dyDescent="0.2">
      <c r="B4">
        <v>0</v>
      </c>
      <c r="C4">
        <v>0</v>
      </c>
      <c r="D4">
        <v>0</v>
      </c>
    </row>
    <row r="5" spans="2:18" x14ac:dyDescent="0.2">
      <c r="B5">
        <v>1</v>
      </c>
      <c r="C5" s="4">
        <v>9.4999999999999998E-3</v>
      </c>
      <c r="D5" s="4">
        <v>-1.8E-3</v>
      </c>
      <c r="H5" t="s">
        <v>14</v>
      </c>
      <c r="I5" s="4">
        <f>VLOOKUP($H$3,$B$4:$D$14,2,1)</f>
        <v>2.4299999999999999E-2</v>
      </c>
      <c r="K5" t="s">
        <v>2</v>
      </c>
      <c r="L5" s="4">
        <f>I6-I5</f>
        <v>6.9599999999999995E-2</v>
      </c>
      <c r="N5" t="s">
        <v>18</v>
      </c>
      <c r="O5">
        <f>L8/L5</f>
        <v>-0.19971264367816091</v>
      </c>
    </row>
    <row r="6" spans="2:18" x14ac:dyDescent="0.2">
      <c r="B6">
        <v>2</v>
      </c>
      <c r="C6" s="4">
        <v>2.4299999999999999E-2</v>
      </c>
      <c r="D6" s="4">
        <v>-4.5999999999999999E-3</v>
      </c>
      <c r="H6" t="s">
        <v>15</v>
      </c>
      <c r="I6" s="4">
        <f>VLOOKUP($I$3,$B$4:$D$14,2,1)</f>
        <v>9.3899999999999997E-2</v>
      </c>
    </row>
    <row r="7" spans="2:18" x14ac:dyDescent="0.2">
      <c r="B7">
        <v>3</v>
      </c>
      <c r="C7" s="4">
        <v>4.1200000000000001E-2</v>
      </c>
      <c r="D7" s="4">
        <v>-8.0000000000000002E-3</v>
      </c>
      <c r="N7" t="s">
        <v>19</v>
      </c>
      <c r="O7">
        <f>ATAN(O5)</f>
        <v>-0.19711924043165771</v>
      </c>
      <c r="Q7" t="s">
        <v>20</v>
      </c>
      <c r="R7">
        <f>O7*180/PI()</f>
        <v>-11.294100537558522</v>
      </c>
    </row>
    <row r="8" spans="2:18" x14ac:dyDescent="0.2">
      <c r="B8">
        <v>4</v>
      </c>
      <c r="C8" s="4">
        <v>5.8700000000000002E-2</v>
      </c>
      <c r="D8" s="4">
        <v>-1.1599999999999999E-2</v>
      </c>
      <c r="H8" t="s">
        <v>16</v>
      </c>
      <c r="I8" s="4">
        <f>VLOOKUP($H$3,$B$4:$D$14,3,1)</f>
        <v>-4.5999999999999999E-3</v>
      </c>
      <c r="K8" t="s">
        <v>3</v>
      </c>
      <c r="L8" s="4">
        <f>I9-I8</f>
        <v>-1.3899999999999999E-2</v>
      </c>
    </row>
    <row r="9" spans="2:18" x14ac:dyDescent="0.2">
      <c r="B9">
        <v>5</v>
      </c>
      <c r="C9" s="4">
        <v>7.6300000000000007E-2</v>
      </c>
      <c r="D9" s="4">
        <v>-1.5100000000000001E-2</v>
      </c>
      <c r="H9" t="s">
        <v>17</v>
      </c>
      <c r="I9" s="4">
        <f>VLOOKUP($I$3,$B$4:$D$14,3,1)</f>
        <v>-1.8499999999999999E-2</v>
      </c>
      <c r="N9" t="s">
        <v>24</v>
      </c>
      <c r="O9">
        <f>O7*-1</f>
        <v>0.19711924043165771</v>
      </c>
      <c r="R9">
        <f>R7*-1</f>
        <v>11.294100537558522</v>
      </c>
    </row>
    <row r="10" spans="2:18" x14ac:dyDescent="0.2">
      <c r="B10">
        <v>6</v>
      </c>
      <c r="C10" s="4">
        <v>9.3899999999999997E-2</v>
      </c>
      <c r="D10" s="4">
        <v>-1.8499999999999999E-2</v>
      </c>
    </row>
    <row r="11" spans="2:18" x14ac:dyDescent="0.2">
      <c r="B11">
        <v>7</v>
      </c>
      <c r="C11" s="4">
        <v>0.1115</v>
      </c>
      <c r="D11" s="4">
        <v>-2.1899999999999999E-2</v>
      </c>
    </row>
    <row r="12" spans="2:18" x14ac:dyDescent="0.2">
      <c r="B12">
        <v>8</v>
      </c>
      <c r="C12" s="4">
        <v>0.12920000000000001</v>
      </c>
      <c r="D12" s="4">
        <v>-2.53E-2</v>
      </c>
    </row>
    <row r="13" spans="2:18" x14ac:dyDescent="0.2">
      <c r="B13">
        <v>9</v>
      </c>
      <c r="C13" s="4">
        <v>0.14680000000000001</v>
      </c>
      <c r="D13" s="4">
        <v>-2.87E-2</v>
      </c>
    </row>
    <row r="26" spans="2:18" x14ac:dyDescent="0.2">
      <c r="C26" t="s">
        <v>11</v>
      </c>
      <c r="H26" t="s">
        <v>12</v>
      </c>
      <c r="I26" s="4" t="s">
        <v>13</v>
      </c>
    </row>
    <row r="27" spans="2:18" x14ac:dyDescent="0.2">
      <c r="D27" t="s">
        <v>21</v>
      </c>
      <c r="E27" t="s">
        <v>6</v>
      </c>
      <c r="H27">
        <v>2</v>
      </c>
      <c r="I27" s="5">
        <v>4</v>
      </c>
    </row>
    <row r="28" spans="2:18" x14ac:dyDescent="0.2">
      <c r="B28">
        <v>65</v>
      </c>
      <c r="C28">
        <v>0</v>
      </c>
      <c r="D28">
        <v>0</v>
      </c>
      <c r="E28">
        <v>0</v>
      </c>
    </row>
    <row r="29" spans="2:18" x14ac:dyDescent="0.2">
      <c r="B29">
        <v>64</v>
      </c>
      <c r="C29">
        <v>1</v>
      </c>
      <c r="D29" s="4">
        <v>3.5000000000000001E-3</v>
      </c>
      <c r="E29" s="4">
        <v>2.0000000000000001E-4</v>
      </c>
      <c r="H29" t="s">
        <v>14</v>
      </c>
      <c r="I29" s="4">
        <f>VLOOKUP($H$27,$C$28:$E$37,2,1)</f>
        <v>1.6799999999999999E-2</v>
      </c>
      <c r="K29" t="s">
        <v>2</v>
      </c>
      <c r="L29" s="4">
        <f>I30-I29</f>
        <v>3.3700000000000008E-2</v>
      </c>
      <c r="N29" t="s">
        <v>18</v>
      </c>
      <c r="O29">
        <f>L32/L29</f>
        <v>4.747774480712165E-2</v>
      </c>
    </row>
    <row r="30" spans="2:18" x14ac:dyDescent="0.2">
      <c r="B30">
        <v>63</v>
      </c>
      <c r="C30">
        <v>2</v>
      </c>
      <c r="D30" s="4">
        <v>1.6799999999999999E-2</v>
      </c>
      <c r="E30" s="4">
        <v>1E-3</v>
      </c>
      <c r="H30" t="s">
        <v>15</v>
      </c>
      <c r="I30" s="4">
        <f>VLOOKUP($I$27,$C$28:$E$37,2,1)</f>
        <v>5.0500000000000003E-2</v>
      </c>
    </row>
    <row r="31" spans="2:18" x14ac:dyDescent="0.2">
      <c r="B31">
        <v>62</v>
      </c>
      <c r="C31">
        <v>3</v>
      </c>
      <c r="D31" s="4">
        <v>3.32E-2</v>
      </c>
      <c r="E31" s="4">
        <v>1.9E-3</v>
      </c>
      <c r="N31" t="s">
        <v>19</v>
      </c>
      <c r="O31">
        <f>ATAN(O29)</f>
        <v>4.7442119209117249E-2</v>
      </c>
      <c r="Q31" t="s">
        <v>20</v>
      </c>
      <c r="R31">
        <f>O31*180/PI()</f>
        <v>2.7182332018389497</v>
      </c>
    </row>
    <row r="32" spans="2:18" x14ac:dyDescent="0.2">
      <c r="B32">
        <v>61</v>
      </c>
      <c r="C32">
        <v>4</v>
      </c>
      <c r="D32" s="4">
        <v>5.0500000000000003E-2</v>
      </c>
      <c r="E32" s="4">
        <v>2.5999999999999999E-3</v>
      </c>
      <c r="H32" t="s">
        <v>16</v>
      </c>
      <c r="I32" s="4">
        <f>VLOOKUP($H$27,$C$28:$E$37,3,1)</f>
        <v>1E-3</v>
      </c>
      <c r="K32" t="s">
        <v>3</v>
      </c>
      <c r="L32" s="4">
        <f>I33-I32</f>
        <v>1.5999999999999999E-3</v>
      </c>
    </row>
    <row r="33" spans="2:19" x14ac:dyDescent="0.2">
      <c r="B33">
        <v>60</v>
      </c>
      <c r="C33">
        <v>5</v>
      </c>
      <c r="D33" s="4">
        <v>6.83E-2</v>
      </c>
      <c r="E33" s="4">
        <v>3.2000000000000002E-3</v>
      </c>
      <c r="H33" t="s">
        <v>17</v>
      </c>
      <c r="I33" s="4">
        <f>VLOOKUP($I$27,$C$28:$E$37,3,1)</f>
        <v>2.5999999999999999E-3</v>
      </c>
    </row>
    <row r="34" spans="2:19" x14ac:dyDescent="0.2">
      <c r="B34">
        <v>59</v>
      </c>
      <c r="C34">
        <v>6</v>
      </c>
      <c r="D34" s="4">
        <v>8.6300000000000002E-2</v>
      </c>
      <c r="E34" s="4">
        <v>3.8E-3</v>
      </c>
    </row>
    <row r="35" spans="2:19" x14ac:dyDescent="0.2">
      <c r="B35">
        <v>58</v>
      </c>
      <c r="C35">
        <v>7</v>
      </c>
      <c r="D35" s="4">
        <v>0.10390000000000001</v>
      </c>
      <c r="E35" s="4">
        <v>4.3E-3</v>
      </c>
    </row>
    <row r="36" spans="2:19" x14ac:dyDescent="0.2">
      <c r="B36">
        <v>57</v>
      </c>
      <c r="C36">
        <v>8</v>
      </c>
      <c r="D36" s="4">
        <v>0.12139999999999999</v>
      </c>
      <c r="E36" s="4">
        <v>4.5999999999999999E-3</v>
      </c>
    </row>
    <row r="37" spans="2:19" x14ac:dyDescent="0.2">
      <c r="B37">
        <v>56</v>
      </c>
      <c r="C37">
        <v>9</v>
      </c>
      <c r="D37">
        <v>0.1391</v>
      </c>
      <c r="E37">
        <v>4.7000000000000002E-3</v>
      </c>
    </row>
    <row r="38" spans="2:19" x14ac:dyDescent="0.2">
      <c r="I38"/>
      <c r="J38" s="4"/>
      <c r="L38"/>
      <c r="M38" s="4"/>
    </row>
    <row r="39" spans="2:19" x14ac:dyDescent="0.2">
      <c r="I39"/>
      <c r="J39" s="4"/>
      <c r="L39"/>
      <c r="M39" s="4"/>
    </row>
    <row r="40" spans="2:19" x14ac:dyDescent="0.2">
      <c r="I40"/>
      <c r="J40" s="4"/>
      <c r="L40"/>
      <c r="M40" s="4"/>
      <c r="O40" t="s">
        <v>22</v>
      </c>
      <c r="P40">
        <f>(O9+O31)/2</f>
        <v>0.12228067982038748</v>
      </c>
      <c r="R40" t="s">
        <v>23</v>
      </c>
      <c r="S40">
        <f>(R9+R31)/2</f>
        <v>7.0061668696987365</v>
      </c>
    </row>
    <row r="41" spans="2:19" x14ac:dyDescent="0.2">
      <c r="I41"/>
      <c r="J41" s="4"/>
      <c r="L41"/>
      <c r="M41" s="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Tabelle1 (2)</vt:lpstr>
      <vt:lpstr>Tabelle1 (3)</vt:lpstr>
      <vt:lpstr>Tabelle4</vt:lpstr>
      <vt:lpstr>Tabelle5</vt:lpstr>
      <vt:lpstr>Tabelle5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2023-01-08T14:40:12Z</dcterms:created>
  <dcterms:modified xsi:type="dcterms:W3CDTF">2023-01-10T13:30:08Z</dcterms:modified>
</cp:coreProperties>
</file>