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filterPrivacy="1" codeName="ThisWorkbook"/>
  <xr:revisionPtr revIDLastSave="0" documentId="8_{70B7E0DC-8EC7-4610-9300-2421772F3541}" xr6:coauthVersionLast="43" xr6:coauthVersionMax="43" xr10:uidLastSave="{00000000-0000-0000-0000-000000000000}"/>
  <bookViews>
    <workbookView xWindow="-120" yWindow="-120" windowWidth="38640" windowHeight="2139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 i="11" l="1"/>
  <c r="F10" i="11"/>
  <c r="E10" i="11"/>
  <c r="E3" i="11"/>
  <c r="H7" i="11" l="1"/>
  <c r="E9" i="11" l="1"/>
  <c r="I5" i="11"/>
  <c r="H33" i="11"/>
  <c r="H32" i="11"/>
  <c r="H31" i="11"/>
  <c r="H30" i="11"/>
  <c r="H29" i="11"/>
  <c r="H28" i="11"/>
  <c r="H26" i="11"/>
  <c r="H20" i="11"/>
  <c r="H14" i="11"/>
  <c r="H8" i="11"/>
  <c r="E21" i="11" l="1"/>
  <c r="F21" i="11"/>
  <c r="E22" i="11" s="1"/>
  <c r="E11" i="11"/>
  <c r="I6" i="11"/>
  <c r="E13" i="11" l="1"/>
  <c r="E15" i="11" s="1"/>
  <c r="E16" i="11" s="1"/>
  <c r="F16" i="11" s="1"/>
  <c r="H9" i="11"/>
  <c r="H21" i="11"/>
  <c r="F22" i="11"/>
  <c r="H22" i="11" s="1"/>
  <c r="E23" i="11"/>
  <c r="H27" i="11"/>
  <c r="H10" i="11"/>
  <c r="F13" i="11"/>
  <c r="H13" i="11" s="1"/>
  <c r="F11" i="11"/>
  <c r="E12" i="11" s="1"/>
  <c r="J5" i="11"/>
  <c r="K5" i="11" s="1"/>
  <c r="L5" i="11" s="1"/>
  <c r="M5" i="11" s="1"/>
  <c r="N5" i="11" s="1"/>
  <c r="O5" i="11" s="1"/>
  <c r="P5" i="11" s="1"/>
  <c r="I4" i="11"/>
  <c r="F15" i="11" l="1"/>
  <c r="H15" i="11" s="1"/>
  <c r="F23" i="11"/>
  <c r="E25" i="11"/>
  <c r="F25" i="11" s="1"/>
  <c r="H25" i="11" s="1"/>
  <c r="H16" i="11"/>
  <c r="E17" i="11"/>
  <c r="E18" i="11" s="1"/>
  <c r="E19" i="11" s="1"/>
  <c r="H11" i="11"/>
  <c r="F12" i="11"/>
  <c r="H12" i="11" s="1"/>
  <c r="P4" i="11"/>
  <c r="Q5" i="11"/>
  <c r="R5" i="11" s="1"/>
  <c r="S5" i="11" s="1"/>
  <c r="T5" i="11" s="1"/>
  <c r="U5" i="11" s="1"/>
  <c r="V5" i="11" s="1"/>
  <c r="W5" i="11" s="1"/>
  <c r="J6" i="11"/>
  <c r="H23" i="11" l="1"/>
  <c r="E24" i="11"/>
  <c r="F24" i="11" s="1"/>
  <c r="H24" i="11" s="1"/>
  <c r="F19" i="1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<sst xmlns="http://schemas.openxmlformats.org/spreadsheetml/2006/main" count="80" uniqueCount="54">
  <si>
    <t>Phase 1 Title</t>
  </si>
  <si>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</si>
  <si>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</si>
  <si>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</si>
  <si>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</si>
  <si>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</si>
  <si>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</si>
  <si>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</si>
  <si>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</si>
  <si>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</si>
  <si>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</si>
  <si>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</si>
  <si>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</si>
  <si>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</si>
  <si>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</si>
  <si>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</si>
  <si>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</si>
  <si>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</si>
  <si>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</si>
  <si>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</si>
  <si>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</si>
  <si>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</si>
  <si>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</si>
  <si>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</si>
  <si>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</si>
  <si>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</si>
  <si>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</si>
  <si>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</si>
  <si>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</si>
  <si>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</si>
  <si>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</si>
  <si>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</si>
  <si>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</si>
  <si>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</si>
  <si>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</si>
  <si>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</si>
  <si>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</si>
  <si>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</si>
  <si>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</si>
  <si>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</si>
  <si>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</si>
  <si>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</si>
  <si>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</si>
  <si>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</si>
  <si>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</si>
  <si>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</si>
  <si>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</si>
  <si>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</si>
  <si>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</si>
  <si>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</si>
  <si>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</si>
  <si>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Design Database</t>
  </si>
  <si>
    <t>EV, JR</t>
  </si>
  <si>
    <t>Project setup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</si>
</sst>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70" formatCode="dd/mm/yy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14" fontId="9" fillId="3" borderId="2" xfId="10" applyNumberFormat="1" applyFill="1">
      <alignment horizontal="center" vertical="center"/>
    </xf>
    <xf numFmtId="170" fontId="9" fillId="4" borderId="2" xfId="10" applyNumberFormat="1" applyFill="1">
      <alignment horizontal="center" vertical="center"/>
    </xf>
    <xf numFmtId="170" fontId="9" fillId="11" borderId="2" xfId="10" applyNumberFormat="1" applyFill="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9" fillId="10" borderId="2" xfId="10" applyNumberFormat="1" applyFill="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BR16" sqref="BR16"/>
    </sheetView>
  </sheetViews>
  <sheetFormatPr defaultRowHeight="30" customHeight="1" x14ac:dyDescent="0.25"/>
  <cols>
    <col min="1" max="1" width="2.7109375" style="56"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7" t="s">
        <v>42</v>
      </c>
      <c r="B1" s="61" t="s">
        <v>11</v>
      </c>
      <c r="C1" s="1"/>
      <c r="D1" s="2"/>
      <c r="E1" s="4"/>
      <c r="F1" s="45"/>
      <c r="H1" s="2"/>
      <c r="I1" s="14" t="s">
        <v>21</v>
      </c>
    </row>
    <row r="2" spans="1:64" ht="30" customHeight="1" x14ac:dyDescent="0.3">
      <c r="A2" s="56" t="s">
        <v>36</v>
      </c>
      <c r="B2" s="62" t="s">
        <v>32</v>
      </c>
      <c r="I2" s="59" t="s">
        <v>26</v>
      </c>
    </row>
    <row r="3" spans="1:64" ht="30" customHeight="1" x14ac:dyDescent="0.25">
      <c r="A3" s="56" t="s">
        <v>43</v>
      </c>
      <c r="B3" s="63" t="s">
        <v>33</v>
      </c>
      <c r="C3" s="79" t="s">
        <v>8</v>
      </c>
      <c r="D3" s="80"/>
      <c r="E3" s="85">
        <f>DATE(2019,4,6)</f>
        <v>43561</v>
      </c>
      <c r="F3" s="85"/>
    </row>
    <row r="4" spans="1:64" ht="30" customHeight="1" x14ac:dyDescent="0.25">
      <c r="A4" s="57" t="s">
        <v>44</v>
      </c>
      <c r="C4" s="79" t="s">
        <v>16</v>
      </c>
      <c r="D4" s="80"/>
      <c r="E4" s="7">
        <v>1</v>
      </c>
      <c r="I4" s="82">
        <f>I5</f>
        <v>43556</v>
      </c>
      <c r="J4" s="83"/>
      <c r="K4" s="83"/>
      <c r="L4" s="83"/>
      <c r="M4" s="83"/>
      <c r="N4" s="83"/>
      <c r="O4" s="84"/>
      <c r="P4" s="82">
        <f>P5</f>
        <v>43563</v>
      </c>
      <c r="Q4" s="83"/>
      <c r="R4" s="83"/>
      <c r="S4" s="83"/>
      <c r="T4" s="83"/>
      <c r="U4" s="83"/>
      <c r="V4" s="84"/>
      <c r="W4" s="82">
        <f>W5</f>
        <v>43570</v>
      </c>
      <c r="X4" s="83"/>
      <c r="Y4" s="83"/>
      <c r="Z4" s="83"/>
      <c r="AA4" s="83"/>
      <c r="AB4" s="83"/>
      <c r="AC4" s="84"/>
      <c r="AD4" s="82">
        <f>AD5</f>
        <v>43577</v>
      </c>
      <c r="AE4" s="83"/>
      <c r="AF4" s="83"/>
      <c r="AG4" s="83"/>
      <c r="AH4" s="83"/>
      <c r="AI4" s="83"/>
      <c r="AJ4" s="84"/>
      <c r="AK4" s="82">
        <f>AK5</f>
        <v>43584</v>
      </c>
      <c r="AL4" s="83"/>
      <c r="AM4" s="83"/>
      <c r="AN4" s="83"/>
      <c r="AO4" s="83"/>
      <c r="AP4" s="83"/>
      <c r="AQ4" s="84"/>
      <c r="AR4" s="82">
        <f>AR5</f>
        <v>43591</v>
      </c>
      <c r="AS4" s="83"/>
      <c r="AT4" s="83"/>
      <c r="AU4" s="83"/>
      <c r="AV4" s="83"/>
      <c r="AW4" s="83"/>
      <c r="AX4" s="84"/>
      <c r="AY4" s="82">
        <f>AY5</f>
        <v>43598</v>
      </c>
      <c r="AZ4" s="83"/>
      <c r="BA4" s="83"/>
      <c r="BB4" s="83"/>
      <c r="BC4" s="83"/>
      <c r="BD4" s="83"/>
      <c r="BE4" s="84"/>
      <c r="BF4" s="82">
        <f>BF5</f>
        <v>43605</v>
      </c>
      <c r="BG4" s="83"/>
      <c r="BH4" s="83"/>
      <c r="BI4" s="83"/>
      <c r="BJ4" s="83"/>
      <c r="BK4" s="83"/>
      <c r="BL4" s="84"/>
    </row>
    <row r="5" spans="1:64" ht="15" customHeight="1" x14ac:dyDescent="0.25">
      <c r="A5" s="57" t="s">
        <v>45</v>
      </c>
      <c r="B5" s="81"/>
      <c r="C5" s="81"/>
      <c r="D5" s="81"/>
      <c r="E5" s="81"/>
      <c r="F5" s="81"/>
      <c r="G5" s="81"/>
      <c r="I5" s="11">
        <f>Project_Start-WEEKDAY(Project_Start,1)+2+7*(Display_Week-1)</f>
        <v>43556</v>
      </c>
      <c r="J5" s="10">
        <f>I5+1</f>
        <v>43557</v>
      </c>
      <c r="K5" s="10">
        <f t="shared" ref="K5:AX5" si="0">J5+1</f>
        <v>43558</v>
      </c>
      <c r="L5" s="10">
        <f t="shared" si="0"/>
        <v>43559</v>
      </c>
      <c r="M5" s="10">
        <f t="shared" si="0"/>
        <v>43560</v>
      </c>
      <c r="N5" s="10">
        <f t="shared" si="0"/>
        <v>43561</v>
      </c>
      <c r="O5" s="12">
        <f t="shared" si="0"/>
        <v>43562</v>
      </c>
      <c r="P5" s="11">
        <f>O5+1</f>
        <v>43563</v>
      </c>
      <c r="Q5" s="10">
        <f>P5+1</f>
        <v>43564</v>
      </c>
      <c r="R5" s="10">
        <f t="shared" si="0"/>
        <v>43565</v>
      </c>
      <c r="S5" s="10">
        <f t="shared" si="0"/>
        <v>43566</v>
      </c>
      <c r="T5" s="10">
        <f t="shared" si="0"/>
        <v>43567</v>
      </c>
      <c r="U5" s="10">
        <f t="shared" si="0"/>
        <v>43568</v>
      </c>
      <c r="V5" s="12">
        <f t="shared" si="0"/>
        <v>43569</v>
      </c>
      <c r="W5" s="11">
        <f>V5+1</f>
        <v>43570</v>
      </c>
      <c r="X5" s="10">
        <f>W5+1</f>
        <v>43571</v>
      </c>
      <c r="Y5" s="10">
        <f t="shared" si="0"/>
        <v>43572</v>
      </c>
      <c r="Z5" s="10">
        <f t="shared" si="0"/>
        <v>43573</v>
      </c>
      <c r="AA5" s="10">
        <f t="shared" si="0"/>
        <v>43574</v>
      </c>
      <c r="AB5" s="10">
        <f t="shared" si="0"/>
        <v>43575</v>
      </c>
      <c r="AC5" s="12">
        <f t="shared" si="0"/>
        <v>43576</v>
      </c>
      <c r="AD5" s="11">
        <f>AC5+1</f>
        <v>43577</v>
      </c>
      <c r="AE5" s="10">
        <f>AD5+1</f>
        <v>43578</v>
      </c>
      <c r="AF5" s="10">
        <f t="shared" si="0"/>
        <v>43579</v>
      </c>
      <c r="AG5" s="10">
        <f t="shared" si="0"/>
        <v>43580</v>
      </c>
      <c r="AH5" s="10">
        <f t="shared" si="0"/>
        <v>43581</v>
      </c>
      <c r="AI5" s="10">
        <f t="shared" si="0"/>
        <v>43582</v>
      </c>
      <c r="AJ5" s="12">
        <f t="shared" si="0"/>
        <v>43583</v>
      </c>
      <c r="AK5" s="11">
        <f>AJ5+1</f>
        <v>43584</v>
      </c>
      <c r="AL5" s="10">
        <f>AK5+1</f>
        <v>43585</v>
      </c>
      <c r="AM5" s="10">
        <f t="shared" si="0"/>
        <v>43586</v>
      </c>
      <c r="AN5" s="10">
        <f t="shared" si="0"/>
        <v>43587</v>
      </c>
      <c r="AO5" s="10">
        <f t="shared" si="0"/>
        <v>43588</v>
      </c>
      <c r="AP5" s="10">
        <f t="shared" si="0"/>
        <v>43589</v>
      </c>
      <c r="AQ5" s="12">
        <f t="shared" si="0"/>
        <v>43590</v>
      </c>
      <c r="AR5" s="11">
        <f>AQ5+1</f>
        <v>43591</v>
      </c>
      <c r="AS5" s="10">
        <f>AR5+1</f>
        <v>43592</v>
      </c>
      <c r="AT5" s="10">
        <f t="shared" si="0"/>
        <v>43593</v>
      </c>
      <c r="AU5" s="10">
        <f t="shared" si="0"/>
        <v>43594</v>
      </c>
      <c r="AV5" s="10">
        <f t="shared" si="0"/>
        <v>43595</v>
      </c>
      <c r="AW5" s="10">
        <f t="shared" si="0"/>
        <v>43596</v>
      </c>
      <c r="AX5" s="12">
        <f t="shared" si="0"/>
        <v>43597</v>
      </c>
      <c r="AY5" s="11">
        <f>AX5+1</f>
        <v>43598</v>
      </c>
      <c r="AZ5" s="10">
        <f>AY5+1</f>
        <v>43599</v>
      </c>
      <c r="BA5" s="10">
        <f t="shared" ref="BA5:BE5" si="1">AZ5+1</f>
        <v>43600</v>
      </c>
      <c r="BB5" s="10">
        <f t="shared" si="1"/>
        <v>43601</v>
      </c>
      <c r="BC5" s="10">
        <f t="shared" si="1"/>
        <v>43602</v>
      </c>
      <c r="BD5" s="10">
        <f t="shared" si="1"/>
        <v>43603</v>
      </c>
      <c r="BE5" s="12">
        <f t="shared" si="1"/>
        <v>43604</v>
      </c>
      <c r="BF5" s="11">
        <f>BE5+1</f>
        <v>43605</v>
      </c>
      <c r="BG5" s="10">
        <f>BF5+1</f>
        <v>43606</v>
      </c>
      <c r="BH5" s="10">
        <f t="shared" ref="BH5:BL5" si="2">BG5+1</f>
        <v>43607</v>
      </c>
      <c r="BI5" s="10">
        <f t="shared" si="2"/>
        <v>43608</v>
      </c>
      <c r="BJ5" s="10">
        <f t="shared" si="2"/>
        <v>43609</v>
      </c>
      <c r="BK5" s="10">
        <f t="shared" si="2"/>
        <v>43610</v>
      </c>
      <c r="BL5" s="12">
        <f t="shared" si="2"/>
        <v>43611</v>
      </c>
    </row>
    <row r="6" spans="1:64" ht="30" customHeight="1" thickBot="1" x14ac:dyDescent="0.3">
      <c r="A6" s="57" t="s">
        <v>46</v>
      </c>
      <c r="B6" s="8" t="s">
        <v>17</v>
      </c>
      <c r="C6" s="9" t="s">
        <v>10</v>
      </c>
      <c r="D6" s="9" t="s">
        <v>9</v>
      </c>
      <c r="E6" s="9" t="s">
        <v>13</v>
      </c>
      <c r="F6" s="9" t="s">
        <v>14</v>
      </c>
      <c r="G6" s="9"/>
      <c r="H6" s="9" t="s">
        <v>15</v>
      </c>
      <c r="I6" s="13" t="str">
        <f t="shared" ref="I6" si="3">LEFT(TEXT(I5,"ddd"),1)</f>
        <v>d</v>
      </c>
      <c r="J6" s="13" t="str">
        <f t="shared" ref="J6:AR6" si="4">LEFT(TEXT(J5,"ddd"),1)</f>
        <v>d</v>
      </c>
      <c r="K6" s="13" t="str">
        <f t="shared" si="4"/>
        <v>d</v>
      </c>
      <c r="L6" s="13" t="str">
        <f t="shared" si="4"/>
        <v>d</v>
      </c>
      <c r="M6" s="13" t="str">
        <f t="shared" si="4"/>
        <v>d</v>
      </c>
      <c r="N6" s="13" t="str">
        <f t="shared" si="4"/>
        <v>d</v>
      </c>
      <c r="O6" s="13" t="str">
        <f t="shared" si="4"/>
        <v>d</v>
      </c>
      <c r="P6" s="13" t="str">
        <f t="shared" si="4"/>
        <v>d</v>
      </c>
      <c r="Q6" s="13" t="str">
        <f t="shared" si="4"/>
        <v>d</v>
      </c>
      <c r="R6" s="13" t="str">
        <f t="shared" si="4"/>
        <v>d</v>
      </c>
      <c r="S6" s="13" t="str">
        <f t="shared" si="4"/>
        <v>d</v>
      </c>
      <c r="T6" s="13" t="str">
        <f t="shared" si="4"/>
        <v>d</v>
      </c>
      <c r="U6" s="13" t="str">
        <f t="shared" si="4"/>
        <v>d</v>
      </c>
      <c r="V6" s="13" t="str">
        <f t="shared" si="4"/>
        <v>d</v>
      </c>
      <c r="W6" s="13" t="str">
        <f t="shared" si="4"/>
        <v>d</v>
      </c>
      <c r="X6" s="13" t="str">
        <f t="shared" si="4"/>
        <v>d</v>
      </c>
      <c r="Y6" s="13" t="str">
        <f t="shared" si="4"/>
        <v>d</v>
      </c>
      <c r="Z6" s="13" t="str">
        <f t="shared" si="4"/>
        <v>d</v>
      </c>
      <c r="AA6" s="13" t="str">
        <f t="shared" si="4"/>
        <v>d</v>
      </c>
      <c r="AB6" s="13" t="str">
        <f t="shared" si="4"/>
        <v>d</v>
      </c>
      <c r="AC6" s="13" t="str">
        <f t="shared" si="4"/>
        <v>d</v>
      </c>
      <c r="AD6" s="13" t="str">
        <f t="shared" si="4"/>
        <v>d</v>
      </c>
      <c r="AE6" s="13" t="str">
        <f t="shared" si="4"/>
        <v>d</v>
      </c>
      <c r="AF6" s="13" t="str">
        <f t="shared" si="4"/>
        <v>d</v>
      </c>
      <c r="AG6" s="13" t="str">
        <f t="shared" si="4"/>
        <v>d</v>
      </c>
      <c r="AH6" s="13" t="str">
        <f t="shared" si="4"/>
        <v>d</v>
      </c>
      <c r="AI6" s="13" t="str">
        <f t="shared" si="4"/>
        <v>d</v>
      </c>
      <c r="AJ6" s="13" t="str">
        <f t="shared" si="4"/>
        <v>d</v>
      </c>
      <c r="AK6" s="13" t="str">
        <f t="shared" si="4"/>
        <v>d</v>
      </c>
      <c r="AL6" s="13" t="str">
        <f t="shared" si="4"/>
        <v>d</v>
      </c>
      <c r="AM6" s="13" t="str">
        <f t="shared" si="4"/>
        <v>d</v>
      </c>
      <c r="AN6" s="13" t="str">
        <f t="shared" si="4"/>
        <v>d</v>
      </c>
      <c r="AO6" s="13" t="str">
        <f t="shared" si="4"/>
        <v>d</v>
      </c>
      <c r="AP6" s="13" t="str">
        <f t="shared" si="4"/>
        <v>d</v>
      </c>
      <c r="AQ6" s="13" t="str">
        <f t="shared" si="4"/>
        <v>d</v>
      </c>
      <c r="AR6" s="13" t="str">
        <f t="shared" si="4"/>
        <v>d</v>
      </c>
      <c r="AS6" s="13" t="str">
        <f t="shared" ref="AS6:BL6" si="5">LEFT(TEXT(AS5,"ddd"),1)</f>
        <v>d</v>
      </c>
      <c r="AT6" s="13" t="str">
        <f t="shared" si="5"/>
        <v>d</v>
      </c>
      <c r="AU6" s="13" t="str">
        <f t="shared" si="5"/>
        <v>d</v>
      </c>
      <c r="AV6" s="13" t="str">
        <f t="shared" si="5"/>
        <v>d</v>
      </c>
      <c r="AW6" s="13" t="str">
        <f t="shared" si="5"/>
        <v>d</v>
      </c>
      <c r="AX6" s="13" t="str">
        <f t="shared" si="5"/>
        <v>d</v>
      </c>
      <c r="AY6" s="13" t="str">
        <f t="shared" si="5"/>
        <v>d</v>
      </c>
      <c r="AZ6" s="13" t="str">
        <f t="shared" si="5"/>
        <v>d</v>
      </c>
      <c r="BA6" s="13" t="str">
        <f t="shared" si="5"/>
        <v>d</v>
      </c>
      <c r="BB6" s="13" t="str">
        <f t="shared" si="5"/>
        <v>d</v>
      </c>
      <c r="BC6" s="13" t="str">
        <f t="shared" si="5"/>
        <v>d</v>
      </c>
      <c r="BD6" s="13" t="str">
        <f t="shared" si="5"/>
        <v>d</v>
      </c>
      <c r="BE6" s="13" t="str">
        <f t="shared" si="5"/>
        <v>d</v>
      </c>
      <c r="BF6" s="13" t="str">
        <f t="shared" si="5"/>
        <v>d</v>
      </c>
      <c r="BG6" s="13" t="str">
        <f t="shared" si="5"/>
        <v>d</v>
      </c>
      <c r="BH6" s="13" t="str">
        <f t="shared" si="5"/>
        <v>d</v>
      </c>
      <c r="BI6" s="13" t="str">
        <f t="shared" si="5"/>
        <v>d</v>
      </c>
      <c r="BJ6" s="13" t="str">
        <f t="shared" si="5"/>
        <v>d</v>
      </c>
      <c r="BK6" s="13" t="str">
        <f t="shared" si="5"/>
        <v>d</v>
      </c>
      <c r="BL6" s="13" t="str">
        <f t="shared" si="5"/>
        <v>d</v>
      </c>
    </row>
    <row r="7" spans="1:64" ht="30" hidden="1" customHeight="1" thickBot="1" x14ac:dyDescent="0.3">
      <c r="A7" s="56" t="s">
        <v>41</v>
      </c>
      <c r="C7" s="60"/>
      <c r="E7"/>
      <c r="H7" t="str">
        <f>IF(OR(ISBLANK(task_start),ISBLANK(task_end)),"",task_end-task_start+1)</f>
        <v/>
      </c>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row>
    <row r="8" spans="1:64" s="3" customFormat="1" ht="30" customHeight="1" thickBot="1" x14ac:dyDescent="0.3">
      <c r="A8" s="57" t="s">
        <v>47</v>
      </c>
      <c r="B8" s="18" t="s">
        <v>0</v>
      </c>
      <c r="C8" s="65"/>
      <c r="D8" s="19"/>
      <c r="E8" s="20"/>
      <c r="F8" s="21"/>
      <c r="G8" s="17"/>
      <c r="H8" s="17" t="str">
        <f t="shared" ref="H8:H33" si="6">IF(OR(ISBLANK(task_start),ISBLANK(task_end)),"",task_end-task_start+1)</f>
        <v/>
      </c>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row>
    <row r="9" spans="1:64" s="3" customFormat="1" ht="30" customHeight="1" thickBot="1" x14ac:dyDescent="0.3">
      <c r="A9" s="57" t="s">
        <v>48</v>
      </c>
      <c r="B9" s="74" t="s">
        <v>51</v>
      </c>
      <c r="C9" s="66" t="s">
        <v>52</v>
      </c>
      <c r="D9" s="22">
        <v>1</v>
      </c>
      <c r="E9" s="86">
        <f>Project_Start</f>
        <v>43561</v>
      </c>
      <c r="F9" s="86">
        <f>E9+1</f>
        <v>43562</v>
      </c>
      <c r="G9" s="17"/>
      <c r="H9" s="17">
        <f t="shared" si="6"/>
        <v>2</v>
      </c>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row>
    <row r="10" spans="1:64" s="3" customFormat="1" ht="30" customHeight="1" thickBot="1" x14ac:dyDescent="0.3">
      <c r="A10" s="57" t="s">
        <v>49</v>
      </c>
      <c r="B10" s="74" t="s">
        <v>53</v>
      </c>
      <c r="C10" s="66" t="s">
        <v>52</v>
      </c>
      <c r="D10" s="22">
        <v>1</v>
      </c>
      <c r="E10" s="86">
        <f>E9</f>
        <v>43561</v>
      </c>
      <c r="F10" s="86">
        <f>E10+1</f>
        <v>43562</v>
      </c>
      <c r="G10" s="17"/>
      <c r="H10" s="17">
        <f t="shared" si="6"/>
        <v>2</v>
      </c>
      <c r="I10" s="42"/>
      <c r="J10" s="42"/>
      <c r="K10" s="42"/>
      <c r="L10" s="42"/>
      <c r="M10" s="42"/>
      <c r="N10" s="42"/>
      <c r="O10" s="42"/>
      <c r="P10" s="42"/>
      <c r="Q10" s="42"/>
      <c r="R10" s="42"/>
      <c r="S10" s="42"/>
      <c r="T10" s="42"/>
      <c r="U10" s="43"/>
      <c r="V10" s="43"/>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row>
    <row r="11" spans="1:64" s="3" customFormat="1" ht="30" customHeight="1" thickBot="1" x14ac:dyDescent="0.3">
      <c r="A11" s="56"/>
      <c r="B11" s="74" t="s">
        <v>1</v>
      </c>
      <c r="C11" s="66"/>
      <c r="D11" s="22">
        <v>0.5</v>
      </c>
      <c r="E11" s="86">
        <f>F10</f>
        <v>43562</v>
      </c>
      <c r="F11" s="86">
        <f>E11+4</f>
        <v>43566</v>
      </c>
      <c r="G11" s="17"/>
      <c r="H11" s="17">
        <f t="shared" si="6"/>
        <v>5</v>
      </c>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row>
    <row r="12" spans="1:64" s="3" customFormat="1" ht="30" customHeight="1" thickBot="1" x14ac:dyDescent="0.3">
      <c r="A12" s="56"/>
      <c r="B12" s="74" t="s">
        <v>2</v>
      </c>
      <c r="C12" s="66"/>
      <c r="D12" s="22">
        <v>0.25</v>
      </c>
      <c r="E12" s="86">
        <f>F11</f>
        <v>43566</v>
      </c>
      <c r="F12" s="86">
        <f>E12+5</f>
        <v>43571</v>
      </c>
      <c r="G12" s="17"/>
      <c r="H12" s="17">
        <f t="shared" si="6"/>
        <v>6</v>
      </c>
      <c r="I12" s="42"/>
      <c r="J12" s="42"/>
      <c r="K12" s="42"/>
      <c r="L12" s="42"/>
      <c r="M12" s="42"/>
      <c r="N12" s="42"/>
      <c r="O12" s="42"/>
      <c r="P12" s="42"/>
      <c r="Q12" s="42"/>
      <c r="R12" s="42"/>
      <c r="S12" s="42"/>
      <c r="T12" s="42"/>
      <c r="U12" s="42"/>
      <c r="V12" s="42"/>
      <c r="W12" s="42"/>
      <c r="X12" s="42"/>
      <c r="Y12" s="43"/>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row>
    <row r="13" spans="1:64" s="3" customFormat="1" ht="30" customHeight="1" thickBot="1" x14ac:dyDescent="0.3">
      <c r="A13" s="56"/>
      <c r="B13" s="74" t="s">
        <v>3</v>
      </c>
      <c r="C13" s="66"/>
      <c r="D13" s="22"/>
      <c r="E13" s="86">
        <f>E10+1</f>
        <v>43562</v>
      </c>
      <c r="F13" s="86">
        <f>E13+2</f>
        <v>43564</v>
      </c>
      <c r="G13" s="17"/>
      <c r="H13" s="17">
        <f t="shared" si="6"/>
        <v>3</v>
      </c>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row>
    <row r="14" spans="1:64" s="3" customFormat="1" ht="30" customHeight="1" thickBot="1" x14ac:dyDescent="0.3">
      <c r="A14" s="57" t="s">
        <v>50</v>
      </c>
      <c r="B14" s="23" t="s">
        <v>4</v>
      </c>
      <c r="C14" s="67"/>
      <c r="D14" s="24"/>
      <c r="E14" s="25"/>
      <c r="F14" s="26"/>
      <c r="G14" s="17"/>
      <c r="H14" s="17" t="str">
        <f t="shared" si="6"/>
        <v/>
      </c>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row>
    <row r="15" spans="1:64" s="3" customFormat="1" ht="30" customHeight="1" thickBot="1" x14ac:dyDescent="0.3">
      <c r="A15" s="57"/>
      <c r="B15" s="75" t="s">
        <v>5</v>
      </c>
      <c r="C15" s="68"/>
      <c r="D15" s="27">
        <v>0.5</v>
      </c>
      <c r="E15" s="87">
        <f>E13+1</f>
        <v>43563</v>
      </c>
      <c r="F15" s="87">
        <f>E15+4</f>
        <v>43567</v>
      </c>
      <c r="G15" s="17"/>
      <c r="H15" s="17">
        <f t="shared" si="6"/>
        <v>5</v>
      </c>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row>
    <row r="16" spans="1:64" s="3" customFormat="1" ht="30" customHeight="1" thickBot="1" x14ac:dyDescent="0.3">
      <c r="A16" s="56"/>
      <c r="B16" s="75" t="s">
        <v>6</v>
      </c>
      <c r="C16" s="68"/>
      <c r="D16" s="27">
        <v>0.5</v>
      </c>
      <c r="E16" s="87">
        <f>E15+2</f>
        <v>43565</v>
      </c>
      <c r="F16" s="87">
        <f>E16+5</f>
        <v>43570</v>
      </c>
      <c r="G16" s="17"/>
      <c r="H16" s="17">
        <f t="shared" si="6"/>
        <v>6</v>
      </c>
      <c r="I16" s="42"/>
      <c r="J16" s="42"/>
      <c r="K16" s="42"/>
      <c r="L16" s="42"/>
      <c r="M16" s="42"/>
      <c r="N16" s="42"/>
      <c r="O16" s="42"/>
      <c r="P16" s="42"/>
      <c r="Q16" s="42"/>
      <c r="R16" s="42"/>
      <c r="S16" s="42"/>
      <c r="T16" s="42"/>
      <c r="U16" s="43"/>
      <c r="V16" s="43"/>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row>
    <row r="17" spans="1:64" s="3" customFormat="1" ht="30" customHeight="1" thickBot="1" x14ac:dyDescent="0.3">
      <c r="A17" s="56"/>
      <c r="B17" s="75" t="s">
        <v>1</v>
      </c>
      <c r="C17" s="68"/>
      <c r="D17" s="27"/>
      <c r="E17" s="87">
        <f>F16</f>
        <v>43570</v>
      </c>
      <c r="F17" s="87">
        <f>E17+3</f>
        <v>43573</v>
      </c>
      <c r="G17" s="17"/>
      <c r="H17" s="17">
        <f t="shared" si="6"/>
        <v>4</v>
      </c>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row>
    <row r="18" spans="1:64" s="3" customFormat="1" ht="30" customHeight="1" thickBot="1" x14ac:dyDescent="0.3">
      <c r="A18" s="56"/>
      <c r="B18" s="75" t="s">
        <v>2</v>
      </c>
      <c r="C18" s="68"/>
      <c r="D18" s="27"/>
      <c r="E18" s="87">
        <f>E17</f>
        <v>43570</v>
      </c>
      <c r="F18" s="87">
        <f>E18+2</f>
        <v>43572</v>
      </c>
      <c r="G18" s="17"/>
      <c r="H18" s="17">
        <f t="shared" si="6"/>
        <v>3</v>
      </c>
      <c r="I18" s="42"/>
      <c r="J18" s="42"/>
      <c r="K18" s="42"/>
      <c r="L18" s="42"/>
      <c r="M18" s="42"/>
      <c r="N18" s="42"/>
      <c r="O18" s="42"/>
      <c r="P18" s="42"/>
      <c r="Q18" s="42"/>
      <c r="R18" s="42"/>
      <c r="S18" s="42"/>
      <c r="T18" s="42"/>
      <c r="U18" s="42"/>
      <c r="V18" s="42"/>
      <c r="W18" s="42"/>
      <c r="X18" s="42"/>
      <c r="Y18" s="43"/>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row>
    <row r="19" spans="1:64" s="3" customFormat="1" ht="30" customHeight="1" thickBot="1" x14ac:dyDescent="0.3">
      <c r="A19" s="56"/>
      <c r="B19" s="75" t="s">
        <v>3</v>
      </c>
      <c r="C19" s="68"/>
      <c r="D19" s="27"/>
      <c r="E19" s="87">
        <f>E18</f>
        <v>43570</v>
      </c>
      <c r="F19" s="87">
        <f>E19+3</f>
        <v>43573</v>
      </c>
      <c r="G19" s="17"/>
      <c r="H19" s="17">
        <f t="shared" si="6"/>
        <v>4</v>
      </c>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row>
    <row r="20" spans="1:64" s="3" customFormat="1" ht="30" customHeight="1" thickBot="1" x14ac:dyDescent="0.3">
      <c r="A20" s="56" t="s">
        <v>38</v>
      </c>
      <c r="B20" s="28" t="s">
        <v>18</v>
      </c>
      <c r="C20" s="69"/>
      <c r="D20" s="29"/>
      <c r="E20" s="30"/>
      <c r="F20" s="31"/>
      <c r="G20" s="17"/>
      <c r="H20" s="17" t="str">
        <f t="shared" si="6"/>
        <v/>
      </c>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row>
    <row r="21" spans="1:64" s="3" customFormat="1" ht="30" customHeight="1" thickBot="1" x14ac:dyDescent="0.3">
      <c r="A21" s="56"/>
      <c r="B21" s="76" t="s">
        <v>5</v>
      </c>
      <c r="C21" s="70"/>
      <c r="D21" s="32"/>
      <c r="E21" s="88">
        <f>E9+15</f>
        <v>43576</v>
      </c>
      <c r="F21" s="88">
        <f>E21+5</f>
        <v>43581</v>
      </c>
      <c r="G21" s="17"/>
      <c r="H21" s="17">
        <f t="shared" si="6"/>
        <v>6</v>
      </c>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row>
    <row r="22" spans="1:64" s="3" customFormat="1" ht="30" customHeight="1" thickBot="1" x14ac:dyDescent="0.3">
      <c r="A22" s="56"/>
      <c r="B22" s="76" t="s">
        <v>6</v>
      </c>
      <c r="C22" s="70"/>
      <c r="D22" s="32"/>
      <c r="E22" s="88">
        <f>F21+1</f>
        <v>43582</v>
      </c>
      <c r="F22" s="88">
        <f>E22+4</f>
        <v>43586</v>
      </c>
      <c r="G22" s="17"/>
      <c r="H22" s="17">
        <f t="shared" si="6"/>
        <v>5</v>
      </c>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row>
    <row r="23" spans="1:64" s="3" customFormat="1" ht="30" customHeight="1" thickBot="1" x14ac:dyDescent="0.3">
      <c r="A23" s="56"/>
      <c r="B23" s="76" t="s">
        <v>1</v>
      </c>
      <c r="C23" s="70"/>
      <c r="D23" s="32"/>
      <c r="E23" s="88">
        <f>E22+5</f>
        <v>43587</v>
      </c>
      <c r="F23" s="88">
        <f>E23+5</f>
        <v>43592</v>
      </c>
      <c r="G23" s="17"/>
      <c r="H23" s="17">
        <f t="shared" si="6"/>
        <v>6</v>
      </c>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row>
    <row r="24" spans="1:64" s="3" customFormat="1" ht="30" customHeight="1" thickBot="1" x14ac:dyDescent="0.3">
      <c r="A24" s="56"/>
      <c r="B24" s="76" t="s">
        <v>2</v>
      </c>
      <c r="C24" s="70"/>
      <c r="D24" s="32"/>
      <c r="E24" s="88">
        <f>F23+1</f>
        <v>43593</v>
      </c>
      <c r="F24" s="88">
        <f>E24+4</f>
        <v>43597</v>
      </c>
      <c r="G24" s="17"/>
      <c r="H24" s="17">
        <f t="shared" si="6"/>
        <v>5</v>
      </c>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row>
    <row r="25" spans="1:64" s="3" customFormat="1" ht="30" customHeight="1" thickBot="1" x14ac:dyDescent="0.3">
      <c r="A25" s="56"/>
      <c r="B25" s="76" t="s">
        <v>3</v>
      </c>
      <c r="C25" s="70"/>
      <c r="D25" s="32"/>
      <c r="E25" s="88">
        <f>E23</f>
        <v>43587</v>
      </c>
      <c r="F25" s="88">
        <f>E25+4</f>
        <v>43591</v>
      </c>
      <c r="G25" s="17"/>
      <c r="H25" s="17">
        <f t="shared" si="6"/>
        <v>5</v>
      </c>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row>
    <row r="26" spans="1:64" s="3" customFormat="1" ht="30" customHeight="1" thickBot="1" x14ac:dyDescent="0.3">
      <c r="A26" s="56" t="s">
        <v>38</v>
      </c>
      <c r="B26" s="33" t="s">
        <v>30</v>
      </c>
      <c r="C26" s="71"/>
      <c r="D26" s="34"/>
      <c r="E26" s="89"/>
      <c r="F26" s="90"/>
      <c r="G26" s="17"/>
      <c r="H26" s="17" t="str">
        <f t="shared" si="6"/>
        <v/>
      </c>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row>
    <row r="27" spans="1:64" s="3" customFormat="1" ht="30" customHeight="1" thickBot="1" x14ac:dyDescent="0.3">
      <c r="A27" s="56"/>
      <c r="B27" s="77" t="s">
        <v>5</v>
      </c>
      <c r="C27" s="72"/>
      <c r="D27" s="35"/>
      <c r="E27" s="91" t="s">
        <v>37</v>
      </c>
      <c r="F27" s="91" t="s">
        <v>37</v>
      </c>
      <c r="G27" s="17"/>
      <c r="H27" s="17" t="e">
        <f t="shared" si="6"/>
        <v>#VALUE!</v>
      </c>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row>
    <row r="28" spans="1:64" s="3" customFormat="1" ht="30" customHeight="1" thickBot="1" x14ac:dyDescent="0.3">
      <c r="A28" s="56"/>
      <c r="B28" s="77" t="s">
        <v>6</v>
      </c>
      <c r="C28" s="72"/>
      <c r="D28" s="35"/>
      <c r="E28" s="91" t="s">
        <v>37</v>
      </c>
      <c r="F28" s="91" t="s">
        <v>37</v>
      </c>
      <c r="G28" s="17"/>
      <c r="H28" s="17" t="e">
        <f t="shared" si="6"/>
        <v>#VALUE!</v>
      </c>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row>
    <row r="29" spans="1:64" s="3" customFormat="1" ht="30" customHeight="1" thickBot="1" x14ac:dyDescent="0.3">
      <c r="A29" s="56"/>
      <c r="B29" s="77" t="s">
        <v>1</v>
      </c>
      <c r="C29" s="72"/>
      <c r="D29" s="35"/>
      <c r="E29" s="91" t="s">
        <v>37</v>
      </c>
      <c r="F29" s="91" t="s">
        <v>37</v>
      </c>
      <c r="G29" s="17"/>
      <c r="H29" s="17" t="e">
        <f t="shared" si="6"/>
        <v>#VALUE!</v>
      </c>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row>
    <row r="30" spans="1:64" s="3" customFormat="1" ht="30" customHeight="1" thickBot="1" x14ac:dyDescent="0.3">
      <c r="A30" s="56"/>
      <c r="B30" s="77" t="s">
        <v>2</v>
      </c>
      <c r="C30" s="72"/>
      <c r="D30" s="35"/>
      <c r="E30" s="91" t="s">
        <v>37</v>
      </c>
      <c r="F30" s="91" t="s">
        <v>37</v>
      </c>
      <c r="G30" s="17"/>
      <c r="H30" s="17" t="e">
        <f t="shared" si="6"/>
        <v>#VALUE!</v>
      </c>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row>
    <row r="31" spans="1:64" s="3" customFormat="1" ht="30" customHeight="1" thickBot="1" x14ac:dyDescent="0.3">
      <c r="A31" s="56"/>
      <c r="B31" s="77" t="s">
        <v>3</v>
      </c>
      <c r="C31" s="72"/>
      <c r="D31" s="35"/>
      <c r="E31" s="91" t="s">
        <v>37</v>
      </c>
      <c r="F31" s="91" t="s">
        <v>37</v>
      </c>
      <c r="G31" s="17"/>
      <c r="H31" s="17" t="e">
        <f t="shared" si="6"/>
        <v>#VALUE!</v>
      </c>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row>
    <row r="32" spans="1:64" s="3" customFormat="1" ht="30" customHeight="1" thickBot="1" x14ac:dyDescent="0.3">
      <c r="A32" s="56" t="s">
        <v>40</v>
      </c>
      <c r="B32" s="78"/>
      <c r="C32" s="73"/>
      <c r="D32" s="16"/>
      <c r="E32" s="64"/>
      <c r="F32" s="64"/>
      <c r="G32" s="17"/>
      <c r="H32" s="17" t="str">
        <f t="shared" si="6"/>
        <v/>
      </c>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row>
    <row r="33" spans="1:64" s="3" customFormat="1" ht="30" customHeight="1" thickBot="1" x14ac:dyDescent="0.3">
      <c r="A33" s="57" t="s">
        <v>39</v>
      </c>
      <c r="B33" s="36" t="s">
        <v>7</v>
      </c>
      <c r="C33" s="37"/>
      <c r="D33" s="38"/>
      <c r="E33" s="39"/>
      <c r="F33" s="40"/>
      <c r="G33" s="41"/>
      <c r="H33" s="41" t="str">
        <f t="shared" si="6"/>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ht="30" customHeight="1" x14ac:dyDescent="0.25">
      <c r="G34" s="6"/>
    </row>
    <row r="35" spans="1:64" ht="30" customHeight="1" x14ac:dyDescent="0.25">
      <c r="C35" s="14"/>
      <c r="F35" s="58"/>
    </row>
    <row r="36" spans="1:64" ht="30" customHeight="1" x14ac:dyDescent="0.2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6" customWidth="1"/>
    <col min="2" max="16384" width="9.140625" style="2"/>
  </cols>
  <sheetData>
    <row r="1" spans="1:2" ht="46.5" customHeight="1" x14ac:dyDescent="0.2"/>
    <row r="2" spans="1:2" s="48" customFormat="1" ht="15.75" x14ac:dyDescent="0.25">
      <c r="A2" s="47" t="s">
        <v>21</v>
      </c>
      <c r="B2" s="47"/>
    </row>
    <row r="3" spans="1:2" s="52" customFormat="1" ht="27" customHeight="1" x14ac:dyDescent="0.25">
      <c r="A3" s="53" t="s">
        <v>26</v>
      </c>
      <c r="B3" s="53"/>
    </row>
    <row r="4" spans="1:2" s="49" customFormat="1" ht="26.25" x14ac:dyDescent="0.4">
      <c r="A4" s="50" t="s">
        <v>20</v>
      </c>
    </row>
    <row r="5" spans="1:2" ht="74.099999999999994" customHeight="1" x14ac:dyDescent="0.2">
      <c r="A5" s="51" t="s">
        <v>29</v>
      </c>
    </row>
    <row r="6" spans="1:2" ht="26.25" customHeight="1" x14ac:dyDescent="0.2">
      <c r="A6" s="50" t="s">
        <v>35</v>
      </c>
    </row>
    <row r="7" spans="1:2" s="46" customFormat="1" ht="204.95" customHeight="1" x14ac:dyDescent="0.25">
      <c r="A7" s="55" t="s">
        <v>34</v>
      </c>
    </row>
    <row r="8" spans="1:2" s="49" customFormat="1" ht="26.25" x14ac:dyDescent="0.4">
      <c r="A8" s="50" t="s">
        <v>22</v>
      </c>
    </row>
    <row r="9" spans="1:2" ht="60" x14ac:dyDescent="0.2">
      <c r="A9" s="51" t="s">
        <v>31</v>
      </c>
    </row>
    <row r="10" spans="1:2" s="46" customFormat="1" ht="27.95" customHeight="1" x14ac:dyDescent="0.25">
      <c r="A10" s="54" t="s">
        <v>28</v>
      </c>
    </row>
    <row r="11" spans="1:2" s="49" customFormat="1" ht="26.25" x14ac:dyDescent="0.4">
      <c r="A11" s="50" t="s">
        <v>19</v>
      </c>
    </row>
    <row r="12" spans="1:2" ht="30" x14ac:dyDescent="0.2">
      <c r="A12" s="51" t="s">
        <v>27</v>
      </c>
    </row>
    <row r="13" spans="1:2" s="46" customFormat="1" ht="27.95" customHeight="1" x14ac:dyDescent="0.25">
      <c r="A13" s="54" t="s">
        <v>12</v>
      </c>
    </row>
    <row r="14" spans="1:2" s="49" customFormat="1" ht="26.25" x14ac:dyDescent="0.4">
      <c r="A14" s="50" t="s">
        <v>23</v>
      </c>
    </row>
    <row r="15" spans="1:2" ht="75" customHeight="1" x14ac:dyDescent="0.2">
      <c r="A15" s="51" t="s">
        <v>24</v>
      </c>
    </row>
    <row r="16" spans="1:2" ht="75" x14ac:dyDescent="0.2">
      <c r="A16" s="51" t="s">
        <v>25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2019-06-16T20:30:40Z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