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nnieChan\Downloads\"/>
    </mc:Choice>
  </mc:AlternateContent>
  <xr:revisionPtr revIDLastSave="0" documentId="13_ncr:1_{0E5C6F6D-F67D-4678-91D4-A4DBB4BF832A}" xr6:coauthVersionLast="44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CBA September 2019" sheetId="1" r:id="rId1"/>
  </sheets>
  <externalReferences>
    <externalReference r:id="rId2"/>
  </externalReferences>
  <definedNames>
    <definedName name="_xlnm._FilterDatabase" localSheetId="0" hidden="1">'CBA September 2019'!$A$28:$N$80</definedName>
    <definedName name="Benefit">[1]Sheet2!$D$4:$D$6</definedName>
    <definedName name="Ease">[1]Sheet2!$B$4:$B$6</definedName>
    <definedName name="Stakeholders">[1]Sheet2!$C$4:$C$5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2" i="1" s="1"/>
</calcChain>
</file>

<file path=xl/sharedStrings.xml><?xml version="1.0" encoding="utf-8"?>
<sst xmlns="http://schemas.openxmlformats.org/spreadsheetml/2006/main" count="100" uniqueCount="62">
  <si>
    <t>Commonwealth Bank of Australia</t>
  </si>
  <si>
    <t>ABN 48 123 123 124</t>
  </si>
  <si>
    <t>Statement Report - Recipient Created Tax Invoice</t>
  </si>
  <si>
    <t>From 1 September 2019 to 30 September 2019</t>
  </si>
  <si>
    <t>BI No</t>
  </si>
  <si>
    <t>BI Name</t>
  </si>
  <si>
    <t>ABN</t>
  </si>
  <si>
    <t>Program</t>
  </si>
  <si>
    <t>Total Amount Paid</t>
  </si>
  <si>
    <t>Hunter Home Loans Pty Ltd</t>
  </si>
  <si>
    <t>43 116 566 691</t>
  </si>
  <si>
    <t>Commercial</t>
  </si>
  <si>
    <t>Referral</t>
  </si>
  <si>
    <t>CommConnect</t>
  </si>
  <si>
    <t>Grand Total</t>
  </si>
  <si>
    <t>Description</t>
  </si>
  <si>
    <t>September 2019 Commercial Commission Payment</t>
  </si>
  <si>
    <t>GST Attributable</t>
  </si>
  <si>
    <t>Total Amount includes GST</t>
  </si>
  <si>
    <t>GST is payable by Supplier</t>
  </si>
  <si>
    <t>Commission Type</t>
  </si>
  <si>
    <t>Client Name</t>
  </si>
  <si>
    <t>Product</t>
  </si>
  <si>
    <t>Account Number</t>
  </si>
  <si>
    <t>Funded Date</t>
  </si>
  <si>
    <t>BIN No</t>
  </si>
  <si>
    <t>BIN Name</t>
  </si>
  <si>
    <t>Approved Facility</t>
  </si>
  <si>
    <t>GST Amount incl in Total Payment</t>
  </si>
  <si>
    <t>Net Upfront / Trail Amount</t>
  </si>
  <si>
    <t>Month End Balance</t>
  </si>
  <si>
    <t>Trail</t>
  </si>
  <si>
    <t>223510818011</t>
  </si>
  <si>
    <t>2017-04-06T00:00:00+10:00</t>
  </si>
  <si>
    <t>Ian Ball</t>
  </si>
  <si>
    <t>282310337758</t>
  </si>
  <si>
    <t>2016-05-13T00:00:00+10:00</t>
  </si>
  <si>
    <t>200016750849</t>
  </si>
  <si>
    <t>2017-06-09T00:00:00+10:00</t>
  </si>
  <si>
    <t>280710343613</t>
  </si>
  <si>
    <t>2015-10-06T00:00:00+11:00</t>
  </si>
  <si>
    <t>281410370315</t>
  </si>
  <si>
    <t>2015-10-30T00:00:00+11:00</t>
  </si>
  <si>
    <t>259810194700</t>
  </si>
  <si>
    <t>2014-11-25T00:00:00+11:00</t>
  </si>
  <si>
    <t>259810193986</t>
  </si>
  <si>
    <t>2015-08-21T00:00:00+10:00</t>
  </si>
  <si>
    <t>217310274653</t>
  </si>
  <si>
    <t>2017-10-03T00:00:00+11:00</t>
  </si>
  <si>
    <t>280510324741</t>
  </si>
  <si>
    <t>2014-10-01T00:00:00+10:00</t>
  </si>
  <si>
    <t>HHL Pty Ltd</t>
  </si>
  <si>
    <t>AHC Pty Ltd</t>
  </si>
  <si>
    <t>BBL Product 1</t>
  </si>
  <si>
    <t>BBL Product 2</t>
  </si>
  <si>
    <t>NW Pty Ltd</t>
  </si>
  <si>
    <t>Joe Smith</t>
  </si>
  <si>
    <t>Amber Chan</t>
  </si>
  <si>
    <t>Joel Hays</t>
  </si>
  <si>
    <t>Michael Jackson</t>
  </si>
  <si>
    <t>Peter Holden</t>
  </si>
  <si>
    <t>Raymond Leeves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</si>
</sst>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C09]dd\-mmmm\-yyyy;@"/>
    <numFmt numFmtId="165" formatCode="_-[$$-C09]* #,##0.00_-;\-[$$-C09]* #,##0.00_-;_-[$$-C09]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Protection="1">
      <protection locked="0"/>
    </xf>
    <xf numFmtId="1" fontId="0" fillId="0" borderId="0" xfId="0" applyNumberFormat="1" applyProtection="1">
      <protection locked="0"/>
    </xf>
    <xf numFmtId="43" fontId="0" fillId="0" borderId="0" xfId="1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0" fillId="0" borderId="0" xfId="0" applyProtection="1"/>
    <xf numFmtId="0" fontId="2" fillId="0" borderId="0" xfId="0" applyFont="1" applyProtection="1">
      <protection locked="0"/>
    </xf>
    <xf numFmtId="0" fontId="3" fillId="0" borderId="0" xfId="0" applyFont="1" applyProtection="1"/>
    <xf numFmtId="0" fontId="2" fillId="0" borderId="1" xfId="0" applyFont="1" applyBorder="1" applyProtection="1">
      <protection locked="0"/>
    </xf>
    <xf numFmtId="0" fontId="2" fillId="0" borderId="2" xfId="0" applyFont="1" applyBorder="1" applyAlignment="1" applyProtection="1">
      <alignment horizontal="left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0" fontId="2" fillId="0" borderId="4" xfId="0" applyFont="1" applyBorder="1" applyAlignment="1" applyProtection="1">
      <alignment horizontal="center" wrapText="1"/>
      <protection locked="0"/>
    </xf>
    <xf numFmtId="0" fontId="2" fillId="0" borderId="0" xfId="0" applyFont="1" applyBorder="1" applyAlignment="1" applyProtection="1">
      <alignment horizontal="center" wrapText="1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0" fillId="0" borderId="4" xfId="0" applyBorder="1" applyAlignment="1" applyProtection="1">
      <alignment wrapText="1"/>
      <protection locked="0"/>
    </xf>
    <xf numFmtId="0" fontId="0" fillId="0" borderId="0" xfId="0" applyBorder="1" applyAlignment="1" applyProtection="1">
      <alignment horizontal="left"/>
      <protection locked="0"/>
    </xf>
    <xf numFmtId="44" fontId="0" fillId="0" borderId="5" xfId="2" applyFont="1" applyBorder="1" applyAlignment="1" applyProtection="1">
      <alignment horizontal="right"/>
      <protection locked="0"/>
    </xf>
    <xf numFmtId="0" fontId="2" fillId="0" borderId="4" xfId="0" applyFont="1" applyBorder="1" applyProtection="1">
      <protection locked="0"/>
    </xf>
    <xf numFmtId="44" fontId="0" fillId="0" borderId="6" xfId="2" applyFont="1" applyBorder="1" applyProtection="1">
      <protection locked="0"/>
    </xf>
    <xf numFmtId="164" fontId="0" fillId="0" borderId="0" xfId="0" applyNumberFormat="1" applyBorder="1" applyProtection="1">
      <protection locked="0"/>
    </xf>
    <xf numFmtId="165" fontId="0" fillId="0" borderId="0" xfId="0" applyNumberFormat="1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10" xfId="0" applyFont="1" applyBorder="1" applyAlignment="1" applyProtection="1">
      <alignment horizontal="center" wrapText="1"/>
      <protection locked="0"/>
    </xf>
    <xf numFmtId="1" fontId="2" fillId="0" borderId="10" xfId="0" applyNumberFormat="1" applyFont="1" applyBorder="1" applyAlignment="1" applyProtection="1">
      <alignment horizontal="center" wrapText="1"/>
      <protection locked="0"/>
    </xf>
    <xf numFmtId="43" fontId="2" fillId="0" borderId="10" xfId="1" applyFont="1" applyBorder="1" applyAlignment="1" applyProtection="1">
      <alignment horizontal="center" wrapText="1"/>
      <protection locked="0"/>
    </xf>
    <xf numFmtId="1" fontId="0" fillId="0" borderId="0" xfId="0" applyNumberFormat="1" applyAlignment="1" applyProtection="1">
      <alignment horizontal="left"/>
      <protection locked="0"/>
    </xf>
    <xf numFmtId="0" fontId="4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</cellXfs>
  <cellStyles count="3">
    <cellStyle name="Comma" xfId="1" builtinId="3"/>
    <cellStyle name="Currency" xfId="2" builtinId="4"/>
    <cellStyle name="Normal" xfId="0" builtinId="0"/>
  </cellStyles>
  <dxfs count="3"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yteamspace.cba/sites/pbs/LBBOS/Operations/SOPs/List%20of%20SOPs%20for%20consideration%20v2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>
        <row r="4">
          <cell r="B4" t="str">
            <v>High (Easy)</v>
          </cell>
          <cell r="C4" t="str">
            <v>No</v>
          </cell>
          <cell r="D4" t="str">
            <v>High (Large)</v>
          </cell>
        </row>
        <row r="5">
          <cell r="B5" t="str">
            <v xml:space="preserve">Medium </v>
          </cell>
          <cell r="C5" t="str">
            <v>Yes</v>
          </cell>
          <cell r="D5" t="str">
            <v xml:space="preserve">Medium </v>
          </cell>
        </row>
        <row r="6">
          <cell r="B6" t="str">
            <v>Low (Hard)</v>
          </cell>
          <cell r="D6" t="str">
            <v>Low (Small)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O38"/>
  <sheetViews>
    <sheetView tabSelected="1" workbookViewId="0">
      <selection activeCell="A29" sqref="A29"/>
    </sheetView>
  </sheetViews>
  <sheetFormatPr defaultColWidth="9.140625" defaultRowHeight="15" x14ac:dyDescent="0.25"/>
  <cols>
    <col min="1" max="1" width="26.28515625" style="1" customWidth="1"/>
    <col min="2" max="2" width="18.42578125" style="1" customWidth="1"/>
    <col min="3" max="3" width="20.7109375" style="1" customWidth="1"/>
    <col min="4" max="4" width="62.85546875" style="1" customWidth="1"/>
    <col min="5" max="5" width="42" style="1" customWidth="1"/>
    <col min="6" max="6" width="20.42578125" style="2" customWidth="1"/>
    <col min="7" max="7" width="25.140625" style="1" customWidth="1"/>
    <col min="8" max="8" width="13.85546875" style="1" customWidth="1"/>
    <col min="9" max="9" width="19.7109375" style="1" customWidth="1"/>
    <col min="10" max="10" width="16.85546875" style="3" customWidth="1"/>
    <col min="11" max="13" width="18.5703125" style="3" customWidth="1"/>
    <col min="14" max="14" width="18.28515625" style="3" customWidth="1"/>
    <col min="15" max="16384" width="9.140625" style="1"/>
  </cols>
  <sheetData>
    <row r="1" spans="1:15" ht="23.25" x14ac:dyDescent="0.35">
      <c r="A1" s="33" t="s">
        <v>0</v>
      </c>
      <c r="B1" s="33"/>
      <c r="C1" s="33"/>
      <c r="D1" s="33"/>
    </row>
    <row r="2" spans="1:15" x14ac:dyDescent="0.25">
      <c r="A2" s="34" t="s">
        <v>1</v>
      </c>
      <c r="B2" s="34"/>
      <c r="C2" s="34"/>
      <c r="D2" s="34"/>
      <c r="E2" s="4"/>
      <c r="G2" s="5" t="b">
        <f>(G3=0)</f>
        <v>1</v>
      </c>
      <c r="J2" s="1"/>
      <c r="O2" s="3"/>
    </row>
    <row r="3" spans="1:15" x14ac:dyDescent="0.25">
      <c r="A3" s="6"/>
      <c r="G3" s="7">
        <f>B8-B26</f>
        <v>0</v>
      </c>
      <c r="J3" s="1"/>
      <c r="O3" s="3"/>
    </row>
    <row r="4" spans="1:15" ht="21" x14ac:dyDescent="0.35">
      <c r="A4" s="35" t="s">
        <v>2</v>
      </c>
      <c r="B4" s="35"/>
      <c r="C4" s="35"/>
      <c r="D4" s="35"/>
    </row>
    <row r="5" spans="1:15" x14ac:dyDescent="0.25">
      <c r="A5" s="6"/>
    </row>
    <row r="6" spans="1:15" ht="21" x14ac:dyDescent="0.35">
      <c r="A6" s="35" t="s">
        <v>3</v>
      </c>
      <c r="B6" s="35"/>
      <c r="C6" s="35"/>
      <c r="D6" s="35"/>
    </row>
    <row r="7" spans="1:15" ht="15.75" thickBot="1" x14ac:dyDescent="0.3"/>
    <row r="8" spans="1:15" x14ac:dyDescent="0.25">
      <c r="A8" s="8" t="s">
        <v>4</v>
      </c>
      <c r="B8" s="9">
        <v>21128</v>
      </c>
      <c r="C8" s="10"/>
      <c r="D8" s="11"/>
    </row>
    <row r="9" spans="1:15" x14ac:dyDescent="0.25">
      <c r="A9" s="12"/>
      <c r="B9" s="13"/>
      <c r="C9" s="13"/>
      <c r="D9" s="14"/>
    </row>
    <row r="10" spans="1:15" x14ac:dyDescent="0.25">
      <c r="A10" s="15" t="s">
        <v>5</v>
      </c>
      <c r="B10" s="16" t="s">
        <v>6</v>
      </c>
      <c r="C10" s="16" t="s">
        <v>7</v>
      </c>
      <c r="D10" s="17" t="s">
        <v>8</v>
      </c>
    </row>
    <row r="11" spans="1:15" x14ac:dyDescent="0.25">
      <c r="A11" s="18" t="s">
        <v>9</v>
      </c>
      <c r="B11" s="19" t="s">
        <v>10</v>
      </c>
      <c r="C11" s="13" t="s">
        <v>11</v>
      </c>
      <c r="D11" s="20">
        <v>583.74</v>
      </c>
    </row>
    <row r="12" spans="1:15" x14ac:dyDescent="0.25">
      <c r="A12" s="12"/>
      <c r="B12" s="13"/>
      <c r="C12" s="13" t="s">
        <v>12</v>
      </c>
      <c r="D12" s="20">
        <v>0</v>
      </c>
    </row>
    <row r="13" spans="1:15" x14ac:dyDescent="0.25">
      <c r="A13" s="12"/>
      <c r="B13" s="13"/>
      <c r="C13" s="13" t="s">
        <v>13</v>
      </c>
      <c r="D13" s="20">
        <v>0</v>
      </c>
    </row>
    <row r="14" spans="1:15" ht="15.75" thickBot="1" x14ac:dyDescent="0.3">
      <c r="A14" s="21" t="s">
        <v>14</v>
      </c>
      <c r="B14" s="13"/>
      <c r="C14" s="13"/>
      <c r="D14" s="22">
        <v>583.74</v>
      </c>
    </row>
    <row r="15" spans="1:15" x14ac:dyDescent="0.25">
      <c r="A15" s="12"/>
      <c r="B15" s="13"/>
      <c r="C15" s="13"/>
      <c r="D15" s="14"/>
    </row>
    <row r="16" spans="1:15" x14ac:dyDescent="0.25">
      <c r="A16" s="12"/>
      <c r="B16" s="13"/>
      <c r="C16" s="23"/>
      <c r="D16" s="14"/>
    </row>
    <row r="17" spans="1:14" ht="12.6" customHeight="1" x14ac:dyDescent="0.25">
      <c r="A17" s="12"/>
      <c r="B17" s="13"/>
      <c r="C17" s="23"/>
      <c r="D17" s="14"/>
    </row>
    <row r="18" spans="1:14" x14ac:dyDescent="0.25">
      <c r="A18" s="12" t="s">
        <v>15</v>
      </c>
      <c r="B18" s="13" t="s">
        <v>16</v>
      </c>
      <c r="C18" s="13"/>
      <c r="D18" s="14"/>
    </row>
    <row r="19" spans="1:14" ht="0.75" customHeight="1" x14ac:dyDescent="0.25">
      <c r="A19" s="12"/>
      <c r="B19" s="13"/>
      <c r="C19" s="13"/>
      <c r="D19" s="14"/>
    </row>
    <row r="20" spans="1:14" x14ac:dyDescent="0.25">
      <c r="A20" s="12" t="s">
        <v>17</v>
      </c>
      <c r="B20" s="13"/>
      <c r="C20" s="24">
        <v>53.06727272727273</v>
      </c>
      <c r="D20" s="14"/>
    </row>
    <row r="21" spans="1:14" ht="6.75" hidden="1" customHeight="1" x14ac:dyDescent="0.25">
      <c r="A21" s="12"/>
      <c r="B21" s="13"/>
      <c r="C21" s="24"/>
      <c r="D21" s="14"/>
    </row>
    <row r="22" spans="1:14" x14ac:dyDescent="0.25">
      <c r="A22" s="12" t="s">
        <v>18</v>
      </c>
      <c r="B22" s="13"/>
      <c r="C22" s="13"/>
      <c r="D22" s="14"/>
    </row>
    <row r="23" spans="1:14" x14ac:dyDescent="0.25">
      <c r="A23" s="12" t="s">
        <v>19</v>
      </c>
      <c r="B23" s="13"/>
      <c r="C23" s="13"/>
      <c r="D23" s="14"/>
    </row>
    <row r="24" spans="1:14" ht="15.75" thickBot="1" x14ac:dyDescent="0.3">
      <c r="A24" s="25"/>
      <c r="B24" s="26"/>
      <c r="C24" s="26"/>
      <c r="D24" s="27"/>
    </row>
    <row r="26" spans="1:14" x14ac:dyDescent="0.25">
      <c r="A26" s="6" t="s">
        <v>4</v>
      </c>
      <c r="B26" s="28">
        <v>21128</v>
      </c>
    </row>
    <row r="28" spans="1:14" ht="30.75" thickBot="1" x14ac:dyDescent="0.3">
      <c r="A28" s="29" t="s">
        <v>5</v>
      </c>
      <c r="B28" s="29" t="s">
        <v>7</v>
      </c>
      <c r="C28" s="29" t="s">
        <v>20</v>
      </c>
      <c r="D28" s="29" t="s">
        <v>21</v>
      </c>
      <c r="E28" s="29" t="s">
        <v>22</v>
      </c>
      <c r="F28" s="30" t="s">
        <v>23</v>
      </c>
      <c r="G28" s="29" t="s">
        <v>24</v>
      </c>
      <c r="H28" s="29" t="s">
        <v>25</v>
      </c>
      <c r="I28" s="29" t="s">
        <v>26</v>
      </c>
      <c r="J28" s="31" t="s">
        <v>27</v>
      </c>
      <c r="K28" s="31" t="s">
        <v>8</v>
      </c>
      <c r="L28" s="31" t="s">
        <v>28</v>
      </c>
      <c r="M28" s="31" t="s">
        <v>29</v>
      </c>
      <c r="N28" s="31" t="s">
        <v>30</v>
      </c>
    </row>
    <row r="29" spans="1:14" x14ac:dyDescent="0.25">
      <c r="A29" s="1" t="s">
        <v>51</v>
      </c>
      <c r="B29" s="1" t="s">
        <v>11</v>
      </c>
      <c r="C29" s="1" t="s">
        <v>31</v>
      </c>
      <c r="D29" s="1" t="s">
        <v>52</v>
      </c>
      <c r="E29" s="1" t="s">
        <v>53</v>
      </c>
      <c r="F29" s="2" t="s">
        <v>32</v>
      </c>
      <c r="G29" s="1" t="s">
        <v>33</v>
      </c>
      <c r="H29" s="1">
        <v>1000000601</v>
      </c>
      <c r="I29" s="1" t="s">
        <v>34</v>
      </c>
      <c r="J29" s="3">
        <v>315000</v>
      </c>
      <c r="K29" s="3">
        <v>71.099999999999994</v>
      </c>
      <c r="L29" s="3">
        <v>6.46</v>
      </c>
      <c r="M29" s="3">
        <v>64.64</v>
      </c>
      <c r="N29" s="3">
        <v>-315000</v>
      </c>
    </row>
    <row r="30" spans="1:14" x14ac:dyDescent="0.25">
      <c r="B30" s="1" t="s">
        <v>11</v>
      </c>
      <c r="C30" s="1" t="s">
        <v>31</v>
      </c>
      <c r="D30" s="1" t="s">
        <v>56</v>
      </c>
      <c r="E30" s="1" t="s">
        <v>53</v>
      </c>
      <c r="F30" s="2" t="s">
        <v>35</v>
      </c>
      <c r="G30" s="1" t="s">
        <v>36</v>
      </c>
      <c r="H30" s="1">
        <v>1000000601</v>
      </c>
      <c r="I30" s="1" t="s">
        <v>34</v>
      </c>
      <c r="J30" s="3">
        <v>410000</v>
      </c>
      <c r="K30" s="3">
        <v>92.7</v>
      </c>
      <c r="L30" s="3">
        <v>8.43</v>
      </c>
      <c r="M30" s="3">
        <v>84.27</v>
      </c>
      <c r="N30" s="3">
        <v>-410000</v>
      </c>
    </row>
    <row r="31" spans="1:14" x14ac:dyDescent="0.25">
      <c r="B31" s="1" t="s">
        <v>11</v>
      </c>
      <c r="C31" s="1" t="s">
        <v>31</v>
      </c>
      <c r="D31" s="1" t="s">
        <v>57</v>
      </c>
      <c r="E31" s="1" t="s">
        <v>53</v>
      </c>
      <c r="F31" s="2" t="s">
        <v>37</v>
      </c>
      <c r="G31" s="1" t="s">
        <v>38</v>
      </c>
      <c r="H31" s="1">
        <v>1000000601</v>
      </c>
      <c r="I31" s="1" t="s">
        <v>34</v>
      </c>
      <c r="J31" s="3">
        <v>250000</v>
      </c>
      <c r="K31" s="3">
        <v>45.59</v>
      </c>
      <c r="L31" s="3">
        <v>4.1399999999999997</v>
      </c>
      <c r="M31" s="3">
        <v>41.45</v>
      </c>
      <c r="N31" s="3">
        <v>-201547.39</v>
      </c>
    </row>
    <row r="32" spans="1:14" x14ac:dyDescent="0.25">
      <c r="B32" s="1" t="s">
        <v>11</v>
      </c>
      <c r="C32" s="1" t="s">
        <v>31</v>
      </c>
      <c r="D32" s="1" t="s">
        <v>58</v>
      </c>
      <c r="E32" s="1" t="s">
        <v>53</v>
      </c>
      <c r="F32" s="2" t="s">
        <v>39</v>
      </c>
      <c r="G32" s="1" t="s">
        <v>40</v>
      </c>
      <c r="H32" s="1">
        <v>1000000601</v>
      </c>
      <c r="I32" s="1" t="s">
        <v>34</v>
      </c>
      <c r="J32" s="3">
        <v>730000</v>
      </c>
      <c r="K32" s="3">
        <v>119.1</v>
      </c>
      <c r="L32" s="3">
        <v>10.83</v>
      </c>
      <c r="M32" s="3">
        <v>108.27</v>
      </c>
      <c r="N32" s="3">
        <v>-526684.74</v>
      </c>
    </row>
    <row r="33" spans="1:14" x14ac:dyDescent="0.25">
      <c r="B33" s="1" t="s">
        <v>11</v>
      </c>
      <c r="C33" s="1" t="s">
        <v>31</v>
      </c>
      <c r="D33" s="1" t="s">
        <v>59</v>
      </c>
      <c r="E33" s="1" t="s">
        <v>53</v>
      </c>
      <c r="F33" s="2" t="s">
        <v>41</v>
      </c>
      <c r="G33" s="1" t="s">
        <v>42</v>
      </c>
      <c r="H33" s="1">
        <v>1000000601</v>
      </c>
      <c r="I33" s="1" t="s">
        <v>34</v>
      </c>
      <c r="J33" s="3">
        <v>227500</v>
      </c>
      <c r="K33" s="3">
        <v>41.71</v>
      </c>
      <c r="L33" s="3">
        <v>3.79</v>
      </c>
      <c r="M33" s="3">
        <v>37.92</v>
      </c>
      <c r="N33" s="3">
        <v>-184192.05</v>
      </c>
    </row>
    <row r="34" spans="1:14" x14ac:dyDescent="0.25">
      <c r="B34" s="1" t="s">
        <v>11</v>
      </c>
      <c r="C34" s="1" t="s">
        <v>31</v>
      </c>
      <c r="D34" s="1" t="s">
        <v>55</v>
      </c>
      <c r="E34" s="1" t="s">
        <v>53</v>
      </c>
      <c r="F34" s="32" t="s">
        <v>43</v>
      </c>
      <c r="G34" s="1" t="s">
        <v>44</v>
      </c>
      <c r="H34" s="1">
        <v>1000000601</v>
      </c>
      <c r="I34" s="1" t="s">
        <v>34</v>
      </c>
      <c r="J34" s="3">
        <v>700000</v>
      </c>
      <c r="K34" s="3">
        <v>52.89</v>
      </c>
      <c r="L34" s="3">
        <v>4.8099999999999996</v>
      </c>
      <c r="M34" s="3">
        <v>48.08</v>
      </c>
      <c r="N34" s="3">
        <v>-233160.11</v>
      </c>
    </row>
    <row r="35" spans="1:14" x14ac:dyDescent="0.25">
      <c r="B35" s="1" t="s">
        <v>11</v>
      </c>
      <c r="C35" s="1" t="s">
        <v>31</v>
      </c>
      <c r="D35" s="1" t="s">
        <v>55</v>
      </c>
      <c r="E35" s="1" t="s">
        <v>54</v>
      </c>
      <c r="F35" s="2" t="s">
        <v>45</v>
      </c>
      <c r="G35" s="1" t="s">
        <v>46</v>
      </c>
      <c r="H35" s="1">
        <v>1000000601</v>
      </c>
      <c r="I35" s="1" t="s">
        <v>34</v>
      </c>
      <c r="J35" s="3">
        <v>100000</v>
      </c>
      <c r="K35" s="3">
        <v>1.68</v>
      </c>
      <c r="L35" s="3">
        <v>0.15</v>
      </c>
      <c r="M35" s="3">
        <v>1.53</v>
      </c>
      <c r="N35" s="3">
        <v>5528.01</v>
      </c>
    </row>
    <row r="36" spans="1:14" x14ac:dyDescent="0.25">
      <c r="B36" s="1" t="s">
        <v>11</v>
      </c>
      <c r="C36" s="1" t="s">
        <v>31</v>
      </c>
      <c r="D36" s="1" t="s">
        <v>60</v>
      </c>
      <c r="E36" s="1" t="s">
        <v>53</v>
      </c>
      <c r="F36" s="2" t="s">
        <v>47</v>
      </c>
      <c r="G36" s="1" t="s">
        <v>48</v>
      </c>
      <c r="H36" s="1">
        <v>1000000601</v>
      </c>
      <c r="I36" s="1" t="s">
        <v>34</v>
      </c>
      <c r="J36" s="3">
        <v>850000</v>
      </c>
      <c r="K36" s="3">
        <v>108.6</v>
      </c>
      <c r="L36" s="3">
        <v>9.8699999999999992</v>
      </c>
      <c r="M36" s="3">
        <v>98.73</v>
      </c>
      <c r="N36" s="3">
        <v>-400000</v>
      </c>
    </row>
    <row r="37" spans="1:14" x14ac:dyDescent="0.25">
      <c r="B37" s="1" t="s">
        <v>11</v>
      </c>
      <c r="C37" s="1" t="s">
        <v>31</v>
      </c>
      <c r="D37" s="1" t="s">
        <v>61</v>
      </c>
      <c r="E37" s="1" t="s">
        <v>53</v>
      </c>
      <c r="F37" s="2" t="s">
        <v>49</v>
      </c>
      <c r="G37" s="1" t="s">
        <v>50</v>
      </c>
      <c r="H37" s="1">
        <v>1000000601</v>
      </c>
      <c r="I37" s="1" t="s">
        <v>34</v>
      </c>
      <c r="J37" s="3">
        <v>290000</v>
      </c>
      <c r="K37" s="3">
        <v>50.37</v>
      </c>
      <c r="L37" s="3">
        <v>4.58</v>
      </c>
      <c r="M37" s="3">
        <v>45.79</v>
      </c>
      <c r="N37" s="3">
        <v>-219932.77</v>
      </c>
    </row>
    <row r="38" spans="1:14" x14ac:dyDescent="0.25">
      <c r="A38" s="1" t="s">
        <v>14</v>
      </c>
      <c r="J38" s="3">
        <v>3872500</v>
      </c>
      <c r="K38" s="3">
        <v>583.74</v>
      </c>
      <c r="L38" s="3">
        <v>53.059999999999995</v>
      </c>
      <c r="M38" s="3">
        <v>530.67999999999995</v>
      </c>
      <c r="N38" s="3">
        <v>-2484989.0500000003</v>
      </c>
    </row>
  </sheetData>
  <sheetProtection formatCells="0" formatColumns="0" formatRows="0" insertColumns="0" insertRows="0" insertHyperlinks="0" deleteRows="0" selectLockedCells="1" sort="0" autoFilter="0" pivotTables="0"/>
  <autoFilter ref="A28:N80" xr:uid="{00000000-0009-0000-0000-000000000000}"/>
  <mergeCells count="4">
    <mergeCell ref="A1:D1"/>
    <mergeCell ref="A2:D2"/>
    <mergeCell ref="A4:D4"/>
    <mergeCell ref="A6:D6"/>
  </mergeCells>
  <conditionalFormatting sqref="G3">
    <cfRule type="cellIs" dxfId="2" priority="3" operator="notEqual">
      <formula>0</formula>
    </cfRule>
  </conditionalFormatting>
  <conditionalFormatting sqref="G2">
    <cfRule type="cellIs" dxfId="1" priority="1" operator="equal">
      <formula>"FALSE"</formula>
    </cfRule>
    <cfRule type="expression" dxfId="0" priority="2">
      <formula>$G$3=0</formula>
    </cfRule>
  </conditionalFormatting>
  <pageMargins left="0.70866141732283472" right="0.70866141732283472" top="0.74803149606299213" bottom="0.74803149606299213" header="0.31496062992125984" footer="0.31496062992125984"/>
  <pageSetup paperSize="9" scale="55" orientation="landscape" r:id="rId1"/>
  <headerFooter>
    <oddFooter>&amp;L&amp;1#&amp;"Arial"&amp;9&amp;K000000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CBA September 2019</vt:lpstr>
    </vt:vector>
  </TitlesOfParts>
  <Company>Commonwealth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Francine Toki</dc:creator>
  <cp:lastModifiedBy>Annie Chan</cp:lastModifiedBy>
  <dcterms:created xsi:type="dcterms:W3CDTF">2019-10-21T02:20:10Z</dcterms:created>
  <dcterms:modified xsi:type="dcterms:W3CDTF">2020-02-17T23:12:08Z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a41e45d-23b2-4b9b-8824-4250be488857_Enabled">
    <vt:lpwstr>True</vt:lpwstr>
  </property>
  <property fmtid="{D5CDD505-2E9C-101B-9397-08002B2CF9AE}" pid="3" name="MSIP_Label_7a41e45d-23b2-4b9b-8824-4250be488857_SiteId">
    <vt:lpwstr>dddffba0-6c17-4f34-9748-3fa5e08cc366</vt:lpwstr>
  </property>
  <property fmtid="{D5CDD505-2E9C-101B-9397-08002B2CF9AE}" pid="4" name="MSIP_Label_7a41e45d-23b2-4b9b-8824-4250be488857_Owner">
    <vt:lpwstr>tokifr@cba.com.au</vt:lpwstr>
  </property>
  <property fmtid="{D5CDD505-2E9C-101B-9397-08002B2CF9AE}" pid="5" name="MSIP_Label_7a41e45d-23b2-4b9b-8824-4250be488857_SetDate">
    <vt:lpwstr>2019-10-21T02:20:15.4034922Z</vt:lpwstr>
  </property>
  <property fmtid="{D5CDD505-2E9C-101B-9397-08002B2CF9AE}" pid="6" name="MSIP_Label_7a41e45d-23b2-4b9b-8824-4250be488857_Name">
    <vt:lpwstr>Confidential</vt:lpwstr>
  </property>
  <property fmtid="{D5CDD505-2E9C-101B-9397-08002B2CF9AE}" pid="7" name="MSIP_Label_7a41e45d-23b2-4b9b-8824-4250be488857_Application">
    <vt:lpwstr>Microsoft Azure Information Protection</vt:lpwstr>
  </property>
  <property fmtid="{D5CDD505-2E9C-101B-9397-08002B2CF9AE}" pid="8" name="MSIP_Label_7a41e45d-23b2-4b9b-8824-4250be488857_ActionId">
    <vt:lpwstr>23bd613c-15df-46ac-a2a9-7fe71dcdd51c</vt:lpwstr>
  </property>
  <property fmtid="{D5CDD505-2E9C-101B-9397-08002B2CF9AE}" pid="9" name="MSIP_Label_7a41e45d-23b2-4b9b-8824-4250be488857_Extended_MSFT_Method">
    <vt:lpwstr>Manual</vt:lpwstr>
  </property>
  <property fmtid="{D5CDD505-2E9C-101B-9397-08002B2CF9AE}" pid="10" name="Sensitivity">
    <vt:lpwstr>Confidential</vt:lpwstr>
  </property>
</Properties>
</file>