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att\Developer\lupa300\reference\"/>
    </mc:Choice>
  </mc:AlternateContent>
  <xr:revisionPtr revIDLastSave="0" documentId="13_ncr:1_{9448C9F9-8EEB-49A4-AEA0-FED726276424}" xr6:coauthVersionLast="37" xr6:coauthVersionMax="37" xr10:uidLastSave="{00000000-0000-0000-0000-000000000000}"/>
  <bookViews>
    <workbookView xWindow="0" yWindow="0" windowWidth="28800" windowHeight="13020" xr2:uid="{00000000-000D-0000-FFFF-FFFF00000000}"/>
  </bookViews>
  <sheets>
    <sheet name="JX1" sheetId="2" r:id="rId1"/>
    <sheet name="JX2" sheetId="1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2" l="1"/>
  <c r="D101" i="2" s="1"/>
  <c r="C100" i="2"/>
  <c r="E100" i="2" s="1"/>
  <c r="C99" i="2"/>
  <c r="D99" i="2" s="1"/>
  <c r="C98" i="2"/>
  <c r="E98" i="2" s="1"/>
  <c r="C97" i="2"/>
  <c r="E97" i="2" s="1"/>
  <c r="C96" i="2"/>
  <c r="D96" i="2" s="1"/>
  <c r="C95" i="2"/>
  <c r="E95" i="2" s="1"/>
  <c r="C94" i="2"/>
  <c r="E94" i="2" s="1"/>
  <c r="C93" i="2"/>
  <c r="D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D87" i="2" s="1"/>
  <c r="C86" i="2"/>
  <c r="E86" i="2" s="1"/>
  <c r="C85" i="2"/>
  <c r="D85" i="2" s="1"/>
  <c r="C84" i="2"/>
  <c r="E84" i="2" s="1"/>
  <c r="C83" i="2"/>
  <c r="D83" i="2" s="1"/>
  <c r="C82" i="2"/>
  <c r="E82" i="2" s="1"/>
  <c r="C81" i="2"/>
  <c r="E81" i="2" s="1"/>
  <c r="D80" i="2"/>
  <c r="C80" i="2"/>
  <c r="E80" i="2" s="1"/>
  <c r="C79" i="2"/>
  <c r="E79" i="2" s="1"/>
  <c r="C78" i="2"/>
  <c r="E78" i="2" s="1"/>
  <c r="C77" i="2"/>
  <c r="D77" i="2" s="1"/>
  <c r="C76" i="2"/>
  <c r="E76" i="2" s="1"/>
  <c r="C75" i="2"/>
  <c r="E75" i="2" s="1"/>
  <c r="C74" i="2"/>
  <c r="E74" i="2" s="1"/>
  <c r="C73" i="2"/>
  <c r="E73" i="2" s="1"/>
  <c r="C72" i="2"/>
  <c r="E72" i="2" s="1"/>
  <c r="C71" i="2"/>
  <c r="D71" i="2" s="1"/>
  <c r="C70" i="2"/>
  <c r="E70" i="2" s="1"/>
  <c r="C69" i="2"/>
  <c r="D69" i="2" s="1"/>
  <c r="C68" i="2"/>
  <c r="E68" i="2" s="1"/>
  <c r="C67" i="2"/>
  <c r="E67" i="2" s="1"/>
  <c r="C66" i="2"/>
  <c r="E66" i="2" s="1"/>
  <c r="C65" i="2"/>
  <c r="E65" i="2" s="1"/>
  <c r="C64" i="2"/>
  <c r="D64" i="2" s="1"/>
  <c r="C63" i="2"/>
  <c r="E63" i="2" s="1"/>
  <c r="C62" i="2"/>
  <c r="E62" i="2" s="1"/>
  <c r="C61" i="2"/>
  <c r="D61" i="2" s="1"/>
  <c r="C60" i="2"/>
  <c r="E60" i="2" s="1"/>
  <c r="C59" i="2"/>
  <c r="E59" i="2" s="1"/>
  <c r="C58" i="2"/>
  <c r="E58" i="2" s="1"/>
  <c r="C57" i="2"/>
  <c r="E57" i="2" s="1"/>
  <c r="C56" i="2"/>
  <c r="E56" i="2" s="1"/>
  <c r="E55" i="2"/>
  <c r="C55" i="2"/>
  <c r="D55" i="2" s="1"/>
  <c r="C54" i="2"/>
  <c r="D54" i="2" s="1"/>
  <c r="C53" i="2"/>
  <c r="D53" i="2" s="1"/>
  <c r="C52" i="2"/>
  <c r="E52" i="2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D45" i="2" s="1"/>
  <c r="C44" i="2"/>
  <c r="E44" i="2" s="1"/>
  <c r="C43" i="2"/>
  <c r="D43" i="2" s="1"/>
  <c r="C42" i="2"/>
  <c r="E42" i="2" s="1"/>
  <c r="C41" i="2"/>
  <c r="E41" i="2" s="1"/>
  <c r="C40" i="2"/>
  <c r="E40" i="2" s="1"/>
  <c r="C39" i="2"/>
  <c r="D39" i="2" s="1"/>
  <c r="C38" i="2"/>
  <c r="D38" i="2" s="1"/>
  <c r="E37" i="2"/>
  <c r="C37" i="2"/>
  <c r="D37" i="2" s="1"/>
  <c r="C36" i="2"/>
  <c r="E36" i="2" s="1"/>
  <c r="C35" i="2"/>
  <c r="E35" i="2" s="1"/>
  <c r="D34" i="2"/>
  <c r="C34" i="2"/>
  <c r="E34" i="2" s="1"/>
  <c r="C33" i="2"/>
  <c r="E33" i="2" s="1"/>
  <c r="C32" i="2"/>
  <c r="E32" i="2" s="1"/>
  <c r="C31" i="2"/>
  <c r="E31" i="2" s="1"/>
  <c r="C30" i="2"/>
  <c r="E30" i="2" s="1"/>
  <c r="C29" i="2"/>
  <c r="D29" i="2" s="1"/>
  <c r="C28" i="2"/>
  <c r="E28" i="2" s="1"/>
  <c r="C27" i="2"/>
  <c r="D27" i="2" s="1"/>
  <c r="C26" i="2"/>
  <c r="E26" i="2" s="1"/>
  <c r="C25" i="2"/>
  <c r="E25" i="2" s="1"/>
  <c r="C24" i="2"/>
  <c r="E24" i="2" s="1"/>
  <c r="C23" i="2"/>
  <c r="D23" i="2" s="1"/>
  <c r="C22" i="2"/>
  <c r="E22" i="2" s="1"/>
  <c r="C21" i="2"/>
  <c r="D21" i="2" s="1"/>
  <c r="C20" i="2"/>
  <c r="E20" i="2" s="1"/>
  <c r="C19" i="2"/>
  <c r="D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D13" i="2" s="1"/>
  <c r="C12" i="2"/>
  <c r="D12" i="2" s="1"/>
  <c r="C11" i="2"/>
  <c r="D11" i="2" s="1"/>
  <c r="C10" i="2"/>
  <c r="E10" i="2" s="1"/>
  <c r="C9" i="2"/>
  <c r="E9" i="2" s="1"/>
  <c r="C8" i="2"/>
  <c r="E8" i="2" s="1"/>
  <c r="C7" i="2"/>
  <c r="E7" i="2" s="1"/>
  <c r="C6" i="2"/>
  <c r="D6" i="2" s="1"/>
  <c r="C5" i="2"/>
  <c r="D5" i="2" s="1"/>
  <c r="C4" i="2"/>
  <c r="D4" i="2" s="1"/>
  <c r="C3" i="2"/>
  <c r="E3" i="2" s="1"/>
  <c r="C2" i="2"/>
  <c r="E2" i="2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D96" i="1" s="1"/>
  <c r="C95" i="1"/>
  <c r="E95" i="1" s="1"/>
  <c r="C94" i="1"/>
  <c r="E94" i="1" s="1"/>
  <c r="C93" i="1"/>
  <c r="E93" i="1" s="1"/>
  <c r="C92" i="1"/>
  <c r="E92" i="1" s="1"/>
  <c r="C91" i="1"/>
  <c r="D91" i="1" s="1"/>
  <c r="C90" i="1"/>
  <c r="E90" i="1" s="1"/>
  <c r="C89" i="1"/>
  <c r="E89" i="1" s="1"/>
  <c r="C88" i="1"/>
  <c r="D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D80" i="1" s="1"/>
  <c r="C79" i="1"/>
  <c r="E79" i="1" s="1"/>
  <c r="C78" i="1"/>
  <c r="E78" i="1" s="1"/>
  <c r="C77" i="1"/>
  <c r="E77" i="1" s="1"/>
  <c r="C76" i="1"/>
  <c r="E76" i="1" s="1"/>
  <c r="C75" i="1"/>
  <c r="D75" i="1" s="1"/>
  <c r="C74" i="1"/>
  <c r="D74" i="1" s="1"/>
  <c r="C73" i="1"/>
  <c r="E73" i="1" s="1"/>
  <c r="C72" i="1"/>
  <c r="D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D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D58" i="1" s="1"/>
  <c r="C57" i="1"/>
  <c r="E57" i="1" s="1"/>
  <c r="C56" i="1"/>
  <c r="D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D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D40" i="1" s="1"/>
  <c r="C39" i="1"/>
  <c r="E39" i="1" s="1"/>
  <c r="C38" i="1"/>
  <c r="E38" i="1" s="1"/>
  <c r="C37" i="1"/>
  <c r="E37" i="1" s="1"/>
  <c r="C36" i="1"/>
  <c r="E36" i="1" s="1"/>
  <c r="E35" i="1"/>
  <c r="C35" i="1"/>
  <c r="D35" i="1" s="1"/>
  <c r="C34" i="1"/>
  <c r="E34" i="1" s="1"/>
  <c r="C33" i="1"/>
  <c r="E33" i="1" s="1"/>
  <c r="C32" i="1"/>
  <c r="D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D24" i="1" s="1"/>
  <c r="C23" i="1"/>
  <c r="E23" i="1" s="1"/>
  <c r="C22" i="1"/>
  <c r="E22" i="1" s="1"/>
  <c r="C21" i="1"/>
  <c r="E21" i="1" s="1"/>
  <c r="C20" i="1"/>
  <c r="E20" i="1" s="1"/>
  <c r="C19" i="1"/>
  <c r="E19" i="1" s="1"/>
  <c r="E18" i="1"/>
  <c r="D18" i="1"/>
  <c r="C18" i="1"/>
  <c r="C17" i="1"/>
  <c r="E17" i="1" s="1"/>
  <c r="C16" i="1"/>
  <c r="D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D10" i="1" s="1"/>
  <c r="C9" i="1"/>
  <c r="E9" i="1" s="1"/>
  <c r="C8" i="1"/>
  <c r="D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E74" i="1" l="1"/>
  <c r="D77" i="1"/>
  <c r="D16" i="2"/>
  <c r="D18" i="2"/>
  <c r="E21" i="2"/>
  <c r="D32" i="2"/>
  <c r="D68" i="1"/>
  <c r="E64" i="2"/>
  <c r="E71" i="2"/>
  <c r="E39" i="2"/>
  <c r="D82" i="2"/>
  <c r="E85" i="2"/>
  <c r="D4" i="1"/>
  <c r="E10" i="1"/>
  <c r="D43" i="1"/>
  <c r="E56" i="1"/>
  <c r="D82" i="1"/>
  <c r="D48" i="2"/>
  <c r="D50" i="2"/>
  <c r="E53" i="2"/>
  <c r="E96" i="2"/>
  <c r="D21" i="1"/>
  <c r="D13" i="1"/>
  <c r="D60" i="1"/>
  <c r="D85" i="1"/>
  <c r="E12" i="2"/>
  <c r="E23" i="2"/>
  <c r="D66" i="2"/>
  <c r="E69" i="2"/>
  <c r="E87" i="2"/>
  <c r="E48" i="1"/>
  <c r="D98" i="2"/>
  <c r="E101" i="2"/>
  <c r="D10" i="2"/>
  <c r="D15" i="2"/>
  <c r="D47" i="2"/>
  <c r="D79" i="2"/>
  <c r="D2" i="2"/>
  <c r="D7" i="2"/>
  <c r="D24" i="2"/>
  <c r="E29" i="2"/>
  <c r="D42" i="2"/>
  <c r="D56" i="2"/>
  <c r="E61" i="2"/>
  <c r="D74" i="2"/>
  <c r="D88" i="2"/>
  <c r="E93" i="2"/>
  <c r="E4" i="2"/>
  <c r="D8" i="2"/>
  <c r="D31" i="2"/>
  <c r="D63" i="2"/>
  <c r="D95" i="2"/>
  <c r="E13" i="2"/>
  <c r="D26" i="2"/>
  <c r="D40" i="2"/>
  <c r="E45" i="2"/>
  <c r="D58" i="2"/>
  <c r="D72" i="2"/>
  <c r="E77" i="2"/>
  <c r="D90" i="2"/>
  <c r="E5" i="2"/>
  <c r="D3" i="2"/>
  <c r="D51" i="2"/>
  <c r="D59" i="2"/>
  <c r="D67" i="2"/>
  <c r="D75" i="2"/>
  <c r="D91" i="2"/>
  <c r="E11" i="2"/>
  <c r="D14" i="2"/>
  <c r="E19" i="2"/>
  <c r="D22" i="2"/>
  <c r="E27" i="2"/>
  <c r="D30" i="2"/>
  <c r="E43" i="2"/>
  <c r="D46" i="2"/>
  <c r="D62" i="2"/>
  <c r="D70" i="2"/>
  <c r="D78" i="2"/>
  <c r="E83" i="2"/>
  <c r="D86" i="2"/>
  <c r="D94" i="2"/>
  <c r="E99" i="2"/>
  <c r="E6" i="2"/>
  <c r="D9" i="2"/>
  <c r="D17" i="2"/>
  <c r="D25" i="2"/>
  <c r="D33" i="2"/>
  <c r="E38" i="2"/>
  <c r="D41" i="2"/>
  <c r="D49" i="2"/>
  <c r="E54" i="2"/>
  <c r="D57" i="2"/>
  <c r="D65" i="2"/>
  <c r="D73" i="2"/>
  <c r="D81" i="2"/>
  <c r="D89" i="2"/>
  <c r="D97" i="2"/>
  <c r="D20" i="2"/>
  <c r="D28" i="2"/>
  <c r="D36" i="2"/>
  <c r="D44" i="2"/>
  <c r="D52" i="2"/>
  <c r="D60" i="2"/>
  <c r="D68" i="2"/>
  <c r="D76" i="2"/>
  <c r="D84" i="2"/>
  <c r="D92" i="2"/>
  <c r="D100" i="2"/>
  <c r="D35" i="2"/>
  <c r="D2" i="1"/>
  <c r="D5" i="1"/>
  <c r="D27" i="1"/>
  <c r="D66" i="1"/>
  <c r="D69" i="1"/>
  <c r="D44" i="1"/>
  <c r="D83" i="1"/>
  <c r="E91" i="1"/>
  <c r="D11" i="1"/>
  <c r="D36" i="1"/>
  <c r="D50" i="1"/>
  <c r="D53" i="1"/>
  <c r="E58" i="1"/>
  <c r="D3" i="1"/>
  <c r="D42" i="1"/>
  <c r="D45" i="1"/>
  <c r="D67" i="1"/>
  <c r="E75" i="1"/>
  <c r="E80" i="1"/>
  <c r="D92" i="1"/>
  <c r="D98" i="1"/>
  <c r="E8" i="1"/>
  <c r="D20" i="1"/>
  <c r="D34" i="1"/>
  <c r="D37" i="1"/>
  <c r="D59" i="1"/>
  <c r="E72" i="1"/>
  <c r="D84" i="1"/>
  <c r="D12" i="1"/>
  <c r="D26" i="1"/>
  <c r="D29" i="1"/>
  <c r="D51" i="1"/>
  <c r="E64" i="1"/>
  <c r="D76" i="1"/>
  <c r="D90" i="1"/>
  <c r="D93" i="1"/>
  <c r="E40" i="1"/>
  <c r="D52" i="1"/>
  <c r="D19" i="1"/>
  <c r="E32" i="1"/>
  <c r="D61" i="1"/>
  <c r="E24" i="1"/>
  <c r="E88" i="1"/>
  <c r="E16" i="1"/>
  <c r="D28" i="1"/>
  <c r="E96" i="1"/>
  <c r="D99" i="1"/>
  <c r="D6" i="1"/>
  <c r="D14" i="1"/>
  <c r="D22" i="1"/>
  <c r="D30" i="1"/>
  <c r="D38" i="1"/>
  <c r="D46" i="1"/>
  <c r="D54" i="1"/>
  <c r="D62" i="1"/>
  <c r="D70" i="1"/>
  <c r="D78" i="1"/>
  <c r="D86" i="1"/>
  <c r="D94" i="1"/>
  <c r="D9" i="1"/>
  <c r="D17" i="1"/>
  <c r="D25" i="1"/>
  <c r="D33" i="1"/>
  <c r="D41" i="1"/>
  <c r="D49" i="1"/>
  <c r="D57" i="1"/>
  <c r="D65" i="1"/>
  <c r="D73" i="1"/>
  <c r="D81" i="1"/>
  <c r="D89" i="1"/>
  <c r="D97" i="1"/>
  <c r="D100" i="1"/>
  <c r="D7" i="1"/>
  <c r="D15" i="1"/>
  <c r="D23" i="1"/>
  <c r="D31" i="1"/>
  <c r="D39" i="1"/>
  <c r="D47" i="1"/>
  <c r="D55" i="1"/>
  <c r="D63" i="1"/>
  <c r="D71" i="1"/>
  <c r="D79" i="1"/>
  <c r="D87" i="1"/>
  <c r="D95" i="1"/>
  <c r="D101" i="1"/>
</calcChain>
</file>

<file path=xl/sharedStrings.xml><?xml version="1.0" encoding="utf-8"?>
<sst xmlns="http://schemas.openxmlformats.org/spreadsheetml/2006/main" count="259" uniqueCount="197">
  <si>
    <t>JX2
Pin</t>
  </si>
  <si>
    <t>MicroZed
Net Name</t>
  </si>
  <si>
    <t>Zynq
Pin</t>
  </si>
  <si>
    <t>Zynq
Name</t>
  </si>
  <si>
    <t>VCCO
Bank</t>
  </si>
  <si>
    <t>PMOD_D0</t>
  </si>
  <si>
    <t>PMOD_D1</t>
  </si>
  <si>
    <t>PMOD_D2</t>
  </si>
  <si>
    <t>PMOD_D3</t>
  </si>
  <si>
    <t>PMOD_D4</t>
  </si>
  <si>
    <t>PMOD_D5</t>
  </si>
  <si>
    <t>PMOD_D6</t>
  </si>
  <si>
    <t>PMOD_D7</t>
  </si>
  <si>
    <t>NetJX2_9</t>
  </si>
  <si>
    <t>NetJX2_10</t>
  </si>
  <si>
    <t>PG_MODULE</t>
  </si>
  <si>
    <t>VIN_HDR</t>
  </si>
  <si>
    <t>JX2_SE_0</t>
  </si>
  <si>
    <t>JX2_SE_1</t>
  </si>
  <si>
    <t>GND</t>
  </si>
  <si>
    <t>JX2_LVDS_0_P</t>
  </si>
  <si>
    <t>JX2_LVDS_1_P</t>
  </si>
  <si>
    <t>JX2_LVDS_0_N</t>
  </si>
  <si>
    <t>JX2_LVDS_1_N</t>
  </si>
  <si>
    <t>JX2_LVDS_2_P</t>
  </si>
  <si>
    <t>JX2_LVDS_3_P</t>
  </si>
  <si>
    <t>JX2_LVDS_2_N</t>
  </si>
  <si>
    <t>JX2_LVDS_3_N</t>
  </si>
  <si>
    <t>JX2_LVDS_4_P</t>
  </si>
  <si>
    <t>JX2_LVDS_5_P</t>
  </si>
  <si>
    <t>JX2_LVDS_4_N</t>
  </si>
  <si>
    <t>JX2_LVDS_5_N</t>
  </si>
  <si>
    <t>JX2_LVDS_6_P</t>
  </si>
  <si>
    <t>JX2_LVDS_7_P</t>
  </si>
  <si>
    <t>JX2_LVDS_6_N</t>
  </si>
  <si>
    <t>JX2_LVDS_7_N</t>
  </si>
  <si>
    <t>JX2_LVDS_8_P</t>
  </si>
  <si>
    <t>JX2_LVDS_9_P</t>
  </si>
  <si>
    <t>JX2_LVDS_8_N</t>
  </si>
  <si>
    <t>JX2_LVDS_9_N</t>
  </si>
  <si>
    <t>JX2_LVDS_10_P</t>
  </si>
  <si>
    <t>JX2_LVDS_11_P</t>
  </si>
  <si>
    <t>JX2_LVDS_10_N</t>
  </si>
  <si>
    <t>JX2_LVDS_11_N</t>
  </si>
  <si>
    <t>JX2_LVDS_12_P</t>
  </si>
  <si>
    <t>JX2_LVDS_13_P</t>
  </si>
  <si>
    <t>JX2_LVDS_12_N</t>
  </si>
  <si>
    <t>JX2_LVDS_13_N</t>
  </si>
  <si>
    <t>JX2_LVDS_14_P</t>
  </si>
  <si>
    <t>JX2_LVDS_15_P</t>
  </si>
  <si>
    <t>JX2_LVDS_14_N</t>
  </si>
  <si>
    <t>JX2_LVDS_15_N</t>
  </si>
  <si>
    <t>JX2_LVDS_16_P</t>
  </si>
  <si>
    <t>JX2_LVDS_17_P</t>
  </si>
  <si>
    <t>JX2_LVDS_16_N</t>
  </si>
  <si>
    <t>JX2_LVDS_17_N</t>
  </si>
  <si>
    <t>JX2_LVDS_18_P</t>
  </si>
  <si>
    <t>JX2_LVDS_19_P</t>
  </si>
  <si>
    <t>JX2_LVDS_18_N</t>
  </si>
  <si>
    <t>JX2_LVDS_19_N</t>
  </si>
  <si>
    <t>VCCO_35</t>
  </si>
  <si>
    <t>JX2_LVDS_20_P</t>
  </si>
  <si>
    <t>JX2_LVDS_21_P</t>
  </si>
  <si>
    <t>JX2_LVDS_20_N</t>
  </si>
  <si>
    <t>JX2_LVDS_21_N</t>
  </si>
  <si>
    <t>JX2_LVDS_22_P</t>
  </si>
  <si>
    <t>JX2_LVDS_23_P</t>
  </si>
  <si>
    <t>JX2_LVDS_22_N</t>
  </si>
  <si>
    <t>JX2_LVDS_23_N</t>
  </si>
  <si>
    <t>BANK13_LVDS_4_P</t>
  </si>
  <si>
    <t>BANK13_LVDS_5_P</t>
  </si>
  <si>
    <t>BANK13_LVDS_4_N</t>
  </si>
  <si>
    <t>BANK13_LVDS_5_N</t>
  </si>
  <si>
    <t>BANK13_LVDS_6_P</t>
  </si>
  <si>
    <t>VCCO_13</t>
  </si>
  <si>
    <t>BANK13_LVDS_6_N</t>
  </si>
  <si>
    <t>BANK13_SE_0</t>
  </si>
  <si>
    <t>JX1
Pin</t>
  </si>
  <si>
    <t>JTAG_TCK</t>
  </si>
  <si>
    <t>JTAG_TMS</t>
  </si>
  <si>
    <t>JTAG_TDO</t>
  </si>
  <si>
    <t>JTAG_TDI</t>
  </si>
  <si>
    <t>NetJX1_5</t>
  </si>
  <si>
    <t>NetJX1_6</t>
  </si>
  <si>
    <t>FPGA_VBATT</t>
  </si>
  <si>
    <t>FPGA_DONE</t>
  </si>
  <si>
    <t>JX1_SE_0</t>
  </si>
  <si>
    <t>JX1_SE_1</t>
  </si>
  <si>
    <t>JX1_LVDS_0_P</t>
  </si>
  <si>
    <t>JX1_LVDS_1_P</t>
  </si>
  <si>
    <t>JX1_LVDS_0_N</t>
  </si>
  <si>
    <t>JX1_LVDS_1_N</t>
  </si>
  <si>
    <t>JX1_LVDS_2_P</t>
  </si>
  <si>
    <t>JX1_LVDS_3_P</t>
  </si>
  <si>
    <t>JX1_LVDS_2_N</t>
  </si>
  <si>
    <t>JX1_LVDS_3_N</t>
  </si>
  <si>
    <t>JX1_LVDS_4_P</t>
  </si>
  <si>
    <t>JX1_LVDS_5_P</t>
  </si>
  <si>
    <t>JX1_LVDS_4_N</t>
  </si>
  <si>
    <t>JX1_LVDS_5_N</t>
  </si>
  <si>
    <t>JX1_LVDS_6_P</t>
  </si>
  <si>
    <t>JX1_LVDS_7_P</t>
  </si>
  <si>
    <t>JX1_LVDS_6_N</t>
  </si>
  <si>
    <t>JX1_LVDS_7_N</t>
  </si>
  <si>
    <t>JX1_LVDS_8_P</t>
  </si>
  <si>
    <t>JX1_LVDS_9_P</t>
  </si>
  <si>
    <t>JX1_LVDS_8_N</t>
  </si>
  <si>
    <t>JX1_LVDS_9_N</t>
  </si>
  <si>
    <t>JX1_LVDS_10_P</t>
  </si>
  <si>
    <t>JX1_LVDS_11_P</t>
  </si>
  <si>
    <t>JX1_LVDS_10_N</t>
  </si>
  <si>
    <t>JX1_LVDS_11_N</t>
  </si>
  <si>
    <t>JX1_LVDS_12_P</t>
  </si>
  <si>
    <t>JX1_LVDS_13_P</t>
  </si>
  <si>
    <t>JX1_LVDS_12_N</t>
  </si>
  <si>
    <t>JX1_LVDS_13_N</t>
  </si>
  <si>
    <t>JX1_LVDS_14_P</t>
  </si>
  <si>
    <t>JX1_LVDS_15_P</t>
  </si>
  <si>
    <t>JX1_LVDS_14_N</t>
  </si>
  <si>
    <t>JX1_LVDS_15_N</t>
  </si>
  <si>
    <t>JX1_LVDS_16_P</t>
  </si>
  <si>
    <t>JX1_LVDS_17_P</t>
  </si>
  <si>
    <t>JX1_LVDS_16_N</t>
  </si>
  <si>
    <t>JX1_LVDS_17_N</t>
  </si>
  <si>
    <t>JX1_LVDS_18_P</t>
  </si>
  <si>
    <t>JX1_LVDS_19_P</t>
  </si>
  <si>
    <t>JX1_LVDS_18_N</t>
  </si>
  <si>
    <t>JX1_LVDS_19_N</t>
  </si>
  <si>
    <t>JX1_LVDS_20_P</t>
  </si>
  <si>
    <t>JX1_LVDS_21_P</t>
  </si>
  <si>
    <t>JX1_LVDS_20_N</t>
  </si>
  <si>
    <t>JX1_LVDS_21_N</t>
  </si>
  <si>
    <t>VCCO_34</t>
  </si>
  <si>
    <t>JX1_LVDS_22_P</t>
  </si>
  <si>
    <t>JX1_LVDS_23_P</t>
  </si>
  <si>
    <t>JX1_LVDS_22_N</t>
  </si>
  <si>
    <t>JX1_LVDS_23_N</t>
  </si>
  <si>
    <t>BANK13_LVDS_0_P</t>
  </si>
  <si>
    <t>BANK13_LVDS_1_P</t>
  </si>
  <si>
    <t>BANK13_LVDS_0_N</t>
  </si>
  <si>
    <t>BANK13_LVDS_1_N</t>
  </si>
  <si>
    <t>BANK13_LVDS_2_P</t>
  </si>
  <si>
    <t>BANK13_LVDS_3_P</t>
  </si>
  <si>
    <t>BANK13_LVDS_2_N</t>
  </si>
  <si>
    <t>BANK13_LVDS_3_N</t>
  </si>
  <si>
    <t>NetJX1_97</t>
  </si>
  <si>
    <t>NetJX1_98</t>
  </si>
  <si>
    <t>NetJX1_99</t>
  </si>
  <si>
    <t>NetJX1_100</t>
  </si>
  <si>
    <t>HDMI BOARD CONNECTION</t>
  </si>
  <si>
    <t>hdmi in scl</t>
  </si>
  <si>
    <t>hdmi in sda</t>
  </si>
  <si>
    <t>hdmi out clock+</t>
  </si>
  <si>
    <t>hdmi out clock-</t>
  </si>
  <si>
    <t>hdmi out data0+</t>
  </si>
  <si>
    <t>hdmi out data0-</t>
  </si>
  <si>
    <t>hdmi out data1+</t>
  </si>
  <si>
    <t>hdmi out data2+</t>
  </si>
  <si>
    <t>hdmi out data1-</t>
  </si>
  <si>
    <t>hdmi out data2-</t>
  </si>
  <si>
    <t>lupa spi enable</t>
  </si>
  <si>
    <t>lupa spi clock</t>
  </si>
  <si>
    <t>lupa spi data</t>
  </si>
  <si>
    <t>lupa reset</t>
  </si>
  <si>
    <t>lupa line valid</t>
  </si>
  <si>
    <t>lupa frame valid</t>
  </si>
  <si>
    <t>lupa int time3</t>
  </si>
  <si>
    <t>lupa int time1</t>
  </si>
  <si>
    <t>lupa int time2</t>
  </si>
  <si>
    <t>lupa clock</t>
  </si>
  <si>
    <t>prog osc sda</t>
  </si>
  <si>
    <t>proc osc scl</t>
  </si>
  <si>
    <t>lupa power enable</t>
  </si>
  <si>
    <t>prog osc clock in</t>
  </si>
  <si>
    <t>lupa d9</t>
  </si>
  <si>
    <t>lupa d8</t>
  </si>
  <si>
    <t>lupa d7</t>
  </si>
  <si>
    <t>lupa d6</t>
  </si>
  <si>
    <t>lupa d5</t>
  </si>
  <si>
    <t>lupa d4</t>
  </si>
  <si>
    <t>lupa d3</t>
  </si>
  <si>
    <t>lupa d2</t>
  </si>
  <si>
    <t>lupa d1</t>
  </si>
  <si>
    <t>lupa d0</t>
  </si>
  <si>
    <t>hdmi in clock+</t>
  </si>
  <si>
    <t>hdmi in clock-</t>
  </si>
  <si>
    <t>hdmi in data0+</t>
  </si>
  <si>
    <t>hdmi in data0-</t>
  </si>
  <si>
    <t>hdmi in data1+</t>
  </si>
  <si>
    <t>hdmi in data1-</t>
  </si>
  <si>
    <t>hdmi in data2+</t>
  </si>
  <si>
    <t>hdmi in data2-</t>
  </si>
  <si>
    <t>hdmi hot plug  control, high level pulls hotplug low</t>
  </si>
  <si>
    <t>led1</t>
  </si>
  <si>
    <t>led2</t>
  </si>
  <si>
    <t>led3</t>
  </si>
  <si>
    <t>led4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</si>
</sst>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net/Boards/MicroZed%20Carriers/FMC%20Expansion/Constraints/MZ_FMCCC_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9" workbookViewId="0">
      <selection activeCell="F12" sqref="F12"/>
    </sheetView>
  </sheetViews>
  <sheetFormatPr defaultRowHeight="15" x14ac:dyDescent="0.25"/>
  <cols>
    <col min="1" max="1" width="7.140625" style="4" bestFit="1" customWidth="1"/>
    <col min="2" max="2" width="19" bestFit="1" customWidth="1"/>
    <col min="3" max="3" width="8.5703125" bestFit="1" customWidth="1"/>
    <col min="4" max="4" width="26.28515625" bestFit="1" customWidth="1"/>
    <col min="5" max="5" width="19.42578125" customWidth="1"/>
    <col min="6" max="6" width="24.28515625" customWidth="1"/>
  </cols>
  <sheetData>
    <row r="1" spans="1:6" ht="40.700000000000003" customHeight="1" x14ac:dyDescent="0.25">
      <c r="A1" s="1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149</v>
      </c>
    </row>
    <row r="2" spans="1:6" x14ac:dyDescent="0.25">
      <c r="A2" s="2">
        <v>1</v>
      </c>
      <c r="B2" s="3" t="s">
        <v>78</v>
      </c>
      <c r="C2" s="2" t="str">
        <f>+VLOOKUP($B2,'[1]Z7MB-7Z020(7Z010)-SOM-F'!$A$2014:$B$2413,2,FALSE)</f>
        <v>F9</v>
      </c>
      <c r="D2" s="2" t="str">
        <f>+VLOOKUP($C2,'[1]7020 Pkg Data'!$A$1:$C$398,3,FALSE)</f>
        <v>TCK_0</v>
      </c>
      <c r="E2" s="2">
        <f>+VLOOKUP($C2,'[1]7020 Pkg Data'!$A$1:$C$398,2,FALSE)</f>
        <v>-1</v>
      </c>
    </row>
    <row r="3" spans="1:6" x14ac:dyDescent="0.25">
      <c r="A3" s="2">
        <v>2</v>
      </c>
      <c r="B3" s="3" t="s">
        <v>79</v>
      </c>
      <c r="C3" s="2" t="str">
        <f>+VLOOKUP($B3,'[1]Z7MB-7Z020(7Z010)-SOM-F'!$A$2014:$B$2413,2,FALSE)</f>
        <v>J6</v>
      </c>
      <c r="D3" s="2" t="str">
        <f>+VLOOKUP($C3,'[1]7020 Pkg Data'!$A$1:$C$398,3,FALSE)</f>
        <v>TMS_0</v>
      </c>
      <c r="E3" s="2">
        <f>+VLOOKUP($C3,'[1]7020 Pkg Data'!$A$1:$C$398,2,FALSE)</f>
        <v>-1</v>
      </c>
    </row>
    <row r="4" spans="1:6" x14ac:dyDescent="0.25">
      <c r="A4" s="2">
        <v>3</v>
      </c>
      <c r="B4" s="3" t="s">
        <v>80</v>
      </c>
      <c r="C4" s="2" t="str">
        <f>+VLOOKUP($B4,'[1]Z7MB-7Z020(7Z010)-SOM-F'!$A$2014:$B$2413,2,FALSE)</f>
        <v>F6</v>
      </c>
      <c r="D4" s="2" t="str">
        <f>+VLOOKUP($C4,'[1]7020 Pkg Data'!$A$1:$C$398,3,FALSE)</f>
        <v>TDO_0</v>
      </c>
      <c r="E4" s="2">
        <f>+VLOOKUP($C4,'[1]7020 Pkg Data'!$A$1:$C$398,2,FALSE)</f>
        <v>-1</v>
      </c>
    </row>
    <row r="5" spans="1:6" x14ac:dyDescent="0.25">
      <c r="A5" s="2">
        <v>4</v>
      </c>
      <c r="B5" s="3" t="s">
        <v>81</v>
      </c>
      <c r="C5" s="2" t="str">
        <f>+VLOOKUP($B5,'[1]Z7MB-7Z020(7Z010)-SOM-F'!$A$2014:$B$2413,2,FALSE)</f>
        <v>G6</v>
      </c>
      <c r="D5" s="2" t="str">
        <f>+VLOOKUP($C5,'[1]7020 Pkg Data'!$A$1:$C$398,3,FALSE)</f>
        <v>TDI_0</v>
      </c>
      <c r="E5" s="2">
        <f>+VLOOKUP($C5,'[1]7020 Pkg Data'!$A$1:$C$398,2,FALSE)</f>
        <v>-1</v>
      </c>
    </row>
    <row r="6" spans="1:6" x14ac:dyDescent="0.25">
      <c r="A6" s="2">
        <v>5</v>
      </c>
      <c r="B6" s="3" t="s">
        <v>82</v>
      </c>
      <c r="C6" s="2" t="e">
        <f>+VLOOKUP($B6,'[1]Z7MB-7Z020(7Z010)-SOM-F'!$A$2014:$B$2413,2,FALSE)</f>
        <v>#N/A</v>
      </c>
      <c r="D6" s="2" t="e">
        <f>+VLOOKUP($C6,'[1]7020 Pkg Data'!$A$1:$C$398,3,FALSE)</f>
        <v>#N/A</v>
      </c>
      <c r="E6" s="2" t="e">
        <f>+VLOOKUP($C6,'[1]7020 Pkg Data'!$A$1:$C$398,2,FALSE)</f>
        <v>#N/A</v>
      </c>
    </row>
    <row r="7" spans="1:6" x14ac:dyDescent="0.25">
      <c r="A7" s="2">
        <v>6</v>
      </c>
      <c r="B7" s="3" t="s">
        <v>83</v>
      </c>
      <c r="C7" s="2" t="e">
        <f>+VLOOKUP($B7,'[1]Z7MB-7Z020(7Z010)-SOM-F'!$A$2014:$B$2413,2,FALSE)</f>
        <v>#N/A</v>
      </c>
      <c r="D7" s="2" t="e">
        <f>+VLOOKUP($C7,'[1]7020 Pkg Data'!$A$1:$C$398,3,FALSE)</f>
        <v>#N/A</v>
      </c>
      <c r="E7" s="2" t="e">
        <f>+VLOOKUP($C7,'[1]7020 Pkg Data'!$A$1:$C$398,2,FALSE)</f>
        <v>#N/A</v>
      </c>
    </row>
    <row r="8" spans="1:6" x14ac:dyDescent="0.25">
      <c r="A8" s="2">
        <v>7</v>
      </c>
      <c r="B8" s="3" t="s">
        <v>84</v>
      </c>
      <c r="C8" s="2" t="str">
        <f>+VLOOKUP($B8,'[1]Z7MB-7Z020(7Z010)-SOM-F'!$A$2014:$B$2413,2,FALSE)</f>
        <v>F11</v>
      </c>
      <c r="D8" s="2" t="str">
        <f>+VLOOKUP($C8,'[1]7020 Pkg Data'!$A$1:$C$398,3,FALSE)</f>
        <v>VCCBATT_0</v>
      </c>
      <c r="E8" s="2">
        <f>+VLOOKUP($C8,'[1]7020 Pkg Data'!$A$1:$C$398,2,FALSE)</f>
        <v>-1</v>
      </c>
    </row>
    <row r="9" spans="1:6" x14ac:dyDescent="0.25">
      <c r="A9" s="2">
        <v>8</v>
      </c>
      <c r="B9" s="3" t="s">
        <v>85</v>
      </c>
      <c r="C9" s="2" t="str">
        <f>+VLOOKUP($B9,'[1]Z7MB-7Z020(7Z010)-SOM-F'!$A$2014:$B$2413,2,FALSE)</f>
        <v>R11</v>
      </c>
      <c r="D9" s="2" t="str">
        <f>+VLOOKUP($C9,'[1]7020 Pkg Data'!$A$1:$C$398,3,FALSE)</f>
        <v>DONE_0</v>
      </c>
      <c r="E9" s="2">
        <f>+VLOOKUP($C9,'[1]7020 Pkg Data'!$A$1:$C$398,2,FALSE)</f>
        <v>-1</v>
      </c>
    </row>
    <row r="10" spans="1:6" x14ac:dyDescent="0.25">
      <c r="A10" s="2">
        <v>9</v>
      </c>
      <c r="B10" s="3" t="s">
        <v>86</v>
      </c>
      <c r="C10" s="2" t="str">
        <f>+VLOOKUP($B10,'[1]Z7MB-7Z020(7Z010)-SOM-F'!$A$2014:$B$2413,2,FALSE)</f>
        <v>R19</v>
      </c>
      <c r="D10" s="2" t="str">
        <f>+VLOOKUP($C10,'[1]7020 Pkg Data'!$A$1:$C$398,3,FALSE)</f>
        <v>IO_0_34</v>
      </c>
      <c r="E10" s="2">
        <f>+VLOOKUP($C10,'[1]7020 Pkg Data'!$A$1:$C$398,2,FALSE)</f>
        <v>34</v>
      </c>
    </row>
    <row r="11" spans="1:6" x14ac:dyDescent="0.25">
      <c r="A11" s="2">
        <v>10</v>
      </c>
      <c r="B11" s="3" t="s">
        <v>87</v>
      </c>
      <c r="C11" s="2" t="str">
        <f>+VLOOKUP($B11,'[1]Z7MB-7Z020(7Z010)-SOM-F'!$A$2014:$B$2413,2,FALSE)</f>
        <v>T19</v>
      </c>
      <c r="D11" s="2" t="str">
        <f>+VLOOKUP($C11,'[1]7020 Pkg Data'!$A$1:$C$398,3,FALSE)</f>
        <v>IO_25_34</v>
      </c>
      <c r="E11" s="2">
        <f>+VLOOKUP($C11,'[1]7020 Pkg Data'!$A$1:$C$398,2,FALSE)</f>
        <v>34</v>
      </c>
    </row>
    <row r="12" spans="1:6" x14ac:dyDescent="0.25">
      <c r="A12" s="2">
        <v>11</v>
      </c>
      <c r="B12" s="3" t="s">
        <v>88</v>
      </c>
      <c r="C12" s="2" t="str">
        <f>+VLOOKUP($B12,'[1]Z7MB-7Z020(7Z010)-SOM-F'!$A$2014:$B$2413,2,FALSE)</f>
        <v>T11</v>
      </c>
      <c r="D12" s="2" t="str">
        <f>+VLOOKUP($C12,'[1]7020 Pkg Data'!$A$1:$C$398,3,FALSE)</f>
        <v>IO_L1P_T0_34</v>
      </c>
      <c r="E12" s="2">
        <f>+VLOOKUP($C12,'[1]7020 Pkg Data'!$A$1:$C$398,2,FALSE)</f>
        <v>34</v>
      </c>
      <c r="F12" t="s">
        <v>172</v>
      </c>
    </row>
    <row r="13" spans="1:6" x14ac:dyDescent="0.25">
      <c r="A13" s="2">
        <v>12</v>
      </c>
      <c r="B13" s="3" t="s">
        <v>89</v>
      </c>
      <c r="C13" s="2" t="str">
        <f>+VLOOKUP($B13,'[1]Z7MB-7Z020(7Z010)-SOM-F'!$A$2014:$B$2413,2,FALSE)</f>
        <v>T12</v>
      </c>
      <c r="D13" s="2" t="str">
        <f>+VLOOKUP($C13,'[1]7020 Pkg Data'!$A$1:$C$398,3,FALSE)</f>
        <v>IO_L2P_T0_34</v>
      </c>
      <c r="E13" s="2">
        <f>+VLOOKUP($C13,'[1]7020 Pkg Data'!$A$1:$C$398,2,FALSE)</f>
        <v>34</v>
      </c>
      <c r="F13" t="s">
        <v>160</v>
      </c>
    </row>
    <row r="14" spans="1:6" x14ac:dyDescent="0.25">
      <c r="A14" s="2">
        <v>13</v>
      </c>
      <c r="B14" s="3" t="s">
        <v>90</v>
      </c>
      <c r="C14" s="2" t="str">
        <f>+VLOOKUP($B14,'[1]Z7MB-7Z020(7Z010)-SOM-F'!$A$2014:$B$2413,2,FALSE)</f>
        <v>T10</v>
      </c>
      <c r="D14" s="2" t="str">
        <f>+VLOOKUP($C14,'[1]7020 Pkg Data'!$A$1:$C$398,3,FALSE)</f>
        <v>IO_L1N_T0_34</v>
      </c>
      <c r="E14" s="2">
        <f>+VLOOKUP($C14,'[1]7020 Pkg Data'!$A$1:$C$398,2,FALSE)</f>
        <v>34</v>
      </c>
    </row>
    <row r="15" spans="1:6" x14ac:dyDescent="0.25">
      <c r="A15" s="2">
        <v>14</v>
      </c>
      <c r="B15" s="3" t="s">
        <v>91</v>
      </c>
      <c r="C15" s="2" t="str">
        <f>+VLOOKUP($B15,'[1]Z7MB-7Z020(7Z010)-SOM-F'!$A$2014:$B$2413,2,FALSE)</f>
        <v>U12</v>
      </c>
      <c r="D15" s="2" t="str">
        <f>+VLOOKUP($C15,'[1]7020 Pkg Data'!$A$1:$C$398,3,FALSE)</f>
        <v>IO_L2N_T0_34</v>
      </c>
      <c r="E15" s="2">
        <f>+VLOOKUP($C15,'[1]7020 Pkg Data'!$A$1:$C$398,2,FALSE)</f>
        <v>34</v>
      </c>
      <c r="F15" t="s">
        <v>161</v>
      </c>
    </row>
    <row r="16" spans="1:6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6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6" x14ac:dyDescent="0.25">
      <c r="A18" s="2">
        <v>17</v>
      </c>
      <c r="B18" s="3" t="s">
        <v>92</v>
      </c>
      <c r="C18" s="2" t="str">
        <f>+VLOOKUP($B18,'[1]Z7MB-7Z020(7Z010)-SOM-F'!$A$2014:$B$2413,2,FALSE)</f>
        <v>U13</v>
      </c>
      <c r="D18" s="2" t="str">
        <f>+VLOOKUP($C18,'[1]7020 Pkg Data'!$A$1:$C$398,3,FALSE)</f>
        <v>IO_L3P_T0_DQS_PUDC_B_34</v>
      </c>
      <c r="E18" s="2">
        <f>+VLOOKUP($C18,'[1]7020 Pkg Data'!$A$1:$C$398,2,FALSE)</f>
        <v>34</v>
      </c>
      <c r="F18" t="s">
        <v>170</v>
      </c>
    </row>
    <row r="19" spans="1:6" x14ac:dyDescent="0.25">
      <c r="A19" s="2">
        <v>18</v>
      </c>
      <c r="B19" s="3" t="s">
        <v>93</v>
      </c>
      <c r="C19" s="2" t="str">
        <f>+VLOOKUP($B19,'[1]Z7MB-7Z020(7Z010)-SOM-F'!$A$2014:$B$2413,2,FALSE)</f>
        <v>V12</v>
      </c>
      <c r="D19" s="2" t="str">
        <f>+VLOOKUP($C19,'[1]7020 Pkg Data'!$A$1:$C$398,3,FALSE)</f>
        <v>IO_L4P_T0_34</v>
      </c>
      <c r="E19" s="2">
        <f>+VLOOKUP($C19,'[1]7020 Pkg Data'!$A$1:$C$398,2,FALSE)</f>
        <v>34</v>
      </c>
      <c r="F19" t="s">
        <v>162</v>
      </c>
    </row>
    <row r="20" spans="1:6" x14ac:dyDescent="0.25">
      <c r="A20" s="2">
        <v>19</v>
      </c>
      <c r="B20" s="3" t="s">
        <v>94</v>
      </c>
      <c r="C20" s="2" t="str">
        <f>+VLOOKUP($B20,'[1]Z7MB-7Z020(7Z010)-SOM-F'!$A$2014:$B$2413,2,FALSE)</f>
        <v>V13</v>
      </c>
      <c r="D20" s="2" t="str">
        <f>+VLOOKUP($C20,'[1]7020 Pkg Data'!$A$1:$C$398,3,FALSE)</f>
        <v>IO_L3N_T0_DQS_34</v>
      </c>
      <c r="E20" s="2">
        <f>+VLOOKUP($C20,'[1]7020 Pkg Data'!$A$1:$C$398,2,FALSE)</f>
        <v>34</v>
      </c>
      <c r="F20" t="s">
        <v>171</v>
      </c>
    </row>
    <row r="21" spans="1:6" x14ac:dyDescent="0.25">
      <c r="A21" s="2">
        <v>20</v>
      </c>
      <c r="B21" s="3" t="s">
        <v>95</v>
      </c>
      <c r="C21" s="2" t="str">
        <f>+VLOOKUP($B21,'[1]Z7MB-7Z020(7Z010)-SOM-F'!$A$2014:$B$2413,2,FALSE)</f>
        <v>W13</v>
      </c>
      <c r="D21" s="2" t="str">
        <f>+VLOOKUP($C21,'[1]7020 Pkg Data'!$A$1:$C$398,3,FALSE)</f>
        <v>IO_L4N_T0_34</v>
      </c>
      <c r="E21" s="2">
        <f>+VLOOKUP($C21,'[1]7020 Pkg Data'!$A$1:$C$398,2,FALSE)</f>
        <v>34</v>
      </c>
    </row>
    <row r="22" spans="1:6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6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6" x14ac:dyDescent="0.25">
      <c r="A24" s="2">
        <v>23</v>
      </c>
      <c r="B24" s="3" t="s">
        <v>96</v>
      </c>
      <c r="C24" s="2" t="str">
        <f>+VLOOKUP($B24,'[1]Z7MB-7Z020(7Z010)-SOM-F'!$A$2014:$B$2413,2,FALSE)</f>
        <v>T14</v>
      </c>
      <c r="D24" s="2" t="str">
        <f>+VLOOKUP($C24,'[1]7020 Pkg Data'!$A$1:$C$398,3,FALSE)</f>
        <v>IO_L5P_T0_34</v>
      </c>
      <c r="E24" s="2">
        <f>+VLOOKUP($C24,'[1]7020 Pkg Data'!$A$1:$C$398,2,FALSE)</f>
        <v>34</v>
      </c>
    </row>
    <row r="25" spans="1:6" x14ac:dyDescent="0.25">
      <c r="A25" s="2">
        <v>24</v>
      </c>
      <c r="B25" s="3" t="s">
        <v>97</v>
      </c>
      <c r="C25" s="2" t="str">
        <f>+VLOOKUP($B25,'[1]Z7MB-7Z020(7Z010)-SOM-F'!$A$2014:$B$2413,2,FALSE)</f>
        <v>P14</v>
      </c>
      <c r="D25" s="2" t="str">
        <f>+VLOOKUP($C25,'[1]7020 Pkg Data'!$A$1:$C$398,3,FALSE)</f>
        <v>IO_L6P_T0_34</v>
      </c>
      <c r="E25" s="2">
        <f>+VLOOKUP($C25,'[1]7020 Pkg Data'!$A$1:$C$398,2,FALSE)</f>
        <v>34</v>
      </c>
      <c r="F25" t="s">
        <v>163</v>
      </c>
    </row>
    <row r="26" spans="1:6" x14ac:dyDescent="0.25">
      <c r="A26" s="2">
        <v>25</v>
      </c>
      <c r="B26" s="3" t="s">
        <v>98</v>
      </c>
      <c r="C26" s="2" t="str">
        <f>+VLOOKUP($B26,'[1]Z7MB-7Z020(7Z010)-SOM-F'!$A$2014:$B$2413,2,FALSE)</f>
        <v>T15</v>
      </c>
      <c r="D26" s="2" t="str">
        <f>+VLOOKUP($C26,'[1]7020 Pkg Data'!$A$1:$C$398,3,FALSE)</f>
        <v>IO_L5N_T0_34</v>
      </c>
      <c r="E26" s="2">
        <f>+VLOOKUP($C26,'[1]7020 Pkg Data'!$A$1:$C$398,2,FALSE)</f>
        <v>34</v>
      </c>
    </row>
    <row r="27" spans="1:6" x14ac:dyDescent="0.25">
      <c r="A27" s="2">
        <v>26</v>
      </c>
      <c r="B27" s="3" t="s">
        <v>99</v>
      </c>
      <c r="C27" s="2" t="str">
        <f>+VLOOKUP($B27,'[1]Z7MB-7Z020(7Z010)-SOM-F'!$A$2014:$B$2413,2,FALSE)</f>
        <v>R14</v>
      </c>
      <c r="D27" s="2" t="str">
        <f>+VLOOKUP($C27,'[1]7020 Pkg Data'!$A$1:$C$398,3,FALSE)</f>
        <v>IO_L6N_T0_VREF_34</v>
      </c>
      <c r="E27" s="2">
        <f>+VLOOKUP($C27,'[1]7020 Pkg Data'!$A$1:$C$398,2,FALSE)</f>
        <v>34</v>
      </c>
      <c r="F27" t="s">
        <v>164</v>
      </c>
    </row>
    <row r="28" spans="1:6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6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6" x14ac:dyDescent="0.25">
      <c r="A30" s="2">
        <v>29</v>
      </c>
      <c r="B30" s="3" t="s">
        <v>100</v>
      </c>
      <c r="C30" s="2" t="str">
        <f>+VLOOKUP($B30,'[1]Z7MB-7Z020(7Z010)-SOM-F'!$A$2014:$B$2413,2,FALSE)</f>
        <v>Y16</v>
      </c>
      <c r="D30" s="2" t="str">
        <f>+VLOOKUP($C30,'[1]7020 Pkg Data'!$A$1:$C$398,3,FALSE)</f>
        <v>IO_L7P_T1_34</v>
      </c>
      <c r="E30" s="2">
        <f>+VLOOKUP($C30,'[1]7020 Pkg Data'!$A$1:$C$398,2,FALSE)</f>
        <v>34</v>
      </c>
    </row>
    <row r="31" spans="1:6" x14ac:dyDescent="0.25">
      <c r="A31" s="2">
        <v>30</v>
      </c>
      <c r="B31" s="3" t="s">
        <v>101</v>
      </c>
      <c r="C31" s="2" t="str">
        <f>+VLOOKUP($B31,'[1]Z7MB-7Z020(7Z010)-SOM-F'!$A$2014:$B$2413,2,FALSE)</f>
        <v>W14</v>
      </c>
      <c r="D31" s="2" t="str">
        <f>+VLOOKUP($C31,'[1]7020 Pkg Data'!$A$1:$C$398,3,FALSE)</f>
        <v>IO_L8P_T1_34</v>
      </c>
      <c r="E31" s="2">
        <f>+VLOOKUP($C31,'[1]7020 Pkg Data'!$A$1:$C$398,2,FALSE)</f>
        <v>34</v>
      </c>
      <c r="F31" t="s">
        <v>165</v>
      </c>
    </row>
    <row r="32" spans="1:6" x14ac:dyDescent="0.25">
      <c r="A32" s="2">
        <v>31</v>
      </c>
      <c r="B32" s="3" t="s">
        <v>102</v>
      </c>
      <c r="C32" s="2" t="str">
        <f>+VLOOKUP($B32,'[1]Z7MB-7Z020(7Z010)-SOM-F'!$A$2014:$B$2413,2,FALSE)</f>
        <v>Y17</v>
      </c>
      <c r="D32" s="2" t="str">
        <f>+VLOOKUP($C32,'[1]7020 Pkg Data'!$A$1:$C$398,3,FALSE)</f>
        <v>IO_L7N_T1_34</v>
      </c>
      <c r="E32" s="2">
        <f>+VLOOKUP($C32,'[1]7020 Pkg Data'!$A$1:$C$398,2,FALSE)</f>
        <v>34</v>
      </c>
    </row>
    <row r="33" spans="1:6" x14ac:dyDescent="0.25">
      <c r="A33" s="2">
        <v>32</v>
      </c>
      <c r="B33" s="3" t="s">
        <v>103</v>
      </c>
      <c r="C33" s="2" t="str">
        <f>+VLOOKUP($B33,'[1]Z7MB-7Z020(7Z010)-SOM-F'!$A$2014:$B$2413,2,FALSE)</f>
        <v>Y14</v>
      </c>
      <c r="D33" s="2" t="str">
        <f>+VLOOKUP($C33,'[1]7020 Pkg Data'!$A$1:$C$398,3,FALSE)</f>
        <v>IO_L8N_T1_34</v>
      </c>
      <c r="E33" s="2">
        <f>+VLOOKUP($C33,'[1]7020 Pkg Data'!$A$1:$C$398,2,FALSE)</f>
        <v>34</v>
      </c>
      <c r="F33" t="s">
        <v>166</v>
      </c>
    </row>
    <row r="34" spans="1:6" ht="14.25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6" ht="14.25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6" ht="14.25" x14ac:dyDescent="0.25">
      <c r="A36" s="2">
        <v>35</v>
      </c>
      <c r="B36" s="3" t="s">
        <v>104</v>
      </c>
      <c r="C36" s="2" t="str">
        <f>+VLOOKUP($B36,'[1]Z7MB-7Z020(7Z010)-SOM-F'!$A$2014:$B$2413,2,FALSE)</f>
        <v>T16</v>
      </c>
      <c r="D36" s="2" t="str">
        <f>+VLOOKUP($C36,'[1]7020 Pkg Data'!$A$1:$C$398,3,FALSE)</f>
        <v>IO_L9P_T1_DQS_34</v>
      </c>
      <c r="E36" s="2">
        <f>+VLOOKUP($C36,'[1]7020 Pkg Data'!$A$1:$C$398,2,FALSE)</f>
        <v>34</v>
      </c>
    </row>
    <row r="37" spans="1:6" ht="14.25" x14ac:dyDescent="0.25">
      <c r="A37" s="2">
        <v>36</v>
      </c>
      <c r="B37" s="3" t="s">
        <v>105</v>
      </c>
      <c r="C37" s="2" t="str">
        <f>+VLOOKUP($B37,'[1]Z7MB-7Z020(7Z010)-SOM-F'!$A$2014:$B$2413,2,FALSE)</f>
        <v>V15</v>
      </c>
      <c r="D37" s="2" t="str">
        <f>+VLOOKUP($C37,'[1]7020 Pkg Data'!$A$1:$C$398,3,FALSE)</f>
        <v>IO_L10P_T1_34</v>
      </c>
      <c r="E37" s="2">
        <f>+VLOOKUP($C37,'[1]7020 Pkg Data'!$A$1:$C$398,2,FALSE)</f>
        <v>34</v>
      </c>
      <c r="F37" t="s">
        <v>167</v>
      </c>
    </row>
    <row r="38" spans="1:6" ht="14.25" x14ac:dyDescent="0.25">
      <c r="A38" s="2">
        <v>37</v>
      </c>
      <c r="B38" s="3" t="s">
        <v>106</v>
      </c>
      <c r="C38" s="2" t="str">
        <f>+VLOOKUP($B38,'[1]Z7MB-7Z020(7Z010)-SOM-F'!$A$2014:$B$2413,2,FALSE)</f>
        <v>U17</v>
      </c>
      <c r="D38" s="2" t="str">
        <f>+VLOOKUP($C38,'[1]7020 Pkg Data'!$A$1:$C$398,3,FALSE)</f>
        <v>IO_L9N_T1_DQS_34</v>
      </c>
      <c r="E38" s="2">
        <f>+VLOOKUP($C38,'[1]7020 Pkg Data'!$A$1:$C$398,2,FALSE)</f>
        <v>34</v>
      </c>
    </row>
    <row r="39" spans="1:6" ht="14.25" x14ac:dyDescent="0.25">
      <c r="A39" s="2">
        <v>38</v>
      </c>
      <c r="B39" s="3" t="s">
        <v>107</v>
      </c>
      <c r="C39" s="2" t="str">
        <f>+VLOOKUP($B39,'[1]Z7MB-7Z020(7Z010)-SOM-F'!$A$2014:$B$2413,2,FALSE)</f>
        <v>W15</v>
      </c>
      <c r="D39" s="2" t="str">
        <f>+VLOOKUP($C39,'[1]7020 Pkg Data'!$A$1:$C$398,3,FALSE)</f>
        <v>IO_L10N_T1_34</v>
      </c>
      <c r="E39" s="2">
        <f>+VLOOKUP($C39,'[1]7020 Pkg Data'!$A$1:$C$398,2,FALSE)</f>
        <v>34</v>
      </c>
      <c r="F39" t="s">
        <v>168</v>
      </c>
    </row>
    <row r="40" spans="1:6" ht="14.25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6" ht="14.25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6" ht="14.25" x14ac:dyDescent="0.25">
      <c r="A42" s="2">
        <v>41</v>
      </c>
      <c r="B42" s="3" t="s">
        <v>108</v>
      </c>
      <c r="C42" s="2" t="str">
        <f>+VLOOKUP($B42,'[1]Z7MB-7Z020(7Z010)-SOM-F'!$A$2014:$B$2413,2,FALSE)</f>
        <v>U14</v>
      </c>
      <c r="D42" s="2" t="str">
        <f>+VLOOKUP($C42,'[1]7020 Pkg Data'!$A$1:$C$398,3,FALSE)</f>
        <v>IO_L11P_T1_SRCC_34</v>
      </c>
      <c r="E42" s="2">
        <f>+VLOOKUP($C42,'[1]7020 Pkg Data'!$A$1:$C$398,2,FALSE)</f>
        <v>34</v>
      </c>
    </row>
    <row r="43" spans="1:6" ht="14.25" x14ac:dyDescent="0.25">
      <c r="A43" s="2">
        <v>42</v>
      </c>
      <c r="B43" s="3" t="s">
        <v>109</v>
      </c>
      <c r="C43" s="2" t="str">
        <f>+VLOOKUP($B43,'[1]Z7MB-7Z020(7Z010)-SOM-F'!$A$2014:$B$2413,2,FALSE)</f>
        <v>U18</v>
      </c>
      <c r="D43" s="2" t="str">
        <f>+VLOOKUP($C43,'[1]7020 Pkg Data'!$A$1:$C$398,3,FALSE)</f>
        <v>IO_L12P_T1_MRCC_34</v>
      </c>
      <c r="E43" s="2">
        <f>+VLOOKUP($C43,'[1]7020 Pkg Data'!$A$1:$C$398,2,FALSE)</f>
        <v>34</v>
      </c>
      <c r="F43" t="s">
        <v>169</v>
      </c>
    </row>
    <row r="44" spans="1:6" ht="14.25" x14ac:dyDescent="0.25">
      <c r="A44" s="2">
        <v>43</v>
      </c>
      <c r="B44" s="3" t="s">
        <v>110</v>
      </c>
      <c r="C44" s="2" t="str">
        <f>+VLOOKUP($B44,'[1]Z7MB-7Z020(7Z010)-SOM-F'!$A$2014:$B$2413,2,FALSE)</f>
        <v>U15</v>
      </c>
      <c r="D44" s="2" t="str">
        <f>+VLOOKUP($C44,'[1]7020 Pkg Data'!$A$1:$C$398,3,FALSE)</f>
        <v>IO_L11N_T1_SRCC_34</v>
      </c>
      <c r="E44" s="2">
        <f>+VLOOKUP($C44,'[1]7020 Pkg Data'!$A$1:$C$398,2,FALSE)</f>
        <v>34</v>
      </c>
    </row>
    <row r="45" spans="1:6" ht="14.25" x14ac:dyDescent="0.25">
      <c r="A45" s="2">
        <v>44</v>
      </c>
      <c r="B45" s="3" t="s">
        <v>111</v>
      </c>
      <c r="C45" s="2" t="str">
        <f>+VLOOKUP($B45,'[1]Z7MB-7Z020(7Z010)-SOM-F'!$A$2014:$B$2413,2,FALSE)</f>
        <v>U19</v>
      </c>
      <c r="D45" s="2" t="str">
        <f>+VLOOKUP($C45,'[1]7020 Pkg Data'!$A$1:$C$398,3,FALSE)</f>
        <v>IO_L12N_T1_MRCC_34</v>
      </c>
      <c r="E45" s="2">
        <f>+VLOOKUP($C45,'[1]7020 Pkg Data'!$A$1:$C$398,2,FALSE)</f>
        <v>34</v>
      </c>
    </row>
    <row r="46" spans="1:6" ht="14.25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6" ht="14.25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6" ht="14.25" x14ac:dyDescent="0.25">
      <c r="A48" s="2">
        <v>47</v>
      </c>
      <c r="B48" s="3" t="s">
        <v>112</v>
      </c>
      <c r="C48" s="2" t="str">
        <f>+VLOOKUP($B48,'[1]Z7MB-7Z020(7Z010)-SOM-F'!$A$2014:$B$2413,2,FALSE)</f>
        <v>N18</v>
      </c>
      <c r="D48" s="2" t="str">
        <f>+VLOOKUP($C48,'[1]7020 Pkg Data'!$A$1:$C$398,3,FALSE)</f>
        <v>IO_L13P_T2_MRCC_34</v>
      </c>
      <c r="E48" s="2">
        <f>+VLOOKUP($C48,'[1]7020 Pkg Data'!$A$1:$C$398,2,FALSE)</f>
        <v>34</v>
      </c>
    </row>
    <row r="49" spans="1:6" ht="14.25" x14ac:dyDescent="0.25">
      <c r="A49" s="2">
        <v>48</v>
      </c>
      <c r="B49" s="3" t="s">
        <v>113</v>
      </c>
      <c r="C49" s="2" t="str">
        <f>+VLOOKUP($B49,'[1]Z7MB-7Z020(7Z010)-SOM-F'!$A$2014:$B$2413,2,FALSE)</f>
        <v>N20</v>
      </c>
      <c r="D49" s="2" t="str">
        <f>+VLOOKUP($C49,'[1]7020 Pkg Data'!$A$1:$C$398,3,FALSE)</f>
        <v>IO_L14P_T2_SRCC_34</v>
      </c>
      <c r="E49" s="2">
        <f>+VLOOKUP($C49,'[1]7020 Pkg Data'!$A$1:$C$398,2,FALSE)</f>
        <v>34</v>
      </c>
      <c r="F49" t="s">
        <v>152</v>
      </c>
    </row>
    <row r="50" spans="1:6" ht="14.25" x14ac:dyDescent="0.25">
      <c r="A50" s="2">
        <v>49</v>
      </c>
      <c r="B50" s="3" t="s">
        <v>114</v>
      </c>
      <c r="C50" s="2" t="str">
        <f>+VLOOKUP($B50,'[1]Z7MB-7Z020(7Z010)-SOM-F'!$A$2014:$B$2413,2,FALSE)</f>
        <v>P19</v>
      </c>
      <c r="D50" s="2" t="str">
        <f>+VLOOKUP($C50,'[1]7020 Pkg Data'!$A$1:$C$398,3,FALSE)</f>
        <v>IO_L13N_T2_MRCC_34</v>
      </c>
      <c r="E50" s="2">
        <f>+VLOOKUP($C50,'[1]7020 Pkg Data'!$A$1:$C$398,2,FALSE)</f>
        <v>34</v>
      </c>
    </row>
    <row r="51" spans="1:6" ht="14.25" x14ac:dyDescent="0.25">
      <c r="A51" s="2">
        <v>50</v>
      </c>
      <c r="B51" s="3" t="s">
        <v>115</v>
      </c>
      <c r="C51" s="2" t="str">
        <f>+VLOOKUP($B51,'[1]Z7MB-7Z020(7Z010)-SOM-F'!$A$2014:$B$2413,2,FALSE)</f>
        <v>P20</v>
      </c>
      <c r="D51" s="2" t="str">
        <f>+VLOOKUP($C51,'[1]7020 Pkg Data'!$A$1:$C$398,3,FALSE)</f>
        <v>IO_L14N_T2_SRCC_34</v>
      </c>
      <c r="E51" s="2">
        <f>+VLOOKUP($C51,'[1]7020 Pkg Data'!$A$1:$C$398,2,FALSE)</f>
        <v>34</v>
      </c>
      <c r="F51" t="s">
        <v>153</v>
      </c>
    </row>
    <row r="52" spans="1:6" ht="14.25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6" ht="14.25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6" ht="14.25" x14ac:dyDescent="0.25">
      <c r="A54" s="2">
        <v>53</v>
      </c>
      <c r="B54" s="3" t="s">
        <v>116</v>
      </c>
      <c r="C54" s="2" t="str">
        <f>+VLOOKUP($B54,'[1]Z7MB-7Z020(7Z010)-SOM-F'!$A$2014:$B$2413,2,FALSE)</f>
        <v>T20</v>
      </c>
      <c r="D54" s="2" t="str">
        <f>+VLOOKUP($C54,'[1]7020 Pkg Data'!$A$1:$C$398,3,FALSE)</f>
        <v>IO_L15P_T2_DQS_34</v>
      </c>
      <c r="E54" s="2">
        <f>+VLOOKUP($C54,'[1]7020 Pkg Data'!$A$1:$C$398,2,FALSE)</f>
        <v>34</v>
      </c>
    </row>
    <row r="55" spans="1:6" ht="14.25" x14ac:dyDescent="0.25">
      <c r="A55" s="2">
        <v>54</v>
      </c>
      <c r="B55" s="3" t="s">
        <v>117</v>
      </c>
      <c r="C55" s="2" t="str">
        <f>+VLOOKUP($B55,'[1]Z7MB-7Z020(7Z010)-SOM-F'!$A$2014:$B$2413,2,FALSE)</f>
        <v>V20</v>
      </c>
      <c r="D55" s="2" t="str">
        <f>+VLOOKUP($C55,'[1]7020 Pkg Data'!$A$1:$C$398,3,FALSE)</f>
        <v>IO_L16P_T2_34</v>
      </c>
      <c r="E55" s="2">
        <f>+VLOOKUP($C55,'[1]7020 Pkg Data'!$A$1:$C$398,2,FALSE)</f>
        <v>34</v>
      </c>
      <c r="F55" t="s">
        <v>154</v>
      </c>
    </row>
    <row r="56" spans="1:6" ht="14.25" x14ac:dyDescent="0.25">
      <c r="A56" s="2">
        <v>55</v>
      </c>
      <c r="B56" s="3" t="s">
        <v>118</v>
      </c>
      <c r="C56" s="2" t="str">
        <f>+VLOOKUP($B56,'[1]Z7MB-7Z020(7Z010)-SOM-F'!$A$2014:$B$2413,2,FALSE)</f>
        <v>U20</v>
      </c>
      <c r="D56" s="2" t="str">
        <f>+VLOOKUP($C56,'[1]7020 Pkg Data'!$A$1:$C$398,3,FALSE)</f>
        <v>IO_L15N_T2_DQS_34</v>
      </c>
      <c r="E56" s="2">
        <f>+VLOOKUP($C56,'[1]7020 Pkg Data'!$A$1:$C$398,2,FALSE)</f>
        <v>34</v>
      </c>
    </row>
    <row r="57" spans="1:6" ht="14.25" x14ac:dyDescent="0.25">
      <c r="A57" s="2">
        <v>56</v>
      </c>
      <c r="B57" s="3" t="s">
        <v>119</v>
      </c>
      <c r="C57" s="2" t="str">
        <f>+VLOOKUP($B57,'[1]Z7MB-7Z020(7Z010)-SOM-F'!$A$2014:$B$2413,2,FALSE)</f>
        <v>W20</v>
      </c>
      <c r="D57" s="2" t="str">
        <f>+VLOOKUP($C57,'[1]7020 Pkg Data'!$A$1:$C$398,3,FALSE)</f>
        <v>IO_L16N_T2_34</v>
      </c>
      <c r="E57" s="2">
        <f>+VLOOKUP($C57,'[1]7020 Pkg Data'!$A$1:$C$398,2,FALSE)</f>
        <v>34</v>
      </c>
      <c r="F57" t="s">
        <v>155</v>
      </c>
    </row>
    <row r="58" spans="1:6" ht="14.25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6" ht="14.25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6" ht="14.25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6" ht="14.25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6" ht="14.25" x14ac:dyDescent="0.25">
      <c r="A62" s="2">
        <v>61</v>
      </c>
      <c r="B62" s="3" t="s">
        <v>120</v>
      </c>
      <c r="C62" s="2" t="str">
        <f>+VLOOKUP($B62,'[1]Z7MB-7Z020(7Z010)-SOM-F'!$A$2014:$B$2413,2,FALSE)</f>
        <v>Y18</v>
      </c>
      <c r="D62" s="2" t="str">
        <f>+VLOOKUP($C62,'[1]7020 Pkg Data'!$A$1:$C$398,3,FALSE)</f>
        <v>IO_L17P_T2_34</v>
      </c>
      <c r="E62" s="2">
        <f>+VLOOKUP($C62,'[1]7020 Pkg Data'!$A$1:$C$398,2,FALSE)</f>
        <v>34</v>
      </c>
    </row>
    <row r="63" spans="1:6" ht="14.25" x14ac:dyDescent="0.25">
      <c r="A63" s="2">
        <v>62</v>
      </c>
      <c r="B63" s="3" t="s">
        <v>121</v>
      </c>
      <c r="C63" s="2" t="str">
        <f>+VLOOKUP($B63,'[1]Z7MB-7Z020(7Z010)-SOM-F'!$A$2014:$B$2413,2,FALSE)</f>
        <v>V16</v>
      </c>
      <c r="D63" s="2" t="str">
        <f>+VLOOKUP($C63,'[1]7020 Pkg Data'!$A$1:$C$398,3,FALSE)</f>
        <v>IO_L18P_T2_34</v>
      </c>
      <c r="E63" s="2">
        <f>+VLOOKUP($C63,'[1]7020 Pkg Data'!$A$1:$C$398,2,FALSE)</f>
        <v>34</v>
      </c>
      <c r="F63" t="s">
        <v>156</v>
      </c>
    </row>
    <row r="64" spans="1:6" ht="14.25" x14ac:dyDescent="0.25">
      <c r="A64" s="2">
        <v>63</v>
      </c>
      <c r="B64" s="3" t="s">
        <v>122</v>
      </c>
      <c r="C64" s="2" t="str">
        <f>+VLOOKUP($B64,'[1]Z7MB-7Z020(7Z010)-SOM-F'!$A$2014:$B$2413,2,FALSE)</f>
        <v>Y19</v>
      </c>
      <c r="D64" s="2" t="str">
        <f>+VLOOKUP($C64,'[1]7020 Pkg Data'!$A$1:$C$398,3,FALSE)</f>
        <v>IO_L17N_T2_34</v>
      </c>
      <c r="E64" s="2">
        <f>+VLOOKUP($C64,'[1]7020 Pkg Data'!$A$1:$C$398,2,FALSE)</f>
        <v>34</v>
      </c>
    </row>
    <row r="65" spans="1:6" ht="14.25" x14ac:dyDescent="0.25">
      <c r="A65" s="2">
        <v>64</v>
      </c>
      <c r="B65" s="3" t="s">
        <v>123</v>
      </c>
      <c r="C65" s="2" t="str">
        <f>+VLOOKUP($B65,'[1]Z7MB-7Z020(7Z010)-SOM-F'!$A$2014:$B$2413,2,FALSE)</f>
        <v>W16</v>
      </c>
      <c r="D65" s="2" t="str">
        <f>+VLOOKUP($C65,'[1]7020 Pkg Data'!$A$1:$C$398,3,FALSE)</f>
        <v>IO_L18N_T2_34</v>
      </c>
      <c r="E65" s="2">
        <f>+VLOOKUP($C65,'[1]7020 Pkg Data'!$A$1:$C$398,2,FALSE)</f>
        <v>34</v>
      </c>
      <c r="F65" t="s">
        <v>158</v>
      </c>
    </row>
    <row r="66" spans="1:6" ht="14.2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6" ht="14.2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6" ht="14.25" x14ac:dyDescent="0.25">
      <c r="A68" s="2">
        <v>67</v>
      </c>
      <c r="B68" s="3" t="s">
        <v>124</v>
      </c>
      <c r="C68" s="2" t="str">
        <f>+VLOOKUP($B68,'[1]Z7MB-7Z020(7Z010)-SOM-F'!$A$2014:$B$2413,2,FALSE)</f>
        <v>R16</v>
      </c>
      <c r="D68" s="2" t="str">
        <f>+VLOOKUP($C68,'[1]7020 Pkg Data'!$A$1:$C$398,3,FALSE)</f>
        <v>IO_L19P_T3_34</v>
      </c>
      <c r="E68" s="2">
        <f>+VLOOKUP($C68,'[1]7020 Pkg Data'!$A$1:$C$398,2,FALSE)</f>
        <v>34</v>
      </c>
    </row>
    <row r="69" spans="1:6" ht="14.25" x14ac:dyDescent="0.25">
      <c r="A69" s="2">
        <v>68</v>
      </c>
      <c r="B69" s="3" t="s">
        <v>125</v>
      </c>
      <c r="C69" s="2" t="str">
        <f>+VLOOKUP($B69,'[1]Z7MB-7Z020(7Z010)-SOM-F'!$A$2014:$B$2413,2,FALSE)</f>
        <v>T17</v>
      </c>
      <c r="D69" s="2" t="str">
        <f>+VLOOKUP($C69,'[1]7020 Pkg Data'!$A$1:$C$398,3,FALSE)</f>
        <v>IO_L20P_T3_34</v>
      </c>
      <c r="E69" s="2">
        <f>+VLOOKUP($C69,'[1]7020 Pkg Data'!$A$1:$C$398,2,FALSE)</f>
        <v>34</v>
      </c>
      <c r="F69" t="s">
        <v>157</v>
      </c>
    </row>
    <row r="70" spans="1:6" ht="14.25" x14ac:dyDescent="0.25">
      <c r="A70" s="2">
        <v>69</v>
      </c>
      <c r="B70" s="3" t="s">
        <v>126</v>
      </c>
      <c r="C70" s="2" t="str">
        <f>+VLOOKUP($B70,'[1]Z7MB-7Z020(7Z010)-SOM-F'!$A$2014:$B$2413,2,FALSE)</f>
        <v>R17</v>
      </c>
      <c r="D70" s="2" t="str">
        <f>+VLOOKUP($C70,'[1]7020 Pkg Data'!$A$1:$C$398,3,FALSE)</f>
        <v>IO_L19N_T3_VREF_34</v>
      </c>
      <c r="E70" s="2">
        <f>+VLOOKUP($C70,'[1]7020 Pkg Data'!$A$1:$C$398,2,FALSE)</f>
        <v>34</v>
      </c>
    </row>
    <row r="71" spans="1:6" x14ac:dyDescent="0.25">
      <c r="A71" s="2">
        <v>70</v>
      </c>
      <c r="B71" s="3" t="s">
        <v>127</v>
      </c>
      <c r="C71" s="2" t="str">
        <f>+VLOOKUP($B71,'[1]Z7MB-7Z020(7Z010)-SOM-F'!$A$2014:$B$2413,2,FALSE)</f>
        <v>R18</v>
      </c>
      <c r="D71" s="2" t="str">
        <f>+VLOOKUP($C71,'[1]7020 Pkg Data'!$A$1:$C$398,3,FALSE)</f>
        <v>IO_L20N_T3_34</v>
      </c>
      <c r="E71" s="2">
        <f>+VLOOKUP($C71,'[1]7020 Pkg Data'!$A$1:$C$398,2,FALSE)</f>
        <v>34</v>
      </c>
      <c r="F71" t="s">
        <v>159</v>
      </c>
    </row>
    <row r="72" spans="1:6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6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6" x14ac:dyDescent="0.25">
      <c r="A74" s="2">
        <v>73</v>
      </c>
      <c r="B74" s="3" t="s">
        <v>128</v>
      </c>
      <c r="C74" s="2" t="str">
        <f>+VLOOKUP($B74,'[1]Z7MB-7Z020(7Z010)-SOM-F'!$A$2014:$B$2413,2,FALSE)</f>
        <v>V17</v>
      </c>
      <c r="D74" s="2" t="str">
        <f>+VLOOKUP($C74,'[1]7020 Pkg Data'!$A$1:$C$398,3,FALSE)</f>
        <v>IO_L21P_T3_DQS_34</v>
      </c>
      <c r="E74" s="2">
        <f>+VLOOKUP($C74,'[1]7020 Pkg Data'!$A$1:$C$398,2,FALSE)</f>
        <v>34</v>
      </c>
    </row>
    <row r="75" spans="1:6" x14ac:dyDescent="0.25">
      <c r="A75" s="2">
        <v>74</v>
      </c>
      <c r="B75" s="3" t="s">
        <v>129</v>
      </c>
      <c r="C75" s="2" t="str">
        <f>+VLOOKUP($B75,'[1]Z7MB-7Z020(7Z010)-SOM-F'!$A$2014:$B$2413,2,FALSE)</f>
        <v>W18</v>
      </c>
      <c r="D75" s="2" t="str">
        <f>+VLOOKUP($C75,'[1]7020 Pkg Data'!$A$1:$C$398,3,FALSE)</f>
        <v>IO_L22P_T3_34</v>
      </c>
      <c r="E75" s="2">
        <f>+VLOOKUP($C75,'[1]7020 Pkg Data'!$A$1:$C$398,2,FALSE)</f>
        <v>34</v>
      </c>
    </row>
    <row r="76" spans="1:6" x14ac:dyDescent="0.25">
      <c r="A76" s="2">
        <v>75</v>
      </c>
      <c r="B76" s="3" t="s">
        <v>130</v>
      </c>
      <c r="C76" s="2" t="str">
        <f>+VLOOKUP($B76,'[1]Z7MB-7Z020(7Z010)-SOM-F'!$A$2014:$B$2413,2,FALSE)</f>
        <v>V18</v>
      </c>
      <c r="D76" s="2" t="str">
        <f>+VLOOKUP($C76,'[1]7020 Pkg Data'!$A$1:$C$398,3,FALSE)</f>
        <v>IO_L21N_T3_DQS_34</v>
      </c>
      <c r="E76" s="2">
        <f>+VLOOKUP($C76,'[1]7020 Pkg Data'!$A$1:$C$398,2,FALSE)</f>
        <v>34</v>
      </c>
    </row>
    <row r="77" spans="1:6" x14ac:dyDescent="0.25">
      <c r="A77" s="2">
        <v>76</v>
      </c>
      <c r="B77" s="3" t="s">
        <v>131</v>
      </c>
      <c r="C77" s="2" t="str">
        <f>+VLOOKUP($B77,'[1]Z7MB-7Z020(7Z010)-SOM-F'!$A$2014:$B$2413,2,FALSE)</f>
        <v>W19</v>
      </c>
      <c r="D77" s="2" t="str">
        <f>+VLOOKUP($C77,'[1]7020 Pkg Data'!$A$1:$C$398,3,FALSE)</f>
        <v>IO_L22N_T3_34</v>
      </c>
      <c r="E77" s="2">
        <f>+VLOOKUP($C77,'[1]7020 Pkg Data'!$A$1:$C$398,2,FALSE)</f>
        <v>34</v>
      </c>
    </row>
    <row r="78" spans="1:6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6" x14ac:dyDescent="0.25">
      <c r="A79" s="2">
        <v>78</v>
      </c>
      <c r="B79" s="3" t="s">
        <v>132</v>
      </c>
      <c r="C79" s="2" t="str">
        <f>+VLOOKUP($B79,'[1]Z7MB-7Z020(7Z010)-SOM-F'!$A$2014:$B$2413,2,FALSE)</f>
        <v>N19</v>
      </c>
      <c r="D79" s="2" t="str">
        <f>+VLOOKUP($C79,'[1]7020 Pkg Data'!$A$1:$C$398,3,FALSE)</f>
        <v>VCCO_34</v>
      </c>
      <c r="E79" s="2">
        <f>+VLOOKUP($C79,'[1]7020 Pkg Data'!$A$1:$C$398,2,FALSE)</f>
        <v>34</v>
      </c>
    </row>
    <row r="80" spans="1:6" x14ac:dyDescent="0.25">
      <c r="A80" s="2">
        <v>79</v>
      </c>
      <c r="B80" s="3" t="s">
        <v>132</v>
      </c>
      <c r="C80" s="2" t="str">
        <f>+VLOOKUP($B80,'[1]Z7MB-7Z020(7Z010)-SOM-F'!$A$2014:$B$2413,2,FALSE)</f>
        <v>N19</v>
      </c>
      <c r="D80" s="2" t="str">
        <f>+VLOOKUP($C80,'[1]7020 Pkg Data'!$A$1:$C$398,3,FALSE)</f>
        <v>VCCO_34</v>
      </c>
      <c r="E80" s="2">
        <f>+VLOOKUP($C80,'[1]7020 Pkg Data'!$A$1:$C$398,2,FALSE)</f>
        <v>34</v>
      </c>
    </row>
    <row r="81" spans="1:5" x14ac:dyDescent="0.25">
      <c r="A81" s="2">
        <v>80</v>
      </c>
      <c r="B81" s="3" t="s">
        <v>132</v>
      </c>
      <c r="C81" s="2" t="str">
        <f>+VLOOKUP($B81,'[1]Z7MB-7Z020(7Z010)-SOM-F'!$A$2014:$B$2413,2,FALSE)</f>
        <v>N19</v>
      </c>
      <c r="D81" s="2" t="str">
        <f>+VLOOKUP($C81,'[1]7020 Pkg Data'!$A$1:$C$398,3,FALSE)</f>
        <v>VCCO_34</v>
      </c>
      <c r="E81" s="2">
        <f>+VLOOKUP($C81,'[1]7020 Pkg Data'!$A$1:$C$398,2,FALSE)</f>
        <v>34</v>
      </c>
    </row>
    <row r="82" spans="1:5" x14ac:dyDescent="0.25">
      <c r="A82" s="2">
        <v>81</v>
      </c>
      <c r="B82" s="3" t="s">
        <v>133</v>
      </c>
      <c r="C82" s="2" t="str">
        <f>+VLOOKUP($B82,'[1]Z7MB-7Z020(7Z010)-SOM-F'!$A$2014:$B$2413,2,FALSE)</f>
        <v>N17</v>
      </c>
      <c r="D82" s="2" t="str">
        <f>+VLOOKUP($C82,'[1]7020 Pkg Data'!$A$1:$C$398,3,FALSE)</f>
        <v>IO_L23P_T3_34</v>
      </c>
      <c r="E82" s="2">
        <f>+VLOOKUP($C82,'[1]7020 Pkg Data'!$A$1:$C$398,2,FALSE)</f>
        <v>34</v>
      </c>
    </row>
    <row r="83" spans="1:5" x14ac:dyDescent="0.25">
      <c r="A83" s="2">
        <v>82</v>
      </c>
      <c r="B83" s="3" t="s">
        <v>134</v>
      </c>
      <c r="C83" s="2" t="str">
        <f>+VLOOKUP($B83,'[1]Z7MB-7Z020(7Z010)-SOM-F'!$A$2014:$B$2413,2,FALSE)</f>
        <v>P15</v>
      </c>
      <c r="D83" s="2" t="str">
        <f>+VLOOKUP($C83,'[1]7020 Pkg Data'!$A$1:$C$398,3,FALSE)</f>
        <v>IO_L24P_T3_34</v>
      </c>
      <c r="E83" s="2">
        <f>+VLOOKUP($C83,'[1]7020 Pkg Data'!$A$1:$C$398,2,FALSE)</f>
        <v>34</v>
      </c>
    </row>
    <row r="84" spans="1:5" x14ac:dyDescent="0.25">
      <c r="A84" s="2">
        <v>83</v>
      </c>
      <c r="B84" s="3" t="s">
        <v>135</v>
      </c>
      <c r="C84" s="2" t="str">
        <f>+VLOOKUP($B84,'[1]Z7MB-7Z020(7Z010)-SOM-F'!$A$2014:$B$2413,2,FALSE)</f>
        <v>P18</v>
      </c>
      <c r="D84" s="2" t="str">
        <f>+VLOOKUP($C84,'[1]7020 Pkg Data'!$A$1:$C$398,3,FALSE)</f>
        <v>IO_L23N_T3_34</v>
      </c>
      <c r="E84" s="2">
        <f>+VLOOKUP($C84,'[1]7020 Pkg Data'!$A$1:$C$398,2,FALSE)</f>
        <v>34</v>
      </c>
    </row>
    <row r="85" spans="1:5" x14ac:dyDescent="0.25">
      <c r="A85" s="2">
        <v>84</v>
      </c>
      <c r="B85" s="3" t="s">
        <v>136</v>
      </c>
      <c r="C85" s="2" t="str">
        <f>+VLOOKUP($B85,'[1]Z7MB-7Z020(7Z010)-SOM-F'!$A$2014:$B$2413,2,FALSE)</f>
        <v>P16</v>
      </c>
      <c r="D85" s="2" t="str">
        <f>+VLOOKUP($C85,'[1]7020 Pkg Data'!$A$1:$C$398,3,FALSE)</f>
        <v>IO_L24N_T3_34</v>
      </c>
      <c r="E85" s="2">
        <f>+VLOOKUP($C85,'[1]7020 Pkg Data'!$A$1:$C$398,2,FALSE)</f>
        <v>34</v>
      </c>
    </row>
    <row r="86" spans="1:5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5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5" x14ac:dyDescent="0.25">
      <c r="A88" s="2">
        <v>87</v>
      </c>
      <c r="B88" s="3" t="s">
        <v>137</v>
      </c>
      <c r="C88" s="2" t="str">
        <f>+VLOOKUP($B88,'[1]Z7MB-7Z020(7Z010)-SOM-F'!$A$2014:$B$2413,2,FALSE)</f>
        <v>U7</v>
      </c>
      <c r="D88" s="2" t="str">
        <f>+VLOOKUP($C88,'[1]7020 Pkg Data'!$A$1:$C$398,3,FALSE)</f>
        <v>IO_L11P_T1_SRCC_13</v>
      </c>
      <c r="E88" s="2">
        <f>+VLOOKUP($C88,'[1]7020 Pkg Data'!$A$1:$C$398,2,FALSE)</f>
        <v>13</v>
      </c>
    </row>
    <row r="89" spans="1:5" x14ac:dyDescent="0.25">
      <c r="A89" s="2">
        <v>88</v>
      </c>
      <c r="B89" s="3" t="s">
        <v>138</v>
      </c>
      <c r="C89" s="2" t="str">
        <f>+VLOOKUP($B89,'[1]Z7MB-7Z020(7Z010)-SOM-F'!$A$2014:$B$2413,2,FALSE)</f>
        <v>T9</v>
      </c>
      <c r="D89" s="2" t="str">
        <f>+VLOOKUP($C89,'[1]7020 Pkg Data'!$A$1:$C$398,3,FALSE)</f>
        <v>IO_L12P_T1_MRCC_13</v>
      </c>
      <c r="E89" s="2">
        <f>+VLOOKUP($C89,'[1]7020 Pkg Data'!$A$1:$C$398,2,FALSE)</f>
        <v>13</v>
      </c>
    </row>
    <row r="90" spans="1:5" x14ac:dyDescent="0.25">
      <c r="A90" s="2">
        <v>89</v>
      </c>
      <c r="B90" s="3" t="s">
        <v>139</v>
      </c>
      <c r="C90" s="2" t="str">
        <f>+VLOOKUP($B90,'[1]Z7MB-7Z020(7Z010)-SOM-F'!$A$2014:$B$2413,2,FALSE)</f>
        <v>V7</v>
      </c>
      <c r="D90" s="2" t="str">
        <f>+VLOOKUP($C90,'[1]7020 Pkg Data'!$A$1:$C$398,3,FALSE)</f>
        <v>IO_L11N_T1_SRCC_13</v>
      </c>
      <c r="E90" s="2">
        <f>+VLOOKUP($C90,'[1]7020 Pkg Data'!$A$1:$C$398,2,FALSE)</f>
        <v>13</v>
      </c>
    </row>
    <row r="91" spans="1:5" x14ac:dyDescent="0.25">
      <c r="A91" s="2">
        <v>90</v>
      </c>
      <c r="B91" s="3" t="s">
        <v>140</v>
      </c>
      <c r="C91" s="2" t="str">
        <f>+VLOOKUP($B91,'[1]Z7MB-7Z020(7Z010)-SOM-F'!$A$2014:$B$2413,2,FALSE)</f>
        <v>U10</v>
      </c>
      <c r="D91" s="2" t="str">
        <f>+VLOOKUP($C91,'[1]7020 Pkg Data'!$A$1:$C$398,3,FALSE)</f>
        <v>IO_L12N_T1_MRCC_13</v>
      </c>
      <c r="E91" s="2">
        <f>+VLOOKUP($C91,'[1]7020 Pkg Data'!$A$1:$C$398,2,FALSE)</f>
        <v>13</v>
      </c>
    </row>
    <row r="92" spans="1:5" x14ac:dyDescent="0.25">
      <c r="A92" s="2">
        <v>91</v>
      </c>
      <c r="B92" s="3" t="s">
        <v>141</v>
      </c>
      <c r="C92" s="2" t="str">
        <f>+VLOOKUP($B92,'[1]Z7MB-7Z020(7Z010)-SOM-F'!$A$2014:$B$2413,2,FALSE)</f>
        <v>V8</v>
      </c>
      <c r="D92" s="2" t="str">
        <f>+VLOOKUP($C92,'[1]7020 Pkg Data'!$A$1:$C$398,3,FALSE)</f>
        <v>IO_L15P_T2_DQS_13</v>
      </c>
      <c r="E92" s="2">
        <f>+VLOOKUP($C92,'[1]7020 Pkg Data'!$A$1:$C$398,2,FALSE)</f>
        <v>13</v>
      </c>
    </row>
    <row r="93" spans="1:5" x14ac:dyDescent="0.25">
      <c r="A93" s="2">
        <v>92</v>
      </c>
      <c r="B93" s="3" t="s">
        <v>142</v>
      </c>
      <c r="C93" s="2" t="str">
        <f>+VLOOKUP($B93,'[1]Z7MB-7Z020(7Z010)-SOM-F'!$A$2014:$B$2413,2,FALSE)</f>
        <v>T5</v>
      </c>
      <c r="D93" s="2" t="str">
        <f>+VLOOKUP($C93,'[1]7020 Pkg Data'!$A$1:$C$398,3,FALSE)</f>
        <v>IO_L19P_T3_13</v>
      </c>
      <c r="E93" s="2">
        <f>+VLOOKUP($C93,'[1]7020 Pkg Data'!$A$1:$C$398,2,FALSE)</f>
        <v>13</v>
      </c>
    </row>
    <row r="94" spans="1:5" x14ac:dyDescent="0.25">
      <c r="A94" s="2">
        <v>93</v>
      </c>
      <c r="B94" s="3" t="s">
        <v>143</v>
      </c>
      <c r="C94" s="2" t="str">
        <f>+VLOOKUP($B94,'[1]Z7MB-7Z020(7Z010)-SOM-F'!$A$2014:$B$2413,2,FALSE)</f>
        <v>W8</v>
      </c>
      <c r="D94" s="2" t="str">
        <f>+VLOOKUP($C94,'[1]7020 Pkg Data'!$A$1:$C$398,3,FALSE)</f>
        <v>IO_L15N_T2_DQS_13</v>
      </c>
      <c r="E94" s="2">
        <f>+VLOOKUP($C94,'[1]7020 Pkg Data'!$A$1:$C$398,2,FALSE)</f>
        <v>13</v>
      </c>
    </row>
    <row r="95" spans="1:5" x14ac:dyDescent="0.25">
      <c r="A95" s="2">
        <v>94</v>
      </c>
      <c r="B95" s="3" t="s">
        <v>144</v>
      </c>
      <c r="C95" s="2" t="str">
        <f>+VLOOKUP($B95,'[1]Z7MB-7Z020(7Z010)-SOM-F'!$A$2014:$B$2413,2,FALSE)</f>
        <v>U5</v>
      </c>
      <c r="D95" s="2" t="str">
        <f>+VLOOKUP($C95,'[1]7020 Pkg Data'!$A$1:$C$398,3,FALSE)</f>
        <v>IO_L19N_T3_VREF_13</v>
      </c>
      <c r="E95" s="2">
        <f>+VLOOKUP($C95,'[1]7020 Pkg Data'!$A$1:$C$398,2,FALSE)</f>
        <v>13</v>
      </c>
    </row>
    <row r="96" spans="1:5" x14ac:dyDescent="0.25">
      <c r="A96" s="2">
        <v>95</v>
      </c>
      <c r="B96" s="3" t="s">
        <v>19</v>
      </c>
      <c r="C96" s="2" t="str">
        <f>+VLOOKUP($B96,'[1]Z7MB-7Z020(7Z010)-SOM-F'!$A$2014:$B$2413,2,FALSE)</f>
        <v>A8</v>
      </c>
      <c r="D96" s="2" t="str">
        <f>+VLOOKUP($C96,'[1]7020 Pkg Data'!$A$1:$C$398,3,FALSE)</f>
        <v>GND</v>
      </c>
      <c r="E96" s="2">
        <f>+VLOOKUP($C96,'[1]7020 Pkg Data'!$A$1:$C$398,2,FALSE)</f>
        <v>-1</v>
      </c>
    </row>
    <row r="97" spans="1:5" x14ac:dyDescent="0.25">
      <c r="A97" s="2">
        <v>96</v>
      </c>
      <c r="B97" s="3" t="s">
        <v>19</v>
      </c>
      <c r="C97" s="2" t="str">
        <f>+VLOOKUP($B97,'[1]Z7MB-7Z020(7Z010)-SOM-F'!$A$2014:$B$2413,2,FALSE)</f>
        <v>A8</v>
      </c>
      <c r="D97" s="2" t="str">
        <f>+VLOOKUP($C97,'[1]7020 Pkg Data'!$A$1:$C$398,3,FALSE)</f>
        <v>GND</v>
      </c>
      <c r="E97" s="2">
        <f>+VLOOKUP($C97,'[1]7020 Pkg Data'!$A$1:$C$398,2,FALSE)</f>
        <v>-1</v>
      </c>
    </row>
    <row r="98" spans="1:5" x14ac:dyDescent="0.25">
      <c r="A98" s="2">
        <v>97</v>
      </c>
      <c r="B98" s="3" t="s">
        <v>145</v>
      </c>
      <c r="C98" s="2" t="str">
        <f>+VLOOKUP($B98,'[1]Z7MB-7Z020(7Z010)-SOM-F'!$A$2014:$B$2413,2,FALSE)</f>
        <v>K9</v>
      </c>
      <c r="D98" s="2" t="str">
        <f>+VLOOKUP($C98,'[1]7020 Pkg Data'!$A$1:$C$398,3,FALSE)</f>
        <v>VP_0</v>
      </c>
      <c r="E98" s="2">
        <f>+VLOOKUP($C98,'[1]7020 Pkg Data'!$A$1:$C$398,2,FALSE)</f>
        <v>0</v>
      </c>
    </row>
    <row r="99" spans="1:5" x14ac:dyDescent="0.25">
      <c r="A99" s="2">
        <v>98</v>
      </c>
      <c r="B99" s="3" t="s">
        <v>146</v>
      </c>
      <c r="C99" s="2" t="str">
        <f>+VLOOKUP($B99,'[1]Z7MB-7Z020(7Z010)-SOM-F'!$A$2014:$B$2413,2,FALSE)</f>
        <v>M9</v>
      </c>
      <c r="D99" s="2" t="str">
        <f>+VLOOKUP($C99,'[1]7020 Pkg Data'!$A$1:$C$398,3,FALSE)</f>
        <v>DXP_0</v>
      </c>
      <c r="E99" s="2">
        <f>+VLOOKUP($C99,'[1]7020 Pkg Data'!$A$1:$C$398,2,FALSE)</f>
        <v>-1</v>
      </c>
    </row>
    <row r="100" spans="1:5" x14ac:dyDescent="0.25">
      <c r="A100" s="2">
        <v>99</v>
      </c>
      <c r="B100" s="3" t="s">
        <v>147</v>
      </c>
      <c r="C100" s="2" t="str">
        <f>+VLOOKUP($B100,'[1]Z7MB-7Z020(7Z010)-SOM-F'!$A$2014:$B$2413,2,FALSE)</f>
        <v>L10</v>
      </c>
      <c r="D100" s="2" t="str">
        <f>+VLOOKUP($C100,'[1]7020 Pkg Data'!$A$1:$C$398,3,FALSE)</f>
        <v>VN_0</v>
      </c>
      <c r="E100" s="2">
        <f>+VLOOKUP($C100,'[1]7020 Pkg Data'!$A$1:$C$398,2,FALSE)</f>
        <v>0</v>
      </c>
    </row>
    <row r="101" spans="1:5" x14ac:dyDescent="0.25">
      <c r="A101" s="2">
        <v>100</v>
      </c>
      <c r="B101" s="3" t="s">
        <v>148</v>
      </c>
      <c r="C101" s="2" t="str">
        <f>+VLOOKUP($B101,'[1]Z7MB-7Z020(7Z010)-SOM-F'!$A$2014:$B$2413,2,FALSE)</f>
        <v>M10</v>
      </c>
      <c r="D101" s="2" t="str">
        <f>+VLOOKUP($C101,'[1]7020 Pkg Data'!$A$1:$C$398,3,FALSE)</f>
        <v>DXN_0</v>
      </c>
      <c r="E101" s="2">
        <f>+VLOOKUP($C101,'[1]7020 Pkg Data'!$A$1:$C$398,2,FALSE)</f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opLeftCell="A126" workbookViewId="0">
      <selection activeCell="F92" sqref="F92"/>
    </sheetView>
  </sheetViews>
  <sheetFormatPr defaultRowHeight="15" x14ac:dyDescent="0.25"/>
  <cols>
    <col min="1" max="1" width="7.140625" style="4" bestFit="1" customWidth="1"/>
    <col min="2" max="2" width="19" bestFit="1" customWidth="1"/>
    <col min="3" max="3" width="8.5703125" bestFit="1" customWidth="1"/>
    <col min="4" max="4" width="26.28515625" bestFit="1" customWidth="1"/>
    <col min="5" max="5" width="19.42578125" customWidth="1"/>
    <col min="6" max="6" width="32.7109375" customWidth="1"/>
  </cols>
  <sheetData>
    <row r="1" spans="1:6" ht="40.70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149</v>
      </c>
    </row>
    <row r="2" spans="1:6" x14ac:dyDescent="0.25">
      <c r="A2" s="2">
        <v>1</v>
      </c>
      <c r="B2" s="3" t="s">
        <v>5</v>
      </c>
      <c r="C2" s="2" t="str">
        <f>+VLOOKUP($B2,'[1]Z7MB-7Z020(7Z010)-SOM-F'!$A$2014:$B$2413,2,FALSE)</f>
        <v>E8</v>
      </c>
      <c r="D2" s="2" t="str">
        <f>+VLOOKUP($C2,'[1]7020 Pkg Data'!$A$1:$C$398,3,FALSE)</f>
        <v>PS_MIO13_500</v>
      </c>
      <c r="E2" s="2">
        <f>+VLOOKUP($C2,'[1]7020 Pkg Data'!$A$1:$C$398,2,FALSE)</f>
        <v>-1</v>
      </c>
    </row>
    <row r="3" spans="1:6" x14ac:dyDescent="0.25">
      <c r="A3" s="2">
        <v>2</v>
      </c>
      <c r="B3" s="3" t="s">
        <v>6</v>
      </c>
      <c r="C3" s="2" t="str">
        <f>+VLOOKUP($B3,'[1]Z7MB-7Z020(7Z010)-SOM-F'!$A$2014:$B$2413,2,FALSE)</f>
        <v>E9</v>
      </c>
      <c r="D3" s="2" t="str">
        <f>+VLOOKUP($C3,'[1]7020 Pkg Data'!$A$1:$C$398,3,FALSE)</f>
        <v>PS_MIO10_500</v>
      </c>
      <c r="E3" s="2">
        <f>+VLOOKUP($C3,'[1]7020 Pkg Data'!$A$1:$C$398,2,FALSE)</f>
        <v>-1</v>
      </c>
    </row>
    <row r="4" spans="1:6" x14ac:dyDescent="0.25">
      <c r="A4" s="2">
        <v>3</v>
      </c>
      <c r="B4" s="3" t="s">
        <v>7</v>
      </c>
      <c r="C4" s="2" t="str">
        <f>+VLOOKUP($B4,'[1]Z7MB-7Z020(7Z010)-SOM-F'!$A$2014:$B$2413,2,FALSE)</f>
        <v>C6</v>
      </c>
      <c r="D4" s="2" t="str">
        <f>+VLOOKUP($C4,'[1]7020 Pkg Data'!$A$1:$C$398,3,FALSE)</f>
        <v>PS_MIO11_500</v>
      </c>
      <c r="E4" s="2">
        <f>+VLOOKUP($C4,'[1]7020 Pkg Data'!$A$1:$C$398,2,FALSE)</f>
        <v>-1</v>
      </c>
    </row>
    <row r="5" spans="1:6" x14ac:dyDescent="0.25">
      <c r="A5" s="2">
        <v>4</v>
      </c>
      <c r="B5" s="3" t="s">
        <v>8</v>
      </c>
      <c r="C5" s="2" t="str">
        <f>+VLOOKUP($B5,'[1]Z7MB-7Z020(7Z010)-SOM-F'!$A$2014:$B$2413,2,FALSE)</f>
        <v>D9</v>
      </c>
      <c r="D5" s="2" t="str">
        <f>+VLOOKUP($C5,'[1]7020 Pkg Data'!$A$1:$C$398,3,FALSE)</f>
        <v>PS_MIO12_500</v>
      </c>
      <c r="E5" s="2">
        <f>+VLOOKUP($C5,'[1]7020 Pkg Data'!$A$1:$C$398,2,FALSE)</f>
        <v>-1</v>
      </c>
    </row>
    <row r="6" spans="1:6" x14ac:dyDescent="0.25">
      <c r="A6" s="2">
        <v>5</v>
      </c>
      <c r="B6" s="3" t="s">
        <v>9</v>
      </c>
      <c r="C6" s="2" t="str">
        <f>+VLOOKUP($B6,'[1]Z7MB-7Z020(7Z010)-SOM-F'!$A$2014:$B$2413,2,FALSE)</f>
        <v>E6</v>
      </c>
      <c r="D6" s="2" t="str">
        <f>+VLOOKUP($C6,'[1]7020 Pkg Data'!$A$1:$C$398,3,FALSE)</f>
        <v>PS_MIO0_500</v>
      </c>
      <c r="E6" s="2">
        <f>+VLOOKUP($C6,'[1]7020 Pkg Data'!$A$1:$C$398,2,FALSE)</f>
        <v>-1</v>
      </c>
    </row>
    <row r="7" spans="1:6" x14ac:dyDescent="0.25">
      <c r="A7" s="2">
        <v>6</v>
      </c>
      <c r="B7" s="3" t="s">
        <v>10</v>
      </c>
      <c r="C7" s="2" t="str">
        <f>+VLOOKUP($B7,'[1]Z7MB-7Z020(7Z010)-SOM-F'!$A$2014:$B$2413,2,FALSE)</f>
        <v>B5</v>
      </c>
      <c r="D7" s="2" t="str">
        <f>+VLOOKUP($C7,'[1]7020 Pkg Data'!$A$1:$C$398,3,FALSE)</f>
        <v>PS_MIO9_500</v>
      </c>
      <c r="E7" s="2">
        <f>+VLOOKUP($C7,'[1]7020 Pkg Data'!$A$1:$C$398,2,FALSE)</f>
        <v>-1</v>
      </c>
    </row>
    <row r="8" spans="1:6" x14ac:dyDescent="0.25">
      <c r="A8" s="2">
        <v>7</v>
      </c>
      <c r="B8" s="3" t="s">
        <v>11</v>
      </c>
      <c r="C8" s="2" t="str">
        <f>+VLOOKUP($B8,'[1]Z7MB-7Z020(7Z010)-SOM-F'!$A$2014:$B$2413,2,FALSE)</f>
        <v>C5</v>
      </c>
      <c r="D8" s="2" t="str">
        <f>+VLOOKUP($C8,'[1]7020 Pkg Data'!$A$1:$C$398,3,FALSE)</f>
        <v>PS_MIO14_500</v>
      </c>
      <c r="E8" s="2">
        <f>+VLOOKUP($C8,'[1]7020 Pkg Data'!$A$1:$C$398,2,FALSE)</f>
        <v>-1</v>
      </c>
    </row>
    <row r="9" spans="1:6" x14ac:dyDescent="0.25">
      <c r="A9" s="2">
        <v>8</v>
      </c>
      <c r="B9" s="3" t="s">
        <v>12</v>
      </c>
      <c r="C9" s="2" t="str">
        <f>+VLOOKUP($B9,'[1]Z7MB-7Z020(7Z010)-SOM-F'!$A$2014:$B$2413,2,FALSE)</f>
        <v>C8</v>
      </c>
      <c r="D9" s="2" t="str">
        <f>+VLOOKUP($C9,'[1]7020 Pkg Data'!$A$1:$C$398,3,FALSE)</f>
        <v>PS_MIO15_500</v>
      </c>
      <c r="E9" s="2">
        <f>+VLOOKUP($C9,'[1]7020 Pkg Data'!$A$1:$C$398,2,FALSE)</f>
        <v>-1</v>
      </c>
    </row>
    <row r="10" spans="1:6" x14ac:dyDescent="0.25">
      <c r="A10" s="2">
        <v>9</v>
      </c>
      <c r="B10" s="3" t="s">
        <v>13</v>
      </c>
      <c r="C10" s="2" t="str">
        <f>+VLOOKUP($B10,'[1]Z7MB-7Z020(7Z010)-SOM-F'!$A$2014:$B$2413,2,FALSE)</f>
        <v>R10</v>
      </c>
      <c r="D10" s="2" t="str">
        <f>+VLOOKUP($C10,'[1]7020 Pkg Data'!$A$1:$C$398,3,FALSE)</f>
        <v>INIT_B_0</v>
      </c>
      <c r="E10" s="2">
        <f>+VLOOKUP($C10,'[1]7020 Pkg Data'!$A$1:$C$398,2,FALSE)</f>
        <v>-1</v>
      </c>
    </row>
    <row r="11" spans="1:6" x14ac:dyDescent="0.25">
      <c r="A11" s="2">
        <v>10</v>
      </c>
      <c r="B11" s="3" t="s">
        <v>14</v>
      </c>
      <c r="C11" s="2" t="str">
        <f>+VLOOKUP($B11,'[1]Z7MB-7Z020(7Z010)-SOM-F'!$A$2014:$B$2413,2,FALSE)</f>
        <v>L6</v>
      </c>
      <c r="D11" s="2" t="str">
        <f>+VLOOKUP($C11,'[1]7020 Pkg Data'!$A$1:$C$398,3,FALSE)</f>
        <v>PROGRAM_B_0</v>
      </c>
      <c r="E11" s="2">
        <f>+VLOOKUP($C11,'[1]7020 Pkg Data'!$A$1:$C$398,2,FALSE)</f>
        <v>-1</v>
      </c>
    </row>
    <row r="12" spans="1:6" x14ac:dyDescent="0.25">
      <c r="A12" s="2">
        <v>11</v>
      </c>
      <c r="B12" s="3" t="s">
        <v>15</v>
      </c>
      <c r="C12" s="2" t="str">
        <f>+VLOOKUP($B12,'[1]Z7MB-7Z020(7Z010)-SOM-F'!$A$2014:$B$2413,2,FALSE)</f>
        <v>C7</v>
      </c>
      <c r="D12" s="2" t="str">
        <f>+VLOOKUP($C12,'[1]7020 Pkg Data'!$A$1:$C$398,3,FALSE)</f>
        <v>PS_POR_B_500</v>
      </c>
      <c r="E12" s="2">
        <f>+VLOOKUP($C12,'[1]7020 Pkg Data'!$A$1:$C$398,2,FALSE)</f>
        <v>-1</v>
      </c>
    </row>
    <row r="13" spans="1:6" x14ac:dyDescent="0.25">
      <c r="A13" s="2">
        <v>12</v>
      </c>
      <c r="B13" s="3" t="s">
        <v>16</v>
      </c>
      <c r="C13" s="2" t="e">
        <f>+VLOOKUP($B13,'[1]Z7MB-7Z020(7Z010)-SOM-F'!$A$2014:$B$2413,2,FALSE)</f>
        <v>#N/A</v>
      </c>
      <c r="D13" s="2" t="e">
        <f>+VLOOKUP($C13,'[1]7020 Pkg Data'!$A$1:$C$398,3,FALSE)</f>
        <v>#N/A</v>
      </c>
      <c r="E13" s="2" t="e">
        <f>+VLOOKUP($C13,'[1]7020 Pkg Data'!$A$1:$C$398,2,FALSE)</f>
        <v>#N/A</v>
      </c>
    </row>
    <row r="14" spans="1:6" x14ac:dyDescent="0.25">
      <c r="A14" s="2">
        <v>13</v>
      </c>
      <c r="B14" s="3" t="s">
        <v>17</v>
      </c>
      <c r="C14" s="2" t="str">
        <f>+VLOOKUP($B14,'[1]Z7MB-7Z020(7Z010)-SOM-F'!$A$2014:$B$2413,2,FALSE)</f>
        <v>G14</v>
      </c>
      <c r="D14" s="2" t="str">
        <f>+VLOOKUP($C14,'[1]7020 Pkg Data'!$A$1:$C$398,3,FALSE)</f>
        <v>IO_0_35</v>
      </c>
      <c r="E14" s="2">
        <f>+VLOOKUP($C14,'[1]7020 Pkg Data'!$A$1:$C$398,2,FALSE)</f>
        <v>35</v>
      </c>
    </row>
    <row r="15" spans="1:6" x14ac:dyDescent="0.25">
      <c r="A15" s="2">
        <v>14</v>
      </c>
      <c r="B15" s="3" t="s">
        <v>18</v>
      </c>
      <c r="C15" s="2" t="str">
        <f>+VLOOKUP($B15,'[1]Z7MB-7Z020(7Z010)-SOM-F'!$A$2014:$B$2413,2,FALSE)</f>
        <v>J15</v>
      </c>
      <c r="D15" s="2" t="str">
        <f>+VLOOKUP($C15,'[1]7020 Pkg Data'!$A$1:$C$398,3,FALSE)</f>
        <v>IO_25_35</v>
      </c>
      <c r="E15" s="2">
        <f>+VLOOKUP($C15,'[1]7020 Pkg Data'!$A$1:$C$398,2,FALSE)</f>
        <v>35</v>
      </c>
    </row>
    <row r="16" spans="1:6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6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6" x14ac:dyDescent="0.25">
      <c r="A18" s="2">
        <v>17</v>
      </c>
      <c r="B18" s="3" t="s">
        <v>20</v>
      </c>
      <c r="C18" s="2" t="str">
        <f>+VLOOKUP($B18,'[1]Z7MB-7Z020(7Z010)-SOM-F'!$A$2014:$B$2413,2,FALSE)</f>
        <v>C20</v>
      </c>
      <c r="D18" s="2" t="str">
        <f>+VLOOKUP($C18,'[1]7020 Pkg Data'!$A$1:$C$398,3,FALSE)</f>
        <v>IO_L1P_T0_AD0P_35</v>
      </c>
      <c r="E18" s="2">
        <f>+VLOOKUP($C18,'[1]7020 Pkg Data'!$A$1:$C$398,2,FALSE)</f>
        <v>35</v>
      </c>
      <c r="F18" t="s">
        <v>174</v>
      </c>
    </row>
    <row r="19" spans="1:6" x14ac:dyDescent="0.25">
      <c r="A19" s="2">
        <v>18</v>
      </c>
      <c r="B19" s="3" t="s">
        <v>21</v>
      </c>
      <c r="C19" s="2" t="str">
        <f>+VLOOKUP($B19,'[1]Z7MB-7Z020(7Z010)-SOM-F'!$A$2014:$B$2413,2,FALSE)</f>
        <v>B19</v>
      </c>
      <c r="D19" s="2" t="str">
        <f>+VLOOKUP($C19,'[1]7020 Pkg Data'!$A$1:$C$398,3,FALSE)</f>
        <v>IO_L2P_T0_AD8P_35</v>
      </c>
      <c r="E19" s="2">
        <f>+VLOOKUP($C19,'[1]7020 Pkg Data'!$A$1:$C$398,2,FALSE)</f>
        <v>35</v>
      </c>
    </row>
    <row r="20" spans="1:6" x14ac:dyDescent="0.25">
      <c r="A20" s="2">
        <v>19</v>
      </c>
      <c r="B20" s="3" t="s">
        <v>22</v>
      </c>
      <c r="C20" s="2" t="str">
        <f>+VLOOKUP($B20,'[1]Z7MB-7Z020(7Z010)-SOM-F'!$A$2014:$B$2413,2,FALSE)</f>
        <v>B20</v>
      </c>
      <c r="D20" s="2" t="str">
        <f>+VLOOKUP($C20,'[1]7020 Pkg Data'!$A$1:$C$398,3,FALSE)</f>
        <v>IO_L1N_T0_AD0N_35</v>
      </c>
      <c r="E20" s="2">
        <f>+VLOOKUP($C20,'[1]7020 Pkg Data'!$A$1:$C$398,2,FALSE)</f>
        <v>35</v>
      </c>
      <c r="F20" t="s">
        <v>175</v>
      </c>
    </row>
    <row r="21" spans="1:6" x14ac:dyDescent="0.25">
      <c r="A21" s="2">
        <v>20</v>
      </c>
      <c r="B21" s="3" t="s">
        <v>23</v>
      </c>
      <c r="C21" s="2" t="str">
        <f>+VLOOKUP($B21,'[1]Z7MB-7Z020(7Z010)-SOM-F'!$A$2014:$B$2413,2,FALSE)</f>
        <v>A20</v>
      </c>
      <c r="D21" s="2" t="str">
        <f>+VLOOKUP($C21,'[1]7020 Pkg Data'!$A$1:$C$398,3,FALSE)</f>
        <v>IO_L2N_T0_AD8N_35</v>
      </c>
      <c r="E21" s="2">
        <f>+VLOOKUP($C21,'[1]7020 Pkg Data'!$A$1:$C$398,2,FALSE)</f>
        <v>35</v>
      </c>
    </row>
    <row r="22" spans="1:6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6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6" x14ac:dyDescent="0.25">
      <c r="A24" s="2">
        <v>23</v>
      </c>
      <c r="B24" s="3" t="s">
        <v>24</v>
      </c>
      <c r="C24" s="2" t="str">
        <f>+VLOOKUP($B24,'[1]Z7MB-7Z020(7Z010)-SOM-F'!$A$2014:$B$2413,2,FALSE)</f>
        <v>E17</v>
      </c>
      <c r="D24" s="2" t="str">
        <f>+VLOOKUP($C24,'[1]7020 Pkg Data'!$A$1:$C$398,3,FALSE)</f>
        <v>IO_L3P_T0_DQS_AD1P_35</v>
      </c>
      <c r="E24" s="2">
        <f>+VLOOKUP($C24,'[1]7020 Pkg Data'!$A$1:$C$398,2,FALSE)</f>
        <v>35</v>
      </c>
      <c r="F24" t="s">
        <v>176</v>
      </c>
    </row>
    <row r="25" spans="1:6" x14ac:dyDescent="0.25">
      <c r="A25" s="2">
        <v>24</v>
      </c>
      <c r="B25" s="3" t="s">
        <v>25</v>
      </c>
      <c r="C25" s="2" t="str">
        <f>+VLOOKUP($B25,'[1]Z7MB-7Z020(7Z010)-SOM-F'!$A$2014:$B$2413,2,FALSE)</f>
        <v>D19</v>
      </c>
      <c r="D25" s="2" t="str">
        <f>+VLOOKUP($C25,'[1]7020 Pkg Data'!$A$1:$C$398,3,FALSE)</f>
        <v>IO_L4P_T0_35</v>
      </c>
      <c r="E25" s="2">
        <f>+VLOOKUP($C25,'[1]7020 Pkg Data'!$A$1:$C$398,2,FALSE)</f>
        <v>35</v>
      </c>
    </row>
    <row r="26" spans="1:6" x14ac:dyDescent="0.25">
      <c r="A26" s="2">
        <v>25</v>
      </c>
      <c r="B26" s="3" t="s">
        <v>26</v>
      </c>
      <c r="C26" s="2" t="str">
        <f>+VLOOKUP($B26,'[1]Z7MB-7Z020(7Z010)-SOM-F'!$A$2014:$B$2413,2,FALSE)</f>
        <v>D18</v>
      </c>
      <c r="D26" s="2" t="str">
        <f>+VLOOKUP($C26,'[1]7020 Pkg Data'!$A$1:$C$398,3,FALSE)</f>
        <v>IO_L3N_T0_DQS_AD1N_35</v>
      </c>
      <c r="E26" s="2">
        <f>+VLOOKUP($C26,'[1]7020 Pkg Data'!$A$1:$C$398,2,FALSE)</f>
        <v>35</v>
      </c>
      <c r="F26" t="s">
        <v>177</v>
      </c>
    </row>
    <row r="27" spans="1:6" x14ac:dyDescent="0.25">
      <c r="A27" s="2">
        <v>26</v>
      </c>
      <c r="B27" s="3" t="s">
        <v>27</v>
      </c>
      <c r="C27" s="2" t="str">
        <f>+VLOOKUP($B27,'[1]Z7MB-7Z020(7Z010)-SOM-F'!$A$2014:$B$2413,2,FALSE)</f>
        <v>D20</v>
      </c>
      <c r="D27" s="2" t="str">
        <f>+VLOOKUP($C27,'[1]7020 Pkg Data'!$A$1:$C$398,3,FALSE)</f>
        <v>IO_L4N_T0_35</v>
      </c>
      <c r="E27" s="2">
        <f>+VLOOKUP($C27,'[1]7020 Pkg Data'!$A$1:$C$398,2,FALSE)</f>
        <v>35</v>
      </c>
    </row>
    <row r="28" spans="1:6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6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6" x14ac:dyDescent="0.25">
      <c r="A30" s="2">
        <v>29</v>
      </c>
      <c r="B30" s="3" t="s">
        <v>28</v>
      </c>
      <c r="C30" s="2" t="str">
        <f>+VLOOKUP($B30,'[1]Z7MB-7Z020(7Z010)-SOM-F'!$A$2014:$B$2413,2,FALSE)</f>
        <v>E18</v>
      </c>
      <c r="D30" s="2" t="str">
        <f>+VLOOKUP($C30,'[1]7020 Pkg Data'!$A$1:$C$398,3,FALSE)</f>
        <v>IO_L5P_T0_AD9P_35</v>
      </c>
      <c r="E30" s="2">
        <f>+VLOOKUP($C30,'[1]7020 Pkg Data'!$A$1:$C$398,2,FALSE)</f>
        <v>35</v>
      </c>
      <c r="F30" t="s">
        <v>178</v>
      </c>
    </row>
    <row r="31" spans="1:6" x14ac:dyDescent="0.25">
      <c r="A31" s="2">
        <v>30</v>
      </c>
      <c r="B31" s="3" t="s">
        <v>29</v>
      </c>
      <c r="C31" s="2" t="str">
        <f>+VLOOKUP($B31,'[1]Z7MB-7Z020(7Z010)-SOM-F'!$A$2014:$B$2413,2,FALSE)</f>
        <v>F16</v>
      </c>
      <c r="D31" s="2" t="str">
        <f>+VLOOKUP($C31,'[1]7020 Pkg Data'!$A$1:$C$398,3,FALSE)</f>
        <v>IO_L6P_T0_35</v>
      </c>
      <c r="E31" s="2">
        <f>+VLOOKUP($C31,'[1]7020 Pkg Data'!$A$1:$C$398,2,FALSE)</f>
        <v>35</v>
      </c>
    </row>
    <row r="32" spans="1:6" x14ac:dyDescent="0.25">
      <c r="A32" s="2">
        <v>31</v>
      </c>
      <c r="B32" s="3" t="s">
        <v>30</v>
      </c>
      <c r="C32" s="2" t="str">
        <f>+VLOOKUP($B32,'[1]Z7MB-7Z020(7Z010)-SOM-F'!$A$2014:$B$2413,2,FALSE)</f>
        <v>E19</v>
      </c>
      <c r="D32" s="2" t="str">
        <f>+VLOOKUP($C32,'[1]7020 Pkg Data'!$A$1:$C$398,3,FALSE)</f>
        <v>IO_L5N_T0_AD9N_35</v>
      </c>
      <c r="E32" s="2">
        <f>+VLOOKUP($C32,'[1]7020 Pkg Data'!$A$1:$C$398,2,FALSE)</f>
        <v>35</v>
      </c>
      <c r="F32" t="s">
        <v>179</v>
      </c>
    </row>
    <row r="33" spans="1:6" ht="14.25" x14ac:dyDescent="0.25">
      <c r="A33" s="2">
        <v>32</v>
      </c>
      <c r="B33" s="3" t="s">
        <v>31</v>
      </c>
      <c r="C33" s="2" t="str">
        <f>+VLOOKUP($B33,'[1]Z7MB-7Z020(7Z010)-SOM-F'!$A$2014:$B$2413,2,FALSE)</f>
        <v>F17</v>
      </c>
      <c r="D33" s="2" t="str">
        <f>+VLOOKUP($C33,'[1]7020 Pkg Data'!$A$1:$C$398,3,FALSE)</f>
        <v>IO_L6N_T0_VREF_35</v>
      </c>
      <c r="E33" s="2">
        <f>+VLOOKUP($C33,'[1]7020 Pkg Data'!$A$1:$C$398,2,FALSE)</f>
        <v>35</v>
      </c>
    </row>
    <row r="34" spans="1:6" ht="14.25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6" ht="14.25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6" ht="14.25" x14ac:dyDescent="0.25">
      <c r="A36" s="2">
        <v>35</v>
      </c>
      <c r="B36" s="3" t="s">
        <v>32</v>
      </c>
      <c r="C36" s="2" t="str">
        <f>+VLOOKUP($B36,'[1]Z7MB-7Z020(7Z010)-SOM-F'!$A$2014:$B$2413,2,FALSE)</f>
        <v>L19</v>
      </c>
      <c r="D36" s="2" t="str">
        <f>+VLOOKUP($C36,'[1]7020 Pkg Data'!$A$1:$C$398,3,FALSE)</f>
        <v>IO_L9P_T1_DQS_AD3P_35</v>
      </c>
      <c r="E36" s="2">
        <f>+VLOOKUP($C36,'[1]7020 Pkg Data'!$A$1:$C$398,2,FALSE)</f>
        <v>35</v>
      </c>
      <c r="F36" t="s">
        <v>180</v>
      </c>
    </row>
    <row r="37" spans="1:6" ht="14.25" x14ac:dyDescent="0.25">
      <c r="A37" s="2">
        <v>36</v>
      </c>
      <c r="B37" s="3" t="s">
        <v>33</v>
      </c>
      <c r="C37" s="2" t="str">
        <f>+VLOOKUP($B37,'[1]Z7MB-7Z020(7Z010)-SOM-F'!$A$2014:$B$2413,2,FALSE)</f>
        <v>M19</v>
      </c>
      <c r="D37" s="2" t="str">
        <f>+VLOOKUP($C37,'[1]7020 Pkg Data'!$A$1:$C$398,3,FALSE)</f>
        <v>IO_L7P_T1_AD2P_35</v>
      </c>
      <c r="E37" s="2">
        <f>+VLOOKUP($C37,'[1]7020 Pkg Data'!$A$1:$C$398,2,FALSE)</f>
        <v>35</v>
      </c>
    </row>
    <row r="38" spans="1:6" ht="14.25" x14ac:dyDescent="0.25">
      <c r="A38" s="2">
        <v>37</v>
      </c>
      <c r="B38" s="3" t="s">
        <v>34</v>
      </c>
      <c r="C38" s="2" t="str">
        <f>+VLOOKUP($B38,'[1]Z7MB-7Z020(7Z010)-SOM-F'!$A$2014:$B$2413,2,FALSE)</f>
        <v>L20</v>
      </c>
      <c r="D38" s="2" t="str">
        <f>+VLOOKUP($C38,'[1]7020 Pkg Data'!$A$1:$C$398,3,FALSE)</f>
        <v>IO_L9N_T1_DQS_AD3N_35</v>
      </c>
      <c r="E38" s="2">
        <f>+VLOOKUP($C38,'[1]7020 Pkg Data'!$A$1:$C$398,2,FALSE)</f>
        <v>35</v>
      </c>
      <c r="F38" t="s">
        <v>181</v>
      </c>
    </row>
    <row r="39" spans="1:6" ht="14.25" x14ac:dyDescent="0.25">
      <c r="A39" s="2">
        <v>38</v>
      </c>
      <c r="B39" s="3" t="s">
        <v>35</v>
      </c>
      <c r="C39" s="2" t="str">
        <f>+VLOOKUP($B39,'[1]Z7MB-7Z020(7Z010)-SOM-F'!$A$2014:$B$2413,2,FALSE)</f>
        <v>M20</v>
      </c>
      <c r="D39" s="2" t="str">
        <f>+VLOOKUP($C39,'[1]7020 Pkg Data'!$A$1:$C$398,3,FALSE)</f>
        <v>IO_L7N_T1_AD2N_35</v>
      </c>
      <c r="E39" s="2">
        <f>+VLOOKUP($C39,'[1]7020 Pkg Data'!$A$1:$C$398,2,FALSE)</f>
        <v>35</v>
      </c>
    </row>
    <row r="40" spans="1:6" ht="14.25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6" ht="14.25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6" ht="14.25" x14ac:dyDescent="0.25">
      <c r="A42" s="2">
        <v>41</v>
      </c>
      <c r="B42" s="3" t="s">
        <v>36</v>
      </c>
      <c r="C42" s="2" t="str">
        <f>+VLOOKUP($B42,'[1]Z7MB-7Z020(7Z010)-SOM-F'!$A$2014:$B$2413,2,FALSE)</f>
        <v>M17</v>
      </c>
      <c r="D42" s="2" t="str">
        <f>+VLOOKUP($C42,'[1]7020 Pkg Data'!$A$1:$C$398,3,FALSE)</f>
        <v>IO_L8P_T1_AD10P_35</v>
      </c>
      <c r="E42" s="2">
        <f>+VLOOKUP($C42,'[1]7020 Pkg Data'!$A$1:$C$398,2,FALSE)</f>
        <v>35</v>
      </c>
      <c r="F42" t="s">
        <v>182</v>
      </c>
    </row>
    <row r="43" spans="1:6" ht="14.25" x14ac:dyDescent="0.25">
      <c r="A43" s="2">
        <v>42</v>
      </c>
      <c r="B43" s="3" t="s">
        <v>37</v>
      </c>
      <c r="C43" s="2" t="str">
        <f>+VLOOKUP($B43,'[1]Z7MB-7Z020(7Z010)-SOM-F'!$A$2014:$B$2413,2,FALSE)</f>
        <v>K19</v>
      </c>
      <c r="D43" s="2" t="str">
        <f>+VLOOKUP($C43,'[1]7020 Pkg Data'!$A$1:$C$398,3,FALSE)</f>
        <v>IO_L10P_T1_AD11P_35</v>
      </c>
      <c r="E43" s="2">
        <f>+VLOOKUP($C43,'[1]7020 Pkg Data'!$A$1:$C$398,2,FALSE)</f>
        <v>35</v>
      </c>
    </row>
    <row r="44" spans="1:6" ht="14.25" x14ac:dyDescent="0.25">
      <c r="A44" s="2">
        <v>43</v>
      </c>
      <c r="B44" s="3" t="s">
        <v>38</v>
      </c>
      <c r="C44" s="2" t="str">
        <f>+VLOOKUP($B44,'[1]Z7MB-7Z020(7Z010)-SOM-F'!$A$2014:$B$2413,2,FALSE)</f>
        <v>M18</v>
      </c>
      <c r="D44" s="2" t="str">
        <f>+VLOOKUP($C44,'[1]7020 Pkg Data'!$A$1:$C$398,3,FALSE)</f>
        <v>IO_L8N_T1_AD10N_35</v>
      </c>
      <c r="E44" s="2">
        <f>+VLOOKUP($C44,'[1]7020 Pkg Data'!$A$1:$C$398,2,FALSE)</f>
        <v>35</v>
      </c>
      <c r="F44" t="s">
        <v>183</v>
      </c>
    </row>
    <row r="45" spans="1:6" ht="14.25" x14ac:dyDescent="0.25">
      <c r="A45" s="2">
        <v>44</v>
      </c>
      <c r="B45" s="3" t="s">
        <v>39</v>
      </c>
      <c r="C45" s="2" t="str">
        <f>+VLOOKUP($B45,'[1]Z7MB-7Z020(7Z010)-SOM-F'!$A$2014:$B$2413,2,FALSE)</f>
        <v>J19</v>
      </c>
      <c r="D45" s="2" t="str">
        <f>+VLOOKUP($C45,'[1]7020 Pkg Data'!$A$1:$C$398,3,FALSE)</f>
        <v>IO_L10N_T1_AD11N_35</v>
      </c>
      <c r="E45" s="2">
        <f>+VLOOKUP($C45,'[1]7020 Pkg Data'!$A$1:$C$398,2,FALSE)</f>
        <v>35</v>
      </c>
    </row>
    <row r="46" spans="1:6" ht="14.25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6" ht="14.25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6" ht="14.25" x14ac:dyDescent="0.25">
      <c r="A48" s="2">
        <v>47</v>
      </c>
      <c r="B48" s="3" t="s">
        <v>40</v>
      </c>
      <c r="C48" s="2" t="str">
        <f>+VLOOKUP($B48,'[1]Z7MB-7Z020(7Z010)-SOM-F'!$A$2014:$B$2413,2,FALSE)</f>
        <v>L16</v>
      </c>
      <c r="D48" s="2" t="str">
        <f>+VLOOKUP($C48,'[1]7020 Pkg Data'!$A$1:$C$398,3,FALSE)</f>
        <v>IO_L11P_T1_SRCC_35</v>
      </c>
      <c r="E48" s="2">
        <f>+VLOOKUP($C48,'[1]7020 Pkg Data'!$A$1:$C$398,2,FALSE)</f>
        <v>35</v>
      </c>
    </row>
    <row r="49" spans="1:6" ht="14.25" x14ac:dyDescent="0.25">
      <c r="A49" s="2">
        <v>48</v>
      </c>
      <c r="B49" s="3" t="s">
        <v>41</v>
      </c>
      <c r="C49" s="2" t="str">
        <f>+VLOOKUP($B49,'[1]Z7MB-7Z020(7Z010)-SOM-F'!$A$2014:$B$2413,2,FALSE)</f>
        <v>K17</v>
      </c>
      <c r="D49" s="2" t="str">
        <f>+VLOOKUP($C49,'[1]7020 Pkg Data'!$A$1:$C$398,3,FALSE)</f>
        <v>IO_L12P_T1_MRCC_35</v>
      </c>
      <c r="E49" s="2">
        <f>+VLOOKUP($C49,'[1]7020 Pkg Data'!$A$1:$C$398,2,FALSE)</f>
        <v>35</v>
      </c>
    </row>
    <row r="50" spans="1:6" ht="14.25" x14ac:dyDescent="0.25">
      <c r="A50" s="2">
        <v>49</v>
      </c>
      <c r="B50" s="3" t="s">
        <v>42</v>
      </c>
      <c r="C50" s="2" t="str">
        <f>+VLOOKUP($B50,'[1]Z7MB-7Z020(7Z010)-SOM-F'!$A$2014:$B$2413,2,FALSE)</f>
        <v>L17</v>
      </c>
      <c r="D50" s="2" t="str">
        <f>+VLOOKUP($C50,'[1]7020 Pkg Data'!$A$1:$C$398,3,FALSE)</f>
        <v>IO_L11N_T1_SRCC_35</v>
      </c>
      <c r="E50" s="2">
        <f>+VLOOKUP($C50,'[1]7020 Pkg Data'!$A$1:$C$398,2,FALSE)</f>
        <v>35</v>
      </c>
    </row>
    <row r="51" spans="1:6" ht="14.25" x14ac:dyDescent="0.25">
      <c r="A51" s="2">
        <v>50</v>
      </c>
      <c r="B51" s="3" t="s">
        <v>43</v>
      </c>
      <c r="C51" s="2" t="str">
        <f>+VLOOKUP($B51,'[1]Z7MB-7Z020(7Z010)-SOM-F'!$A$2014:$B$2413,2,FALSE)</f>
        <v>K18</v>
      </c>
      <c r="D51" s="2" t="str">
        <f>+VLOOKUP($C51,'[1]7020 Pkg Data'!$A$1:$C$398,3,FALSE)</f>
        <v>IO_L12N_T1_MRCC_35</v>
      </c>
      <c r="E51" s="2">
        <f>+VLOOKUP($C51,'[1]7020 Pkg Data'!$A$1:$C$398,2,FALSE)</f>
        <v>35</v>
      </c>
    </row>
    <row r="52" spans="1:6" ht="14.25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6" ht="14.25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6" ht="14.25" x14ac:dyDescent="0.25">
      <c r="A54" s="2">
        <v>53</v>
      </c>
      <c r="B54" s="3" t="s">
        <v>44</v>
      </c>
      <c r="C54" s="2" t="str">
        <f>+VLOOKUP($B54,'[1]Z7MB-7Z020(7Z010)-SOM-F'!$A$2014:$B$2413,2,FALSE)</f>
        <v>H16</v>
      </c>
      <c r="D54" s="2" t="str">
        <f>+VLOOKUP($C54,'[1]7020 Pkg Data'!$A$1:$C$398,3,FALSE)</f>
        <v>IO_L13P_T2_MRCC_35</v>
      </c>
      <c r="E54" s="2">
        <f>+VLOOKUP($C54,'[1]7020 Pkg Data'!$A$1:$C$398,2,FALSE)</f>
        <v>35</v>
      </c>
      <c r="F54" t="s">
        <v>184</v>
      </c>
    </row>
    <row r="55" spans="1:6" ht="14.25" x14ac:dyDescent="0.25">
      <c r="A55" s="2">
        <v>54</v>
      </c>
      <c r="B55" s="3" t="s">
        <v>45</v>
      </c>
      <c r="C55" s="2" t="str">
        <f>+VLOOKUP($B55,'[1]Z7MB-7Z020(7Z010)-SOM-F'!$A$2014:$B$2413,2,FALSE)</f>
        <v>J18</v>
      </c>
      <c r="D55" s="2" t="str">
        <f>+VLOOKUP($C55,'[1]7020 Pkg Data'!$A$1:$C$398,3,FALSE)</f>
        <v>IO_L14P_T2_AD4P_SRCC_35</v>
      </c>
      <c r="E55" s="2">
        <f>+VLOOKUP($C55,'[1]7020 Pkg Data'!$A$1:$C$398,2,FALSE)</f>
        <v>35</v>
      </c>
      <c r="F55" t="s">
        <v>173</v>
      </c>
    </row>
    <row r="56" spans="1:6" ht="14.25" x14ac:dyDescent="0.25">
      <c r="A56" s="2">
        <v>55</v>
      </c>
      <c r="B56" s="3" t="s">
        <v>46</v>
      </c>
      <c r="C56" s="2" t="str">
        <f>+VLOOKUP($B56,'[1]Z7MB-7Z020(7Z010)-SOM-F'!$A$2014:$B$2413,2,FALSE)</f>
        <v>H17</v>
      </c>
      <c r="D56" s="2" t="str">
        <f>+VLOOKUP($C56,'[1]7020 Pkg Data'!$A$1:$C$398,3,FALSE)</f>
        <v>IO_L13N_T2_MRCC_35</v>
      </c>
      <c r="E56" s="2">
        <f>+VLOOKUP($C56,'[1]7020 Pkg Data'!$A$1:$C$398,2,FALSE)</f>
        <v>35</v>
      </c>
      <c r="F56" t="s">
        <v>185</v>
      </c>
    </row>
    <row r="57" spans="1:6" ht="14.25" x14ac:dyDescent="0.25">
      <c r="A57" s="2">
        <v>56</v>
      </c>
      <c r="B57" s="3" t="s">
        <v>47</v>
      </c>
      <c r="C57" s="2" t="str">
        <f>+VLOOKUP($B57,'[1]Z7MB-7Z020(7Z010)-SOM-F'!$A$2014:$B$2413,2,FALSE)</f>
        <v>H18</v>
      </c>
      <c r="D57" s="2" t="str">
        <f>+VLOOKUP($C57,'[1]7020 Pkg Data'!$A$1:$C$398,3,FALSE)</f>
        <v>IO_L14N_T2_AD4N_SRCC_35</v>
      </c>
      <c r="E57" s="2">
        <f>+VLOOKUP($C57,'[1]7020 Pkg Data'!$A$1:$C$398,2,FALSE)</f>
        <v>35</v>
      </c>
    </row>
    <row r="58" spans="1:6" ht="14.25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6" ht="14.25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6" ht="14.25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6" ht="14.25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6" ht="14.25" x14ac:dyDescent="0.25">
      <c r="A62" s="2">
        <v>61</v>
      </c>
      <c r="B62" s="3" t="s">
        <v>48</v>
      </c>
      <c r="C62" s="2" t="str">
        <f>+VLOOKUP($B62,'[1]Z7MB-7Z020(7Z010)-SOM-F'!$A$2014:$B$2413,2,FALSE)</f>
        <v>G17</v>
      </c>
      <c r="D62" s="2" t="str">
        <f>+VLOOKUP($C62,'[1]7020 Pkg Data'!$A$1:$C$398,3,FALSE)</f>
        <v>IO_L16P_T2_35</v>
      </c>
      <c r="E62" s="2">
        <f>+VLOOKUP($C62,'[1]7020 Pkg Data'!$A$1:$C$398,2,FALSE)</f>
        <v>35</v>
      </c>
      <c r="F62" t="s">
        <v>186</v>
      </c>
    </row>
    <row r="63" spans="1:6" ht="14.25" x14ac:dyDescent="0.25">
      <c r="A63" s="2">
        <v>62</v>
      </c>
      <c r="B63" s="3" t="s">
        <v>49</v>
      </c>
      <c r="C63" s="2" t="str">
        <f>+VLOOKUP($B63,'[1]Z7MB-7Z020(7Z010)-SOM-F'!$A$2014:$B$2413,2,FALSE)</f>
        <v>F19</v>
      </c>
      <c r="D63" s="2" t="str">
        <f>+VLOOKUP($C63,'[1]7020 Pkg Data'!$A$1:$C$398,3,FALSE)</f>
        <v>IO_L15P_T2_DQS_AD12P_35</v>
      </c>
      <c r="E63" s="2">
        <f>+VLOOKUP($C63,'[1]7020 Pkg Data'!$A$1:$C$398,2,FALSE)</f>
        <v>35</v>
      </c>
    </row>
    <row r="64" spans="1:6" ht="14.25" x14ac:dyDescent="0.25">
      <c r="A64" s="2">
        <v>63</v>
      </c>
      <c r="B64" s="3" t="s">
        <v>50</v>
      </c>
      <c r="C64" s="2" t="str">
        <f>+VLOOKUP($B64,'[1]Z7MB-7Z020(7Z010)-SOM-F'!$A$2014:$B$2413,2,FALSE)</f>
        <v>G18</v>
      </c>
      <c r="D64" s="2" t="str">
        <f>+VLOOKUP($C64,'[1]7020 Pkg Data'!$A$1:$C$398,3,FALSE)</f>
        <v>IO_L16N_T2_35</v>
      </c>
      <c r="E64" s="2">
        <f>+VLOOKUP($C64,'[1]7020 Pkg Data'!$A$1:$C$398,2,FALSE)</f>
        <v>35</v>
      </c>
      <c r="F64" t="s">
        <v>187</v>
      </c>
    </row>
    <row r="65" spans="1:6" ht="14.25" x14ac:dyDescent="0.25">
      <c r="A65" s="2">
        <v>64</v>
      </c>
      <c r="B65" s="3" t="s">
        <v>51</v>
      </c>
      <c r="C65" s="2" t="str">
        <f>+VLOOKUP($B65,'[1]Z7MB-7Z020(7Z010)-SOM-F'!$A$2014:$B$2413,2,FALSE)</f>
        <v>F20</v>
      </c>
      <c r="D65" s="2" t="str">
        <f>+VLOOKUP($C65,'[1]7020 Pkg Data'!$A$1:$C$398,3,FALSE)</f>
        <v>IO_L15N_T2_DQS_AD12N_35</v>
      </c>
      <c r="E65" s="2">
        <f>+VLOOKUP($C65,'[1]7020 Pkg Data'!$A$1:$C$398,2,FALSE)</f>
        <v>35</v>
      </c>
    </row>
    <row r="66" spans="1:6" ht="14.2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6" ht="14.2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6" ht="14.25" x14ac:dyDescent="0.25">
      <c r="A68" s="2">
        <v>67</v>
      </c>
      <c r="B68" s="3" t="s">
        <v>52</v>
      </c>
      <c r="C68" s="2" t="str">
        <f>+VLOOKUP($B68,'[1]Z7MB-7Z020(7Z010)-SOM-F'!$A$2014:$B$2413,2,FALSE)</f>
        <v>G19</v>
      </c>
      <c r="D68" s="2" t="str">
        <f>+VLOOKUP($C68,'[1]7020 Pkg Data'!$A$1:$C$398,3,FALSE)</f>
        <v>IO_L18P_T2_AD13P_35</v>
      </c>
      <c r="E68" s="2">
        <f>+VLOOKUP($C68,'[1]7020 Pkg Data'!$A$1:$C$398,2,FALSE)</f>
        <v>35</v>
      </c>
      <c r="F68" t="s">
        <v>188</v>
      </c>
    </row>
    <row r="69" spans="1:6" ht="14.25" x14ac:dyDescent="0.25">
      <c r="A69" s="2">
        <v>68</v>
      </c>
      <c r="B69" s="3" t="s">
        <v>53</v>
      </c>
      <c r="C69" s="2" t="str">
        <f>+VLOOKUP($B69,'[1]Z7MB-7Z020(7Z010)-SOM-F'!$A$2014:$B$2413,2,FALSE)</f>
        <v>J20</v>
      </c>
      <c r="D69" s="2" t="str">
        <f>+VLOOKUP($C69,'[1]7020 Pkg Data'!$A$1:$C$398,3,FALSE)</f>
        <v>IO_L17P_T2_AD5P_35</v>
      </c>
      <c r="E69" s="2">
        <f>+VLOOKUP($C69,'[1]7020 Pkg Data'!$A$1:$C$398,2,FALSE)</f>
        <v>35</v>
      </c>
    </row>
    <row r="70" spans="1:6" ht="14.25" x14ac:dyDescent="0.25">
      <c r="A70" s="2">
        <v>69</v>
      </c>
      <c r="B70" s="3" t="s">
        <v>54</v>
      </c>
      <c r="C70" s="2" t="str">
        <f>+VLOOKUP($B70,'[1]Z7MB-7Z020(7Z010)-SOM-F'!$A$2014:$B$2413,2,FALSE)</f>
        <v>G20</v>
      </c>
      <c r="D70" s="2" t="str">
        <f>+VLOOKUP($C70,'[1]7020 Pkg Data'!$A$1:$C$398,3,FALSE)</f>
        <v>IO_L18N_T2_AD13N_35</v>
      </c>
      <c r="E70" s="2">
        <f>+VLOOKUP($C70,'[1]7020 Pkg Data'!$A$1:$C$398,2,FALSE)</f>
        <v>35</v>
      </c>
      <c r="F70" t="s">
        <v>189</v>
      </c>
    </row>
    <row r="71" spans="1:6" ht="14.25" x14ac:dyDescent="0.25">
      <c r="A71" s="2">
        <v>70</v>
      </c>
      <c r="B71" s="3" t="s">
        <v>55</v>
      </c>
      <c r="C71" s="2" t="str">
        <f>+VLOOKUP($B71,'[1]Z7MB-7Z020(7Z010)-SOM-F'!$A$2014:$B$2413,2,FALSE)</f>
        <v>H20</v>
      </c>
      <c r="D71" s="2" t="str">
        <f>+VLOOKUP($C71,'[1]7020 Pkg Data'!$A$1:$C$398,3,FALSE)</f>
        <v>IO_L17N_T2_AD5N_35</v>
      </c>
      <c r="E71" s="2">
        <f>+VLOOKUP($C71,'[1]7020 Pkg Data'!$A$1:$C$398,2,FALSE)</f>
        <v>35</v>
      </c>
    </row>
    <row r="72" spans="1:6" ht="14.25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6" ht="14.25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6" ht="14.25" x14ac:dyDescent="0.25">
      <c r="A74" s="2">
        <v>73</v>
      </c>
      <c r="B74" s="3" t="s">
        <v>56</v>
      </c>
      <c r="C74" s="2" t="str">
        <f>+VLOOKUP($B74,'[1]Z7MB-7Z020(7Z010)-SOM-F'!$A$2014:$B$2413,2,FALSE)</f>
        <v>K14</v>
      </c>
      <c r="D74" s="2" t="str">
        <f>+VLOOKUP($C74,'[1]7020 Pkg Data'!$A$1:$C$398,3,FALSE)</f>
        <v>IO_L20P_T3_AD6P_35</v>
      </c>
      <c r="E74" s="2">
        <f>+VLOOKUP($C74,'[1]7020 Pkg Data'!$A$1:$C$398,2,FALSE)</f>
        <v>35</v>
      </c>
      <c r="F74" t="s">
        <v>190</v>
      </c>
    </row>
    <row r="75" spans="1:6" x14ac:dyDescent="0.25">
      <c r="A75" s="2">
        <v>74</v>
      </c>
      <c r="B75" s="3" t="s">
        <v>57</v>
      </c>
      <c r="C75" s="2" t="str">
        <f>+VLOOKUP($B75,'[1]Z7MB-7Z020(7Z010)-SOM-F'!$A$2014:$B$2413,2,FALSE)</f>
        <v>H15</v>
      </c>
      <c r="D75" s="2" t="str">
        <f>+VLOOKUP($C75,'[1]7020 Pkg Data'!$A$1:$C$398,3,FALSE)</f>
        <v>IO_L19P_T3_35</v>
      </c>
      <c r="E75" s="2">
        <f>+VLOOKUP($C75,'[1]7020 Pkg Data'!$A$1:$C$398,2,FALSE)</f>
        <v>35</v>
      </c>
    </row>
    <row r="76" spans="1:6" x14ac:dyDescent="0.25">
      <c r="A76" s="2">
        <v>75</v>
      </c>
      <c r="B76" s="3" t="s">
        <v>58</v>
      </c>
      <c r="C76" s="2" t="str">
        <f>+VLOOKUP($B76,'[1]Z7MB-7Z020(7Z010)-SOM-F'!$A$2014:$B$2413,2,FALSE)</f>
        <v>J14</v>
      </c>
      <c r="D76" s="2" t="str">
        <f>+VLOOKUP($C76,'[1]7020 Pkg Data'!$A$1:$C$398,3,FALSE)</f>
        <v>IO_L20N_T3_AD6N_35</v>
      </c>
      <c r="E76" s="2">
        <f>+VLOOKUP($C76,'[1]7020 Pkg Data'!$A$1:$C$398,2,FALSE)</f>
        <v>35</v>
      </c>
      <c r="F76" t="s">
        <v>191</v>
      </c>
    </row>
    <row r="77" spans="1:6" x14ac:dyDescent="0.25">
      <c r="A77" s="2">
        <v>76</v>
      </c>
      <c r="B77" s="3" t="s">
        <v>59</v>
      </c>
      <c r="C77" s="2" t="str">
        <f>+VLOOKUP($B77,'[1]Z7MB-7Z020(7Z010)-SOM-F'!$A$2014:$B$2413,2,FALSE)</f>
        <v>G15</v>
      </c>
      <c r="D77" s="2" t="str">
        <f>+VLOOKUP($C77,'[1]7020 Pkg Data'!$A$1:$C$398,3,FALSE)</f>
        <v>IO_L19N_T3_VREF_35</v>
      </c>
      <c r="E77" s="2">
        <f>+VLOOKUP($C77,'[1]7020 Pkg Data'!$A$1:$C$398,2,FALSE)</f>
        <v>35</v>
      </c>
    </row>
    <row r="78" spans="1:6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6" x14ac:dyDescent="0.25">
      <c r="A79" s="2">
        <v>78</v>
      </c>
      <c r="B79" s="3" t="s">
        <v>60</v>
      </c>
      <c r="C79" s="2" t="str">
        <f>+VLOOKUP($B79,'[1]Z7MB-7Z020(7Z010)-SOM-F'!$A$2014:$B$2413,2,FALSE)</f>
        <v>C19</v>
      </c>
      <c r="D79" s="2" t="str">
        <f>+VLOOKUP($C79,'[1]7020 Pkg Data'!$A$1:$C$398,3,FALSE)</f>
        <v>VCCO_35</v>
      </c>
      <c r="E79" s="2">
        <f>+VLOOKUP($C79,'[1]7020 Pkg Data'!$A$1:$C$398,2,FALSE)</f>
        <v>35</v>
      </c>
    </row>
    <row r="80" spans="1:6" x14ac:dyDescent="0.25">
      <c r="A80" s="2">
        <v>79</v>
      </c>
      <c r="B80" s="3" t="s">
        <v>60</v>
      </c>
      <c r="C80" s="2" t="str">
        <f>+VLOOKUP($B80,'[1]Z7MB-7Z020(7Z010)-SOM-F'!$A$2014:$B$2413,2,FALSE)</f>
        <v>C19</v>
      </c>
      <c r="D80" s="2" t="str">
        <f>+VLOOKUP($C80,'[1]7020 Pkg Data'!$A$1:$C$398,3,FALSE)</f>
        <v>VCCO_35</v>
      </c>
      <c r="E80" s="2">
        <f>+VLOOKUP($C80,'[1]7020 Pkg Data'!$A$1:$C$398,2,FALSE)</f>
        <v>35</v>
      </c>
    </row>
    <row r="81" spans="1:6" x14ac:dyDescent="0.25">
      <c r="A81" s="2">
        <v>80</v>
      </c>
      <c r="B81" s="3" t="s">
        <v>60</v>
      </c>
      <c r="C81" s="2" t="str">
        <f>+VLOOKUP($B81,'[1]Z7MB-7Z020(7Z010)-SOM-F'!$A$2014:$B$2413,2,FALSE)</f>
        <v>C19</v>
      </c>
      <c r="D81" s="2" t="str">
        <f>+VLOOKUP($C81,'[1]7020 Pkg Data'!$A$1:$C$398,3,FALSE)</f>
        <v>VCCO_35</v>
      </c>
      <c r="E81" s="2">
        <f>+VLOOKUP($C81,'[1]7020 Pkg Data'!$A$1:$C$398,2,FALSE)</f>
        <v>35</v>
      </c>
    </row>
    <row r="82" spans="1:6" x14ac:dyDescent="0.25">
      <c r="A82" s="2">
        <v>81</v>
      </c>
      <c r="B82" s="3" t="s">
        <v>61</v>
      </c>
      <c r="C82" s="2" t="str">
        <f>+VLOOKUP($B82,'[1]Z7MB-7Z020(7Z010)-SOM-F'!$A$2014:$B$2413,2,FALSE)</f>
        <v>N15</v>
      </c>
      <c r="D82" s="2" t="str">
        <f>+VLOOKUP($C82,'[1]7020 Pkg Data'!$A$1:$C$398,3,FALSE)</f>
        <v>IO_L21P_T3_DQS_AD14P_35</v>
      </c>
      <c r="E82" s="2">
        <f>+VLOOKUP($C82,'[1]7020 Pkg Data'!$A$1:$C$398,2,FALSE)</f>
        <v>35</v>
      </c>
    </row>
    <row r="83" spans="1:6" x14ac:dyDescent="0.25">
      <c r="A83" s="2">
        <v>82</v>
      </c>
      <c r="B83" s="3" t="s">
        <v>62</v>
      </c>
      <c r="C83" s="2" t="str">
        <f>+VLOOKUP($B83,'[1]Z7MB-7Z020(7Z010)-SOM-F'!$A$2014:$B$2413,2,FALSE)</f>
        <v>L14</v>
      </c>
      <c r="D83" s="2" t="str">
        <f>+VLOOKUP($C83,'[1]7020 Pkg Data'!$A$1:$C$398,3,FALSE)</f>
        <v>IO_L22P_T3_AD7P_35</v>
      </c>
      <c r="E83" s="2">
        <f>+VLOOKUP($C83,'[1]7020 Pkg Data'!$A$1:$C$398,2,FALSE)</f>
        <v>35</v>
      </c>
      <c r="F83" t="s">
        <v>193</v>
      </c>
    </row>
    <row r="84" spans="1:6" x14ac:dyDescent="0.25">
      <c r="A84" s="2">
        <v>83</v>
      </c>
      <c r="B84" s="3" t="s">
        <v>63</v>
      </c>
      <c r="C84" s="2" t="str">
        <f>+VLOOKUP($B84,'[1]Z7MB-7Z020(7Z010)-SOM-F'!$A$2014:$B$2413,2,FALSE)</f>
        <v>N16</v>
      </c>
      <c r="D84" s="2" t="str">
        <f>+VLOOKUP($C84,'[1]7020 Pkg Data'!$A$1:$C$398,3,FALSE)</f>
        <v>IO_L21N_T3_DQS_AD14N_35</v>
      </c>
      <c r="E84" s="2">
        <f>+VLOOKUP($C84,'[1]7020 Pkg Data'!$A$1:$C$398,2,FALSE)</f>
        <v>35</v>
      </c>
      <c r="F84" t="s">
        <v>192</v>
      </c>
    </row>
    <row r="85" spans="1:6" x14ac:dyDescent="0.25">
      <c r="A85" s="2">
        <v>84</v>
      </c>
      <c r="B85" s="3" t="s">
        <v>64</v>
      </c>
      <c r="C85" s="2" t="str">
        <f>+VLOOKUP($B85,'[1]Z7MB-7Z020(7Z010)-SOM-F'!$A$2014:$B$2413,2,FALSE)</f>
        <v>L15</v>
      </c>
      <c r="D85" s="2" t="str">
        <f>+VLOOKUP($C85,'[1]7020 Pkg Data'!$A$1:$C$398,3,FALSE)</f>
        <v>IO_L22N_T3_AD7N_35</v>
      </c>
      <c r="E85" s="2">
        <f>+VLOOKUP($C85,'[1]7020 Pkg Data'!$A$1:$C$398,2,FALSE)</f>
        <v>35</v>
      </c>
      <c r="F85" t="s">
        <v>194</v>
      </c>
    </row>
    <row r="86" spans="1:6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6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6" x14ac:dyDescent="0.25">
      <c r="A88" s="2">
        <v>87</v>
      </c>
      <c r="B88" s="3" t="s">
        <v>65</v>
      </c>
      <c r="C88" s="2" t="str">
        <f>+VLOOKUP($B88,'[1]Z7MB-7Z020(7Z010)-SOM-F'!$A$2014:$B$2413,2,FALSE)</f>
        <v>M14</v>
      </c>
      <c r="D88" s="2" t="str">
        <f>+VLOOKUP($C88,'[1]7020 Pkg Data'!$A$1:$C$398,3,FALSE)</f>
        <v>IO_L23P_T3_35</v>
      </c>
      <c r="E88" s="2">
        <f>+VLOOKUP($C88,'[1]7020 Pkg Data'!$A$1:$C$398,2,FALSE)</f>
        <v>35</v>
      </c>
      <c r="F88" t="s">
        <v>151</v>
      </c>
    </row>
    <row r="89" spans="1:6" x14ac:dyDescent="0.25">
      <c r="A89" s="2">
        <v>88</v>
      </c>
      <c r="B89" s="3" t="s">
        <v>66</v>
      </c>
      <c r="C89" s="2" t="str">
        <f>+VLOOKUP($B89,'[1]Z7MB-7Z020(7Z010)-SOM-F'!$A$2014:$B$2413,2,FALSE)</f>
        <v>K16</v>
      </c>
      <c r="D89" s="2" t="str">
        <f>+VLOOKUP($C89,'[1]7020 Pkg Data'!$A$1:$C$398,3,FALSE)</f>
        <v>IO_L24P_T3_AD15P_35</v>
      </c>
      <c r="E89" s="2">
        <f>+VLOOKUP($C89,'[1]7020 Pkg Data'!$A$1:$C$398,2,FALSE)</f>
        <v>35</v>
      </c>
      <c r="F89" t="s">
        <v>195</v>
      </c>
    </row>
    <row r="90" spans="1:6" x14ac:dyDescent="0.25">
      <c r="A90" s="2">
        <v>89</v>
      </c>
      <c r="B90" s="3" t="s">
        <v>67</v>
      </c>
      <c r="C90" s="2" t="str">
        <f>+VLOOKUP($B90,'[1]Z7MB-7Z020(7Z010)-SOM-F'!$A$2014:$B$2413,2,FALSE)</f>
        <v>M15</v>
      </c>
      <c r="D90" s="2" t="str">
        <f>+VLOOKUP($C90,'[1]7020 Pkg Data'!$A$1:$C$398,3,FALSE)</f>
        <v>IO_L23N_T3_35</v>
      </c>
      <c r="E90" s="2">
        <f>+VLOOKUP($C90,'[1]7020 Pkg Data'!$A$1:$C$398,2,FALSE)</f>
        <v>35</v>
      </c>
      <c r="F90" t="s">
        <v>150</v>
      </c>
    </row>
    <row r="91" spans="1:6" x14ac:dyDescent="0.25">
      <c r="A91" s="2">
        <v>90</v>
      </c>
      <c r="B91" s="3" t="s">
        <v>68</v>
      </c>
      <c r="C91" s="2" t="str">
        <f>+VLOOKUP($B91,'[1]Z7MB-7Z020(7Z010)-SOM-F'!$A$2014:$B$2413,2,FALSE)</f>
        <v>J16</v>
      </c>
      <c r="D91" s="2" t="str">
        <f>+VLOOKUP($C91,'[1]7020 Pkg Data'!$A$1:$C$398,3,FALSE)</f>
        <v>IO_L24N_T3_AD15N_35</v>
      </c>
      <c r="E91" s="2">
        <f>+VLOOKUP($C91,'[1]7020 Pkg Data'!$A$1:$C$398,2,FALSE)</f>
        <v>35</v>
      </c>
      <c r="F91" t="s">
        <v>196</v>
      </c>
    </row>
    <row r="92" spans="1:6" x14ac:dyDescent="0.25">
      <c r="A92" s="2">
        <v>91</v>
      </c>
      <c r="B92" s="3" t="s">
        <v>19</v>
      </c>
      <c r="C92" s="2" t="str">
        <f>+VLOOKUP($B92,'[1]Z7MB-7Z020(7Z010)-SOM-F'!$A$2014:$B$2413,2,FALSE)</f>
        <v>A8</v>
      </c>
      <c r="D92" s="2" t="str">
        <f>+VLOOKUP($C92,'[1]7020 Pkg Data'!$A$1:$C$398,3,FALSE)</f>
        <v>GND</v>
      </c>
      <c r="E92" s="2">
        <f>+VLOOKUP($C92,'[1]7020 Pkg Data'!$A$1:$C$398,2,FALSE)</f>
        <v>-1</v>
      </c>
    </row>
    <row r="93" spans="1:6" x14ac:dyDescent="0.25">
      <c r="A93" s="2">
        <v>92</v>
      </c>
      <c r="B93" s="3" t="s">
        <v>19</v>
      </c>
      <c r="C93" s="2" t="str">
        <f>+VLOOKUP($B93,'[1]Z7MB-7Z020(7Z010)-SOM-F'!$A$2014:$B$2413,2,FALSE)</f>
        <v>A8</v>
      </c>
      <c r="D93" s="2" t="str">
        <f>+VLOOKUP($C93,'[1]7020 Pkg Data'!$A$1:$C$398,3,FALSE)</f>
        <v>GND</v>
      </c>
      <c r="E93" s="2">
        <f>+VLOOKUP($C93,'[1]7020 Pkg Data'!$A$1:$C$398,2,FALSE)</f>
        <v>-1</v>
      </c>
    </row>
    <row r="94" spans="1:6" x14ac:dyDescent="0.25">
      <c r="A94" s="2">
        <v>93</v>
      </c>
      <c r="B94" s="3" t="s">
        <v>69</v>
      </c>
      <c r="C94" s="2" t="str">
        <f>+VLOOKUP($B94,'[1]Z7MB-7Z020(7Z010)-SOM-F'!$A$2014:$B$2413,2,FALSE)</f>
        <v>Y12</v>
      </c>
      <c r="D94" s="2" t="str">
        <f>+VLOOKUP($C94,'[1]7020 Pkg Data'!$A$1:$C$398,3,FALSE)</f>
        <v>IO_L20P_T3_13</v>
      </c>
      <c r="E94" s="2">
        <f>+VLOOKUP($C94,'[1]7020 Pkg Data'!$A$1:$C$398,2,FALSE)</f>
        <v>13</v>
      </c>
    </row>
    <row r="95" spans="1:6" x14ac:dyDescent="0.25">
      <c r="A95" s="2">
        <v>94</v>
      </c>
      <c r="B95" s="3" t="s">
        <v>70</v>
      </c>
      <c r="C95" s="2" t="str">
        <f>+VLOOKUP($B95,'[1]Z7MB-7Z020(7Z010)-SOM-F'!$A$2014:$B$2413,2,FALSE)</f>
        <v>V11</v>
      </c>
      <c r="D95" s="2" t="str">
        <f>+VLOOKUP($C95,'[1]7020 Pkg Data'!$A$1:$C$398,3,FALSE)</f>
        <v>IO_L21P_T3_DQS_13</v>
      </c>
      <c r="E95" s="2">
        <f>+VLOOKUP($C95,'[1]7020 Pkg Data'!$A$1:$C$398,2,FALSE)</f>
        <v>13</v>
      </c>
    </row>
    <row r="96" spans="1:6" x14ac:dyDescent="0.25">
      <c r="A96" s="2">
        <v>95</v>
      </c>
      <c r="B96" s="3" t="s">
        <v>71</v>
      </c>
      <c r="C96" s="2" t="str">
        <f>+VLOOKUP($B96,'[1]Z7MB-7Z020(7Z010)-SOM-F'!$A$2014:$B$2413,2,FALSE)</f>
        <v>Y13</v>
      </c>
      <c r="D96" s="2" t="str">
        <f>+VLOOKUP($C96,'[1]7020 Pkg Data'!$A$1:$C$398,3,FALSE)</f>
        <v>IO_L20N_T3_13</v>
      </c>
      <c r="E96" s="2">
        <f>+VLOOKUP($C96,'[1]7020 Pkg Data'!$A$1:$C$398,2,FALSE)</f>
        <v>13</v>
      </c>
    </row>
    <row r="97" spans="1:5" x14ac:dyDescent="0.25">
      <c r="A97" s="2">
        <v>96</v>
      </c>
      <c r="B97" s="3" t="s">
        <v>72</v>
      </c>
      <c r="C97" s="2" t="str">
        <f>+VLOOKUP($B97,'[1]Z7MB-7Z020(7Z010)-SOM-F'!$A$2014:$B$2413,2,FALSE)</f>
        <v>V10</v>
      </c>
      <c r="D97" s="2" t="str">
        <f>+VLOOKUP($C97,'[1]7020 Pkg Data'!$A$1:$C$398,3,FALSE)</f>
        <v>IO_L21N_T3_DQS_13</v>
      </c>
      <c r="E97" s="2">
        <f>+VLOOKUP($C97,'[1]7020 Pkg Data'!$A$1:$C$398,2,FALSE)</f>
        <v>13</v>
      </c>
    </row>
    <row r="98" spans="1:5" x14ac:dyDescent="0.25">
      <c r="A98" s="2">
        <v>97</v>
      </c>
      <c r="B98" s="3" t="s">
        <v>73</v>
      </c>
      <c r="C98" s="2" t="str">
        <f>+VLOOKUP($B98,'[1]Z7MB-7Z020(7Z010)-SOM-F'!$A$2014:$B$2413,2,FALSE)</f>
        <v>V6</v>
      </c>
      <c r="D98" s="2" t="str">
        <f>+VLOOKUP($C98,'[1]7020 Pkg Data'!$A$1:$C$398,3,FALSE)</f>
        <v>IO_L22P_T3_13</v>
      </c>
      <c r="E98" s="2">
        <f>+VLOOKUP($C98,'[1]7020 Pkg Data'!$A$1:$C$398,2,FALSE)</f>
        <v>13</v>
      </c>
    </row>
    <row r="99" spans="1:5" x14ac:dyDescent="0.25">
      <c r="A99" s="2">
        <v>98</v>
      </c>
      <c r="B99" s="3" t="s">
        <v>74</v>
      </c>
      <c r="C99" s="2" t="str">
        <f>+VLOOKUP($B99,'[1]Z7MB-7Z020(7Z010)-SOM-F'!$A$2014:$B$2413,2,FALSE)</f>
        <v>T8</v>
      </c>
      <c r="D99" s="2" t="str">
        <f>+VLOOKUP($C99,'[1]7020 Pkg Data'!$A$1:$C$398,3,FALSE)</f>
        <v>VCCO_13</v>
      </c>
      <c r="E99" s="2">
        <f>+VLOOKUP($C99,'[1]7020 Pkg Data'!$A$1:$C$398,2,FALSE)</f>
        <v>13</v>
      </c>
    </row>
    <row r="100" spans="1:5" x14ac:dyDescent="0.25">
      <c r="A100" s="2">
        <v>99</v>
      </c>
      <c r="B100" s="3" t="s">
        <v>75</v>
      </c>
      <c r="C100" s="2" t="str">
        <f>+VLOOKUP($B100,'[1]Z7MB-7Z020(7Z010)-SOM-F'!$A$2014:$B$2413,2,FALSE)</f>
        <v>W6</v>
      </c>
      <c r="D100" s="2" t="str">
        <f>+VLOOKUP($C100,'[1]7020 Pkg Data'!$A$1:$C$398,3,FALSE)</f>
        <v>IO_L22N_T3_13</v>
      </c>
      <c r="E100" s="2">
        <f>+VLOOKUP($C100,'[1]7020 Pkg Data'!$A$1:$C$398,2,FALSE)</f>
        <v>13</v>
      </c>
    </row>
    <row r="101" spans="1:5" x14ac:dyDescent="0.25">
      <c r="A101" s="2">
        <v>100</v>
      </c>
      <c r="B101" s="3" t="s">
        <v>76</v>
      </c>
      <c r="C101" s="2" t="str">
        <f>+VLOOKUP($B101,'[1]Z7MB-7Z020(7Z010)-SOM-F'!$A$2014:$B$2413,2,FALSE)</f>
        <v>V5</v>
      </c>
      <c r="D101" s="2" t="str">
        <f>+VLOOKUP($C101,'[1]7020 Pkg Data'!$A$1:$C$398,3,FALSE)</f>
        <v>IO_L6N_T0_VREF_13</v>
      </c>
      <c r="E101" s="2">
        <f>+VLOOKUP($C101,'[1]7020 Pkg Data'!$A$1:$C$398,2,FALSE)</f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JX1</vt:lpstr>
      <vt:lpstr>JX2</vt:lpstr>
    </vt:vector>
  </TitlesOfParts>
  <Company>Avnet,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Bryan</dc:creator>
  <cp:lastModifiedBy>Matt</cp:lastModifiedBy>
  <dcterms:created xsi:type="dcterms:W3CDTF">2015-11-10T17:22:57Z</dcterms:created>
  <dcterms:modified xsi:type="dcterms:W3CDTF">2018-10-05T19:15:20Z</dcterms:modified>
</cp:coreProperties>
</file>