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2978_uniovi_es/Documents/CESPL/CESPL-main/Sesion5/"/>
    </mc:Choice>
  </mc:AlternateContent>
  <xr:revisionPtr revIDLastSave="4" documentId="11_B01FC98DD9775AB99537F3DD21335A42E39C57D1" xr6:coauthVersionLast="47" xr6:coauthVersionMax="47" xr10:uidLastSave="{35BDCC64-FA45-4B09-B6DA-415BF15DCF44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23" i="1"/>
  <c r="N29" i="1"/>
  <c r="O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3" i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13" i="1"/>
  <c r="C14" i="1"/>
  <c r="N14" i="1" s="1"/>
  <c r="C15" i="1"/>
  <c r="N15" i="1" s="1"/>
  <c r="C16" i="1"/>
  <c r="N16" i="1" s="1"/>
  <c r="C17" i="1"/>
  <c r="C18" i="1"/>
  <c r="N18" i="1" s="1"/>
  <c r="C19" i="1"/>
  <c r="N19" i="1" s="1"/>
  <c r="C20" i="1"/>
  <c r="N20" i="1" s="1"/>
  <c r="C21" i="1"/>
  <c r="N21" i="1" s="1"/>
  <c r="C22" i="1"/>
  <c r="N22" i="1" s="1"/>
  <c r="C23" i="1"/>
  <c r="C24" i="1"/>
  <c r="N24" i="1" s="1"/>
  <c r="C25" i="1"/>
  <c r="N25" i="1" s="1"/>
  <c r="C26" i="1"/>
  <c r="N26" i="1" s="1"/>
  <c r="C27" i="1"/>
  <c r="N27" i="1" s="1"/>
  <c r="C28" i="1"/>
  <c r="N28" i="1" s="1"/>
  <c r="C29" i="1"/>
  <c r="C30" i="1"/>
  <c r="N30" i="1" s="1"/>
  <c r="C31" i="1"/>
  <c r="N31" i="1" s="1"/>
  <c r="C32" i="1"/>
  <c r="N32" i="1" s="1"/>
  <c r="C33" i="1"/>
  <c r="N33" i="1" s="1"/>
  <c r="C13" i="1"/>
  <c r="N13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<sst xmlns="http://schemas.openxmlformats.org/spreadsheetml/2006/main" count="21" uniqueCount="21">
  <si>
    <t>Nº usuarios</t>
  </si>
  <si>
    <t>Tres(seg)</t>
  </si>
  <si>
    <t>X(pet/seg)</t>
  </si>
  <si>
    <t>Tsini</t>
  </si>
  <si>
    <t>Tpo Servicio</t>
  </si>
  <si>
    <t>Tsini x 0,2</t>
  </si>
  <si>
    <t>Tsini x 2,8</t>
  </si>
  <si>
    <t>XS Modelo</t>
  </si>
  <si>
    <t>Error XS</t>
  </si>
  <si>
    <t>Tres5 Modelo</t>
  </si>
  <si>
    <t>Error Tres5</t>
  </si>
  <si>
    <t>X40 Modelo</t>
  </si>
  <si>
    <t>Error X40</t>
  </si>
  <si>
    <t>Tres40 Modelo</t>
  </si>
  <si>
    <t>Error Tres40</t>
  </si>
  <si>
    <t>X80 Modelo</t>
  </si>
  <si>
    <t>Tres80 Modelo</t>
  </si>
  <si>
    <t>Error Tres80</t>
  </si>
  <si>
    <t>Error X80</t>
  </si>
  <si>
    <t>ERROR ABS MEDIO TR</t>
  </si>
  <si>
    <t>ERROR ABS MEDIO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</si>
</sst>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Hoja1!$N$12</c:f>
              <c:strCache>
                <c:ptCount val="1"/>
                <c:pt idx="0">
                  <c:v>ERROR ABS MEDIO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Hoja1!$A$13:$A$33</c:f>
              <c:numCache>
                <c:formatCode>General</c:formatCode>
                <c:ptCount val="21"/>
                <c:pt idx="0">
                  <c:v>2.1999999999999999E-2</c:v>
                </c:pt>
                <c:pt idx="1">
                  <c:v>3.61E-2</c:v>
                </c:pt>
                <c:pt idx="2">
                  <c:v>5.0200000000000002E-2</c:v>
                </c:pt>
                <c:pt idx="3">
                  <c:v>6.4299999999999996E-2</c:v>
                </c:pt>
                <c:pt idx="4">
                  <c:v>7.8399999999999997E-2</c:v>
                </c:pt>
                <c:pt idx="5">
                  <c:v>9.2499999999999999E-2</c:v>
                </c:pt>
                <c:pt idx="6">
                  <c:v>0.106599999999999</c:v>
                </c:pt>
                <c:pt idx="7">
                  <c:v>0.1207</c:v>
                </c:pt>
                <c:pt idx="8">
                  <c:v>0.134799999999999</c:v>
                </c:pt>
                <c:pt idx="9">
                  <c:v>0.14889999999999901</c:v>
                </c:pt>
                <c:pt idx="10">
                  <c:v>0.16299999999999901</c:v>
                </c:pt>
                <c:pt idx="11">
                  <c:v>0.17709999999999901</c:v>
                </c:pt>
                <c:pt idx="12">
                  <c:v>0.19119999999999901</c:v>
                </c:pt>
                <c:pt idx="13">
                  <c:v>0.20529999999999901</c:v>
                </c:pt>
                <c:pt idx="14">
                  <c:v>0.21939999999999901</c:v>
                </c:pt>
                <c:pt idx="15">
                  <c:v>0.23349999999999899</c:v>
                </c:pt>
                <c:pt idx="16">
                  <c:v>0.24759999999999999</c:v>
                </c:pt>
                <c:pt idx="17">
                  <c:v>0.26169999999999999</c:v>
                </c:pt>
                <c:pt idx="18">
                  <c:v>0.27579999999999899</c:v>
                </c:pt>
                <c:pt idx="19">
                  <c:v>0.28989999999999999</c:v>
                </c:pt>
                <c:pt idx="20">
                  <c:v>0.30399999999999999</c:v>
                </c:pt>
              </c:numCache>
            </c:numRef>
          </c:xVal>
          <c:yVal>
            <c:numRef>
              <c:f>Hoja1!$N$13:$N$33</c:f>
              <c:numCache>
                <c:formatCode>General</c:formatCode>
                <c:ptCount val="21"/>
                <c:pt idx="0">
                  <c:v>3.3522156871549593</c:v>
                </c:pt>
                <c:pt idx="1">
                  <c:v>12.379547995907004</c:v>
                </c:pt>
                <c:pt idx="2">
                  <c:v>17.542775177882199</c:v>
                </c:pt>
                <c:pt idx="3">
                  <c:v>20.485997233251101</c:v>
                </c:pt>
                <c:pt idx="4">
                  <c:v>22.383506831925846</c:v>
                </c:pt>
                <c:pt idx="5">
                  <c:v>23.713936974400223</c:v>
                </c:pt>
                <c:pt idx="6">
                  <c:v>24.702624502659138</c:v>
                </c:pt>
                <c:pt idx="7">
                  <c:v>25.46948242928849</c:v>
                </c:pt>
                <c:pt idx="8">
                  <c:v>26.084136752795914</c:v>
                </c:pt>
                <c:pt idx="9">
                  <c:v>26.589741968710801</c:v>
                </c:pt>
                <c:pt idx="10">
                  <c:v>27.01443977320497</c:v>
                </c:pt>
                <c:pt idx="11">
                  <c:v>27.377346437969038</c:v>
                </c:pt>
                <c:pt idx="12">
                  <c:v>27.691892181287965</c:v>
                </c:pt>
                <c:pt idx="13">
                  <c:v>27.967784713008228</c:v>
                </c:pt>
                <c:pt idx="14">
                  <c:v>28.212215224854134</c:v>
                </c:pt>
                <c:pt idx="15">
                  <c:v>28.430626594415131</c:v>
                </c:pt>
                <c:pt idx="16">
                  <c:v>28.627218054239915</c:v>
                </c:pt>
                <c:pt idx="17">
                  <c:v>28.805285603331782</c:v>
                </c:pt>
                <c:pt idx="18">
                  <c:v>28.967456934419403</c:v>
                </c:pt>
                <c:pt idx="19">
                  <c:v>29.115856849315502</c:v>
                </c:pt>
                <c:pt idx="20">
                  <c:v>29.25222582760448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6-46CA-8D99-9639CB1139DF}"/>
            </c:ext>
          </c:extLst>
        </c:ser>
        <c:ser>
          <c:idx val="1"/>
          <c:order val="1"/>
          <c:tx>
            <c:strRef>
              <c:f>Hoja1!$O$12</c:f>
              <c:strCache>
                <c:ptCount val="1"/>
                <c:pt idx="0">
                  <c:v>ERROR ABS MEDIO 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Hoja1!$A$13:$A$33</c:f>
              <c:numCache>
                <c:formatCode>General</c:formatCode>
                <c:ptCount val="21"/>
                <c:pt idx="0">
                  <c:v>2.1999999999999999E-2</c:v>
                </c:pt>
                <c:pt idx="1">
                  <c:v>3.61E-2</c:v>
                </c:pt>
                <c:pt idx="2">
                  <c:v>5.0200000000000002E-2</c:v>
                </c:pt>
                <c:pt idx="3">
                  <c:v>6.4299999999999996E-2</c:v>
                </c:pt>
                <c:pt idx="4">
                  <c:v>7.8399999999999997E-2</c:v>
                </c:pt>
                <c:pt idx="5">
                  <c:v>9.2499999999999999E-2</c:v>
                </c:pt>
                <c:pt idx="6">
                  <c:v>0.106599999999999</c:v>
                </c:pt>
                <c:pt idx="7">
                  <c:v>0.1207</c:v>
                </c:pt>
                <c:pt idx="8">
                  <c:v>0.134799999999999</c:v>
                </c:pt>
                <c:pt idx="9">
                  <c:v>0.14889999999999901</c:v>
                </c:pt>
                <c:pt idx="10">
                  <c:v>0.16299999999999901</c:v>
                </c:pt>
                <c:pt idx="11">
                  <c:v>0.17709999999999901</c:v>
                </c:pt>
                <c:pt idx="12">
                  <c:v>0.19119999999999901</c:v>
                </c:pt>
                <c:pt idx="13">
                  <c:v>0.20529999999999901</c:v>
                </c:pt>
                <c:pt idx="14">
                  <c:v>0.21939999999999901</c:v>
                </c:pt>
                <c:pt idx="15">
                  <c:v>0.23349999999999899</c:v>
                </c:pt>
                <c:pt idx="16">
                  <c:v>0.24759999999999999</c:v>
                </c:pt>
                <c:pt idx="17">
                  <c:v>0.26169999999999999</c:v>
                </c:pt>
                <c:pt idx="18">
                  <c:v>0.27579999999999899</c:v>
                </c:pt>
                <c:pt idx="19">
                  <c:v>0.28989999999999999</c:v>
                </c:pt>
                <c:pt idx="20">
                  <c:v>0.30399999999999999</c:v>
                </c:pt>
              </c:numCache>
            </c:numRef>
          </c:xVal>
          <c:yVal>
            <c:numRef>
              <c:f>Hoja1!$O$13:$O$33</c:f>
              <c:numCache>
                <c:formatCode>General</c:formatCode>
                <c:ptCount val="21"/>
                <c:pt idx="0">
                  <c:v>0.16470044413555218</c:v>
                </c:pt>
                <c:pt idx="1">
                  <c:v>0.66826333260098825</c:v>
                </c:pt>
                <c:pt idx="2">
                  <c:v>1.2359960422456717</c:v>
                </c:pt>
                <c:pt idx="3">
                  <c:v>1.8071595538009868</c:v>
                </c:pt>
                <c:pt idx="4">
                  <c:v>2.379028765604426</c:v>
                </c:pt>
                <c:pt idx="5">
                  <c:v>2.9516050506405715</c:v>
                </c:pt>
                <c:pt idx="6">
                  <c:v>3.5248997636154749</c:v>
                </c:pt>
                <c:pt idx="7">
                  <c:v>4.098917612819819</c:v>
                </c:pt>
                <c:pt idx="8">
                  <c:v>4.6736569040049289</c:v>
                </c:pt>
                <c:pt idx="9">
                  <c:v>5.2491100429003508</c:v>
                </c:pt>
                <c:pt idx="10">
                  <c:v>5.8252641651152581</c:v>
                </c:pt>
                <c:pt idx="11">
                  <c:v>6.4021018456535614</c:v>
                </c:pt>
                <c:pt idx="12">
                  <c:v>6.9796018453354627</c:v>
                </c:pt>
                <c:pt idx="13">
                  <c:v>7.5577398578637514</c:v>
                </c:pt>
                <c:pt idx="14">
                  <c:v>8.1364892286507136</c:v>
                </c:pt>
                <c:pt idx="15">
                  <c:v>8.7158216240183464</c:v>
                </c:pt>
                <c:pt idx="16">
                  <c:v>9.2957076363877462</c:v>
                </c:pt>
                <c:pt idx="17">
                  <c:v>9.8761173172072088</c:v>
                </c:pt>
                <c:pt idx="18">
                  <c:v>10.457020634431812</c:v>
                </c:pt>
                <c:pt idx="19">
                  <c:v>11.038387855308549</c:v>
                </c:pt>
                <c:pt idx="20">
                  <c:v>11.620189858104439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6-46CA-8D99-9639CB11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12304"/>
        <c:axId val="1470112720"/>
      </c:scatterChart>
      <c:valAx>
        <c:axId val="1470112304"/>
        <c:scaling>
          <c:orientation val="minMax"/>
          <c:max val="0.3100000000000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Tpo. Servicio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112720"/>
        <c:crosses val="autoZero"/>
        <c:crossBetween val="midCat"/>
      </c:valAx>
      <c:valAx>
        <c:axId val="1470112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1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114300</xdr:rowOff>
    </xdr:from>
    <xdr:to>
      <xdr:col>21</xdr:col>
      <xdr:colOff>266700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D1" workbookViewId="0">
      <selection activeCell="W11" sqref="W11"/>
    </sheetView>
  </sheetViews>
  <sheetFormatPr baseColWidth="10" defaultRowHeight="15" x14ac:dyDescent="0.25"/>
  <cols>
    <col min="14" max="14" width="29.42578125" customWidth="1"/>
    <col min="15" max="15" width="32.85546875" customWidth="1"/>
  </cols>
  <sheetData>
    <row r="1" spans="1:15" x14ac:dyDescent="0.25">
      <c r="A1" t="s">
        <v>3</v>
      </c>
      <c r="B1">
        <v>0.10859946091469597</v>
      </c>
    </row>
    <row r="2" spans="1:15" x14ac:dyDescent="0.25">
      <c r="A2" t="s">
        <v>5</v>
      </c>
      <c r="B2">
        <f>B1*0.2</f>
        <v>2.1719892182939196E-2</v>
      </c>
      <c r="C2" s="1">
        <f>B2</f>
        <v>2.1719892182939196E-2</v>
      </c>
    </row>
    <row r="3" spans="1:15" x14ac:dyDescent="0.25">
      <c r="A3" t="s">
        <v>6</v>
      </c>
      <c r="B3">
        <f>B1*2.8</f>
        <v>0.30407849056114866</v>
      </c>
      <c r="C3" s="1">
        <f>B3</f>
        <v>0.30407849056114866</v>
      </c>
    </row>
    <row r="5" spans="1:15" x14ac:dyDescent="0.25">
      <c r="A5" t="s">
        <v>0</v>
      </c>
      <c r="B5" t="s">
        <v>1</v>
      </c>
      <c r="C5" t="s">
        <v>2</v>
      </c>
    </row>
    <row r="6" spans="1:15" x14ac:dyDescent="0.25">
      <c r="A6">
        <v>5</v>
      </c>
      <c r="B6">
        <v>0.10859946091469597</v>
      </c>
      <c r="C6">
        <v>3.9466666666666668</v>
      </c>
    </row>
    <row r="7" spans="1:15" x14ac:dyDescent="0.25">
      <c r="A7">
        <v>40</v>
      </c>
      <c r="B7">
        <v>0.10149453374765294</v>
      </c>
      <c r="C7">
        <v>32.31</v>
      </c>
    </row>
    <row r="8" spans="1:15" x14ac:dyDescent="0.25">
      <c r="A8">
        <v>80</v>
      </c>
      <c r="B8">
        <v>0.1671917554775951</v>
      </c>
      <c r="C8">
        <v>60.923333333333332</v>
      </c>
    </row>
    <row r="11" spans="1:15" x14ac:dyDescent="0.25">
      <c r="B11" s="5"/>
    </row>
    <row r="12" spans="1:15" x14ac:dyDescent="0.25">
      <c r="A12" t="s">
        <v>4</v>
      </c>
      <c r="B12" s="2" t="s">
        <v>7</v>
      </c>
      <c r="C12" s="2" t="s">
        <v>8</v>
      </c>
      <c r="D12" s="2" t="s">
        <v>11</v>
      </c>
      <c r="E12" s="2" t="s">
        <v>12</v>
      </c>
      <c r="F12" s="2" t="s">
        <v>15</v>
      </c>
      <c r="G12" s="2" t="s">
        <v>18</v>
      </c>
      <c r="H12" s="3" t="s">
        <v>9</v>
      </c>
      <c r="I12" s="3" t="s">
        <v>10</v>
      </c>
      <c r="J12" s="3" t="s">
        <v>13</v>
      </c>
      <c r="K12" s="3" t="s">
        <v>14</v>
      </c>
      <c r="L12" s="3" t="s">
        <v>16</v>
      </c>
      <c r="M12" s="3" t="s">
        <v>17</v>
      </c>
      <c r="N12" s="4" t="s">
        <v>20</v>
      </c>
      <c r="O12" s="4" t="s">
        <v>19</v>
      </c>
    </row>
    <row r="13" spans="1:15" x14ac:dyDescent="0.25">
      <c r="A13" s="5">
        <v>2.1999999999999999E-2</v>
      </c>
      <c r="B13">
        <v>4.8827219570199203</v>
      </c>
      <c r="C13">
        <f>B13-$C$6</f>
        <v>0.93605529035325352</v>
      </c>
      <c r="D13">
        <v>36.786132126057403</v>
      </c>
      <c r="E13">
        <f>D13-$C$7</f>
        <v>4.4761321260574007</v>
      </c>
      <c r="F13">
        <v>45.4544988554578</v>
      </c>
      <c r="G13">
        <f>F13-$C$8</f>
        <v>-15.468834477875532</v>
      </c>
      <c r="H13">
        <v>2.4018988591283701E-2</v>
      </c>
      <c r="I13">
        <f>H13-$B$6</f>
        <v>-8.4580472323412259E-2</v>
      </c>
      <c r="J13">
        <v>8.7366289636793798E-2</v>
      </c>
      <c r="K13">
        <f>J13-$B$7</f>
        <v>-1.4128244110859139E-2</v>
      </c>
      <c r="L13">
        <v>0.76000180431852304</v>
      </c>
      <c r="M13">
        <f>L13-$B$8</f>
        <v>0.59281004884092792</v>
      </c>
      <c r="N13">
        <f>ABS(AVERAGE(C13,E13,G13))</f>
        <v>3.3522156871549593</v>
      </c>
      <c r="O13">
        <f>ABS(AVERAGE(I13,K13,M13))</f>
        <v>0.16470044413555218</v>
      </c>
    </row>
    <row r="14" spans="1:15" x14ac:dyDescent="0.25">
      <c r="A14">
        <v>3.61E-2</v>
      </c>
      <c r="B14">
        <v>4.7999759974622904</v>
      </c>
      <c r="C14">
        <f t="shared" ref="C14:C33" si="0">B14-$C$6</f>
        <v>0.85330933079562366</v>
      </c>
      <c r="D14">
        <v>27.540548989885998</v>
      </c>
      <c r="E14">
        <f t="shared" ref="E14:E33" si="1">D14-$C$7</f>
        <v>-4.769451010114004</v>
      </c>
      <c r="F14">
        <v>27.7008310249307</v>
      </c>
      <c r="G14">
        <f t="shared" ref="G14:G33" si="2">F14-$C$8</f>
        <v>-33.222502308402632</v>
      </c>
      <c r="H14">
        <v>4.16718755767648E-2</v>
      </c>
      <c r="I14">
        <f t="shared" ref="I14:I33" si="3">H14-$B$6</f>
        <v>-6.6927585337931167E-2</v>
      </c>
      <c r="J14">
        <v>0.45240387236614399</v>
      </c>
      <c r="K14">
        <f t="shared" ref="K14:K33" si="4">J14-$B$7</f>
        <v>0.35090933861849105</v>
      </c>
      <c r="L14">
        <v>1.8879999999999999</v>
      </c>
      <c r="M14">
        <f t="shared" ref="M14:M33" si="5">L14-$B$8</f>
        <v>1.7208082445224049</v>
      </c>
      <c r="N14">
        <f t="shared" ref="N14:N33" si="6">ABS(AVERAGE(C14,E14,G14))</f>
        <v>12.379547995907004</v>
      </c>
      <c r="O14">
        <f t="shared" ref="O14:O33" si="7">ABS(AVERAGE(I14,K14,M14))</f>
        <v>0.66826333260098825</v>
      </c>
    </row>
    <row r="15" spans="1:15" x14ac:dyDescent="0.25">
      <c r="A15">
        <v>5.0200000000000002E-2</v>
      </c>
      <c r="B15">
        <v>4.7115477894079998</v>
      </c>
      <c r="C15">
        <f t="shared" si="0"/>
        <v>0.76488112274133302</v>
      </c>
      <c r="D15">
        <v>19.919807951845801</v>
      </c>
      <c r="E15">
        <f t="shared" si="1"/>
        <v>-12.390192048154201</v>
      </c>
      <c r="F15">
        <v>19.920318725099602</v>
      </c>
      <c r="G15">
        <f t="shared" si="2"/>
        <v>-41.003014608233727</v>
      </c>
      <c r="H15">
        <v>6.1222388795558899E-2</v>
      </c>
      <c r="I15">
        <f t="shared" si="3"/>
        <v>-4.7377072119137068E-2</v>
      </c>
      <c r="J15">
        <v>1.0080514880814</v>
      </c>
      <c r="K15">
        <f t="shared" si="4"/>
        <v>0.90655695433374706</v>
      </c>
      <c r="L15">
        <v>3.016</v>
      </c>
      <c r="M15">
        <f t="shared" si="5"/>
        <v>2.848808244522405</v>
      </c>
      <c r="N15">
        <f t="shared" si="6"/>
        <v>17.542775177882199</v>
      </c>
      <c r="O15">
        <f t="shared" si="7"/>
        <v>1.2359960422456717</v>
      </c>
    </row>
    <row r="16" spans="1:15" x14ac:dyDescent="0.25">
      <c r="A16">
        <v>6.4299999999999996E-2</v>
      </c>
      <c r="B16">
        <v>4.6178108092198</v>
      </c>
      <c r="C16">
        <f t="shared" si="0"/>
        <v>0.67114414255313326</v>
      </c>
      <c r="D16">
        <v>15.552097957589901</v>
      </c>
      <c r="E16">
        <f t="shared" si="1"/>
        <v>-16.757902042410102</v>
      </c>
      <c r="F16">
        <v>15.552099533437</v>
      </c>
      <c r="G16">
        <f t="shared" si="2"/>
        <v>-45.371233799896331</v>
      </c>
      <c r="H16">
        <v>8.2764150929944005E-2</v>
      </c>
      <c r="I16">
        <f t="shared" si="3"/>
        <v>-2.5835309984751961E-2</v>
      </c>
      <c r="J16">
        <v>1.5720002606129699</v>
      </c>
      <c r="K16">
        <f t="shared" si="4"/>
        <v>1.470505726865317</v>
      </c>
      <c r="L16">
        <v>4.1439999999999904</v>
      </c>
      <c r="M16">
        <f t="shared" si="5"/>
        <v>3.9768082445223953</v>
      </c>
      <c r="N16">
        <f t="shared" si="6"/>
        <v>20.485997233251101</v>
      </c>
      <c r="O16">
        <f t="shared" si="7"/>
        <v>1.8071595538009868</v>
      </c>
    </row>
    <row r="17" spans="1:15" x14ac:dyDescent="0.25">
      <c r="A17">
        <v>7.8399999999999997E-2</v>
      </c>
      <c r="B17">
        <v>4.5192754302093601</v>
      </c>
      <c r="C17">
        <f t="shared" si="0"/>
        <v>0.5726087635426933</v>
      </c>
      <c r="D17">
        <v>12.755102033196801</v>
      </c>
      <c r="E17">
        <f t="shared" si="1"/>
        <v>-19.554897966803203</v>
      </c>
      <c r="F17">
        <v>12.755102040816301</v>
      </c>
      <c r="G17">
        <f t="shared" si="2"/>
        <v>-48.168231292517035</v>
      </c>
      <c r="H17">
        <v>0.106372045079882</v>
      </c>
      <c r="I17">
        <f t="shared" si="3"/>
        <v>-2.2274158348139644E-3</v>
      </c>
      <c r="J17">
        <v>2.1360000018733398</v>
      </c>
      <c r="K17">
        <f t="shared" si="4"/>
        <v>2.0345054681256869</v>
      </c>
      <c r="L17">
        <v>5.2720000000000002</v>
      </c>
      <c r="M17">
        <f t="shared" si="5"/>
        <v>5.1048082445224052</v>
      </c>
      <c r="N17">
        <f t="shared" si="6"/>
        <v>22.383506831925846</v>
      </c>
      <c r="O17">
        <f t="shared" si="7"/>
        <v>2.379028765604426</v>
      </c>
    </row>
    <row r="18" spans="1:15" x14ac:dyDescent="0.25">
      <c r="A18">
        <v>9.2499999999999999E-2</v>
      </c>
      <c r="B18">
        <v>4.4165674552382299</v>
      </c>
      <c r="C18">
        <f t="shared" si="0"/>
        <v>0.46990078857156314</v>
      </c>
      <c r="D18">
        <v>10.810810810750301</v>
      </c>
      <c r="E18">
        <f t="shared" si="1"/>
        <v>-21.499189189249702</v>
      </c>
      <c r="F18">
        <v>10.8108108108108</v>
      </c>
      <c r="G18">
        <f t="shared" si="2"/>
        <v>-50.112522522522532</v>
      </c>
      <c r="H18">
        <v>0.132100902040969</v>
      </c>
      <c r="I18">
        <f t="shared" si="3"/>
        <v>2.3501441126273032E-2</v>
      </c>
      <c r="J18">
        <v>2.7000000000206898</v>
      </c>
      <c r="K18">
        <f t="shared" si="4"/>
        <v>2.5985054662730369</v>
      </c>
      <c r="L18">
        <v>6.4</v>
      </c>
      <c r="M18">
        <f t="shared" si="5"/>
        <v>6.2328082445224053</v>
      </c>
      <c r="N18">
        <f t="shared" si="6"/>
        <v>23.713936974400223</v>
      </c>
      <c r="O18">
        <f t="shared" si="7"/>
        <v>2.9516050506405715</v>
      </c>
    </row>
    <row r="19" spans="1:15" x14ac:dyDescent="0.25">
      <c r="A19">
        <v>0.106599999999999</v>
      </c>
      <c r="B19">
        <v>4.3104004132240998</v>
      </c>
      <c r="C19">
        <f t="shared" si="0"/>
        <v>0.36373374655743307</v>
      </c>
      <c r="D19">
        <v>9.3808630393988697</v>
      </c>
      <c r="E19">
        <f t="shared" si="1"/>
        <v>-22.929136960601134</v>
      </c>
      <c r="F19">
        <v>9.3808630393996193</v>
      </c>
      <c r="G19">
        <f t="shared" si="2"/>
        <v>-51.542470293933711</v>
      </c>
      <c r="H19">
        <v>0.159985040986039</v>
      </c>
      <c r="I19">
        <f t="shared" si="3"/>
        <v>5.1385580071343029E-2</v>
      </c>
      <c r="J19">
        <v>3.26400000000034</v>
      </c>
      <c r="K19">
        <f t="shared" si="4"/>
        <v>3.162505466252687</v>
      </c>
      <c r="L19">
        <v>7.5279999999999898</v>
      </c>
      <c r="M19">
        <f t="shared" si="5"/>
        <v>7.3608082445223948</v>
      </c>
      <c r="N19">
        <f t="shared" si="6"/>
        <v>24.702624502659138</v>
      </c>
      <c r="O19">
        <f t="shared" si="7"/>
        <v>3.5248997636154749</v>
      </c>
    </row>
    <row r="20" spans="1:15" x14ac:dyDescent="0.25">
      <c r="A20">
        <v>0.1207</v>
      </c>
      <c r="B20">
        <v>4.2015444271304103</v>
      </c>
      <c r="C20">
        <f t="shared" si="0"/>
        <v>0.25487776046374355</v>
      </c>
      <c r="D20">
        <v>8.28500414250205</v>
      </c>
      <c r="E20">
        <f t="shared" si="1"/>
        <v>-24.024995857497952</v>
      </c>
      <c r="F20">
        <v>8.2850041425020695</v>
      </c>
      <c r="G20">
        <f t="shared" si="2"/>
        <v>-52.638329190831264</v>
      </c>
      <c r="H20">
        <v>0.190038588599411</v>
      </c>
      <c r="I20">
        <f t="shared" si="3"/>
        <v>8.1439127684715035E-2</v>
      </c>
      <c r="J20">
        <v>3.8279999999999998</v>
      </c>
      <c r="K20">
        <f t="shared" si="4"/>
        <v>3.7265054662523469</v>
      </c>
      <c r="L20">
        <v>8.6559999999999899</v>
      </c>
      <c r="M20">
        <f t="shared" si="5"/>
        <v>8.488808244522394</v>
      </c>
      <c r="N20">
        <f t="shared" si="6"/>
        <v>25.46948242928849</v>
      </c>
      <c r="O20">
        <f t="shared" si="7"/>
        <v>4.098917612819819</v>
      </c>
    </row>
    <row r="21" spans="1:15" x14ac:dyDescent="0.25">
      <c r="A21">
        <v>0.134799999999999</v>
      </c>
      <c r="B21">
        <v>4.0907944893867398</v>
      </c>
      <c r="C21">
        <f t="shared" si="0"/>
        <v>0.14412782272007307</v>
      </c>
      <c r="D21">
        <v>7.4183976261127604</v>
      </c>
      <c r="E21">
        <f t="shared" si="1"/>
        <v>-24.891602373887242</v>
      </c>
      <c r="F21">
        <v>7.4183976261127604</v>
      </c>
      <c r="G21">
        <f t="shared" si="2"/>
        <v>-53.504935707220568</v>
      </c>
      <c r="H21">
        <v>0.22225646215475101</v>
      </c>
      <c r="I21">
        <f t="shared" si="3"/>
        <v>0.11365700124005504</v>
      </c>
      <c r="J21">
        <v>4.3919999999999897</v>
      </c>
      <c r="K21">
        <f t="shared" si="4"/>
        <v>4.2905054662523368</v>
      </c>
      <c r="L21">
        <v>9.78399999999999</v>
      </c>
      <c r="M21">
        <f t="shared" si="5"/>
        <v>9.6168082445223941</v>
      </c>
      <c r="N21">
        <f t="shared" si="6"/>
        <v>26.084136752795914</v>
      </c>
      <c r="O21">
        <f t="shared" si="7"/>
        <v>4.6736569040049289</v>
      </c>
    </row>
    <row r="22" spans="1:15" x14ac:dyDescent="0.25">
      <c r="A22">
        <v>0.14889999999999901</v>
      </c>
      <c r="B22">
        <v>3.9789406486023098</v>
      </c>
      <c r="C22">
        <f t="shared" si="0"/>
        <v>3.2273981935643015E-2</v>
      </c>
      <c r="D22">
        <v>6.7159167226326399</v>
      </c>
      <c r="E22">
        <f t="shared" si="1"/>
        <v>-25.594083277367361</v>
      </c>
      <c r="F22">
        <v>6.7159167226326399</v>
      </c>
      <c r="G22">
        <f t="shared" si="2"/>
        <v>-54.20741661070069</v>
      </c>
      <c r="H22">
        <v>0.25661587884110698</v>
      </c>
      <c r="I22">
        <f t="shared" si="3"/>
        <v>0.14801641792641101</v>
      </c>
      <c r="J22">
        <v>4.9559999999999897</v>
      </c>
      <c r="K22">
        <f t="shared" si="4"/>
        <v>4.8545054662523368</v>
      </c>
      <c r="L22">
        <v>10.9119999999999</v>
      </c>
      <c r="M22">
        <f t="shared" si="5"/>
        <v>10.744808244522304</v>
      </c>
      <c r="N22">
        <f t="shared" si="6"/>
        <v>26.589741968710801</v>
      </c>
      <c r="O22">
        <f t="shared" si="7"/>
        <v>5.2491100429003508</v>
      </c>
    </row>
    <row r="23" spans="1:15" x14ac:dyDescent="0.25">
      <c r="A23">
        <v>0.16299999999999901</v>
      </c>
      <c r="B23">
        <v>3.8667420300783499</v>
      </c>
      <c r="C23">
        <f t="shared" si="0"/>
        <v>-7.9924636588316833E-2</v>
      </c>
      <c r="D23">
        <v>6.1349693251533699</v>
      </c>
      <c r="E23">
        <f t="shared" si="1"/>
        <v>-26.175030674846631</v>
      </c>
      <c r="F23">
        <v>6.1349693251533699</v>
      </c>
      <c r="G23">
        <f t="shared" si="2"/>
        <v>-54.788364008179961</v>
      </c>
      <c r="H23">
        <v>0.29307824548582001</v>
      </c>
      <c r="I23">
        <f t="shared" si="3"/>
        <v>0.18447878457112404</v>
      </c>
      <c r="J23">
        <v>5.52</v>
      </c>
      <c r="K23">
        <f t="shared" si="4"/>
        <v>5.4185054662523466</v>
      </c>
      <c r="L23">
        <v>12.0399999999999</v>
      </c>
      <c r="M23">
        <f t="shared" si="5"/>
        <v>11.872808244522304</v>
      </c>
      <c r="N23">
        <f t="shared" si="6"/>
        <v>27.01443977320497</v>
      </c>
      <c r="O23">
        <f t="shared" si="7"/>
        <v>5.8252641651152581</v>
      </c>
    </row>
    <row r="24" spans="1:15" x14ac:dyDescent="0.25">
      <c r="A24">
        <v>0.17709999999999901</v>
      </c>
      <c r="B24">
        <v>3.7549059147772401</v>
      </c>
      <c r="C24">
        <f t="shared" si="0"/>
        <v>-0.19176075188942665</v>
      </c>
      <c r="D24">
        <v>5.6465273856578202</v>
      </c>
      <c r="E24">
        <f t="shared" si="1"/>
        <v>-26.663472614342183</v>
      </c>
      <c r="F24">
        <v>5.6465273856578202</v>
      </c>
      <c r="G24">
        <f t="shared" si="2"/>
        <v>-55.276805947675513</v>
      </c>
      <c r="H24">
        <v>0.33159128710063102</v>
      </c>
      <c r="I24">
        <f t="shared" si="3"/>
        <v>0.22299182618593505</v>
      </c>
      <c r="J24">
        <v>6.0839999999999996</v>
      </c>
      <c r="K24">
        <f t="shared" si="4"/>
        <v>5.9825054662523467</v>
      </c>
      <c r="L24">
        <v>13.167999999999999</v>
      </c>
      <c r="M24">
        <f t="shared" si="5"/>
        <v>13.000808244522403</v>
      </c>
      <c r="N24">
        <f t="shared" si="6"/>
        <v>27.377346437969038</v>
      </c>
      <c r="O24">
        <f t="shared" si="7"/>
        <v>6.4021018456535614</v>
      </c>
    </row>
    <row r="25" spans="1:15" x14ac:dyDescent="0.25">
      <c r="A25">
        <v>0.19119999999999901</v>
      </c>
      <c r="B25">
        <v>3.6440724101110198</v>
      </c>
      <c r="C25">
        <f t="shared" si="0"/>
        <v>-0.30259425655564698</v>
      </c>
      <c r="D25">
        <v>5.2301255230125498</v>
      </c>
      <c r="E25">
        <f t="shared" si="1"/>
        <v>-27.079874476987452</v>
      </c>
      <c r="F25">
        <v>5.2301255230125498</v>
      </c>
      <c r="G25">
        <f t="shared" si="2"/>
        <v>-55.693207810320786</v>
      </c>
      <c r="H25">
        <v>0.37209128614644299</v>
      </c>
      <c r="I25">
        <f t="shared" si="3"/>
        <v>0.26349182523174702</v>
      </c>
      <c r="J25">
        <v>6.6479999999999899</v>
      </c>
      <c r="K25">
        <f t="shared" si="4"/>
        <v>6.546505466252337</v>
      </c>
      <c r="L25">
        <v>14.2959999999999</v>
      </c>
      <c r="M25">
        <f t="shared" si="5"/>
        <v>14.128808244522304</v>
      </c>
      <c r="N25">
        <f t="shared" si="6"/>
        <v>27.691892181287965</v>
      </c>
      <c r="O25">
        <f t="shared" si="7"/>
        <v>6.9796018453354627</v>
      </c>
    </row>
    <row r="26" spans="1:15" x14ac:dyDescent="0.25">
      <c r="A26">
        <v>0.20529999999999901</v>
      </c>
      <c r="B26">
        <v>3.5348046529870198</v>
      </c>
      <c r="C26">
        <f t="shared" si="0"/>
        <v>-0.41186201367964692</v>
      </c>
      <c r="D26">
        <v>4.8709206039941497</v>
      </c>
      <c r="E26">
        <f t="shared" si="1"/>
        <v>-27.439079396005852</v>
      </c>
      <c r="F26">
        <v>4.8709206039941497</v>
      </c>
      <c r="G26">
        <f t="shared" si="2"/>
        <v>-56.052412729339181</v>
      </c>
      <c r="H26">
        <v>0.41450532373120802</v>
      </c>
      <c r="I26">
        <f t="shared" si="3"/>
        <v>0.30590586281651205</v>
      </c>
      <c r="J26">
        <v>7.21199999999999</v>
      </c>
      <c r="K26">
        <f t="shared" si="4"/>
        <v>7.110505466252337</v>
      </c>
      <c r="L26">
        <v>15.423999999999999</v>
      </c>
      <c r="M26">
        <f t="shared" si="5"/>
        <v>15.256808244522404</v>
      </c>
      <c r="N26">
        <f t="shared" si="6"/>
        <v>27.967784713008228</v>
      </c>
      <c r="O26">
        <f t="shared" si="7"/>
        <v>7.5577398578637514</v>
      </c>
    </row>
    <row r="27" spans="1:15" x14ac:dyDescent="0.25">
      <c r="A27">
        <v>0.21939999999999901</v>
      </c>
      <c r="B27">
        <v>3.4275840428487099</v>
      </c>
      <c r="C27">
        <f t="shared" si="0"/>
        <v>-0.51908262381795689</v>
      </c>
      <c r="D27">
        <v>4.5578851412944399</v>
      </c>
      <c r="E27">
        <f t="shared" si="1"/>
        <v>-27.752114858705561</v>
      </c>
      <c r="F27">
        <v>4.5578851412944399</v>
      </c>
      <c r="G27">
        <f t="shared" si="2"/>
        <v>-56.36544819203889</v>
      </c>
      <c r="H27">
        <v>0.45875343609209601</v>
      </c>
      <c r="I27">
        <f t="shared" si="3"/>
        <v>0.35015397517740005</v>
      </c>
      <c r="J27">
        <v>7.77599999999999</v>
      </c>
      <c r="K27">
        <f t="shared" si="4"/>
        <v>7.6745054662523371</v>
      </c>
      <c r="L27">
        <v>16.552</v>
      </c>
      <c r="M27">
        <f t="shared" si="5"/>
        <v>16.384808244522404</v>
      </c>
      <c r="N27">
        <f t="shared" si="6"/>
        <v>28.212215224854134</v>
      </c>
      <c r="O27">
        <f t="shared" si="7"/>
        <v>8.1364892286507136</v>
      </c>
    </row>
    <row r="28" spans="1:15" x14ac:dyDescent="0.25">
      <c r="A28">
        <v>0.23349999999999899</v>
      </c>
      <c r="B28">
        <v>3.3228097242492698</v>
      </c>
      <c r="C28">
        <f t="shared" si="0"/>
        <v>-0.62385694241739698</v>
      </c>
      <c r="D28">
        <v>4.2826552462526699</v>
      </c>
      <c r="E28">
        <f t="shared" si="1"/>
        <v>-28.027344753747332</v>
      </c>
      <c r="F28">
        <v>4.2826552462526699</v>
      </c>
      <c r="G28">
        <f t="shared" si="2"/>
        <v>-56.640678087080659</v>
      </c>
      <c r="H28">
        <v>0.50475062219509303</v>
      </c>
      <c r="I28">
        <f t="shared" si="3"/>
        <v>0.39615116128039707</v>
      </c>
      <c r="J28">
        <v>8.3399999999999892</v>
      </c>
      <c r="K28">
        <f t="shared" si="4"/>
        <v>8.2385054662523363</v>
      </c>
      <c r="L28">
        <v>17.6799999999999</v>
      </c>
      <c r="M28">
        <f t="shared" si="5"/>
        <v>17.512808244522304</v>
      </c>
      <c r="N28">
        <f t="shared" si="6"/>
        <v>28.430626594415131</v>
      </c>
      <c r="O28">
        <f t="shared" si="7"/>
        <v>8.7158216240183464</v>
      </c>
    </row>
    <row r="29" spans="1:15" x14ac:dyDescent="0.25">
      <c r="A29">
        <v>0.24759999999999999</v>
      </c>
      <c r="B29">
        <v>3.22080141078591</v>
      </c>
      <c r="C29">
        <f t="shared" si="0"/>
        <v>-0.72586525588075679</v>
      </c>
      <c r="D29">
        <v>4.03877221324717</v>
      </c>
      <c r="E29">
        <f t="shared" si="1"/>
        <v>-28.271227786752831</v>
      </c>
      <c r="F29">
        <v>4.03877221324717</v>
      </c>
      <c r="G29">
        <f t="shared" si="2"/>
        <v>-56.884561120086161</v>
      </c>
      <c r="H29">
        <v>0.55240865930319505</v>
      </c>
      <c r="I29">
        <f t="shared" si="3"/>
        <v>0.44380919838849908</v>
      </c>
      <c r="J29">
        <v>8.9039999999999893</v>
      </c>
      <c r="K29">
        <f t="shared" si="4"/>
        <v>8.8025054662523363</v>
      </c>
      <c r="L29">
        <v>18.808</v>
      </c>
      <c r="M29">
        <f t="shared" si="5"/>
        <v>18.640808244522404</v>
      </c>
      <c r="N29">
        <f t="shared" si="6"/>
        <v>28.627218054239915</v>
      </c>
      <c r="O29">
        <f t="shared" si="7"/>
        <v>9.2957076363877462</v>
      </c>
    </row>
    <row r="30" spans="1:15" x14ac:dyDescent="0.25">
      <c r="A30">
        <v>0.26169999999999999</v>
      </c>
      <c r="B30">
        <v>3.1218046344066499</v>
      </c>
      <c r="C30">
        <f t="shared" si="0"/>
        <v>-0.82486203226001686</v>
      </c>
      <c r="D30">
        <v>3.8211692777990001</v>
      </c>
      <c r="E30">
        <f t="shared" si="1"/>
        <v>-28.488830722201001</v>
      </c>
      <c r="F30">
        <v>3.8211692777990001</v>
      </c>
      <c r="G30">
        <f t="shared" si="2"/>
        <v>-57.102164055534331</v>
      </c>
      <c r="H30">
        <v>0.60163770176166997</v>
      </c>
      <c r="I30">
        <f t="shared" si="3"/>
        <v>0.49303824084697401</v>
      </c>
      <c r="J30">
        <v>9.468</v>
      </c>
      <c r="K30">
        <f t="shared" si="4"/>
        <v>9.366505466252347</v>
      </c>
      <c r="L30">
        <v>19.9359999999999</v>
      </c>
      <c r="M30">
        <f t="shared" si="5"/>
        <v>19.768808244522305</v>
      </c>
      <c r="N30">
        <f t="shared" si="6"/>
        <v>28.805285603331782</v>
      </c>
      <c r="O30">
        <f t="shared" si="7"/>
        <v>9.8761173172072088</v>
      </c>
    </row>
    <row r="31" spans="1:15" x14ac:dyDescent="0.25">
      <c r="A31">
        <v>0.27579999999999899</v>
      </c>
      <c r="B31">
        <v>3.0259975796279601</v>
      </c>
      <c r="C31">
        <f t="shared" si="0"/>
        <v>-0.92066908703870665</v>
      </c>
      <c r="D31">
        <v>3.6258158085569199</v>
      </c>
      <c r="E31">
        <f t="shared" si="1"/>
        <v>-28.684184191443084</v>
      </c>
      <c r="F31">
        <v>3.6258158085569199</v>
      </c>
      <c r="G31">
        <f t="shared" si="2"/>
        <v>-57.29751752477641</v>
      </c>
      <c r="H31">
        <v>0.65234765343557699</v>
      </c>
      <c r="I31">
        <f t="shared" si="3"/>
        <v>0.54374819252088102</v>
      </c>
      <c r="J31">
        <v>10.031999999999901</v>
      </c>
      <c r="K31">
        <f t="shared" si="4"/>
        <v>9.9305054662522476</v>
      </c>
      <c r="L31">
        <v>21.063999999999901</v>
      </c>
      <c r="M31">
        <f t="shared" si="5"/>
        <v>20.896808244522305</v>
      </c>
      <c r="N31">
        <f t="shared" si="6"/>
        <v>28.967456934419403</v>
      </c>
      <c r="O31">
        <f t="shared" si="7"/>
        <v>10.457020634431812</v>
      </c>
    </row>
    <row r="32" spans="1:15" x14ac:dyDescent="0.25">
      <c r="A32">
        <v>0.28989999999999999</v>
      </c>
      <c r="B32">
        <v>2.9334987863066999</v>
      </c>
      <c r="C32">
        <f t="shared" si="0"/>
        <v>-1.0131678803599669</v>
      </c>
      <c r="D32">
        <v>3.4494653328734</v>
      </c>
      <c r="E32">
        <f t="shared" si="1"/>
        <v>-28.860534667126601</v>
      </c>
      <c r="F32">
        <v>3.4494653328734</v>
      </c>
      <c r="G32">
        <f t="shared" si="2"/>
        <v>-57.47386800045993</v>
      </c>
      <c r="H32">
        <v>0.70444931606569094</v>
      </c>
      <c r="I32">
        <f t="shared" si="3"/>
        <v>0.59584985515099498</v>
      </c>
      <c r="J32">
        <v>10.595999999999901</v>
      </c>
      <c r="K32">
        <f t="shared" si="4"/>
        <v>10.494505466252248</v>
      </c>
      <c r="L32">
        <v>22.192</v>
      </c>
      <c r="M32">
        <f t="shared" si="5"/>
        <v>22.024808244522404</v>
      </c>
      <c r="N32">
        <f t="shared" si="6"/>
        <v>29.115856849315502</v>
      </c>
      <c r="O32">
        <f t="shared" si="7"/>
        <v>11.038387855308549</v>
      </c>
    </row>
    <row r="33" spans="1:15" x14ac:dyDescent="0.25">
      <c r="A33">
        <v>0.30399999999999999</v>
      </c>
      <c r="B33">
        <v>2.84437514876551</v>
      </c>
      <c r="C33">
        <f t="shared" si="0"/>
        <v>-1.1022915179011568</v>
      </c>
      <c r="D33">
        <v>3.2894736842105199</v>
      </c>
      <c r="E33">
        <f t="shared" si="1"/>
        <v>-29.020526315789482</v>
      </c>
      <c r="F33">
        <v>3.2894736842105199</v>
      </c>
      <c r="G33">
        <f t="shared" si="2"/>
        <v>-57.633859649122812</v>
      </c>
      <c r="H33">
        <v>0.75785532445326298</v>
      </c>
      <c r="I33">
        <f t="shared" si="3"/>
        <v>0.64925586353856701</v>
      </c>
      <c r="J33">
        <v>11.16</v>
      </c>
      <c r="K33">
        <f t="shared" si="4"/>
        <v>11.058505466252347</v>
      </c>
      <c r="L33">
        <v>23.32</v>
      </c>
      <c r="M33">
        <f t="shared" si="5"/>
        <v>23.152808244522404</v>
      </c>
      <c r="N33">
        <f t="shared" si="6"/>
        <v>29.25222582760448</v>
      </c>
      <c r="O33">
        <f t="shared" si="7"/>
        <v>11.620189858104439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2022-10-31T08:42:50Z</dcterms:created>
  <dcterms:modified xsi:type="dcterms:W3CDTF">2022-11-10T14:35:07Z</dcterms:modified>
</cp:coreProperties>
</file>