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an7\Downloads\"/>
    </mc:Choice>
  </mc:AlternateContent>
  <xr:revisionPtr revIDLastSave="0" documentId="8_{74D4C6DE-E184-4EEF-B5D3-E1EFFB7F9E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F3" i="1" l="1"/>
  <c r="F8" i="1" s="1"/>
  <c r="F15" i="1" s="1"/>
  <c r="F9" i="1" l="1"/>
  <c r="F16" i="1" s="1"/>
  <c r="F7" i="1"/>
  <c r="F14" i="1" s="1"/>
</calcChain>
</file>

<file path=xl/sharedStrings.xml><?xml version="1.0" encoding="utf-8"?>
<sst xmlns="http://schemas.openxmlformats.org/spreadsheetml/2006/main" count="46" uniqueCount="45">
  <si>
    <t>Datos conocidos</t>
  </si>
  <si>
    <t>Tsb cpu</t>
  </si>
  <si>
    <t>Tsb disco</t>
  </si>
  <si>
    <t>Tsb red</t>
  </si>
  <si>
    <t>IPb cpu</t>
  </si>
  <si>
    <t>IPb disco</t>
  </si>
  <si>
    <t>IPb red</t>
  </si>
  <si>
    <t>Núcleos</t>
  </si>
  <si>
    <t>V.cpu</t>
  </si>
  <si>
    <t>V.disco</t>
  </si>
  <si>
    <t>V.red</t>
  </si>
  <si>
    <t>Tpo. Reflex(2)</t>
  </si>
  <si>
    <t>Objetivos</t>
  </si>
  <si>
    <t>Tr max</t>
  </si>
  <si>
    <t>N (6 x PN)</t>
  </si>
  <si>
    <t>Cálculos</t>
  </si>
  <si>
    <t>Restricción</t>
  </si>
  <si>
    <t>X = N/(Tr max + Z)</t>
  </si>
  <si>
    <t>Productividad Sistema</t>
  </si>
  <si>
    <t>μni = X x Vi/lim. Uti.</t>
  </si>
  <si>
    <t>Limite utilización</t>
  </si>
  <si>
    <t>Cadencias de servicio necesarias</t>
  </si>
  <si>
    <t>μ cpu</t>
  </si>
  <si>
    <t>μ disco</t>
  </si>
  <si>
    <t>μ red</t>
  </si>
  <si>
    <t>Índices de prestaciones necesarios</t>
  </si>
  <si>
    <t>Ipm = (μn x Ipb)/μb</t>
  </si>
  <si>
    <t>μn x Ipb x Sb</t>
  </si>
  <si>
    <t>Mononucleo</t>
  </si>
  <si>
    <t>&gt;1 nucleo</t>
  </si>
  <si>
    <t>(μn x Ipb x Sb)/Nb (número de nucleos)</t>
  </si>
  <si>
    <t>Ipn red = μn red x Ipb red x Tsb red</t>
  </si>
  <si>
    <t>Ipn disco = μn disco x Ipb disco x Tsb disco</t>
  </si>
  <si>
    <t>Ipn cpu = (μn cpu x Ipb cpu x Tsb cpu)/Nb</t>
  </si>
  <si>
    <t>Componentes elegidos</t>
  </si>
  <si>
    <t>Componentes indice</t>
  </si>
  <si>
    <t>Nucleos</t>
  </si>
  <si>
    <t>ZA2000CM10003 SSD 2TB</t>
  </si>
  <si>
    <t>Cantidad</t>
  </si>
  <si>
    <t>Nuevos tiempos de servicio</t>
  </si>
  <si>
    <t>Tpo disco = Ipb x Tsb /Ipn</t>
  </si>
  <si>
    <t>0.954545455</t>
  </si>
  <si>
    <t>Probabilidad disco</t>
  </si>
  <si>
    <t>Tpo cpu = (Nn x Ipb) /(Nb * Ipn cpu)*Tsb</t>
  </si>
  <si>
    <t xml:space="preserve">Intel Xeon Silver 4112 2,6GHz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</si>
</sst>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B3" sqref="B3"/>
    </sheetView>
  </sheetViews>
  <sheetFormatPr baseColWidth="10" defaultRowHeight="15" x14ac:dyDescent="0.25"/>
  <cols>
    <col min="1" max="1" width="17" customWidth="1"/>
    <col min="2" max="2" width="12" bestFit="1" customWidth="1"/>
    <col min="4" max="4" width="18.42578125" customWidth="1"/>
    <col min="5" max="5" width="44.85546875" customWidth="1"/>
    <col min="6" max="6" width="36.85546875" customWidth="1"/>
    <col min="8" max="8" width="39.28515625" customWidth="1"/>
  </cols>
  <sheetData>
    <row r="1" spans="1:11" ht="21" x14ac:dyDescent="0.35">
      <c r="A1" s="4" t="s">
        <v>0</v>
      </c>
      <c r="E1" s="4" t="s">
        <v>15</v>
      </c>
    </row>
    <row r="2" spans="1:11" x14ac:dyDescent="0.25">
      <c r="A2" t="s">
        <v>1</v>
      </c>
      <c r="B2">
        <v>2.3691469999999998E-3</v>
      </c>
      <c r="E2" t="s">
        <v>18</v>
      </c>
    </row>
    <row r="3" spans="1:11" x14ac:dyDescent="0.25">
      <c r="A3" t="s">
        <v>2</v>
      </c>
      <c r="B3">
        <v>3.04732E-4</v>
      </c>
      <c r="E3" t="s">
        <v>17</v>
      </c>
      <c r="F3">
        <f>B17/(B18+B14)</f>
        <v>399.99999999999994</v>
      </c>
    </row>
    <row r="4" spans="1:11" x14ac:dyDescent="0.25">
      <c r="A4" t="s">
        <v>3</v>
      </c>
      <c r="B4">
        <v>1.24704E-5</v>
      </c>
    </row>
    <row r="5" spans="1:11" x14ac:dyDescent="0.25">
      <c r="C5" t="s">
        <v>7</v>
      </c>
      <c r="E5" t="s">
        <v>21</v>
      </c>
    </row>
    <row r="6" spans="1:11" x14ac:dyDescent="0.25">
      <c r="A6" t="s">
        <v>4</v>
      </c>
      <c r="B6">
        <v>20.100000000000001</v>
      </c>
      <c r="C6">
        <v>4</v>
      </c>
      <c r="E6" t="s">
        <v>19</v>
      </c>
    </row>
    <row r="7" spans="1:11" x14ac:dyDescent="0.25">
      <c r="A7" t="s">
        <v>5</v>
      </c>
      <c r="B7">
        <v>510</v>
      </c>
      <c r="E7" t="s">
        <v>22</v>
      </c>
      <c r="F7">
        <f>($F$3*B10)/$B$21</f>
        <v>9777.7777777777756</v>
      </c>
    </row>
    <row r="8" spans="1:11" x14ac:dyDescent="0.25">
      <c r="A8" t="s">
        <v>6</v>
      </c>
      <c r="B8">
        <v>1000</v>
      </c>
      <c r="E8" t="s">
        <v>23</v>
      </c>
      <c r="F8">
        <f t="shared" ref="F8:F9" si="0">($F$3*B11)/$B$21</f>
        <v>9333.3333333333303</v>
      </c>
    </row>
    <row r="9" spans="1:11" x14ac:dyDescent="0.25">
      <c r="E9" s="3" t="s">
        <v>24</v>
      </c>
      <c r="F9">
        <f t="shared" si="0"/>
        <v>888.88888888888869</v>
      </c>
    </row>
    <row r="10" spans="1:11" x14ac:dyDescent="0.25">
      <c r="A10" t="s">
        <v>8</v>
      </c>
      <c r="B10" s="1">
        <v>22</v>
      </c>
    </row>
    <row r="11" spans="1:11" x14ac:dyDescent="0.25">
      <c r="A11" t="s">
        <v>9</v>
      </c>
      <c r="B11" s="2">
        <v>21</v>
      </c>
      <c r="E11" t="s">
        <v>25</v>
      </c>
    </row>
    <row r="12" spans="1:11" x14ac:dyDescent="0.25">
      <c r="A12" t="s">
        <v>10</v>
      </c>
      <c r="B12" s="2">
        <v>2</v>
      </c>
      <c r="D12" t="s">
        <v>28</v>
      </c>
      <c r="E12" t="s">
        <v>26</v>
      </c>
      <c r="F12" t="s">
        <v>27</v>
      </c>
    </row>
    <row r="13" spans="1:11" ht="15.75" thickBot="1" x14ac:dyDescent="0.3">
      <c r="D13" t="s">
        <v>29</v>
      </c>
      <c r="E13" t="s">
        <v>26</v>
      </c>
      <c r="F13" t="s">
        <v>30</v>
      </c>
    </row>
    <row r="14" spans="1:11" x14ac:dyDescent="0.25">
      <c r="A14" t="s">
        <v>11</v>
      </c>
      <c r="B14" s="1">
        <v>1.1000000000000001</v>
      </c>
      <c r="E14" t="s">
        <v>33</v>
      </c>
      <c r="F14" s="6">
        <f>(F7*B6*B2)/C6</f>
        <v>116.40408926666665</v>
      </c>
      <c r="H14" t="s">
        <v>34</v>
      </c>
    </row>
    <row r="15" spans="1:11" x14ac:dyDescent="0.25">
      <c r="E15" t="s">
        <v>32</v>
      </c>
      <c r="F15" s="7">
        <f>F8*B7*B3</f>
        <v>1450.5243199999993</v>
      </c>
      <c r="H15" t="s">
        <v>35</v>
      </c>
      <c r="J15" t="s">
        <v>36</v>
      </c>
      <c r="K15" t="s">
        <v>38</v>
      </c>
    </row>
    <row r="16" spans="1:11" ht="24" thickBot="1" x14ac:dyDescent="0.4">
      <c r="A16" s="5" t="s">
        <v>12</v>
      </c>
      <c r="E16" t="s">
        <v>31</v>
      </c>
      <c r="F16" s="8">
        <f>F9*B8*B4</f>
        <v>11.084799999999998</v>
      </c>
      <c r="H16" t="s">
        <v>44</v>
      </c>
      <c r="I16">
        <v>58.7</v>
      </c>
      <c r="J16">
        <v>4</v>
      </c>
      <c r="K16">
        <v>2</v>
      </c>
    </row>
    <row r="17" spans="1:11" x14ac:dyDescent="0.25">
      <c r="A17" t="s">
        <v>14</v>
      </c>
      <c r="B17">
        <v>480</v>
      </c>
      <c r="H17" t="s">
        <v>37</v>
      </c>
      <c r="I17">
        <v>590</v>
      </c>
      <c r="K17">
        <v>3</v>
      </c>
    </row>
    <row r="18" spans="1:11" x14ac:dyDescent="0.25">
      <c r="A18" t="s">
        <v>13</v>
      </c>
      <c r="B18">
        <v>0.1</v>
      </c>
    </row>
    <row r="20" spans="1:11" ht="23.25" x14ac:dyDescent="0.35">
      <c r="A20" s="5" t="s">
        <v>16</v>
      </c>
      <c r="H20" s="5" t="s">
        <v>39</v>
      </c>
    </row>
    <row r="21" spans="1:11" x14ac:dyDescent="0.25">
      <c r="A21" t="s">
        <v>20</v>
      </c>
      <c r="B21">
        <v>0.9</v>
      </c>
      <c r="H21" t="s">
        <v>43</v>
      </c>
      <c r="I21">
        <f>(J16*I16)/(C6*B6)*B2</f>
        <v>6.918852184079601E-3</v>
      </c>
    </row>
    <row r="22" spans="1:11" x14ac:dyDescent="0.25">
      <c r="H22" t="s">
        <v>40</v>
      </c>
      <c r="I22">
        <f>B3*B7/I17</f>
        <v>2.6341240677966099E-4</v>
      </c>
    </row>
    <row r="25" spans="1:11" x14ac:dyDescent="0.25">
      <c r="E25" t="s">
        <v>42</v>
      </c>
      <c r="F25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2022-11-28T08:29:03Z</dcterms:created>
  <dcterms:modified xsi:type="dcterms:W3CDTF">2022-12-03T18:54:29Z</dcterms:modified>
</cp:coreProperties>
</file>