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6.xml" ContentType="application/vnd.openxmlformats-officedocument.drawingml.chart+xml"/>
  <Override PartName="/xl/theme/themeOverride3.xml" ContentType="application/vnd.openxmlformats-officedocument.themeOverride+xml"/>
  <Override PartName="/xl/charts/chart7.xml" ContentType="application/vnd.openxmlformats-officedocument.drawingml.chart+xml"/>
  <Override PartName="/xl/theme/themeOverride4.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17"/>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 r:id="rId58"/>
    <externalReference r:id="rId59"/>
  </externalReferences>
  <definedNames>
    <definedName name="_xlnm._FilterDatabase" localSheetId="55" hidden="1">Cores!$A$1:$L$1</definedName>
  </definedNames>
  <calcPr calcId="152511"/>
</workbook>
</file>

<file path=xl/calcChain.xml><?xml version="1.0" encoding="utf-8"?>
<calcChain xmlns="http://schemas.openxmlformats.org/spreadsheetml/2006/main">
  <c r="L18" i="21" l="1"/>
  <c r="H35" i="21"/>
  <c r="H36" i="21"/>
  <c r="H37" i="21"/>
  <c r="H38" i="21"/>
  <c r="H39" i="21"/>
  <c r="H40" i="21"/>
  <c r="H41" i="21"/>
  <c r="H42" i="21"/>
  <c r="H43" i="21"/>
  <c r="H34" i="21"/>
  <c r="L32" i="21" l="1"/>
  <c r="H28" i="21" l="1"/>
  <c r="H25" i="21"/>
  <c r="H24" i="21"/>
  <c r="H23" i="21"/>
  <c r="H22" i="21"/>
  <c r="H21" i="21"/>
  <c r="H19" i="21"/>
  <c r="L16" i="21"/>
  <c r="L44" i="7" l="1"/>
  <c r="K44" i="7"/>
  <c r="J44" i="7"/>
  <c r="I44" i="7"/>
  <c r="H44" i="7"/>
  <c r="E44" i="7"/>
  <c r="D44" i="7"/>
  <c r="G44" i="7" s="1"/>
  <c r="L43" i="7"/>
  <c r="K43" i="7"/>
  <c r="J43" i="7"/>
  <c r="I43" i="7"/>
  <c r="H43" i="7"/>
  <c r="F43" i="7"/>
  <c r="D43" i="7"/>
  <c r="E43" i="7" s="1"/>
  <c r="L42" i="7"/>
  <c r="K42" i="7"/>
  <c r="J42" i="7"/>
  <c r="I42" i="7"/>
  <c r="H42" i="7"/>
  <c r="G42" i="7"/>
  <c r="F42" i="7"/>
  <c r="E42" i="7"/>
  <c r="D42" i="7"/>
  <c r="L41" i="7"/>
  <c r="K41" i="7"/>
  <c r="J41" i="7"/>
  <c r="I41" i="7"/>
  <c r="H41" i="7"/>
  <c r="D41" i="7"/>
  <c r="G41" i="7" s="1"/>
  <c r="L40" i="7"/>
  <c r="K40" i="7"/>
  <c r="J40" i="7"/>
  <c r="I40" i="7"/>
  <c r="H40" i="7"/>
  <c r="G40" i="7"/>
  <c r="E40" i="7"/>
  <c r="D40" i="7"/>
  <c r="F40" i="7" s="1"/>
  <c r="L39" i="7"/>
  <c r="K39" i="7"/>
  <c r="J39" i="7"/>
  <c r="I39" i="7"/>
  <c r="H39" i="7"/>
  <c r="F39" i="7"/>
  <c r="D39" i="7"/>
  <c r="E39" i="7" s="1"/>
  <c r="L38" i="7"/>
  <c r="K38" i="7"/>
  <c r="J38" i="7"/>
  <c r="I38" i="7"/>
  <c r="H38" i="7"/>
  <c r="G38" i="7"/>
  <c r="F38" i="7"/>
  <c r="E38" i="7"/>
  <c r="D38" i="7"/>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G32" i="7"/>
  <c r="E32" i="7"/>
  <c r="D32" i="7"/>
  <c r="F32" i="7" s="1"/>
  <c r="L31" i="7"/>
  <c r="K31" i="7"/>
  <c r="J31" i="7"/>
  <c r="I31" i="7"/>
  <c r="H31" i="7"/>
  <c r="F31" i="7"/>
  <c r="D31" i="7"/>
  <c r="E31" i="7" s="1"/>
  <c r="L30" i="7"/>
  <c r="K30" i="7"/>
  <c r="J30" i="7"/>
  <c r="I30" i="7"/>
  <c r="H30" i="7"/>
  <c r="G30" i="7"/>
  <c r="F30" i="7"/>
  <c r="E30" i="7"/>
  <c r="D30" i="7"/>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25" i="7"/>
  <c r="I25" i="7"/>
  <c r="H25" i="7"/>
  <c r="D25" i="7"/>
  <c r="G25" i="7" s="1"/>
  <c r="L24" i="7"/>
  <c r="K24" i="7"/>
  <c r="J24" i="7"/>
  <c r="I24" i="7"/>
  <c r="H24" i="7"/>
  <c r="G24" i="7"/>
  <c r="E24" i="7"/>
  <c r="D24" i="7"/>
  <c r="F24" i="7" s="1"/>
  <c r="L23" i="7"/>
  <c r="K23" i="7"/>
  <c r="J23" i="7"/>
  <c r="I23" i="7"/>
  <c r="H23" i="7"/>
  <c r="F23" i="7"/>
  <c r="D23" i="7"/>
  <c r="E23" i="7" s="1"/>
  <c r="L22" i="7"/>
  <c r="K22" i="7"/>
  <c r="J22" i="7"/>
  <c r="I22" i="7"/>
  <c r="H22" i="7"/>
  <c r="D22" i="7"/>
  <c r="G22" i="7" s="1"/>
  <c r="L21" i="7"/>
  <c r="K21" i="7"/>
  <c r="J21" i="7"/>
  <c r="I21" i="7"/>
  <c r="H21" i="7"/>
  <c r="D21" i="7"/>
  <c r="G21" i="7" s="1"/>
  <c r="L20" i="7"/>
  <c r="K20" i="7"/>
  <c r="J20" i="7"/>
  <c r="I20" i="7"/>
  <c r="H20" i="7"/>
  <c r="G20" i="7"/>
  <c r="E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G16" i="7"/>
  <c r="E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E11" i="7"/>
  <c r="D11" i="7"/>
  <c r="G11" i="7" s="1"/>
  <c r="L10" i="7"/>
  <c r="K10" i="7"/>
  <c r="J10" i="7"/>
  <c r="I10" i="7"/>
  <c r="H10" i="7"/>
  <c r="D10" i="7"/>
  <c r="G10" i="7" s="1"/>
  <c r="L9" i="7"/>
  <c r="K9" i="7"/>
  <c r="J9" i="7"/>
  <c r="I9" i="7"/>
  <c r="H9" i="7"/>
  <c r="D9" i="7"/>
  <c r="F9" i="7" s="1"/>
  <c r="L8" i="7"/>
  <c r="K8" i="7"/>
  <c r="J8" i="7"/>
  <c r="I8" i="7"/>
  <c r="H8" i="7"/>
  <c r="D8" i="7"/>
  <c r="E8" i="7" s="1"/>
  <c r="L7" i="7"/>
  <c r="K7" i="7"/>
  <c r="J7" i="7"/>
  <c r="I7" i="7"/>
  <c r="H7" i="7"/>
  <c r="G7" i="7"/>
  <c r="D7" i="7"/>
  <c r="F7" i="7" s="1"/>
  <c r="L6" i="7"/>
  <c r="K6" i="7"/>
  <c r="J6" i="7"/>
  <c r="I6" i="7"/>
  <c r="H6" i="7"/>
  <c r="D6" i="7"/>
  <c r="G6" i="7" s="1"/>
  <c r="L5" i="7"/>
  <c r="K5" i="7"/>
  <c r="J5" i="7"/>
  <c r="I5" i="7"/>
  <c r="H5" i="7"/>
  <c r="D5" i="7"/>
  <c r="F5" i="7" s="1"/>
  <c r="L4" i="7"/>
  <c r="K4" i="7"/>
  <c r="J4" i="7"/>
  <c r="I4" i="7"/>
  <c r="H4" i="7"/>
  <c r="D4" i="7"/>
  <c r="E4" i="7" s="1"/>
  <c r="L3" i="7"/>
  <c r="K3" i="7"/>
  <c r="J3" i="7"/>
  <c r="I3" i="7"/>
  <c r="H3" i="7"/>
  <c r="D3" i="7"/>
  <c r="F3" i="7" s="1"/>
  <c r="L2" i="7"/>
  <c r="K2" i="7"/>
  <c r="J2" i="7"/>
  <c r="I2" i="7"/>
  <c r="H2" i="7"/>
  <c r="D2" i="7"/>
  <c r="G2" i="7" s="1"/>
  <c r="O35" i="49"/>
  <c r="J35" i="49"/>
  <c r="E35" i="49"/>
  <c r="O34" i="49"/>
  <c r="J34" i="49"/>
  <c r="E34" i="49"/>
  <c r="O14" i="49"/>
  <c r="J14" i="49"/>
  <c r="E14" i="49"/>
  <c r="O13"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22" i="7" l="1"/>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<sst xmlns="http://schemas.openxmlformats.org/spreadsheetml/2006/main" count="707" uniqueCount="400">
  <si>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</si>
  <si>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</si>
  <si>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</si>
  <si>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</si>
  <si>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</si>
  <si>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</si>
  <si>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</si>
  <si>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</si>
  <si>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</si>
  <si>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</si>
  <si>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</si>
  <si>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</si>
  <si>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</si>
  <si>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</si>
  <si>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</si>
  <si>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</si>
  <si>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</si>
  <si>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</si>
  <si>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</si>
  <si>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</si>
  <si>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</si>
  <si>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</si>
  <si>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</si>
  <si>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</si>
  <si>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</si>
  <si>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</si>
  <si>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</si>
  <si>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</si>
  <si>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</si>
  <si>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</si>
  <si>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</si>
  <si>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</si>
  <si>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</si>
  <si>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</si>
  <si>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</si>
  <si>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</si>
  <si>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</si>
  <si>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</si>
  <si>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</si>
  <si>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</si>
  <si>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</si>
  <si>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</si>
  <si>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</si>
  <si>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</si>
  <si>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</si>
  <si>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</si>
  <si>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</si>
  <si>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</si>
  <si>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</si>
  <si>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</si>
  <si>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</si>
  <si>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</si>
  <si>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</si>
  <si>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</si>
  <si>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</si>
  <si>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</si>
  <si>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</si>
  <si>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</si>
  <si>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</si>
  <si>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</si>
  <si>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</si>
  <si>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</si>
  <si>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</si>
  <si>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</si>
  <si>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</si>
  <si>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</si>
  <si>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</si>
  <si>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</si>
  <si>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</si>
  <si>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</si>
  <si>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</si>
  <si>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</si>
  <si>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</si>
  <si>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</si>
  <si>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</si>
  <si>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</si>
  <si>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</si>
  <si>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</si>
  <si>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</si>
  <si>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</si>
  <si>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</si>
  <si>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</si>
  <si>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</si>
  <si>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</si>
  <si>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</si>
  <si>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</si>
  <si>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</si>
  <si>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</si>
  <si>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</si>
  <si>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</si>
  <si>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</si>
  <si>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</si>
  <si>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</si>
  <si>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</si>
  <si>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</si>
  <si>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</si>
  <si>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</si>
  <si>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</si>
  <si>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</si>
  <si>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</si>
  <si>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</si>
  <si>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</si>
  <si>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</si>
  <si>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</si>
  <si>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</si>
  <si>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</si>
  <si>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</si>
  <si>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</si>
  <si>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</si>
  <si>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</si>
  <si>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</si>
  <si>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</si>
  <si>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</si>
  <si>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</si>
  <si>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</si>
  <si>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</si>
  <si>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</si>
  <si>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</si>
  <si>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</si>
  <si>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</si>
  <si>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</si>
  <si>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</si>
  <si>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</si>
  <si>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</si>
  <si>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</si>
  <si>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</si>
  <si>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</si>
  <si>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</si>
  <si>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</si>
  <si>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</si>
  <si>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</si>
  <si>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</si>
  <si>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</si>
  <si>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</si>
  <si>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</si>
  <si>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</si>
  <si>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</si>
  <si>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</si>
  <si>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</si>
  <si>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</si>
  <si>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</si>
  <si>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</si>
  <si>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</si>
  <si>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</si>
  <si>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</si>
  <si>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</si>
  <si>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</si>
  <si>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</si>
  <si>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</si>
  <si>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</si>
  <si>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</si>
  <si>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</si>
  <si>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</si>
  <si>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</si>
  <si>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</si>
  <si>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</si>
  <si>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</si>
  <si>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</si>
  <si>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</si>
  <si>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</si>
  <si>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</si>
  <si>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</si>
  <si>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</si>
  <si>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</si>
  <si>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</si>
  <si>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</si>
  <si>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</si>
  <si>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</si>
  <si>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</si>
  <si>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</si>
  <si>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</si>
  <si>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</si>
  <si>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</si>
  <si>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</si>
  <si>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</si>
  <si>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</si>
  <si>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</si>
  <si>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</si>
  <si>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</si>
  <si>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</si>
  <si>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</si>
  <si>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</si>
  <si>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</si>
  <si>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</si>
  <si>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</si>
  <si>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</si>
  <si>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</si>
  <si>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</si>
  <si>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</si>
  <si>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</si>
  <si>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</si>
  <si>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</si>
  <si>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</si>
  <si>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</si>
  <si>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</si>
  <si>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</si>
  <si>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</si>
  <si>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</si>
  <si>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</si>
  <si>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</si>
  <si>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</si>
  <si>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</si>
  <si>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</si>
  <si>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</si>
  <si>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</si>
  <si>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</si>
  <si>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</si>
  <si>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</si>
  <si>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</si>
  <si>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</si>
  <si>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</si>
  <si>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</si>
  <si>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</si>
  <si>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</si>
  <si>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</si>
  <si>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</si>
  <si>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</si>
  <si>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</si>
  <si>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</si>
  <si>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</si>
  <si>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</si>
  <si>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</si>
  <si>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</si>
  <si>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</si>
  <si>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</si>
  <si>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</si>
  <si>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</si>
  <si>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</si>
  <si>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</si>
  <si>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</si>
  <si>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</si>
  <si>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</si>
  <si>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</si>
  <si>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</si>
  <si>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</si>
  <si>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</si>
  <si>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</si>
  <si>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</si>
  <si>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</si>
  <si>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</si>
  <si>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</si>
  <si>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</si>
  <si>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</si>
  <si>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</si>
  <si>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 partir dos dados gerados no anexo detalhar de forma resumida quais são os principais focos do problema.</t>
  </si>
  <si>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</si>
  <si>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</si>
  <si>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</si>
  <si>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</si>
  <si>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</si>
  <si>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</si>
  <si>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</si>
  <si>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</si>
  <si>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</si>
  <si>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</si>
  <si>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</si>
  <si>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</si>
  <si>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</si>
  <si>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</si>
  <si>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</si>
  <si>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</si>
  <si>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</si>
  <si>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</si>
  <si>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</si>
  <si>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</si>
  <si>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</si>
  <si>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</si>
  <si>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</si>
  <si>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</si>
  <si>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</si>
  <si>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</si>
  <si>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</si>
  <si>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</si>
  <si>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</si>
  <si>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</si>
  <si>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</si>
  <si>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</si>
  <si>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</si>
  <si>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</si>
  <si>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</si>
  <si>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</si>
  <si>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</si>
  <si>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</si>
  <si>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</si>
  <si>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</si>
  <si>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</si>
  <si>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</si>
  <si>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</si>
  <si>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</si>
  <si>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</si>
  <si>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</si>
  <si>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</si>
  <si>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</si>
  <si>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</si>
  <si>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</si>
  <si>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</si>
  <si>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</si>
  <si>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</si>
  <si>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</si>
  <si>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</si>
  <si>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</si>
  <si>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</si>
  <si>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</si>
  <si>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</si>
  <si>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</si>
  <si>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</si>
  <si>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</si>
  <si>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</si>
  <si>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</si>
  <si>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</si>
  <si>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</si>
  <si>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</si>
  <si>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</si>
  <si>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</si>
  <si>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</si>
  <si>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</si>
  <si>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</si>
  <si>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</si>
  <si>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</si>
  <si>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</si>
  <si>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</si>
  <si>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</si>
  <si>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</si>
  <si>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</si>
  <si>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</si>
  <si>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</si>
  <si>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</si>
  <si>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</si>
  <si>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</si>
  <si>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</si>
  <si>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</si>
  <si>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</si>
  <si>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</si>
  <si>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</si>
  <si>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</si>
  <si>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</si>
  <si>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</si>
  <si>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</si>
  <si>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</si>
  <si>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</si>
  <si>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</si>
  <si>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</si>
  <si>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</si>
  <si>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</si>
  <si>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</si>
  <si>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</si>
  <si>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</si>
  <si>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</si>
  <si>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</si>
  <si>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</si>
  <si>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</si>
  <si>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</si>
  <si>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</si>
  <si>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</si>
  <si>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</si>
  <si>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</si>
  <si>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Conforme é possível observar no gráfico ao lado existem algumas unidades que estão apresentando médias mais elevadas tais como : COGSA-15 dias, ASSISEG-11 dias, SAPRE-25 dias, SMOP- 22 dias, SMIN- 18 dias. 
Tais unidades serão trabalhadas com mais detalhamento e com metas específicadas pois aparentam apresentar maiores médias e desvios padrão.</t>
  </si>
  <si>
    <t>*Carta de Controle Adicionadas</t>
  </si>
  <si>
    <t>* Verificar se é necessário gerar análise de capabilidade</t>
  </si>
  <si>
    <t>Através das cartas de controle anexadas é possível verificar que as unidades estão sob causas especiais  e necessitam de metas específicas para o correto atingimento da meta de geral de redução de 3 dias de trâmite por PAD  processado.</t>
  </si>
  <si>
    <t>% Meta Especifica</t>
  </si>
  <si>
    <t>Coordenadoria de Segurança , Transporte e Apoio Administrativo</t>
  </si>
  <si>
    <t>CSTA</t>
  </si>
  <si>
    <t>SEXP</t>
  </si>
  <si>
    <t>ST</t>
  </si>
  <si>
    <t>ASSISEG</t>
  </si>
  <si>
    <t>SESEG</t>
  </si>
  <si>
    <t>SST</t>
  </si>
  <si>
    <t>SMI</t>
  </si>
  <si>
    <t>ASG</t>
  </si>
  <si>
    <t>SAFI</t>
  </si>
  <si>
    <t>COGSA</t>
  </si>
  <si>
    <t>Coordenadoria de InfraEstrutura Predial</t>
  </si>
  <si>
    <t>CAA</t>
  </si>
  <si>
    <t>SMOEP</t>
  </si>
  <si>
    <t>SMOP</t>
  </si>
  <si>
    <t>SMOI</t>
  </si>
  <si>
    <t>SGACI</t>
  </si>
  <si>
    <t>SMIC</t>
  </si>
  <si>
    <t>SMIN</t>
  </si>
  <si>
    <t>SOP</t>
  </si>
  <si>
    <t>Média Coordenadoria de 
Segurança e Transporte e Apoio Administrativo</t>
  </si>
  <si>
    <t>Média Alvo para Coordenadoria de 
Segurança e Transporte e Apoio Administrativo</t>
  </si>
  <si>
    <t>Média Atual</t>
  </si>
  <si>
    <t>Média Futura</t>
  </si>
  <si>
    <t>Total Metas Específicas</t>
  </si>
  <si>
    <t>Média Alvo da Coordenadoria de Infra Estrutura Predial</t>
  </si>
  <si>
    <t>Média Atual da Coordenadoria de Infra Estrutura Predial</t>
  </si>
  <si>
    <t xml:space="preserve">Coordenadoria de Segurança , Transporte e Apoio Administrativo
CSTA 10%
ASSISEG 19%
SST     10%
COGSA 19%
Coordenadoria de InfraEstrutura Predial
SAPRE 20%
SMOP 20%
SMOI 15%
SGACI 15%
SMIC 15%
SMIN 15%
</t>
  </si>
  <si>
    <t>Sim , conforme organograma extratificado em anexo considerando as metas específicas será possível alcançar a meta de 15% para área da SECGS</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</si>
  <si>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</si>
  <si>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</si>
  <si>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</si>
  <si>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</si>
  <si>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</si>
  <si>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Gráfico contendo a média de dias para as unidades da SECGS</t>
  </si>
  <si>
    <t>Abaixo uma cópia do relatório extraído do Sistema PAD com dados reais para um PAD (licitação), mostrando efetivamente por quais secretarias e coordenadorias esse PAD passou.</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</si>
  <si>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37 PADS para todas as unidades abaixo da Secretaria de Gestão de Serviços.
</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</si>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</sst>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b/>
      <sz val="9"/>
      <color theme="1"/>
      <name val="Verdana"/>
      <family val="2"/>
    </font>
    <font>
      <sz val="8"/>
      <color theme="1"/>
      <name val="Verdana"/>
      <family val="2"/>
    </font>
    <font>
      <b/>
      <sz val="8"/>
      <color theme="1"/>
      <name val="Verdana"/>
      <family val="2"/>
    </font>
    <font>
      <sz val="10"/>
      <color theme="1" tint="0.249977111117893"/>
      <name val="Calibri"/>
      <family val="2"/>
      <scheme val="minor"/>
    </font>
    <font>
      <b/>
      <sz val="10"/>
      <color theme="1"/>
      <name val="Calibri"/>
      <family val="2"/>
      <scheme val="minor"/>
    </font>
    <font>
      <b/>
      <sz val="9"/>
      <color theme="1"/>
      <name val="Calibri"/>
      <family val="2"/>
      <scheme val="minor"/>
    </font>
  </fonts>
  <fills count="22">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9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0" fillId="19" borderId="0" xfId="0" applyFill="1" applyAlignment="1">
      <alignment horizontal="right"/>
    </xf>
    <xf numFmtId="0" fontId="50" fillId="20" borderId="55" xfId="0" applyFont="1" applyFill="1" applyBorder="1"/>
    <xf numFmtId="0" fontId="50" fillId="20" borderId="57" xfId="0" applyFont="1" applyFill="1" applyBorder="1"/>
    <xf numFmtId="0" fontId="0" fillId="21" borderId="0" xfId="0" applyFill="1"/>
    <xf numFmtId="0" fontId="10" fillId="19" borderId="0" xfId="0" applyFont="1" applyFill="1" applyAlignment="1">
      <alignment horizontal="right"/>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52"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61"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49" fillId="20" borderId="55" xfId="0" applyFont="1" applyFill="1" applyBorder="1" applyAlignment="1">
      <alignment horizontal="center" vertical="center" wrapText="1"/>
    </xf>
    <xf numFmtId="0" fontId="49" fillId="20" borderId="56" xfId="0" applyFont="1" applyFill="1" applyBorder="1" applyAlignment="1">
      <alignment horizontal="center" vertical="center" wrapText="1"/>
    </xf>
    <xf numFmtId="0" fontId="49" fillId="20" borderId="57" xfId="0" applyFont="1" applyFill="1" applyBorder="1" applyAlignment="1">
      <alignment horizontal="center" vertical="center" wrapText="1"/>
    </xf>
    <xf numFmtId="0" fontId="49" fillId="20" borderId="58" xfId="0" applyFont="1" applyFill="1" applyBorder="1" applyAlignment="1">
      <alignment horizontal="center" vertical="center" wrapText="1"/>
    </xf>
    <xf numFmtId="0" fontId="51" fillId="21" borderId="57" xfId="0" applyFont="1" applyFill="1" applyBorder="1" applyAlignment="1">
      <alignment horizontal="center" vertical="center" wrapText="1"/>
    </xf>
    <xf numFmtId="0" fontId="51" fillId="21" borderId="58" xfId="0" applyFont="1" applyFill="1" applyBorder="1" applyAlignment="1">
      <alignment horizontal="center" vertical="center" wrapText="1"/>
    </xf>
    <xf numFmtId="0" fontId="51" fillId="21" borderId="59" xfId="0" applyFont="1" applyFill="1" applyBorder="1" applyAlignment="1">
      <alignment horizontal="center" vertical="center" wrapText="1"/>
    </xf>
    <xf numFmtId="0" fontId="51" fillId="21" borderId="60"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51" fillId="21" borderId="55" xfId="0" applyFont="1" applyFill="1" applyBorder="1" applyAlignment="1">
      <alignment horizontal="center" vertical="center" wrapText="1"/>
    </xf>
    <xf numFmtId="0" fontId="51" fillId="21" borderId="56" xfId="0" applyFont="1" applyFill="1" applyBorder="1" applyAlignment="1">
      <alignment horizontal="center" vertical="center" wrapText="1"/>
    </xf>
    <xf numFmtId="0" fontId="0" fillId="0" borderId="29" xfId="0" applyBorder="1"/>
    <xf numFmtId="2" fontId="0" fillId="0" borderId="29" xfId="0" applyNumberFormat="1" applyBorder="1" applyAlignment="1"/>
    <xf numFmtId="0" fontId="0" fillId="11" borderId="29" xfId="0" applyFill="1" applyBorder="1"/>
    <xf numFmtId="2" fontId="0" fillId="11" borderId="29" xfId="0" applyNumberFormat="1" applyFill="1" applyBorder="1"/>
    <xf numFmtId="2" fontId="0" fillId="11" borderId="29" xfId="0" applyNumberFormat="1" applyFill="1" applyBorder="1" applyAlignment="1">
      <alignment horizontal="right"/>
    </xf>
    <xf numFmtId="0" fontId="0" fillId="11" borderId="29" xfId="0" applyFill="1" applyBorder="1" applyAlignment="1">
      <alignment horizontal="right"/>
    </xf>
    <xf numFmtId="0" fontId="8" fillId="19" borderId="0" xfId="0" applyFont="1" applyFill="1" applyAlignment="1">
      <alignment horizontal="right"/>
    </xf>
    <xf numFmtId="0" fontId="53" fillId="19" borderId="0" xfId="0" applyFont="1" applyFill="1" applyAlignment="1">
      <alignment horizontal="right"/>
    </xf>
    <xf numFmtId="0" fontId="53" fillId="19" borderId="0" xfId="0" applyFont="1" applyFill="1" applyAlignment="1">
      <alignment horizontal="right" wrapText="1"/>
    </xf>
    <xf numFmtId="0" fontId="53" fillId="19" borderId="0" xfId="0" applyFont="1" applyFill="1" applyAlignment="1">
      <alignment horizontal="center" wrapText="1"/>
    </xf>
    <xf numFmtId="0" fontId="53" fillId="19" borderId="29" xfId="0" applyFont="1" applyFill="1" applyBorder="1" applyAlignment="1">
      <alignment wrapText="1"/>
    </xf>
    <xf numFmtId="0" fontId="54" fillId="19" borderId="29" xfId="0" applyFont="1" applyFill="1" applyBorder="1" applyAlignment="1">
      <alignment wrapText="1"/>
    </xf>
    <xf numFmtId="0" fontId="53" fillId="19" borderId="29" xfId="0" applyFont="1" applyFill="1" applyBorder="1" applyAlignment="1">
      <alignment horizontal="center" wrapText="1"/>
    </xf>
    <xf numFmtId="0" fontId="54" fillId="19" borderId="29" xfId="0" applyFont="1" applyFill="1" applyBorder="1" applyAlignment="1">
      <alignment horizontal="center" vertical="center" wrapText="1"/>
    </xf>
    <xf numFmtId="2" fontId="0" fillId="0" borderId="29" xfId="0" applyNumberFormat="1" applyBorder="1"/>
    <xf numFmtId="9" fontId="0" fillId="11" borderId="29" xfId="0" applyNumberFormat="1" applyFill="1" applyBorder="1"/>
    <xf numFmtId="9" fontId="0" fillId="0" borderId="29" xfId="0" applyNumberFormat="1" applyBorder="1"/>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CONTRATAÇÃO</a:t>
            </a:r>
            <a:br>
              <a:rPr lang="en-US" baseline="0"/>
            </a:b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[1]Graficos!$B$3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Lbls>
            <c:numFmt formatCode="#,##0.00" sourceLinked="0"/>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[1]Graficos!$A$4:$A$6</c:f>
              <c:strCache>
                <c:ptCount val="3"/>
                <c:pt idx="0">
                  <c:v>Licitação</c:v>
                </c:pt>
                <c:pt idx="1">
                  <c:v>Dispensa</c:v>
                </c:pt>
                <c:pt idx="2">
                  <c:v>Registro Preços</c:v>
                </c:pt>
              </c:strCache>
            </c:strRef>
          </c:cat>
          <c:val>
            <c:numRef>
              <c:f>[1]Graficos!$B$4:$B$6</c:f>
              <c:numCache>
                <c:formatCode>General</c:formatCode>
                <c:ptCount val="3"/>
                <c:pt idx="0">
                  <c:v>248</c:v>
                </c:pt>
                <c:pt idx="1">
                  <c:v>106.6</c:v>
                </c:pt>
                <c:pt idx="2">
                  <c:v>135.14285714285714</c:v>
                </c:pt>
              </c:numCache>
            </c:numRef>
          </c:val>
        </c:ser>
        <c:dLbls>
          <c:showLegendKey val="0"/>
          <c:showVal val="0"/>
          <c:showCatName val="0"/>
          <c:showSerName val="0"/>
          <c:showPercent val="0"/>
          <c:showBubbleSize val="0"/>
        </c:dLbls>
        <c:gapWidth val="75"/>
        <c:overlap val="40"/>
        <c:axId val="383503304"/>
        <c:axId val="383498992"/>
      </c:barChart>
      <c:catAx>
        <c:axId val="383503304"/>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2.9446587198781283E-2"/>
              <c:y val="0.90479983848172829"/>
            </c:manualLayout>
          </c:layout>
          <c:overlay val="0"/>
        </c:title>
        <c:numFmt formatCode="General" sourceLinked="0"/>
        <c:majorTickMark val="none"/>
        <c:minorTickMark val="none"/>
        <c:tickLblPos val="nextTo"/>
        <c:crossAx val="383498992"/>
        <c:crosses val="autoZero"/>
        <c:auto val="1"/>
        <c:lblAlgn val="ctr"/>
        <c:lblOffset val="100"/>
        <c:noMultiLvlLbl val="0"/>
      </c:catAx>
      <c:valAx>
        <c:axId val="383498992"/>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none"/>
        <c:minorTickMark val="none"/>
        <c:tickLblPos val="nextTo"/>
        <c:crossAx val="383503304"/>
        <c:crosses val="autoZero"/>
        <c:crossBetween val="between"/>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EM DIAS POR  SECRETARIA/COORDENADORIA</a:t>
            </a:r>
            <a:br>
              <a:rPr lang="en-US" baseline="0"/>
            </a:br>
            <a:endParaRPr lang="en-US"/>
          </a:p>
        </c:rich>
      </c:tx>
      <c:layout/>
      <c:overlay val="0"/>
    </c:title>
    <c:autoTitleDeleted val="0"/>
    <c:plotArea>
      <c:layout/>
      <c:barChart>
        <c:barDir val="col"/>
        <c:grouping val="clustered"/>
        <c:varyColors val="0"/>
        <c:ser>
          <c:idx val="0"/>
          <c:order val="0"/>
          <c:tx>
            <c:strRef>
              <c:f>[1]Graficos!$E$2</c:f>
              <c:strCache>
                <c:ptCount val="1"/>
                <c:pt idx="0">
                  <c:v>MÉDIA GERAL</c:v>
                </c:pt>
              </c:strCache>
            </c:strRef>
          </c:tx>
          <c:spPr>
            <a:solidFill>
              <a:schemeClr val="accent2"/>
            </a:solidFill>
          </c:spPr>
          <c:invertIfNegative val="0"/>
          <c:dPt>
            <c:idx val="0"/>
            <c:invertIfNegative val="0"/>
            <c:bubble3D val="0"/>
            <c:spPr>
              <a:solidFill>
                <a:srgbClr val="92D050"/>
              </a:soli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2"/>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Pt>
            <c:idx val="2"/>
            <c:invertIfNegative val="0"/>
            <c:bubble3D val="0"/>
            <c:spPr>
              <a:solidFill>
                <a:schemeClr val="accent3">
                  <a:lumMod val="20000"/>
                  <a:lumOff val="80000"/>
                </a:schemeClr>
              </a:solidFill>
            </c:spPr>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[1]Graficos!$D$3:$D$5</c:f>
              <c:strCache>
                <c:ptCount val="3"/>
                <c:pt idx="0">
                  <c:v>Média para Coordenadoria de Segurança , Transporte e Apoio Administrativo</c:v>
                </c:pt>
                <c:pt idx="1">
                  <c:v>Média para Coordenadoria de Infraestrutura Predial</c:v>
                </c:pt>
                <c:pt idx="2">
                  <c:v>Média Geral(2 Coordenadorias)</c:v>
                </c:pt>
              </c:strCache>
            </c:strRef>
          </c:cat>
          <c:val>
            <c:numRef>
              <c:f>[1]Graficos!$E$3:$E$5</c:f>
              <c:numCache>
                <c:formatCode>General</c:formatCode>
                <c:ptCount val="3"/>
                <c:pt idx="0">
                  <c:v>170</c:v>
                </c:pt>
                <c:pt idx="1">
                  <c:v>173</c:v>
                </c:pt>
                <c:pt idx="2">
                  <c:v>171.5</c:v>
                </c:pt>
              </c:numCache>
            </c:numRef>
          </c:val>
        </c:ser>
        <c:dLbls>
          <c:showLegendKey val="0"/>
          <c:showVal val="0"/>
          <c:showCatName val="0"/>
          <c:showSerName val="0"/>
          <c:showPercent val="0"/>
          <c:showBubbleSize val="0"/>
        </c:dLbls>
        <c:gapWidth val="75"/>
        <c:overlap val="40"/>
        <c:axId val="383497032"/>
        <c:axId val="383497424"/>
      </c:barChart>
      <c:catAx>
        <c:axId val="383497032"/>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1.8014550564072147E-2"/>
              <c:y val="0.90833830098024626"/>
            </c:manualLayout>
          </c:layout>
          <c:overlay val="0"/>
        </c:title>
        <c:numFmt formatCode="General" sourceLinked="0"/>
        <c:majorTickMark val="none"/>
        <c:minorTickMark val="none"/>
        <c:tickLblPos val="nextTo"/>
        <c:crossAx val="383497424"/>
        <c:crosses val="autoZero"/>
        <c:auto val="1"/>
        <c:lblAlgn val="ctr"/>
        <c:lblOffset val="100"/>
        <c:noMultiLvlLbl val="0"/>
      </c:catAx>
      <c:valAx>
        <c:axId val="383497424"/>
        <c:scaling>
          <c:orientation val="minMax"/>
        </c:scaling>
        <c:delete val="0"/>
        <c:axPos val="l"/>
        <c:majorGridlines/>
        <c:title>
          <c:tx>
            <c:rich>
              <a:bodyPr/>
              <a:lstStyle/>
              <a:p>
                <a:pPr>
                  <a:defRPr/>
                </a:pPr>
                <a:r>
                  <a:rPr lang="pt-BR"/>
                  <a:t>Média Dias</a:t>
                </a:r>
              </a:p>
            </c:rich>
          </c:tx>
          <c:layout/>
          <c:overlay val="0"/>
        </c:title>
        <c:numFmt formatCode="General" sourceLinked="1"/>
        <c:majorTickMark val="none"/>
        <c:minorTickMark val="none"/>
        <c:tickLblPos val="nextTo"/>
        <c:crossAx val="383497032"/>
        <c:crosses val="autoZero"/>
        <c:crossBetween val="between"/>
        <c:majorUnit val="1"/>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SECRETARIA/COORDENADORIA</a:t>
            </a:r>
            <a:endParaRPr lang="pt-BR"/>
          </a:p>
        </c:rich>
      </c:tx>
      <c:layout/>
      <c:overlay val="0"/>
    </c:title>
    <c:autoTitleDeleted val="0"/>
    <c:plotArea>
      <c:layout/>
      <c:barChart>
        <c:barDir val="col"/>
        <c:grouping val="clustered"/>
        <c:varyColors val="0"/>
        <c:ser>
          <c:idx val="0"/>
          <c:order val="0"/>
          <c:tx>
            <c:strRef>
              <c:f>[2]FILTROS_DINAMICOS!$P$24</c:f>
              <c:strCache>
                <c:ptCount val="1"/>
                <c:pt idx="0">
                  <c:v>MEDIA DE DIAS</c:v>
                </c:pt>
              </c:strCache>
            </c:strRef>
          </c:tx>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383499384"/>
        <c:axId val="383499776"/>
      </c:barChart>
      <c:lineChart>
        <c:grouping val="standard"/>
        <c:varyColors val="0"/>
        <c:ser>
          <c:idx val="1"/>
          <c:order val="1"/>
          <c:tx>
            <c:strRef>
              <c:f>[2]FILTROS_DINAMICOS!$Q$24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[2]FILTROS_DINAMICOS!$Q$25:$Q$27</c:f>
              <c:numCache>
                <c:formatCode>0.00</c:formatCode>
                <c:ptCount val="3"/>
                <c:pt idx="0">
                  <c:v>1.17</c:v>
                </c:pt>
                <c:pt idx="1">
                  <c:v>13.99</c:v>
                </c:pt>
                <c:pt idx="2">
                  <c:v>18.079999999999998</c:v>
                </c:pt>
              </c:numCache>
            </c:numRef>
          </c:val>
          <c:smooth val="0"/>
        </c:ser>
        <c:ser>
          <c:idx val="2"/>
          <c:order val="2"/>
          <c:tx>
            <c:strRef>
              <c:f>[2]FILTROS_DINAMICOS!$R$24</c:f>
              <c:strCache>
                <c:ptCount val="1"/>
                <c:pt idx="0">
                  <c:v>% Cumulativo</c:v>
                </c:pt>
              </c:strCache>
            </c:strRef>
          </c:tx>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[2]FILTROS_DINAMICOS!$R$25:$R$27</c:f>
              <c:numCache>
                <c:formatCode>0.00%</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390096848"/>
        <c:axId val="390098024"/>
      </c:lineChart>
      <c:catAx>
        <c:axId val="383499384"/>
        <c:scaling>
          <c:orientation val="minMax"/>
        </c:scaling>
        <c:delete val="0"/>
        <c:axPos val="b"/>
        <c:title>
          <c:tx>
            <c:rich>
              <a:bodyPr/>
              <a:lstStyle/>
              <a:p>
                <a:pPr>
                  <a:defRPr/>
                </a:pPr>
                <a:r>
                  <a:rPr lang="pt-BR"/>
                  <a:t>37</a:t>
                </a:r>
                <a:r>
                  <a:rPr lang="pt-BR" baseline="0"/>
                  <a:t> PADS COLETADOS</a:t>
                </a:r>
                <a:endParaRPr lang="pt-BR"/>
              </a:p>
            </c:rich>
          </c:tx>
          <c:layout/>
          <c:overlay val="0"/>
        </c:title>
        <c:numFmt formatCode="General" sourceLinked="0"/>
        <c:majorTickMark val="out"/>
        <c:minorTickMark val="none"/>
        <c:tickLblPos val="nextTo"/>
        <c:crossAx val="383499776"/>
        <c:crosses val="autoZero"/>
        <c:auto val="1"/>
        <c:lblAlgn val="ctr"/>
        <c:lblOffset val="100"/>
        <c:noMultiLvlLbl val="0"/>
      </c:catAx>
      <c:valAx>
        <c:axId val="383499776"/>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out"/>
        <c:minorTickMark val="none"/>
        <c:tickLblPos val="nextTo"/>
        <c:crossAx val="383499384"/>
        <c:crosses val="autoZero"/>
        <c:crossBetween val="between"/>
      </c:valAx>
      <c:valAx>
        <c:axId val="390098024"/>
        <c:scaling>
          <c:orientation val="minMax"/>
        </c:scaling>
        <c:delete val="0"/>
        <c:axPos val="r"/>
        <c:numFmt formatCode="0.00" sourceLinked="1"/>
        <c:majorTickMark val="out"/>
        <c:minorTickMark val="none"/>
        <c:tickLblPos val="nextTo"/>
        <c:crossAx val="390096848"/>
        <c:crosses val="max"/>
        <c:crossBetween val="between"/>
      </c:valAx>
      <c:catAx>
        <c:axId val="390096848"/>
        <c:scaling>
          <c:orientation val="minMax"/>
        </c:scaling>
        <c:delete val="1"/>
        <c:axPos val="b"/>
        <c:numFmt formatCode="General" sourceLinked="1"/>
        <c:majorTickMark val="out"/>
        <c:minorTickMark val="none"/>
        <c:tickLblPos val="nextTo"/>
        <c:crossAx val="390098024"/>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ATUAL PARA  MÉDIA DE DIAS POR </a:t>
            </a:r>
            <a:r>
              <a:rPr lang="pt-BR" baseline="0"/>
              <a:t> SECRETARIA/COORDENADORIA</a:t>
            </a:r>
            <a:endParaRPr lang="pt-BR"/>
          </a:p>
        </c:rich>
      </c:tx>
      <c:layout/>
      <c:overlay val="0"/>
    </c:title>
    <c:autoTitleDeleted val="0"/>
    <c:plotArea>
      <c:layout/>
      <c:barChart>
        <c:barDir val="col"/>
        <c:grouping val="clustered"/>
        <c:varyColors val="0"/>
        <c:ser>
          <c:idx val="0"/>
          <c:order val="0"/>
          <c:tx>
            <c:strRef>
              <c:f>[2]FILTROS_DINAMICOS!$P$24</c:f>
              <c:strCache>
                <c:ptCount val="1"/>
                <c:pt idx="0">
                  <c:v>MEDIA DE DIAS</c:v>
                </c:pt>
              </c:strCache>
            </c:strRef>
          </c:tx>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390095280"/>
        <c:axId val="390099592"/>
      </c:barChart>
      <c:lineChart>
        <c:grouping val="standard"/>
        <c:varyColors val="0"/>
        <c:ser>
          <c:idx val="1"/>
          <c:order val="1"/>
          <c:tx>
            <c:strRef>
              <c:f>[2]FILTROS_DINAMICOS!$Q$24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[2]FILTROS_DINAMICOS!$Q$25:$Q$27</c:f>
              <c:numCache>
                <c:formatCode>0.00</c:formatCode>
                <c:ptCount val="3"/>
                <c:pt idx="0">
                  <c:v>1.17</c:v>
                </c:pt>
                <c:pt idx="1">
                  <c:v>13.99</c:v>
                </c:pt>
                <c:pt idx="2">
                  <c:v>18.079999999999998</c:v>
                </c:pt>
              </c:numCache>
            </c:numRef>
          </c:val>
          <c:smooth val="0"/>
        </c:ser>
        <c:ser>
          <c:idx val="2"/>
          <c:order val="2"/>
          <c:tx>
            <c:strRef>
              <c:f>[2]FILTROS_DINAMICOS!$R$24</c:f>
              <c:strCache>
                <c:ptCount val="1"/>
                <c:pt idx="0">
                  <c:v>% Cumulativo</c:v>
                </c:pt>
              </c:strCache>
            </c:strRef>
          </c:tx>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[2]FILTROS_DINAMICOS!$R$25:$R$27</c:f>
              <c:numCache>
                <c:formatCode>0.00%</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390100376"/>
        <c:axId val="390100768"/>
      </c:lineChart>
      <c:catAx>
        <c:axId val="390095280"/>
        <c:scaling>
          <c:orientation val="minMax"/>
        </c:scaling>
        <c:delete val="0"/>
        <c:axPos val="b"/>
        <c:title>
          <c:tx>
            <c:rich>
              <a:bodyPr/>
              <a:lstStyle/>
              <a:p>
                <a:pPr>
                  <a:defRPr/>
                </a:pPr>
                <a:r>
                  <a:rPr lang="pt-BR"/>
                  <a:t>37</a:t>
                </a:r>
                <a:r>
                  <a:rPr lang="pt-BR" baseline="0"/>
                  <a:t> PADS COLETADOS</a:t>
                </a:r>
                <a:endParaRPr lang="pt-BR"/>
              </a:p>
            </c:rich>
          </c:tx>
          <c:layout/>
          <c:overlay val="0"/>
        </c:title>
        <c:numFmt formatCode="General" sourceLinked="0"/>
        <c:majorTickMark val="out"/>
        <c:minorTickMark val="none"/>
        <c:tickLblPos val="nextTo"/>
        <c:crossAx val="390099592"/>
        <c:crosses val="autoZero"/>
        <c:auto val="1"/>
        <c:lblAlgn val="ctr"/>
        <c:lblOffset val="100"/>
        <c:noMultiLvlLbl val="0"/>
      </c:catAx>
      <c:valAx>
        <c:axId val="390099592"/>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out"/>
        <c:minorTickMark val="none"/>
        <c:tickLblPos val="nextTo"/>
        <c:crossAx val="390095280"/>
        <c:crosses val="autoZero"/>
        <c:crossBetween val="between"/>
      </c:valAx>
      <c:valAx>
        <c:axId val="390100768"/>
        <c:scaling>
          <c:orientation val="minMax"/>
        </c:scaling>
        <c:delete val="0"/>
        <c:axPos val="r"/>
        <c:numFmt formatCode="0.00" sourceLinked="1"/>
        <c:majorTickMark val="out"/>
        <c:minorTickMark val="none"/>
        <c:tickLblPos val="nextTo"/>
        <c:crossAx val="390100376"/>
        <c:crosses val="max"/>
        <c:crossBetween val="between"/>
      </c:valAx>
      <c:catAx>
        <c:axId val="390100376"/>
        <c:scaling>
          <c:orientation val="minMax"/>
        </c:scaling>
        <c:delete val="1"/>
        <c:axPos val="b"/>
        <c:numFmt formatCode="General" sourceLinked="1"/>
        <c:majorTickMark val="out"/>
        <c:minorTickMark val="none"/>
        <c:tickLblPos val="nextTo"/>
        <c:crossAx val="39010076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PARA  MÉDIA DE DIAS POR FORMA DE CONTRATAÇÃO</a:t>
            </a:r>
          </a:p>
        </c:rich>
      </c:tx>
      <c:layout>
        <c:manualLayout>
          <c:xMode val="edge"/>
          <c:yMode val="edge"/>
          <c:x val="0.11488175891003215"/>
          <c:y val="2.0178038085649681E-2"/>
        </c:manualLayout>
      </c:layout>
      <c:overlay val="0"/>
    </c:title>
    <c:autoTitleDeleted val="0"/>
    <c:plotArea>
      <c:layout/>
      <c:barChart>
        <c:barDir val="col"/>
        <c:grouping val="clustered"/>
        <c:varyColors val="0"/>
        <c:ser>
          <c:idx val="0"/>
          <c:order val="0"/>
          <c:tx>
            <c:strRef>
              <c:f>[2]FILTROS_DINAMICOS!$B$16</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[2]FILTROS_DINAMICOS!$A$17:$A$19</c:f>
              <c:strCache>
                <c:ptCount val="3"/>
                <c:pt idx="0">
                  <c:v>DISPENSA</c:v>
                </c:pt>
                <c:pt idx="1">
                  <c:v>Licitação</c:v>
                </c:pt>
                <c:pt idx="2">
                  <c:v>Registro de Preços</c:v>
                </c:pt>
              </c:strCache>
            </c:strRef>
          </c:cat>
          <c:val>
            <c:numRef>
              <c:f>[2]FILTROS_DINAMICOS!$B$17:$B$19</c:f>
              <c:numCache>
                <c:formatCode>0.00</c:formatCode>
                <c:ptCount val="3"/>
                <c:pt idx="0">
                  <c:v>3.3901868178002057</c:v>
                </c:pt>
                <c:pt idx="1">
                  <c:v>3.6441539797008633</c:v>
                </c:pt>
                <c:pt idx="2">
                  <c:v>3.6562659642401263</c:v>
                </c:pt>
              </c:numCache>
            </c:numRef>
          </c:val>
        </c:ser>
        <c:dLbls>
          <c:showLegendKey val="0"/>
          <c:showVal val="0"/>
          <c:showCatName val="0"/>
          <c:showSerName val="0"/>
          <c:showPercent val="0"/>
          <c:showBubbleSize val="0"/>
        </c:dLbls>
        <c:gapWidth val="150"/>
        <c:axId val="390096456"/>
        <c:axId val="390244664"/>
      </c:barChart>
      <c:lineChart>
        <c:grouping val="standard"/>
        <c:varyColors val="0"/>
        <c:ser>
          <c:idx val="1"/>
          <c:order val="1"/>
          <c:tx>
            <c:strRef>
              <c:f>[2]FILTROS_DINAMICOS!$C$16</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[2]FILTROS_DINAMICOS!$A$17:$A$19</c:f>
              <c:strCache>
                <c:ptCount val="3"/>
                <c:pt idx="0">
                  <c:v>DISPENSA</c:v>
                </c:pt>
                <c:pt idx="1">
                  <c:v>Licitação</c:v>
                </c:pt>
                <c:pt idx="2">
                  <c:v>Registro de Preços</c:v>
                </c:pt>
              </c:strCache>
            </c:strRef>
          </c:cat>
          <c:val>
            <c:numRef>
              <c:f>[2]FILTROS_DINAMICOS!$C$17:$C$19</c:f>
              <c:numCache>
                <c:formatCode>0.00</c:formatCode>
                <c:ptCount val="3"/>
                <c:pt idx="0">
                  <c:v>3.3901868178002057</c:v>
                </c:pt>
                <c:pt idx="1">
                  <c:v>7.034340797501069</c:v>
                </c:pt>
                <c:pt idx="2">
                  <c:v>10.690606761741195</c:v>
                </c:pt>
              </c:numCache>
            </c:numRef>
          </c:val>
          <c:smooth val="0"/>
        </c:ser>
        <c:ser>
          <c:idx val="2"/>
          <c:order val="2"/>
          <c:tx>
            <c:strRef>
              <c:f>[2]FILTROS_DINAMICOS!$D$16</c:f>
              <c:strCache>
                <c:ptCount val="1"/>
                <c:pt idx="0">
                  <c:v>% Cumulativo</c:v>
                </c:pt>
              </c:strCache>
            </c:strRef>
          </c:tx>
          <c:cat>
            <c:strRef>
              <c:f>[2]FILTROS_DINAMICOS!$A$17:$A$19</c:f>
              <c:strCache>
                <c:ptCount val="3"/>
                <c:pt idx="0">
                  <c:v>DISPENSA</c:v>
                </c:pt>
                <c:pt idx="1">
                  <c:v>Licitação</c:v>
                </c:pt>
                <c:pt idx="2">
                  <c:v>Registro de Preços</c:v>
                </c:pt>
              </c:strCache>
            </c:strRef>
          </c:cat>
          <c:val>
            <c:numRef>
              <c:f>[2]FILTROS_DINAMICOS!$D$17:$D$19</c:f>
              <c:numCache>
                <c:formatCode>0.00%</c:formatCode>
                <c:ptCount val="3"/>
                <c:pt idx="0">
                  <c:v>0.31711827900477751</c:v>
                </c:pt>
                <c:pt idx="1">
                  <c:v>0.65799266162095515</c:v>
                </c:pt>
                <c:pt idx="2">
                  <c:v>1</c:v>
                </c:pt>
              </c:numCache>
            </c:numRef>
          </c:val>
          <c:smooth val="0"/>
        </c:ser>
        <c:dLbls>
          <c:showLegendKey val="0"/>
          <c:showVal val="0"/>
          <c:showCatName val="0"/>
          <c:showSerName val="0"/>
          <c:showPercent val="0"/>
          <c:showBubbleSize val="0"/>
        </c:dLbls>
        <c:marker val="1"/>
        <c:smooth val="0"/>
        <c:axId val="390243488"/>
        <c:axId val="390242704"/>
      </c:lineChart>
      <c:catAx>
        <c:axId val="390096456"/>
        <c:scaling>
          <c:orientation val="minMax"/>
        </c:scaling>
        <c:delete val="0"/>
        <c:axPos val="b"/>
        <c:title>
          <c:tx>
            <c:rich>
              <a:bodyPr/>
              <a:lstStyle/>
              <a:p>
                <a:pPr>
                  <a:defRPr/>
                </a:pPr>
                <a:r>
                  <a:rPr lang="pt-BR"/>
                  <a:t>37 PADS COLETADOS</a:t>
                </a:r>
              </a:p>
            </c:rich>
          </c:tx>
          <c:layout/>
          <c:overlay val="0"/>
        </c:title>
        <c:numFmt formatCode="General" sourceLinked="0"/>
        <c:majorTickMark val="out"/>
        <c:minorTickMark val="none"/>
        <c:tickLblPos val="nextTo"/>
        <c:crossAx val="390244664"/>
        <c:crosses val="autoZero"/>
        <c:auto val="1"/>
        <c:lblAlgn val="ctr"/>
        <c:lblOffset val="100"/>
        <c:noMultiLvlLbl val="0"/>
      </c:catAx>
      <c:valAx>
        <c:axId val="390244664"/>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0.00" sourceLinked="1"/>
        <c:majorTickMark val="out"/>
        <c:minorTickMark val="none"/>
        <c:tickLblPos val="nextTo"/>
        <c:crossAx val="390096456"/>
        <c:crosses val="autoZero"/>
        <c:crossBetween val="between"/>
      </c:valAx>
      <c:valAx>
        <c:axId val="390242704"/>
        <c:scaling>
          <c:orientation val="minMax"/>
        </c:scaling>
        <c:delete val="0"/>
        <c:axPos val="r"/>
        <c:numFmt formatCode="0.00" sourceLinked="1"/>
        <c:majorTickMark val="out"/>
        <c:minorTickMark val="none"/>
        <c:tickLblPos val="nextTo"/>
        <c:crossAx val="390243488"/>
        <c:crosses val="max"/>
        <c:crossBetween val="between"/>
      </c:valAx>
      <c:catAx>
        <c:axId val="390243488"/>
        <c:scaling>
          <c:orientation val="minMax"/>
        </c:scaling>
        <c:delete val="1"/>
        <c:axPos val="b"/>
        <c:numFmt formatCode="General" sourceLinked="1"/>
        <c:majorTickMark val="out"/>
        <c:minorTickMark val="none"/>
        <c:tickLblPos val="nextTo"/>
        <c:crossAx val="390242704"/>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layout/>
      <c:overlay val="0"/>
    </c:title>
    <c:autoTitleDeleted val="0"/>
    <c:plotArea>
      <c:layout/>
      <c:barChart>
        <c:barDir val="col"/>
        <c:grouping val="clustered"/>
        <c:varyColors val="0"/>
        <c:ser>
          <c:idx val="0"/>
          <c:order val="0"/>
          <c:tx>
            <c:strRef>
              <c:f>[3]FILTROS_DINAMICOS!$P$24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390239960"/>
        <c:axId val="390241920"/>
      </c:barChart>
      <c:lineChart>
        <c:grouping val="standard"/>
        <c:varyColors val="0"/>
        <c:ser>
          <c:idx val="1"/>
          <c:order val="1"/>
          <c:tx>
            <c:strRef>
              <c:f>[3]FILTROS_DINAMICOS!$Q$24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[3]FILTROS_DINAMICOS!$Q$25:$Q$27</c:f>
              <c:numCache>
                <c:formatCode>General</c:formatCode>
                <c:ptCount val="3"/>
                <c:pt idx="0">
                  <c:v>1.17</c:v>
                </c:pt>
                <c:pt idx="1">
                  <c:v>13.99</c:v>
                </c:pt>
                <c:pt idx="2">
                  <c:v>18.079999999999998</c:v>
                </c:pt>
              </c:numCache>
            </c:numRef>
          </c:val>
          <c:smooth val="0"/>
        </c:ser>
        <c:ser>
          <c:idx val="2"/>
          <c:order val="2"/>
          <c:tx>
            <c:strRef>
              <c:f>[3]FILTROS_DINAMICOS!$R$24</c:f>
              <c:strCache>
                <c:ptCount val="1"/>
                <c:pt idx="0">
                  <c:v>% Cumulativo</c:v>
                </c:pt>
              </c:strCache>
            </c:strRef>
          </c:tx>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[3]FILTROS_DINAMICOS!$R$25:$R$27</c:f>
              <c:numCache>
                <c:formatCode>General</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390945568"/>
        <c:axId val="390242312"/>
      </c:lineChart>
      <c:catAx>
        <c:axId val="390239960"/>
        <c:scaling>
          <c:orientation val="minMax"/>
        </c:scaling>
        <c:delete val="0"/>
        <c:axPos val="b"/>
        <c:numFmt formatCode="General" sourceLinked="0"/>
        <c:majorTickMark val="out"/>
        <c:minorTickMark val="none"/>
        <c:tickLblPos val="nextTo"/>
        <c:crossAx val="390241920"/>
        <c:crosses val="autoZero"/>
        <c:auto val="1"/>
        <c:lblAlgn val="ctr"/>
        <c:lblOffset val="100"/>
        <c:noMultiLvlLbl val="0"/>
      </c:catAx>
      <c:valAx>
        <c:axId val="390241920"/>
        <c:scaling>
          <c:orientation val="minMax"/>
        </c:scaling>
        <c:delete val="0"/>
        <c:axPos val="l"/>
        <c:majorGridlines/>
        <c:numFmt formatCode="General" sourceLinked="1"/>
        <c:majorTickMark val="out"/>
        <c:minorTickMark val="none"/>
        <c:tickLblPos val="nextTo"/>
        <c:crossAx val="390239960"/>
        <c:crosses val="autoZero"/>
        <c:crossBetween val="between"/>
      </c:valAx>
      <c:valAx>
        <c:axId val="390242312"/>
        <c:scaling>
          <c:orientation val="minMax"/>
        </c:scaling>
        <c:delete val="0"/>
        <c:axPos val="r"/>
        <c:numFmt formatCode="General" sourceLinked="1"/>
        <c:majorTickMark val="out"/>
        <c:minorTickMark val="none"/>
        <c:tickLblPos val="nextTo"/>
        <c:crossAx val="390945568"/>
        <c:crosses val="max"/>
        <c:crossBetween val="between"/>
      </c:valAx>
      <c:catAx>
        <c:axId val="390945568"/>
        <c:scaling>
          <c:orientation val="minMax"/>
        </c:scaling>
        <c:delete val="1"/>
        <c:axPos val="b"/>
        <c:numFmt formatCode="General" sourceLinked="1"/>
        <c:majorTickMark val="out"/>
        <c:minorTickMark val="none"/>
        <c:tickLblPos val="nextTo"/>
        <c:crossAx val="390242312"/>
        <c:crosses val="autoZero"/>
        <c:auto val="1"/>
        <c:lblAlgn val="ctr"/>
        <c:lblOffset val="100"/>
        <c:noMultiLvlLbl val="0"/>
      </c:catAx>
      <c:dTable>
        <c:showHorzBorder val="1"/>
        <c:showVertBorder val="1"/>
        <c:showOutline val="1"/>
        <c:showKeys val="1"/>
      </c:dTable>
    </c:plotArea>
    <c:legend>
      <c:legendPos val="r"/>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layout/>
      <c:overlay val="0"/>
    </c:title>
    <c:autoTitleDeleted val="0"/>
    <c:plotArea>
      <c:layout/>
      <c:barChart>
        <c:barDir val="col"/>
        <c:grouping val="clustered"/>
        <c:varyColors val="0"/>
        <c:ser>
          <c:idx val="0"/>
          <c:order val="0"/>
          <c:tx>
            <c:strRef>
              <c:f>[3]FILTROS_DINAMICOS!$V$24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[3]FILTROS_DINAMICOS!$V$25:$V$27</c:f>
              <c:numCache>
                <c:formatCode>General</c:formatCode>
                <c:ptCount val="3"/>
                <c:pt idx="0">
                  <c:v>1</c:v>
                </c:pt>
                <c:pt idx="1">
                  <c:v>10.9</c:v>
                </c:pt>
                <c:pt idx="2">
                  <c:v>3.5</c:v>
                </c:pt>
              </c:numCache>
            </c:numRef>
          </c:val>
        </c:ser>
        <c:dLbls>
          <c:showLegendKey val="0"/>
          <c:showVal val="0"/>
          <c:showCatName val="0"/>
          <c:showSerName val="0"/>
          <c:showPercent val="0"/>
          <c:showBubbleSize val="0"/>
        </c:dLbls>
        <c:gapWidth val="150"/>
        <c:axId val="390944000"/>
        <c:axId val="390946744"/>
      </c:barChart>
      <c:lineChart>
        <c:grouping val="standard"/>
        <c:varyColors val="0"/>
        <c:ser>
          <c:idx val="1"/>
          <c:order val="1"/>
          <c:tx>
            <c:strRef>
              <c:f>[3]FILTROS_DINAMICOS!$W$24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[3]FILTROS_DINAMICOS!$W$25:$W$27</c:f>
              <c:numCache>
                <c:formatCode>General</c:formatCode>
                <c:ptCount val="3"/>
                <c:pt idx="0">
                  <c:v>1</c:v>
                </c:pt>
                <c:pt idx="1">
                  <c:v>11.9</c:v>
                </c:pt>
                <c:pt idx="2">
                  <c:v>15.4</c:v>
                </c:pt>
              </c:numCache>
            </c:numRef>
          </c:val>
          <c:smooth val="0"/>
        </c:ser>
        <c:ser>
          <c:idx val="2"/>
          <c:order val="2"/>
          <c:tx>
            <c:strRef>
              <c:f>[3]FILTROS_DINAMICOS!$X$24</c:f>
              <c:strCache>
                <c:ptCount val="1"/>
                <c:pt idx="0">
                  <c:v>% Cumulativo</c:v>
                </c:pt>
              </c:strCache>
            </c:strRef>
          </c:tx>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[3]FILTROS_DINAMICOS!$X$25:$X$27</c:f>
              <c:numCache>
                <c:formatCode>General</c:formatCode>
                <c:ptCount val="3"/>
                <c:pt idx="0">
                  <c:v>5.5309734513274339E-2</c:v>
                </c:pt>
                <c:pt idx="1">
                  <c:v>0.65818584070796471</c:v>
                </c:pt>
                <c:pt idx="2">
                  <c:v>0.85176991150442483</c:v>
                </c:pt>
              </c:numCache>
            </c:numRef>
          </c:val>
          <c:smooth val="0"/>
        </c:ser>
        <c:dLbls>
          <c:showLegendKey val="0"/>
          <c:showVal val="0"/>
          <c:showCatName val="0"/>
          <c:showSerName val="0"/>
          <c:showPercent val="0"/>
          <c:showBubbleSize val="0"/>
        </c:dLbls>
        <c:marker val="1"/>
        <c:smooth val="0"/>
        <c:axId val="331558328"/>
        <c:axId val="331557936"/>
      </c:lineChart>
      <c:catAx>
        <c:axId val="390944000"/>
        <c:scaling>
          <c:orientation val="minMax"/>
        </c:scaling>
        <c:delete val="0"/>
        <c:axPos val="b"/>
        <c:numFmt formatCode="General" sourceLinked="0"/>
        <c:majorTickMark val="out"/>
        <c:minorTickMark val="none"/>
        <c:tickLblPos val="nextTo"/>
        <c:crossAx val="390946744"/>
        <c:crosses val="autoZero"/>
        <c:auto val="1"/>
        <c:lblAlgn val="ctr"/>
        <c:lblOffset val="100"/>
        <c:noMultiLvlLbl val="0"/>
      </c:catAx>
      <c:valAx>
        <c:axId val="390946744"/>
        <c:scaling>
          <c:orientation val="minMax"/>
        </c:scaling>
        <c:delete val="0"/>
        <c:axPos val="l"/>
        <c:majorGridlines/>
        <c:numFmt formatCode="General" sourceLinked="1"/>
        <c:majorTickMark val="out"/>
        <c:minorTickMark val="none"/>
        <c:tickLblPos val="nextTo"/>
        <c:crossAx val="390944000"/>
        <c:crosses val="autoZero"/>
        <c:crossBetween val="between"/>
      </c:valAx>
      <c:valAx>
        <c:axId val="331557936"/>
        <c:scaling>
          <c:orientation val="minMax"/>
        </c:scaling>
        <c:delete val="0"/>
        <c:axPos val="r"/>
        <c:numFmt formatCode="General" sourceLinked="1"/>
        <c:majorTickMark val="out"/>
        <c:minorTickMark val="none"/>
        <c:tickLblPos val="nextTo"/>
        <c:crossAx val="331558328"/>
        <c:crosses val="max"/>
        <c:crossBetween val="between"/>
      </c:valAx>
      <c:catAx>
        <c:axId val="331558328"/>
        <c:scaling>
          <c:orientation val="minMax"/>
        </c:scaling>
        <c:delete val="1"/>
        <c:axPos val="b"/>
        <c:numFmt formatCode="General" sourceLinked="1"/>
        <c:majorTickMark val="out"/>
        <c:minorTickMark val="none"/>
        <c:tickLblPos val="nextTo"/>
        <c:crossAx val="331557936"/>
        <c:crosses val="autoZero"/>
        <c:auto val="1"/>
        <c:lblAlgn val="ctr"/>
        <c:lblOffset val="100"/>
        <c:noMultiLvlLbl val="0"/>
      </c:catAx>
      <c:dTable>
        <c:showHorzBorder val="1"/>
        <c:showVertBorder val="1"/>
        <c:showOutline val="1"/>
        <c:showKeys val="1"/>
      </c:dTable>
    </c:plotArea>
    <c:legend>
      <c:legendPos val="r"/>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[2]FILTROS_DINAMICOS!$I$46:$I$50</c15:sqref>
                  </c15:fullRef>
                </c:ext>
              </c:extLst>
              <c:f>([2]FILTROS_DINAMICOS!$I$46,[2]FILTROS_DINAMICOS!$I$48:$I$50)</c:f>
              <c:strCache>
                <c:ptCount val="4"/>
                <c:pt idx="0">
                  <c:v>MÉDIA GERAL DE DIAS </c:v>
                </c:pt>
                <c:pt idx="1">
                  <c:v>NOVA MÉDIA DE DIAS SECGS</c:v>
                </c:pt>
                <c:pt idx="2">
                  <c:v>MÉDIA ATUAL SECGS</c:v>
                </c:pt>
                <c:pt idx="3">
                  <c:v>GANHO POR DIA/PAD</c:v>
                </c:pt>
              </c:strCache>
            </c:strRef>
          </c:cat>
          <c:val>
            <c:numRef>
              <c:extLst>
                <c:ext xmlns:c15="http://schemas.microsoft.com/office/drawing/2012/chart" uri="{02D57815-91ED-43cb-92C2-25804820EDAC}">
                  <c15:fullRef>
                    <c15:sqref>[2]FILTROS_DINAMICOS!$J$46:$J$50</c15:sqref>
                  </c15:fullRef>
                </c:ext>
              </c:extLst>
              <c:f>([2]FILTROS_DINAMICOS!$J$46,[2]FILTROS_DINAMICOS!$J$48:$J$50)</c:f>
              <c:numCache>
                <c:formatCode>0%</c:formatCode>
                <c:ptCount val="4"/>
                <c:pt idx="0" formatCode="General">
                  <c:v>171</c:v>
                </c:pt>
                <c:pt idx="1" formatCode="General">
                  <c:v>16.701428807219617</c:v>
                </c:pt>
                <c:pt idx="2" formatCode="General">
                  <c:v>19.648739773199551</c:v>
                </c:pt>
                <c:pt idx="3" formatCode="General">
                  <c:v>2.9473109659799341</c:v>
                </c:pt>
              </c:numCache>
            </c:numRef>
          </c:val>
          <c:extLst>
            <c:ext xmlns:c15="http://schemas.microsoft.com/office/drawing/2012/chart" uri="{02D57815-91ED-43cb-92C2-25804820EDAC}">
              <c15:categoryFilterExceptions/>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ser>
        <c:dLbls>
          <c:showLegendKey val="0"/>
          <c:showVal val="0"/>
          <c:showCatName val="0"/>
          <c:showSerName val="0"/>
          <c:showPercent val="0"/>
          <c:showBubbleSize val="0"/>
        </c:dLbls>
        <c:axId val="385838832"/>
        <c:axId val="385839616"/>
      </c:radarChart>
      <c:catAx>
        <c:axId val="38583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5839616"/>
        <c:crosses val="autoZero"/>
        <c:auto val="1"/>
        <c:lblAlgn val="ctr"/>
        <c:lblOffset val="100"/>
        <c:noMultiLvlLbl val="0"/>
      </c:catAx>
      <c:valAx>
        <c:axId val="3858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5838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1"/>
          <c:order val="0"/>
          <c:tx>
            <c:v>Total</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c:v>
              </c:pt>
              <c:pt idx="1">
                <c:v>2.58442164179147</c:v>
              </c:pt>
              <c:pt idx="2">
                <c:v>3.9422594850940298</c:v>
              </c:pt>
              <c:pt idx="3">
                <c:v>15.1508333333331</c:v>
              </c:pt>
              <c:pt idx="4">
                <c:v>4.9671296296299996</c:v>
              </c:pt>
              <c:pt idx="5">
                <c:v>27.283391203703999</c:v>
              </c:pt>
              <c:pt idx="6">
                <c:v>2.3419704861112201</c:v>
              </c:pt>
              <c:pt idx="7">
                <c:v>1.7854166666656901</c:v>
              </c:pt>
              <c:pt idx="8">
                <c:v>16.479513888891201</c:v>
              </c:pt>
              <c:pt idx="9">
                <c:v>2.7852623456791501</c:v>
              </c:pt>
              <c:pt idx="10">
                <c:v>17.148148148148401</c:v>
              </c:pt>
              <c:pt idx="11">
                <c:v>18.778156565654999</c:v>
              </c:pt>
              <c:pt idx="12">
                <c:v>4.7939516129033102</c:v>
              </c:pt>
              <c:pt idx="13">
                <c:v>12.0087962962982</c:v>
              </c:pt>
              <c:pt idx="14">
                <c:v>22.838348765432201</c:v>
              </c:pt>
              <c:pt idx="15">
                <c:v>2.40444444444437</c:v>
              </c:pt>
              <c:pt idx="16">
                <c:v>4.3020833333309003</c:v>
              </c:pt>
              <c:pt idx="17">
                <c:v>0.14444444444961799</c:v>
              </c:pt>
            </c:numLit>
          </c:val>
        </c:ser>
        <c:ser>
          <c:idx val="0"/>
          <c:order val="1"/>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ser>
        <c:dLbls>
          <c:showLegendKey val="0"/>
          <c:showVal val="0"/>
          <c:showCatName val="0"/>
          <c:showSerName val="0"/>
          <c:showPercent val="0"/>
          <c:showBubbleSize val="0"/>
        </c:dLbls>
        <c:axId val="334230224"/>
        <c:axId val="383502520"/>
      </c:radarChart>
      <c:catAx>
        <c:axId val="33423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3502520"/>
        <c:crosses val="autoZero"/>
        <c:auto val="1"/>
        <c:lblAlgn val="ctr"/>
        <c:lblOffset val="100"/>
        <c:noMultiLvlLbl val="0"/>
      </c:catAx>
      <c:valAx>
        <c:axId val="383502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4230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dPt>
          <c:dPt>
            <c:idx val="1"/>
            <c:bubble3D val="0"/>
            <c:spPr>
              <a:solidFill>
                <a:schemeClr val="tx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16</c:v>
                </c:pt>
                <c:pt idx="1">
                  <c:v>23</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dPt>
          <c:dPt>
            <c:idx val="1"/>
            <c:bubble3D val="0"/>
            <c:spPr>
              <a:solidFill>
                <a:srgbClr val="E37979"/>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6</c:v>
                </c:pt>
                <c:pt idx="1">
                  <c:v>1</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dPt>
          <c:dPt>
            <c:idx val="1"/>
            <c:bubble3D val="0"/>
            <c:spPr>
              <a:solidFill>
                <a:srgbClr val="D6A2C7"/>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dPt>
          <c:dPt>
            <c:idx val="1"/>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dPt>
          <c:dPt>
            <c:idx val="1"/>
            <c:bubble3D val="0"/>
            <c:spPr>
              <a:solidFill>
                <a:schemeClr val="accent6">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lstStyle/>
        <a:p>
          <a:pPr algn="ctr"/>
          <a:r>
            <a:rPr lang="pt-BR" sz="800">
              <a:latin typeface="Arial" panose="020B0604020202020204" pitchFamily="34" charset="0"/>
              <a:cs typeface="Arial" panose="020B0604020202020204" pitchFamily="34" charset="0"/>
            </a:rPr>
            <a:t>Média Atual 19 dias -      15%=   16 dias</a:t>
          </a:r>
        </a:p>
      </dgm:t>
    </dgm:pt>
    <dgm:pt modelId="{BF221DDE-4F71-4903-AB0B-6FFFD5C973A7}" type="asst">
      <dgm:prSet phldrT="[Texto]"/>
      <dgm:spPr>
        <a:solidFill>
          <a:schemeClr val="accent2">
            <a:lumMod val="60000"/>
            <a:lumOff val="40000"/>
          </a:schemeClr>
        </a:solidFill>
      </dgm:spPr>
      <dgm:t>
        <a:bodyPr/>
        <a:lstStyle/>
        <a:p>
          <a:r>
            <a:rPr lang="pt-BR"/>
            <a:t>CIP</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700">
              <a:latin typeface="Arial" panose="020B0604020202020204" pitchFamily="34" charset="0"/>
              <a:cs typeface="Arial" panose="020B0604020202020204" pitchFamily="34" charset="0"/>
            </a:rPr>
            <a:t>Média Atual 12,62 - 15% =   10,70 dias</a:t>
          </a:r>
        </a:p>
      </dgm:t>
    </dgm:pt>
    <dgm:pt modelId="{75051719-400E-4F9F-B15F-B3729F530692}" type="asst">
      <dgm:prSet phldrT="[Texto]"/>
      <dgm:spPr>
        <a:solidFill>
          <a:schemeClr val="accent6">
            <a:lumMod val="60000"/>
            <a:lumOff val="40000"/>
          </a:schemeClr>
        </a:solidFill>
      </dgm:spPr>
      <dgm:t>
        <a:bodyPr/>
        <a:lstStyle/>
        <a:p>
          <a:r>
            <a:rPr lang="pt-BR"/>
            <a:t>CSTA</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lstStyle/>
        <a:p>
          <a:pPr algn="ctr"/>
          <a:r>
            <a:rPr lang="pt-BR" sz="800">
              <a:latin typeface="Arial" panose="020B0604020202020204" pitchFamily="34" charset="0"/>
              <a:cs typeface="Arial" panose="020B0604020202020204" pitchFamily="34" charset="0"/>
            </a:rPr>
            <a:t>Média Atual 5,85 - 15% =    5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lstStyle/>
        <a:p>
          <a:r>
            <a:rPr lang="pt-BR" sz="700">
              <a:latin typeface="Arial" panose="020B0604020202020204" pitchFamily="34" charset="0"/>
              <a:cs typeface="Arial" panose="020B0604020202020204" pitchFamily="34" charset="0"/>
            </a:rPr>
            <a:t>Média Atual 25,26 -20% = 20,21 diaas</a:t>
          </a:r>
        </a:p>
      </dgm:t>
    </dgm:pt>
    <dgm:pt modelId="{86A23336-AF9B-4827-9D4F-E59DDA17CC43}" type="asst">
      <dgm:prSet phldrT="[Texto]"/>
      <dgm:spPr>
        <a:solidFill>
          <a:schemeClr val="accent2">
            <a:lumMod val="60000"/>
            <a:lumOff val="40000"/>
          </a:schemeClr>
        </a:solidFill>
      </dgm:spPr>
      <dgm:t>
        <a:bodyPr/>
        <a:lstStyle/>
        <a:p>
          <a:r>
            <a:rPr lang="pt-BR"/>
            <a:t>SMOP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r>
            <a:rPr lang="pt-BR" sz="700">
              <a:latin typeface="Arial" panose="020B0604020202020204" pitchFamily="34" charset="0"/>
              <a:cs typeface="Arial" panose="020B0604020202020204" pitchFamily="34" charset="0"/>
            </a:rPr>
            <a:t>Média Atual 22,84 -20% = 18,27 dias</a:t>
          </a:r>
        </a:p>
      </dgm:t>
    </dgm:pt>
    <dgm:pt modelId="{AD9C3E52-1B18-4F11-8E4B-FAE69B5F440D}" type="asst">
      <dgm:prSet phldrT="[Texto]"/>
      <dgm:spPr>
        <a:solidFill>
          <a:schemeClr val="accent2">
            <a:lumMod val="60000"/>
            <a:lumOff val="40000"/>
          </a:schemeClr>
        </a:solidFill>
      </dgm:spPr>
      <dgm:t>
        <a:bodyPr/>
        <a:lstStyle/>
        <a:p>
          <a:r>
            <a:rPr lang="pt-BR"/>
            <a:t>SMOI</a:t>
          </a:r>
        </a:p>
      </dgm:t>
    </dgm:pt>
    <dgm:pt modelId="{449F9A01-E3E9-47F5-A09A-06E4F7AABB8B}" type="parTrans" cxnId="{23808611-AD62-4ABD-BA54-3B8F46454790}">
      <dgm:prSet/>
      <dgm:spPr/>
      <dgm:t>
        <a:bodyPr/>
        <a:lstStyle/>
        <a:p>
          <a:endParaRPr lang="pt-BR"/>
        </a:p>
      </dgm:t>
    </dgm:pt>
    <dgm:pt modelId="{A022CA67-41DE-467C-AFA3-14E1513C2F77}" type="sibTrans" cxnId="{23808611-AD62-4ABD-BA54-3B8F46454790}">
      <dgm:prSet custT="1"/>
      <dgm:spPr/>
      <dgm:t>
        <a:bodyPr/>
        <a:lstStyle/>
        <a:p>
          <a:r>
            <a:rPr lang="pt-BR" sz="800">
              <a:latin typeface="Arial" panose="020B0604020202020204" pitchFamily="34" charset="0"/>
              <a:cs typeface="Arial" panose="020B0604020202020204" pitchFamily="34" charset="0"/>
            </a:rPr>
            <a:t>Média Atual 12 -15% = 10,21 dias</a:t>
          </a:r>
        </a:p>
      </dgm:t>
    </dgm:pt>
    <dgm:pt modelId="{A20CFE1F-FD46-4D54-B1A3-0F6A9AA8CD52}" type="asst">
      <dgm:prSet phldrT="[Texto]"/>
      <dgm:spPr>
        <a:solidFill>
          <a:schemeClr val="accent2">
            <a:lumMod val="60000"/>
            <a:lumOff val="40000"/>
          </a:schemeClr>
        </a:solidFill>
      </dgm:spPr>
      <dgm:t>
        <a:bodyPr/>
        <a:lstStyle/>
        <a:p>
          <a:r>
            <a:rPr lang="pt-BR"/>
            <a:t>SGACI</a:t>
          </a:r>
        </a:p>
      </dgm:t>
    </dgm:pt>
    <dgm:pt modelId="{7F666C7B-A372-420E-BDEC-A173856F297A}" type="parTrans" cxnId="{48BE15DE-34D6-4E5C-AD94-75BB36CE55A8}">
      <dgm:prSet/>
      <dgm:spPr/>
      <dgm:t>
        <a:bodyPr/>
        <a:lstStyle/>
        <a:p>
          <a:endParaRPr lang="pt-BR"/>
        </a:p>
      </dgm:t>
    </dgm:pt>
    <dgm:pt modelId="{CFC66EA4-A3A6-4275-AE09-2BEA5CE8F5FD}" type="sibTrans" cxnId="{48BE15DE-34D6-4E5C-AD94-75BB36CE55A8}">
      <dgm:prSet custT="1"/>
      <dgm:spPr/>
      <dgm:t>
        <a:bodyPr/>
        <a:lstStyle/>
        <a:p>
          <a:r>
            <a:rPr lang="pt-BR" sz="700">
              <a:latin typeface="Arial" panose="020B0604020202020204" pitchFamily="34" charset="0"/>
              <a:cs typeface="Arial" panose="020B0604020202020204" pitchFamily="34" charset="0"/>
            </a:rPr>
            <a:t>Média Atual 16,48 - 15% = 14 dias</a:t>
          </a:r>
        </a:p>
      </dgm:t>
    </dgm:pt>
    <dgm:pt modelId="{628814F0-559C-434A-A6CB-275541BB0C60}" type="asst">
      <dgm:prSet phldrT="[Texto]"/>
      <dgm:spPr>
        <a:solidFill>
          <a:schemeClr val="accent2">
            <a:lumMod val="60000"/>
            <a:lumOff val="40000"/>
          </a:schemeClr>
        </a:solidFill>
      </dgm:spPr>
      <dgm:t>
        <a:bodyPr/>
        <a:lstStyle/>
        <a:p>
          <a:r>
            <a:rPr lang="pt-BR"/>
            <a:t>SMIC</a:t>
          </a:r>
        </a:p>
      </dgm:t>
    </dgm:pt>
    <dgm:pt modelId="{CFC28609-1B27-4A31-913C-43AB6A4CFC04}" type="parTrans" cxnId="{9FD1B40C-C613-46A4-9967-553B4E6812AB}">
      <dgm:prSet/>
      <dgm:spPr/>
      <dgm:t>
        <a:bodyPr/>
        <a:lstStyle/>
        <a:p>
          <a:endParaRPr lang="pt-BR"/>
        </a:p>
      </dgm:t>
    </dgm:pt>
    <dgm:pt modelId="{E9B87CA4-68C8-4A5B-B45A-E88124371EA4}" type="sibTrans" cxnId="{9FD1B40C-C613-46A4-9967-553B4E6812AB}">
      <dgm:prSet custT="1"/>
      <dgm:spPr/>
      <dgm:t>
        <a:bodyPr/>
        <a:lstStyle/>
        <a:p>
          <a:r>
            <a:rPr lang="pt-BR" sz="800">
              <a:latin typeface="Arial" panose="020B0604020202020204" pitchFamily="34" charset="0"/>
              <a:cs typeface="Arial" panose="020B0604020202020204" pitchFamily="34" charset="0"/>
            </a:rPr>
            <a:t>Média Atual 17,15 - 15% = 14,58  dias</a:t>
          </a:r>
        </a:p>
      </dgm:t>
    </dgm:pt>
    <dgm:pt modelId="{C266664C-BDA7-4F2C-80E6-50CFB46026C8}" type="asst">
      <dgm:prSet phldrT="[Texto]"/>
      <dgm:spPr>
        <a:solidFill>
          <a:schemeClr val="accent2">
            <a:lumMod val="60000"/>
            <a:lumOff val="40000"/>
          </a:schemeClr>
        </a:solidFill>
      </dgm:spPr>
      <dgm:t>
        <a:bodyPr/>
        <a:lstStyle/>
        <a:p>
          <a:r>
            <a:rPr lang="pt-BR"/>
            <a:t>SMIN</a:t>
          </a:r>
        </a:p>
      </dgm:t>
    </dgm:pt>
    <dgm:pt modelId="{C8B814BF-4F4F-40B9-AB4E-8714E3A30CE1}" type="parTrans" cxnId="{B16C1FF3-C6F5-4B2B-94A7-5DBD00BEC72C}">
      <dgm:prSet/>
      <dgm:spPr/>
      <dgm:t>
        <a:bodyPr/>
        <a:lstStyle/>
        <a:p>
          <a:endParaRPr lang="pt-BR"/>
        </a:p>
      </dgm:t>
    </dgm:pt>
    <dgm:pt modelId="{737104AC-098A-4F75-A275-A0A432BC2322}" type="sibTrans" cxnId="{B16C1FF3-C6F5-4B2B-94A7-5DBD00BEC72C}">
      <dgm:prSet custT="1"/>
      <dgm:spPr/>
      <dgm:t>
        <a:bodyPr/>
        <a:lstStyle/>
        <a:p>
          <a:r>
            <a:rPr lang="pt-BR" sz="900">
              <a:latin typeface="Arial" panose="020B0604020202020204" pitchFamily="34" charset="0"/>
              <a:cs typeface="Arial" panose="020B0604020202020204" pitchFamily="34" charset="0"/>
            </a:rPr>
            <a:t>Média Atual -18,78 - 15% = 16 dias</a:t>
          </a:r>
        </a:p>
      </dgm:t>
    </dgm:pt>
    <dgm:pt modelId="{68510BB7-779E-4E54-8D8E-FB7020EE1D36}" type="asst">
      <dgm:prSet phldrT="[Texto]"/>
      <dgm:spPr>
        <a:solidFill>
          <a:schemeClr val="accent6">
            <a:lumMod val="60000"/>
            <a:lumOff val="40000"/>
          </a:schemeClr>
        </a:solidFill>
      </dgm:spPr>
      <dgm:t>
        <a:bodyPr/>
        <a:lstStyle/>
        <a:p>
          <a:r>
            <a:rPr lang="pt-BR"/>
            <a:t>COGSA</a:t>
          </a:r>
        </a:p>
      </dgm:t>
    </dgm:pt>
    <dgm:pt modelId="{E8594818-F766-440F-B83F-2F442B9F34B4}" type="parTrans" cxnId="{81548BA6-8531-46B2-8C0E-C13CF4B780CA}">
      <dgm:prSet/>
      <dgm:spPr/>
      <dgm:t>
        <a:bodyPr/>
        <a:lstStyle/>
        <a:p>
          <a:endParaRPr lang="pt-BR"/>
        </a:p>
      </dgm:t>
    </dgm:pt>
    <dgm:pt modelId="{25A0C933-1110-4089-B148-29F0AC7CEAD4}" type="sibTrans" cxnId="{81548BA6-8531-46B2-8C0E-C13CF4B780CA}">
      <dgm:prSet custT="1"/>
      <dgm:spPr/>
      <dgm:t>
        <a:bodyPr/>
        <a:lstStyle/>
        <a:p>
          <a:r>
            <a:rPr lang="pt-BR" sz="700">
              <a:latin typeface="Arial" panose="020B0604020202020204" pitchFamily="34" charset="0"/>
              <a:cs typeface="Arial" panose="020B0604020202020204" pitchFamily="34" charset="0"/>
            </a:rPr>
            <a:t>Média Atual 15,15 -19% = 12,27 dias</a:t>
          </a:r>
        </a:p>
      </dgm:t>
    </dgm:pt>
    <dgm:pt modelId="{A3A5595D-E9A8-4FD0-92AC-683B7DDCA8AB}" type="asst">
      <dgm:prSet phldrT="[Texto]"/>
      <dgm:spPr>
        <a:solidFill>
          <a:schemeClr val="accent6">
            <a:lumMod val="60000"/>
            <a:lumOff val="40000"/>
          </a:schemeClr>
        </a:solidFill>
      </dgm:spPr>
      <dgm:t>
        <a:bodyPr/>
        <a:lstStyle/>
        <a:p>
          <a:r>
            <a:rPr lang="pt-BR"/>
            <a:t>ASSISEG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r>
            <a:rPr lang="pt-BR" sz="900">
              <a:latin typeface="Arial" panose="020B0604020202020204" pitchFamily="34" charset="0"/>
              <a:cs typeface="Arial" panose="020B0604020202020204" pitchFamily="34" charset="0"/>
            </a:rPr>
            <a:t>Média Atual </a:t>
          </a:r>
          <a:r>
            <a:rPr lang="pt-BR" sz="700">
              <a:latin typeface="Arial" panose="020B0604020202020204" pitchFamily="34" charset="0"/>
              <a:cs typeface="Arial" panose="020B0604020202020204" pitchFamily="34" charset="0"/>
            </a:rPr>
            <a:t>11,84</a:t>
          </a:r>
          <a:r>
            <a:rPr lang="pt-BR" sz="900">
              <a:latin typeface="Arial" panose="020B0604020202020204" pitchFamily="34" charset="0"/>
              <a:cs typeface="Arial" panose="020B0604020202020204" pitchFamily="34" charset="0"/>
            </a:rPr>
            <a:t> - 19% = 9,59 dias</a:t>
          </a:r>
        </a:p>
      </dgm:t>
    </dgm:pt>
    <dgm:pt modelId="{F9FA39B3-35C5-47E4-881B-600795D03695}" type="asst">
      <dgm:prSet phldrT="[Texto]"/>
      <dgm:spPr>
        <a:solidFill>
          <a:schemeClr val="accent6">
            <a:lumMod val="60000"/>
            <a:lumOff val="40000"/>
          </a:schemeClr>
        </a:solidFill>
      </dgm:spPr>
      <dgm:t>
        <a:bodyPr/>
        <a:lstStyle/>
        <a:p>
          <a:r>
            <a:rPr lang="pt-BR"/>
            <a:t>SST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r>
            <a:rPr lang="pt-BR" sz="800">
              <a:latin typeface="Arial" panose="020B0604020202020204" pitchFamily="34" charset="0"/>
              <a:cs typeface="Arial" panose="020B0604020202020204" pitchFamily="34" charset="0"/>
            </a:rPr>
            <a:t>Média Atual 4,30 - 10% = 3,87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144360" custScaleY="248605" custLinFactNeighborX="11681" custLinFactNeighborY="85628">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0"/>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11">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11" custScaleX="99304" custScaleY="248605" custLinFactNeighborX="24197" custLinFactNeighborY="40146">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11"/>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9"/>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11">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11" custScaleX="99304" custScaleY="248605" custLinFactNeighborY="40152">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11"/>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6746CB5C-EE73-4BDE-88BE-A0826BFAE6A8}" type="pres">
      <dgm:prSet presAssocID="{D18E83E1-A6B9-44D3-A11D-3E7687039E50}" presName="Name96" presStyleLbl="parChTrans1D3" presStyleIdx="1" presStyleCnt="9"/>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2" presStyleCnt="11">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2" presStyleCnt="11" custScaleX="99304" custScaleY="248605" custLinFactNeighborY="40152">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2" presStyleCnt="11"/>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5C1F74BE-BB30-4CA4-8369-86DE29630D8B}" type="pres">
      <dgm:prSet presAssocID="{449F9A01-E3E9-47F5-A09A-06E4F7AABB8B}" presName="Name96" presStyleLbl="parChTrans1D3" presStyleIdx="2" presStyleCnt="9"/>
      <dgm:spPr/>
      <dgm:t>
        <a:bodyPr/>
        <a:lstStyle/>
        <a:p>
          <a:endParaRPr lang="pt-BR"/>
        </a:p>
      </dgm:t>
    </dgm:pt>
    <dgm:pt modelId="{B92A4077-1873-4D38-9127-7E07BF28F868}" type="pres">
      <dgm:prSet presAssocID="{AD9C3E52-1B18-4F11-8E4B-FAE69B5F440D}" presName="hierRoot3" presStyleCnt="0">
        <dgm:presLayoutVars>
          <dgm:hierBranch val="init"/>
        </dgm:presLayoutVars>
      </dgm:prSet>
      <dgm:spPr/>
    </dgm:pt>
    <dgm:pt modelId="{70C97AD3-5975-4F59-B954-7D1E70C627D5}" type="pres">
      <dgm:prSet presAssocID="{AD9C3E52-1B18-4F11-8E4B-FAE69B5F440D}" presName="rootComposite3" presStyleCnt="0"/>
      <dgm:spPr/>
    </dgm:pt>
    <dgm:pt modelId="{3BDA6BB7-E37E-4384-AB9F-CF42E2BA1C39}" type="pres">
      <dgm:prSet presAssocID="{AD9C3E52-1B18-4F11-8E4B-FAE69B5F440D}" presName="rootText3" presStyleLbl="asst1" presStyleIdx="3" presStyleCnt="11">
        <dgm:presLayoutVars>
          <dgm:chPref val="3"/>
        </dgm:presLayoutVars>
      </dgm:prSet>
      <dgm:spPr/>
      <dgm:t>
        <a:bodyPr/>
        <a:lstStyle/>
        <a:p>
          <a:endParaRPr lang="pt-BR"/>
        </a:p>
      </dgm:t>
    </dgm:pt>
    <dgm:pt modelId="{27F8B9E1-028F-4261-BD63-BD2815D6F50F}" type="pres">
      <dgm:prSet presAssocID="{AD9C3E52-1B18-4F11-8E4B-FAE69B5F440D}" presName="titleText3" presStyleLbl="fgAcc2" presStyleIdx="3" presStyleCnt="11" custScaleX="99304" custScaleY="248605" custLinFactNeighborX="2988" custLinFactNeighborY="40152">
        <dgm:presLayoutVars>
          <dgm:chMax val="0"/>
          <dgm:chPref val="0"/>
        </dgm:presLayoutVars>
      </dgm:prSet>
      <dgm:spPr/>
      <dgm:t>
        <a:bodyPr/>
        <a:lstStyle/>
        <a:p>
          <a:endParaRPr lang="pt-BR"/>
        </a:p>
      </dgm:t>
    </dgm:pt>
    <dgm:pt modelId="{46EBEE3B-545A-4D34-833F-70D91D001790}" type="pres">
      <dgm:prSet presAssocID="{AD9C3E52-1B18-4F11-8E4B-FAE69B5F440D}" presName="rootConnector3" presStyleLbl="asst1" presStyleIdx="3" presStyleCnt="11"/>
      <dgm:spPr/>
      <dgm:t>
        <a:bodyPr/>
        <a:lstStyle/>
        <a:p>
          <a:endParaRPr lang="pt-BR"/>
        </a:p>
      </dgm:t>
    </dgm:pt>
    <dgm:pt modelId="{F13EE1BB-3F9E-47F0-8214-5901928D9285}" type="pres">
      <dgm:prSet presAssocID="{AD9C3E52-1B18-4F11-8E4B-FAE69B5F440D}" presName="hierChild6" presStyleCnt="0"/>
      <dgm:spPr/>
    </dgm:pt>
    <dgm:pt modelId="{51F12B91-0B74-4EAF-AB74-3EE56CD90FED}" type="pres">
      <dgm:prSet presAssocID="{AD9C3E52-1B18-4F11-8E4B-FAE69B5F440D}" presName="hierChild7" presStyleCnt="0"/>
      <dgm:spPr/>
    </dgm:pt>
    <dgm:pt modelId="{DFA2947E-CA0F-4109-8419-D99893428979}" type="pres">
      <dgm:prSet presAssocID="{7F666C7B-A372-420E-BDEC-A173856F297A}" presName="Name96" presStyleLbl="parChTrans1D3" presStyleIdx="3" presStyleCnt="9"/>
      <dgm:spPr/>
      <dgm:t>
        <a:bodyPr/>
        <a:lstStyle/>
        <a:p>
          <a:endParaRPr lang="pt-BR"/>
        </a:p>
      </dgm:t>
    </dgm:pt>
    <dgm:pt modelId="{79F06CDD-AB3A-4B06-8F04-88D5DEAA0F5A}" type="pres">
      <dgm:prSet presAssocID="{A20CFE1F-FD46-4D54-B1A3-0F6A9AA8CD52}" presName="hierRoot3" presStyleCnt="0">
        <dgm:presLayoutVars>
          <dgm:hierBranch val="init"/>
        </dgm:presLayoutVars>
      </dgm:prSet>
      <dgm:spPr/>
    </dgm:pt>
    <dgm:pt modelId="{AE9E0B0D-63E2-4944-93D5-D3B1902F2CA3}" type="pres">
      <dgm:prSet presAssocID="{A20CFE1F-FD46-4D54-B1A3-0F6A9AA8CD52}" presName="rootComposite3" presStyleCnt="0"/>
      <dgm:spPr/>
    </dgm:pt>
    <dgm:pt modelId="{82ED10D4-FE88-4F4C-BCCD-9424F90AD4EC}" type="pres">
      <dgm:prSet presAssocID="{A20CFE1F-FD46-4D54-B1A3-0F6A9AA8CD52}" presName="rootText3" presStyleLbl="asst1" presStyleIdx="4" presStyleCnt="11">
        <dgm:presLayoutVars>
          <dgm:chPref val="3"/>
        </dgm:presLayoutVars>
      </dgm:prSet>
      <dgm:spPr/>
      <dgm:t>
        <a:bodyPr/>
        <a:lstStyle/>
        <a:p>
          <a:endParaRPr lang="pt-BR"/>
        </a:p>
      </dgm:t>
    </dgm:pt>
    <dgm:pt modelId="{68D026DD-B176-45C9-AA1B-78AD472E14CD}" type="pres">
      <dgm:prSet presAssocID="{A20CFE1F-FD46-4D54-B1A3-0F6A9AA8CD52}" presName="titleText3" presStyleLbl="fgAcc2" presStyleIdx="4" presStyleCnt="11" custScaleX="99304" custScaleY="248605" custLinFactNeighborX="2988" custLinFactNeighborY="40152">
        <dgm:presLayoutVars>
          <dgm:chMax val="0"/>
          <dgm:chPref val="0"/>
        </dgm:presLayoutVars>
      </dgm:prSet>
      <dgm:spPr/>
      <dgm:t>
        <a:bodyPr/>
        <a:lstStyle/>
        <a:p>
          <a:endParaRPr lang="pt-BR"/>
        </a:p>
      </dgm:t>
    </dgm:pt>
    <dgm:pt modelId="{74E93876-E9CC-4EE9-8AB4-E9528A8F617E}" type="pres">
      <dgm:prSet presAssocID="{A20CFE1F-FD46-4D54-B1A3-0F6A9AA8CD52}" presName="rootConnector3" presStyleLbl="asst1" presStyleIdx="4" presStyleCnt="11"/>
      <dgm:spPr/>
      <dgm:t>
        <a:bodyPr/>
        <a:lstStyle/>
        <a:p>
          <a:endParaRPr lang="pt-BR"/>
        </a:p>
      </dgm:t>
    </dgm:pt>
    <dgm:pt modelId="{C8BEDDA9-51E0-4CFD-9AA1-D9800E526D52}" type="pres">
      <dgm:prSet presAssocID="{A20CFE1F-FD46-4D54-B1A3-0F6A9AA8CD52}" presName="hierChild6" presStyleCnt="0"/>
      <dgm:spPr/>
    </dgm:pt>
    <dgm:pt modelId="{BCCF4CAA-5AF1-40C0-BECC-6BF6D7474F05}" type="pres">
      <dgm:prSet presAssocID="{A20CFE1F-FD46-4D54-B1A3-0F6A9AA8CD52}" presName="hierChild7" presStyleCnt="0"/>
      <dgm:spPr/>
    </dgm:pt>
    <dgm:pt modelId="{2189BF46-ABDC-4D32-9AE1-42F87B6F3EEF}" type="pres">
      <dgm:prSet presAssocID="{CFC28609-1B27-4A31-913C-43AB6A4CFC04}" presName="Name96" presStyleLbl="parChTrans1D3" presStyleIdx="4" presStyleCnt="9"/>
      <dgm:spPr/>
      <dgm:t>
        <a:bodyPr/>
        <a:lstStyle/>
        <a:p>
          <a:endParaRPr lang="pt-BR"/>
        </a:p>
      </dgm:t>
    </dgm:pt>
    <dgm:pt modelId="{156F3575-586A-454A-8E1A-83256CFFEC1A}" type="pres">
      <dgm:prSet presAssocID="{628814F0-559C-434A-A6CB-275541BB0C60}" presName="hierRoot3" presStyleCnt="0">
        <dgm:presLayoutVars>
          <dgm:hierBranch val="init"/>
        </dgm:presLayoutVars>
      </dgm:prSet>
      <dgm:spPr/>
    </dgm:pt>
    <dgm:pt modelId="{5FDF79E5-2561-416F-B827-5EAF0B0E0474}" type="pres">
      <dgm:prSet presAssocID="{628814F0-559C-434A-A6CB-275541BB0C60}" presName="rootComposite3" presStyleCnt="0"/>
      <dgm:spPr/>
    </dgm:pt>
    <dgm:pt modelId="{B561C0E7-BA5E-442D-AE8F-A7C895792FC3}" type="pres">
      <dgm:prSet presAssocID="{628814F0-559C-434A-A6CB-275541BB0C60}" presName="rootText3" presStyleLbl="asst1" presStyleIdx="5" presStyleCnt="11" custLinFactNeighborY="-15579">
        <dgm:presLayoutVars>
          <dgm:chPref val="3"/>
        </dgm:presLayoutVars>
      </dgm:prSet>
      <dgm:spPr/>
      <dgm:t>
        <a:bodyPr/>
        <a:lstStyle/>
        <a:p>
          <a:endParaRPr lang="pt-BR"/>
        </a:p>
      </dgm:t>
    </dgm:pt>
    <dgm:pt modelId="{86917D4C-F2CC-4976-938A-B08B0F90E4B1}" type="pres">
      <dgm:prSet presAssocID="{628814F0-559C-434A-A6CB-275541BB0C60}" presName="titleText3" presStyleLbl="fgAcc2" presStyleIdx="5" presStyleCnt="11" custScaleX="98627" custScaleY="248605" custLinFactNeighborX="8605" custLinFactNeighborY="234">
        <dgm:presLayoutVars>
          <dgm:chMax val="0"/>
          <dgm:chPref val="0"/>
        </dgm:presLayoutVars>
      </dgm:prSet>
      <dgm:spPr/>
      <dgm:t>
        <a:bodyPr/>
        <a:lstStyle/>
        <a:p>
          <a:endParaRPr lang="pt-BR"/>
        </a:p>
      </dgm:t>
    </dgm:pt>
    <dgm:pt modelId="{4220CF8E-9F38-4DCC-A694-49B50A74A1F7}" type="pres">
      <dgm:prSet presAssocID="{628814F0-559C-434A-A6CB-275541BB0C60}" presName="rootConnector3" presStyleLbl="asst1" presStyleIdx="5" presStyleCnt="11"/>
      <dgm:spPr/>
      <dgm:t>
        <a:bodyPr/>
        <a:lstStyle/>
        <a:p>
          <a:endParaRPr lang="pt-BR"/>
        </a:p>
      </dgm:t>
    </dgm:pt>
    <dgm:pt modelId="{D0ED5F11-361A-42BB-81B4-B2628A97C7FF}" type="pres">
      <dgm:prSet presAssocID="{628814F0-559C-434A-A6CB-275541BB0C60}" presName="hierChild6" presStyleCnt="0"/>
      <dgm:spPr/>
    </dgm:pt>
    <dgm:pt modelId="{F4C2338F-2FD8-4E93-ADB7-AB9D80DEDD74}" type="pres">
      <dgm:prSet presAssocID="{628814F0-559C-434A-A6CB-275541BB0C60}" presName="hierChild7" presStyleCnt="0"/>
      <dgm:spPr/>
    </dgm:pt>
    <dgm:pt modelId="{F780898F-7DBE-49BF-B479-AA0BCE6E5FFD}" type="pres">
      <dgm:prSet presAssocID="{C8B814BF-4F4F-40B9-AB4E-8714E3A30CE1}" presName="Name96" presStyleLbl="parChTrans1D3" presStyleIdx="5" presStyleCnt="9"/>
      <dgm:spPr/>
      <dgm:t>
        <a:bodyPr/>
        <a:lstStyle/>
        <a:p>
          <a:endParaRPr lang="pt-BR"/>
        </a:p>
      </dgm:t>
    </dgm:pt>
    <dgm:pt modelId="{3B1471DF-9434-46AE-A654-430E0C8C08A8}" type="pres">
      <dgm:prSet presAssocID="{C266664C-BDA7-4F2C-80E6-50CFB46026C8}" presName="hierRoot3" presStyleCnt="0">
        <dgm:presLayoutVars>
          <dgm:hierBranch val="init"/>
        </dgm:presLayoutVars>
      </dgm:prSet>
      <dgm:spPr/>
    </dgm:pt>
    <dgm:pt modelId="{30E4667D-CE84-42E6-A113-B0A7A375190D}" type="pres">
      <dgm:prSet presAssocID="{C266664C-BDA7-4F2C-80E6-50CFB46026C8}" presName="rootComposite3" presStyleCnt="0"/>
      <dgm:spPr/>
    </dgm:pt>
    <dgm:pt modelId="{DF1BA0B7-3F57-4A53-92D8-53EAA58D4207}" type="pres">
      <dgm:prSet presAssocID="{C266664C-BDA7-4F2C-80E6-50CFB46026C8}" presName="rootText3" presStyleLbl="asst1" presStyleIdx="6" presStyleCnt="11" custLinFactNeighborY="-8655">
        <dgm:presLayoutVars>
          <dgm:chPref val="3"/>
        </dgm:presLayoutVars>
      </dgm:prSet>
      <dgm:spPr/>
      <dgm:t>
        <a:bodyPr/>
        <a:lstStyle/>
        <a:p>
          <a:endParaRPr lang="pt-BR"/>
        </a:p>
      </dgm:t>
    </dgm:pt>
    <dgm:pt modelId="{2322A62E-FA62-463F-9EAC-0373FB9453E5}" type="pres">
      <dgm:prSet presAssocID="{C266664C-BDA7-4F2C-80E6-50CFB46026C8}" presName="titleText3" presStyleLbl="fgAcc2" presStyleIdx="6" presStyleCnt="11" custScaleY="201736" custLinFactNeighborX="6972">
        <dgm:presLayoutVars>
          <dgm:chMax val="0"/>
          <dgm:chPref val="0"/>
        </dgm:presLayoutVars>
      </dgm:prSet>
      <dgm:spPr/>
      <dgm:t>
        <a:bodyPr/>
        <a:lstStyle/>
        <a:p>
          <a:endParaRPr lang="pt-BR"/>
        </a:p>
      </dgm:t>
    </dgm:pt>
    <dgm:pt modelId="{25D8F7B1-420A-483C-831D-192AC916F9AF}" type="pres">
      <dgm:prSet presAssocID="{C266664C-BDA7-4F2C-80E6-50CFB46026C8}" presName="rootConnector3" presStyleLbl="asst1" presStyleIdx="6" presStyleCnt="11"/>
      <dgm:spPr/>
      <dgm:t>
        <a:bodyPr/>
        <a:lstStyle/>
        <a:p>
          <a:endParaRPr lang="pt-BR"/>
        </a:p>
      </dgm:t>
    </dgm:pt>
    <dgm:pt modelId="{591260A4-6368-4FB8-97C9-D91890B9DD9E}" type="pres">
      <dgm:prSet presAssocID="{C266664C-BDA7-4F2C-80E6-50CFB46026C8}" presName="hierChild6" presStyleCnt="0"/>
      <dgm:spPr/>
    </dgm:pt>
    <dgm:pt modelId="{04F7990E-CFDF-4402-AF17-212FC44D9B79}" type="pres">
      <dgm:prSet presAssocID="{C266664C-BDA7-4F2C-80E6-50CFB46026C8}"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7" presStyleCnt="11">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7" presStyleCnt="11" custScaleX="99304" custScaleY="248605" custLinFactNeighborX="9542" custLinFactNeighborY="38604">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7" presStyleCnt="11"/>
      <dgm:spPr/>
      <dgm:t>
        <a:bodyPr/>
        <a:lstStyle/>
        <a:p>
          <a:endParaRPr lang="pt-BR"/>
        </a:p>
      </dgm:t>
    </dgm:pt>
    <dgm:pt modelId="{1884FDC6-E5D2-4F71-8591-6FE09D1D6F53}" type="pres">
      <dgm:prSet presAssocID="{75051719-400E-4F9F-B15F-B3729F530692}" presName="hierChild6" presStyleCnt="0"/>
      <dgm:spPr/>
    </dgm:pt>
    <dgm:pt modelId="{22DE3C51-FC91-4F53-BE4C-A563123CEF84}" type="pres">
      <dgm:prSet presAssocID="{75051719-400E-4F9F-B15F-B3729F530692}" presName="hierChild7" presStyleCnt="0"/>
      <dgm:spPr/>
    </dgm:pt>
    <dgm:pt modelId="{844943A0-A634-4D6A-83F9-F3B0316C4E9D}" type="pres">
      <dgm:prSet presAssocID="{E8594818-F766-440F-B83F-2F442B9F34B4}" presName="Name96" presStyleLbl="parChTrans1D3" presStyleIdx="6" presStyleCnt="9"/>
      <dgm:spPr/>
      <dgm:t>
        <a:bodyPr/>
        <a:lstStyle/>
        <a:p>
          <a:endParaRPr lang="pt-BR"/>
        </a:p>
      </dgm:t>
    </dgm:pt>
    <dgm:pt modelId="{C47E93D5-E1DC-4759-B538-E9EB0FF583B5}" type="pres">
      <dgm:prSet presAssocID="{68510BB7-779E-4E54-8D8E-FB7020EE1D36}" presName="hierRoot3" presStyleCnt="0">
        <dgm:presLayoutVars>
          <dgm:hierBranch val="init"/>
        </dgm:presLayoutVars>
      </dgm:prSet>
      <dgm:spPr/>
    </dgm:pt>
    <dgm:pt modelId="{F220B77D-50BF-438A-8709-DE6CA23E7E65}" type="pres">
      <dgm:prSet presAssocID="{68510BB7-779E-4E54-8D8E-FB7020EE1D36}" presName="rootComposite3" presStyleCnt="0"/>
      <dgm:spPr/>
    </dgm:pt>
    <dgm:pt modelId="{286C7A59-4352-4FCA-84F5-253A435F44BA}" type="pres">
      <dgm:prSet presAssocID="{68510BB7-779E-4E54-8D8E-FB7020EE1D36}" presName="rootText3" presStyleLbl="asst1" presStyleIdx="8" presStyleCnt="11">
        <dgm:presLayoutVars>
          <dgm:chPref val="3"/>
        </dgm:presLayoutVars>
      </dgm:prSet>
      <dgm:spPr/>
      <dgm:t>
        <a:bodyPr/>
        <a:lstStyle/>
        <a:p>
          <a:endParaRPr lang="pt-BR"/>
        </a:p>
      </dgm:t>
    </dgm:pt>
    <dgm:pt modelId="{AB65EDFC-78E2-4FEA-9072-E3A54DE54B92}" type="pres">
      <dgm:prSet presAssocID="{68510BB7-779E-4E54-8D8E-FB7020EE1D36}" presName="titleText3" presStyleLbl="fgAcc2" presStyleIdx="8" presStyleCnt="11" custScaleX="109762" custScaleY="253500" custLinFactNeighborX="1784" custLinFactNeighborY="49446">
        <dgm:presLayoutVars>
          <dgm:chMax val="0"/>
          <dgm:chPref val="0"/>
        </dgm:presLayoutVars>
      </dgm:prSet>
      <dgm:spPr/>
      <dgm:t>
        <a:bodyPr/>
        <a:lstStyle/>
        <a:p>
          <a:endParaRPr lang="pt-BR"/>
        </a:p>
      </dgm:t>
    </dgm:pt>
    <dgm:pt modelId="{9A2E4332-DEF7-4EF2-80B8-F03BB55D25F8}" type="pres">
      <dgm:prSet presAssocID="{68510BB7-779E-4E54-8D8E-FB7020EE1D36}" presName="rootConnector3" presStyleLbl="asst1" presStyleIdx="8" presStyleCnt="11"/>
      <dgm:spPr/>
      <dgm:t>
        <a:bodyPr/>
        <a:lstStyle/>
        <a:p>
          <a:endParaRPr lang="pt-BR"/>
        </a:p>
      </dgm:t>
    </dgm:pt>
    <dgm:pt modelId="{4EE8A287-B21D-48FB-BC4A-07F24668CBA5}" type="pres">
      <dgm:prSet presAssocID="{68510BB7-779E-4E54-8D8E-FB7020EE1D36}" presName="hierChild6" presStyleCnt="0"/>
      <dgm:spPr/>
    </dgm:pt>
    <dgm:pt modelId="{344AB96F-1A8F-4417-9635-67D750EF2D5C}" type="pres">
      <dgm:prSet presAssocID="{68510BB7-779E-4E54-8D8E-FB7020EE1D36}" presName="hierChild7" presStyleCnt="0"/>
      <dgm:spPr/>
    </dgm:pt>
    <dgm:pt modelId="{7E6F6F5C-768E-4D90-86BD-E514F56B5A41}" type="pres">
      <dgm:prSet presAssocID="{7DC41630-D0D3-47FF-9DA9-491CA27C20B3}" presName="Name96" presStyleLbl="parChTrans1D3" presStyleIdx="7" presStyleCnt="9"/>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9" presStyleCnt="11">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9" presStyleCnt="11" custScaleX="113257" custScaleY="237681" custLinFactNeighborX="787" custLinFactNeighborY="52164">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9" presStyleCnt="11"/>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8" presStyleCnt="9"/>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10" presStyleCnt="11">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10" presStyleCnt="11" custScaleX="99304" custScaleY="248605" custLinFactNeighborX="15936" custLinFactNeighborY="36048">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10" presStyleCnt="11"/>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2F452B74-AE4B-484F-85BF-AC42A4ED39E3}" type="presOf" srcId="{A022CA67-41DE-467C-AFA3-14E1513C2F77}" destId="{27F8B9E1-028F-4261-BD63-BD2815D6F50F}" srcOrd="0" destOrd="0" presId="urn:microsoft.com/office/officeart/2008/layout/NameandTitleOrganizationalChart"/>
    <dgm:cxn modelId="{94D5717C-BE93-4205-86F7-BB899EE89558}" type="presOf" srcId="{E9B87CA4-68C8-4A5B-B45A-E88124371EA4}" destId="{86917D4C-F2CC-4976-938A-B08B0F90E4B1}" srcOrd="0" destOrd="0" presId="urn:microsoft.com/office/officeart/2008/layout/NameandTitleOrganizationalChart"/>
    <dgm:cxn modelId="{3D758911-758E-43C4-A976-21E6A81CD627}" srcId="{75051719-400E-4F9F-B15F-B3729F530692}" destId="{F9FA39B3-35C5-47E4-881B-600795D03695}" srcOrd="2" destOrd="0" parTransId="{6A8839B5-6FBC-48E4-A3EA-15915D52E65F}" sibTransId="{2CB0D3A2-D3CE-42FC-B916-F2C7D59B11E7}"/>
    <dgm:cxn modelId="{74DAAA84-D044-41DF-93EE-431BA7ACC662}" type="presOf" srcId="{A20CFE1F-FD46-4D54-B1A3-0F6A9AA8CD52}" destId="{82ED10D4-FE88-4F4C-BCCD-9424F90AD4EC}"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CF924DF5-AD0A-48FC-A1CB-98549C268341}" type="presOf" srcId="{AD9C3E52-1B18-4F11-8E4B-FAE69B5F440D}" destId="{46EBEE3B-545A-4D34-833F-70D91D001790}"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B16C1FF3-C6F5-4B2B-94A7-5DBD00BEC72C}" srcId="{BF221DDE-4F71-4903-AB0B-6FFFD5C973A7}" destId="{C266664C-BDA7-4F2C-80E6-50CFB46026C8}" srcOrd="5" destOrd="0" parTransId="{C8B814BF-4F4F-40B9-AB4E-8714E3A30CE1}" sibTransId="{737104AC-098A-4F75-A275-A0A432BC2322}"/>
    <dgm:cxn modelId="{724D770E-638B-4A2F-9E7C-A59E229DCF2F}" type="presOf" srcId="{BF221DDE-4F71-4903-AB0B-6FFFD5C973A7}" destId="{B737CC4C-9548-45F3-B5DE-C4E20A98FE6C}" srcOrd="1"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B6643DE4-AF2F-45F5-A1A2-19C6C75D9B3E}" srcId="{75051719-400E-4F9F-B15F-B3729F530692}" destId="{A3A5595D-E9A8-4FD0-92AC-683B7DDCA8AB}" srcOrd="1" destOrd="0" parTransId="{7DC41630-D0D3-47FF-9DA9-491CA27C20B3}" sibTransId="{FC8CBC2A-0142-493D-ADDB-43EB2A8C2143}"/>
    <dgm:cxn modelId="{3CC0082C-7767-4DEA-BDDC-94D13601ADF8}" type="presOf" srcId="{448815A7-29E1-4D3A-96F4-FEC359D56794}" destId="{246C112F-07F6-4E0A-8187-1B20DEFD4EF3}"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81548BA6-8531-46B2-8C0E-C13CF4B780CA}" srcId="{75051719-400E-4F9F-B15F-B3729F530692}" destId="{68510BB7-779E-4E54-8D8E-FB7020EE1D36}" srcOrd="0" destOrd="0" parTransId="{E8594818-F766-440F-B83F-2F442B9F34B4}" sibTransId="{25A0C933-1110-4089-B148-29F0AC7CEAD4}"/>
    <dgm:cxn modelId="{520C4CC2-A509-41B0-A557-1AC28C5296DD}" type="presOf" srcId="{A3A5595D-E9A8-4FD0-92AC-683B7DDCA8AB}" destId="{0AD98C23-42DD-4BBB-BD15-56E22BF7FADE}" srcOrd="0" destOrd="0" presId="urn:microsoft.com/office/officeart/2008/layout/NameandTitleOrganizationalChart"/>
    <dgm:cxn modelId="{486F4DB8-9834-47E3-917F-1540F012CC39}" type="presOf" srcId="{2CB0D3A2-D3CE-42FC-B916-F2C7D59B11E7}" destId="{35F158D8-B88C-4BE6-B363-2A6DD2D2A0A9}" srcOrd="0" destOrd="0" presId="urn:microsoft.com/office/officeart/2008/layout/NameandTitleOrganizationalChart"/>
    <dgm:cxn modelId="{57728C80-271C-4275-8BA3-C1B8C3113080}" type="presOf" srcId="{F9FA39B3-35C5-47E4-881B-600795D03695}" destId="{3DC0C76E-838D-4E55-A06D-622573CD81C8}" srcOrd="0" destOrd="0" presId="urn:microsoft.com/office/officeart/2008/layout/NameandTitleOrganizationalChart"/>
    <dgm:cxn modelId="{47B6B78B-F9FD-4F53-87B6-12F8E537DFE9}" type="presOf" srcId="{68510BB7-779E-4E54-8D8E-FB7020EE1D36}" destId="{286C7A59-4352-4FCA-84F5-253A435F44BA}" srcOrd="0" destOrd="0" presId="urn:microsoft.com/office/officeart/2008/layout/NameandTitleOrganizationalChart"/>
    <dgm:cxn modelId="{23808611-AD62-4ABD-BA54-3B8F46454790}" srcId="{BF221DDE-4F71-4903-AB0B-6FFFD5C973A7}" destId="{AD9C3E52-1B18-4F11-8E4B-FAE69B5F440D}" srcOrd="2" destOrd="0" parTransId="{449F9A01-E3E9-47F5-A09A-06E4F7AABB8B}" sibTransId="{A022CA67-41DE-467C-AFA3-14E1513C2F77}"/>
    <dgm:cxn modelId="{679903EA-5FCC-4C0F-8BA9-C2869D59B1AE}" type="presOf" srcId="{9AA30471-4DC3-4D29-B089-D29F0A7C8DCF}" destId="{436D48CC-DDAC-4667-97A1-D3E1594227CF}" srcOrd="0" destOrd="0" presId="urn:microsoft.com/office/officeart/2008/layout/NameandTitleOrganizationalChart"/>
    <dgm:cxn modelId="{DCBE60AF-5767-4E29-B3DC-9F89A04A04D8}" type="presOf" srcId="{449F9A01-E3E9-47F5-A09A-06E4F7AABB8B}" destId="{5C1F74BE-BB30-4CA4-8369-86DE29630D8B}"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43DF09C5-40CF-4980-AE81-46884245E673}" type="presOf" srcId="{E8594818-F766-440F-B83F-2F442B9F34B4}" destId="{844943A0-A634-4D6A-83F9-F3B0316C4E9D}" srcOrd="0"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3EC1D188-1250-47ED-81C0-6AA89A9D48EA}" type="presOf" srcId="{AD9C3E52-1B18-4F11-8E4B-FAE69B5F440D}" destId="{3BDA6BB7-E37E-4384-AB9F-CF42E2BA1C39}"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71B3346F-7E07-45AB-9972-0C8B12543F28}" type="presOf" srcId="{C266664C-BDA7-4F2C-80E6-50CFB46026C8}" destId="{DF1BA0B7-3F57-4A53-92D8-53EAA58D4207}"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9FD1B40C-C613-46A4-9967-553B4E6812AB}" srcId="{BF221DDE-4F71-4903-AB0B-6FFFD5C973A7}" destId="{628814F0-559C-434A-A6CB-275541BB0C60}" srcOrd="4" destOrd="0" parTransId="{CFC28609-1B27-4A31-913C-43AB6A4CFC04}" sibTransId="{E9B87CA4-68C8-4A5B-B45A-E88124371EA4}"/>
    <dgm:cxn modelId="{CEEAF60C-FE63-45CD-98C8-11DCA8BFA1E6}" type="presOf" srcId="{D9D3F215-3512-4667-8F51-69E4BCD03FD0}" destId="{E91326DC-2B71-4753-BD62-3A30563DA756}"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58AC0B88-D706-4447-ABF1-F8F410239152}" type="presOf" srcId="{C266664C-BDA7-4F2C-80E6-50CFB46026C8}" destId="{25D8F7B1-420A-483C-831D-192AC916F9AF}" srcOrd="1" destOrd="0" presId="urn:microsoft.com/office/officeart/2008/layout/NameandTitleOrganizationalChart"/>
    <dgm:cxn modelId="{A10BBF13-CB31-4CD5-B0B1-528504F14CF0}" type="presOf" srcId="{25A0C933-1110-4089-B148-29F0AC7CEAD4}" destId="{AB65EDFC-78E2-4FEA-9072-E3A54DE54B92}" srcOrd="0" destOrd="0" presId="urn:microsoft.com/office/officeart/2008/layout/NameandTitleOrganizationalChart"/>
    <dgm:cxn modelId="{778E0B64-CD20-434B-8E2B-7437F8D4F8E5}" type="presOf" srcId="{C8B814BF-4F4F-40B9-AB4E-8714E3A30CE1}" destId="{F780898F-7DBE-49BF-B479-AA0BCE6E5FF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5B5ED8B9-7B23-419F-8EAE-519DC5A36AD4}" type="presOf" srcId="{628814F0-559C-434A-A6CB-275541BB0C60}" destId="{B561C0E7-BA5E-442D-AE8F-A7C895792FC3}" srcOrd="0" destOrd="0" presId="urn:microsoft.com/office/officeart/2008/layout/NameandTitleOrganizationalChart"/>
    <dgm:cxn modelId="{3A657B65-2CB3-4D74-B9E8-4C0E6FB70A30}" type="presOf" srcId="{CFC66EA4-A3A6-4275-AE09-2BEA5CE8F5FD}" destId="{68D026DD-B176-45C9-AA1B-78AD472E14CD}" srcOrd="0" destOrd="0" presId="urn:microsoft.com/office/officeart/2008/layout/NameandTitleOrganizationalChart"/>
    <dgm:cxn modelId="{ACCD9B6A-9A37-42C3-B6FF-C17ABE2E3B36}" type="presOf" srcId="{7F666C7B-A372-420E-BDEC-A173856F297A}" destId="{DFA2947E-CA0F-4109-8419-D99893428979}"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08FFDD84-F861-4DF8-A3E1-01BDE6896AEB}" type="presOf" srcId="{68510BB7-779E-4E54-8D8E-FB7020EE1D36}" destId="{9A2E4332-DEF7-4EF2-80B8-F03BB55D25F8}" srcOrd="1" destOrd="0" presId="urn:microsoft.com/office/officeart/2008/layout/NameandTitleOrganizationalChart"/>
    <dgm:cxn modelId="{A0C29CCE-B571-4C26-8063-D31ED0D76FA3}" type="presOf" srcId="{CFC28609-1B27-4A31-913C-43AB6A4CFC04}" destId="{2189BF46-ABDC-4D32-9AE1-42F87B6F3EEF}" srcOrd="0"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76BBCBA-DE14-45C9-8C1A-5FD04FE2E5AA}" type="presOf" srcId="{A20CFE1F-FD46-4D54-B1A3-0F6A9AA8CD52}" destId="{74E93876-E9CC-4EE9-8AB4-E9528A8F617E}" srcOrd="1"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B21C67B4-76E5-49EC-8926-41CA124ECBB2}" type="presOf" srcId="{737104AC-098A-4F75-A275-A0A432BC2322}" destId="{2322A62E-FA62-463F-9EAC-0373FB9453E5}" srcOrd="0" destOrd="0" presId="urn:microsoft.com/office/officeart/2008/layout/NameandTitleOrganizationalChart"/>
    <dgm:cxn modelId="{48BE15DE-34D6-4E5C-AD94-75BB36CE55A8}" srcId="{BF221DDE-4F71-4903-AB0B-6FFFD5C973A7}" destId="{A20CFE1F-FD46-4D54-B1A3-0F6A9AA8CD52}" srcOrd="3" destOrd="0" parTransId="{7F666C7B-A372-420E-BDEC-A173856F297A}" sibTransId="{CFC66EA4-A3A6-4275-AE09-2BEA5CE8F5FD}"/>
    <dgm:cxn modelId="{D520CDBF-1C37-4794-8028-1B7618F6D873}" type="presOf" srcId="{213A3BD9-A083-4F4A-9EAE-116525056F61}" destId="{817BAA4B-02C2-4728-AB4F-D0A7F2099FDD}" srcOrd="0" destOrd="0" presId="urn:microsoft.com/office/officeart/2008/layout/NameandTitleOrganizationalChart"/>
    <dgm:cxn modelId="{4253CFCF-6C8B-4AE2-B495-7241E6195262}" type="presOf" srcId="{628814F0-559C-434A-A6CB-275541BB0C60}" destId="{4220CF8E-9F38-4DCC-A694-49B50A74A1F7}" srcOrd="1"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B46D7412-2E30-4EE8-8D30-44B14E1DBAD4}" type="presOf" srcId="{74F8E877-D606-4606-AB73-3B3E57EBACD6}" destId="{0829A839-1068-4DBE-96D4-885B72E4C5DD}"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E35A435A-E783-425E-9625-59F2DC967F82}" type="presParOf" srcId="{F0DEC4E4-020F-4026-BD96-E0945FDA8F78}" destId="{5C1F74BE-BB30-4CA4-8369-86DE29630D8B}" srcOrd="4" destOrd="0" presId="urn:microsoft.com/office/officeart/2008/layout/NameandTitleOrganizationalChart"/>
    <dgm:cxn modelId="{4BFBA859-EC9D-4A51-928A-E314B14BA02A}" type="presParOf" srcId="{F0DEC4E4-020F-4026-BD96-E0945FDA8F78}" destId="{B92A4077-1873-4D38-9127-7E07BF28F868}" srcOrd="5" destOrd="0" presId="urn:microsoft.com/office/officeart/2008/layout/NameandTitleOrganizationalChart"/>
    <dgm:cxn modelId="{6FFBB5BA-930D-4CE1-ABC7-481CDBD2FDF9}" type="presParOf" srcId="{B92A4077-1873-4D38-9127-7E07BF28F868}" destId="{70C97AD3-5975-4F59-B954-7D1E70C627D5}" srcOrd="0" destOrd="0" presId="urn:microsoft.com/office/officeart/2008/layout/NameandTitleOrganizationalChart"/>
    <dgm:cxn modelId="{229CDACA-4411-452B-9571-B0F2FC93B29F}" type="presParOf" srcId="{70C97AD3-5975-4F59-B954-7D1E70C627D5}" destId="{3BDA6BB7-E37E-4384-AB9F-CF42E2BA1C39}" srcOrd="0" destOrd="0" presId="urn:microsoft.com/office/officeart/2008/layout/NameandTitleOrganizationalChart"/>
    <dgm:cxn modelId="{71A96F58-EC4B-488E-8D23-231C820A157F}" type="presParOf" srcId="{70C97AD3-5975-4F59-B954-7D1E70C627D5}" destId="{27F8B9E1-028F-4261-BD63-BD2815D6F50F}" srcOrd="1" destOrd="0" presId="urn:microsoft.com/office/officeart/2008/layout/NameandTitleOrganizationalChart"/>
    <dgm:cxn modelId="{8E2080AC-418B-47F9-B66C-67FC259E97DC}" type="presParOf" srcId="{70C97AD3-5975-4F59-B954-7D1E70C627D5}" destId="{46EBEE3B-545A-4D34-833F-70D91D001790}" srcOrd="2" destOrd="0" presId="urn:microsoft.com/office/officeart/2008/layout/NameandTitleOrganizationalChart"/>
    <dgm:cxn modelId="{0FC6E294-BA86-45D1-BDC9-F87F7200613E}" type="presParOf" srcId="{B92A4077-1873-4D38-9127-7E07BF28F868}" destId="{F13EE1BB-3F9E-47F0-8214-5901928D9285}" srcOrd="1" destOrd="0" presId="urn:microsoft.com/office/officeart/2008/layout/NameandTitleOrganizationalChart"/>
    <dgm:cxn modelId="{637AAF1C-52E1-43E4-88E9-B170C2BA7AB8}" type="presParOf" srcId="{B92A4077-1873-4D38-9127-7E07BF28F868}" destId="{51F12B91-0B74-4EAF-AB74-3EE56CD90FED}" srcOrd="2" destOrd="0" presId="urn:microsoft.com/office/officeart/2008/layout/NameandTitleOrganizationalChart"/>
    <dgm:cxn modelId="{6176EA3C-49F0-40F1-89C5-B66C382C0026}" type="presParOf" srcId="{F0DEC4E4-020F-4026-BD96-E0945FDA8F78}" destId="{DFA2947E-CA0F-4109-8419-D99893428979}" srcOrd="6" destOrd="0" presId="urn:microsoft.com/office/officeart/2008/layout/NameandTitleOrganizationalChart"/>
    <dgm:cxn modelId="{583763C3-8AEC-4C75-B890-52C2FAFE7AE3}" type="presParOf" srcId="{F0DEC4E4-020F-4026-BD96-E0945FDA8F78}" destId="{79F06CDD-AB3A-4B06-8F04-88D5DEAA0F5A}" srcOrd="7" destOrd="0" presId="urn:microsoft.com/office/officeart/2008/layout/NameandTitleOrganizationalChart"/>
    <dgm:cxn modelId="{91BD3B18-6A69-46D9-8015-53E3C9ACB88C}" type="presParOf" srcId="{79F06CDD-AB3A-4B06-8F04-88D5DEAA0F5A}" destId="{AE9E0B0D-63E2-4944-93D5-D3B1902F2CA3}" srcOrd="0" destOrd="0" presId="urn:microsoft.com/office/officeart/2008/layout/NameandTitleOrganizationalChart"/>
    <dgm:cxn modelId="{AEB1695D-76E0-4995-99C1-7CF1E0DE105C}" type="presParOf" srcId="{AE9E0B0D-63E2-4944-93D5-D3B1902F2CA3}" destId="{82ED10D4-FE88-4F4C-BCCD-9424F90AD4EC}" srcOrd="0" destOrd="0" presId="urn:microsoft.com/office/officeart/2008/layout/NameandTitleOrganizationalChart"/>
    <dgm:cxn modelId="{C5340025-A8CF-4A33-9A00-54B60DAE9D74}" type="presParOf" srcId="{AE9E0B0D-63E2-4944-93D5-D3B1902F2CA3}" destId="{68D026DD-B176-45C9-AA1B-78AD472E14CD}" srcOrd="1" destOrd="0" presId="urn:microsoft.com/office/officeart/2008/layout/NameandTitleOrganizationalChart"/>
    <dgm:cxn modelId="{09DF3D93-C4EE-4FA3-83DD-62AFB4DA1841}" type="presParOf" srcId="{AE9E0B0D-63E2-4944-93D5-D3B1902F2CA3}" destId="{74E93876-E9CC-4EE9-8AB4-E9528A8F617E}" srcOrd="2" destOrd="0" presId="urn:microsoft.com/office/officeart/2008/layout/NameandTitleOrganizationalChart"/>
    <dgm:cxn modelId="{2A2E0499-E4E6-4331-873B-21D59BAA5E02}" type="presParOf" srcId="{79F06CDD-AB3A-4B06-8F04-88D5DEAA0F5A}" destId="{C8BEDDA9-51E0-4CFD-9AA1-D9800E526D52}" srcOrd="1" destOrd="0" presId="urn:microsoft.com/office/officeart/2008/layout/NameandTitleOrganizationalChart"/>
    <dgm:cxn modelId="{AEFC4DF7-30B5-4DDE-A1D3-670631CE2709}" type="presParOf" srcId="{79F06CDD-AB3A-4B06-8F04-88D5DEAA0F5A}" destId="{BCCF4CAA-5AF1-40C0-BECC-6BF6D7474F05}" srcOrd="2" destOrd="0" presId="urn:microsoft.com/office/officeart/2008/layout/NameandTitleOrganizationalChart"/>
    <dgm:cxn modelId="{60BE649D-3070-42D8-98A2-30C6343EF67A}" type="presParOf" srcId="{F0DEC4E4-020F-4026-BD96-E0945FDA8F78}" destId="{2189BF46-ABDC-4D32-9AE1-42F87B6F3EEF}" srcOrd="8" destOrd="0" presId="urn:microsoft.com/office/officeart/2008/layout/NameandTitleOrganizationalChart"/>
    <dgm:cxn modelId="{2DF8DB34-5188-48A7-9117-F0CE3E94875F}" type="presParOf" srcId="{F0DEC4E4-020F-4026-BD96-E0945FDA8F78}" destId="{156F3575-586A-454A-8E1A-83256CFFEC1A}" srcOrd="9" destOrd="0" presId="urn:microsoft.com/office/officeart/2008/layout/NameandTitleOrganizationalChart"/>
    <dgm:cxn modelId="{76A4A871-5250-46E1-8BA7-AFB8F1EA497F}" type="presParOf" srcId="{156F3575-586A-454A-8E1A-83256CFFEC1A}" destId="{5FDF79E5-2561-416F-B827-5EAF0B0E0474}" srcOrd="0" destOrd="0" presId="urn:microsoft.com/office/officeart/2008/layout/NameandTitleOrganizationalChart"/>
    <dgm:cxn modelId="{CBDF3D0D-2F07-4334-AF8E-644419D2B8DA}" type="presParOf" srcId="{5FDF79E5-2561-416F-B827-5EAF0B0E0474}" destId="{B561C0E7-BA5E-442D-AE8F-A7C895792FC3}" srcOrd="0" destOrd="0" presId="urn:microsoft.com/office/officeart/2008/layout/NameandTitleOrganizationalChart"/>
    <dgm:cxn modelId="{27BE46D6-3DE3-43B7-A0FA-0684D57F5BB8}" type="presParOf" srcId="{5FDF79E5-2561-416F-B827-5EAF0B0E0474}" destId="{86917D4C-F2CC-4976-938A-B08B0F90E4B1}" srcOrd="1" destOrd="0" presId="urn:microsoft.com/office/officeart/2008/layout/NameandTitleOrganizationalChart"/>
    <dgm:cxn modelId="{1EBCC66B-A44C-4AC5-B6C1-7E1B033BB2B8}" type="presParOf" srcId="{5FDF79E5-2561-416F-B827-5EAF0B0E0474}" destId="{4220CF8E-9F38-4DCC-A694-49B50A74A1F7}" srcOrd="2" destOrd="0" presId="urn:microsoft.com/office/officeart/2008/layout/NameandTitleOrganizationalChart"/>
    <dgm:cxn modelId="{C18535E0-9782-4E63-9226-884F1B0CAA5B}" type="presParOf" srcId="{156F3575-586A-454A-8E1A-83256CFFEC1A}" destId="{D0ED5F11-361A-42BB-81B4-B2628A97C7FF}" srcOrd="1" destOrd="0" presId="urn:microsoft.com/office/officeart/2008/layout/NameandTitleOrganizationalChart"/>
    <dgm:cxn modelId="{6B44E608-BE38-4F4B-89BF-5CA1D5DE6769}" type="presParOf" srcId="{156F3575-586A-454A-8E1A-83256CFFEC1A}" destId="{F4C2338F-2FD8-4E93-ADB7-AB9D80DEDD74}" srcOrd="2" destOrd="0" presId="urn:microsoft.com/office/officeart/2008/layout/NameandTitleOrganizationalChart"/>
    <dgm:cxn modelId="{9A35A84C-B76E-40AC-AA8C-E37024E87A7C}" type="presParOf" srcId="{F0DEC4E4-020F-4026-BD96-E0945FDA8F78}" destId="{F780898F-7DBE-49BF-B479-AA0BCE6E5FFD}" srcOrd="10" destOrd="0" presId="urn:microsoft.com/office/officeart/2008/layout/NameandTitleOrganizationalChart"/>
    <dgm:cxn modelId="{3380DA0D-0B3B-43C0-A5A6-DBD53099A656}" type="presParOf" srcId="{F0DEC4E4-020F-4026-BD96-E0945FDA8F78}" destId="{3B1471DF-9434-46AE-A654-430E0C8C08A8}" srcOrd="11" destOrd="0" presId="urn:microsoft.com/office/officeart/2008/layout/NameandTitleOrganizationalChart"/>
    <dgm:cxn modelId="{00DCE0C5-E8EB-4D53-9671-38C326207EAE}" type="presParOf" srcId="{3B1471DF-9434-46AE-A654-430E0C8C08A8}" destId="{30E4667D-CE84-42E6-A113-B0A7A375190D}" srcOrd="0" destOrd="0" presId="urn:microsoft.com/office/officeart/2008/layout/NameandTitleOrganizationalChart"/>
    <dgm:cxn modelId="{D0D85F1C-6B1F-4B76-A972-5D22B2067D94}" type="presParOf" srcId="{30E4667D-CE84-42E6-A113-B0A7A375190D}" destId="{DF1BA0B7-3F57-4A53-92D8-53EAA58D4207}" srcOrd="0" destOrd="0" presId="urn:microsoft.com/office/officeart/2008/layout/NameandTitleOrganizationalChart"/>
    <dgm:cxn modelId="{7848B1FB-2123-4B65-B098-590E899F7A1C}" type="presParOf" srcId="{30E4667D-CE84-42E6-A113-B0A7A375190D}" destId="{2322A62E-FA62-463F-9EAC-0373FB9453E5}" srcOrd="1" destOrd="0" presId="urn:microsoft.com/office/officeart/2008/layout/NameandTitleOrganizationalChart"/>
    <dgm:cxn modelId="{FF6499E6-574D-468E-AE5E-3E0519EF080F}" type="presParOf" srcId="{30E4667D-CE84-42E6-A113-B0A7A375190D}" destId="{25D8F7B1-420A-483C-831D-192AC916F9AF}" srcOrd="2" destOrd="0" presId="urn:microsoft.com/office/officeart/2008/layout/NameandTitleOrganizationalChart"/>
    <dgm:cxn modelId="{0B791D6B-6D47-4620-9485-011D64BFC9BF}" type="presParOf" srcId="{3B1471DF-9434-46AE-A654-430E0C8C08A8}" destId="{591260A4-6368-4FB8-97C9-D91890B9DD9E}" srcOrd="1" destOrd="0" presId="urn:microsoft.com/office/officeart/2008/layout/NameandTitleOrganizationalChart"/>
    <dgm:cxn modelId="{873F8B3E-8792-4CAA-9000-953A2D3E2CC1}" type="presParOf" srcId="{3B1471DF-9434-46AE-A654-430E0C8C08A8}" destId="{04F7990E-CFDF-4402-AF17-212FC44D9B79}"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7E518713-CE73-4B8D-9A8E-1E5DD3B79B66}" type="presParOf" srcId="{22DE3C51-FC91-4F53-BE4C-A563123CEF84}" destId="{844943A0-A634-4D6A-83F9-F3B0316C4E9D}" srcOrd="0" destOrd="0" presId="urn:microsoft.com/office/officeart/2008/layout/NameandTitleOrganizationalChart"/>
    <dgm:cxn modelId="{17EE9624-8C62-4AE3-AD33-5E5110E8EB01}" type="presParOf" srcId="{22DE3C51-FC91-4F53-BE4C-A563123CEF84}" destId="{C47E93D5-E1DC-4759-B538-E9EB0FF583B5}" srcOrd="1" destOrd="0" presId="urn:microsoft.com/office/officeart/2008/layout/NameandTitleOrganizationalChart"/>
    <dgm:cxn modelId="{BD0D0EC5-7DED-4F3D-B293-848877E208EF}" type="presParOf" srcId="{C47E93D5-E1DC-4759-B538-E9EB0FF583B5}" destId="{F220B77D-50BF-438A-8709-DE6CA23E7E65}" srcOrd="0" destOrd="0" presId="urn:microsoft.com/office/officeart/2008/layout/NameandTitleOrganizationalChart"/>
    <dgm:cxn modelId="{4BF83FA9-0D86-4465-8DF5-D80934FE88AB}" type="presParOf" srcId="{F220B77D-50BF-438A-8709-DE6CA23E7E65}" destId="{286C7A59-4352-4FCA-84F5-253A435F44BA}" srcOrd="0" destOrd="0" presId="urn:microsoft.com/office/officeart/2008/layout/NameandTitleOrganizationalChart"/>
    <dgm:cxn modelId="{9F5ABD94-662B-4D81-9FDA-A8D8EF1BC4C0}" type="presParOf" srcId="{F220B77D-50BF-438A-8709-DE6CA23E7E65}" destId="{AB65EDFC-78E2-4FEA-9072-E3A54DE54B92}" srcOrd="1" destOrd="0" presId="urn:microsoft.com/office/officeart/2008/layout/NameandTitleOrganizationalChart"/>
    <dgm:cxn modelId="{7166B236-8577-4858-AA4D-FB196BD52A3F}" type="presParOf" srcId="{F220B77D-50BF-438A-8709-DE6CA23E7E65}" destId="{9A2E4332-DEF7-4EF2-80B8-F03BB55D25F8}" srcOrd="2" destOrd="0" presId="urn:microsoft.com/office/officeart/2008/layout/NameandTitleOrganizationalChart"/>
    <dgm:cxn modelId="{09C61F98-620B-44C9-BC47-86601F804BF2}" type="presParOf" srcId="{C47E93D5-E1DC-4759-B538-E9EB0FF583B5}" destId="{4EE8A287-B21D-48FB-BC4A-07F24668CBA5}" srcOrd="1" destOrd="0" presId="urn:microsoft.com/office/officeart/2008/layout/NameandTitleOrganizationalChart"/>
    <dgm:cxn modelId="{2FAE761C-C848-4DF9-B784-2CC5F7D7776B}" type="presParOf" srcId="{C47E93D5-E1DC-4759-B538-E9EB0FF583B5}" destId="{344AB96F-1A8F-4417-9635-67D750EF2D5C}" srcOrd="2" destOrd="0" presId="urn:microsoft.com/office/officeart/2008/layout/NameandTitleOrganizationalChart"/>
    <dgm:cxn modelId="{EF983457-415E-48E7-9CC6-BFC50FDD635F}" type="presParOf" srcId="{22DE3C51-FC91-4F53-BE4C-A563123CEF84}" destId="{7E6F6F5C-768E-4D90-86BD-E514F56B5A41}" srcOrd="2" destOrd="0" presId="urn:microsoft.com/office/officeart/2008/layout/NameandTitleOrganizationalChart"/>
    <dgm:cxn modelId="{42DA8A92-3E1A-4C27-9764-BB082B4131E2}" type="presParOf" srcId="{22DE3C51-FC91-4F53-BE4C-A563123CEF84}" destId="{665E2830-ABD2-4CD1-8840-FBD4C53AD526}" srcOrd="3"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4" destOrd="0" presId="urn:microsoft.com/office/officeart/2008/layout/NameandTitleOrganizationalChart"/>
    <dgm:cxn modelId="{4C387018-944C-492D-B88A-034473CF202A}" type="presParOf" srcId="{22DE3C51-FC91-4F53-BE4C-A563123CEF84}" destId="{DD3B1999-5D8F-498B-AFE5-A65E78888D56}" srcOrd="5"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chart" Target="../charts/chart5.xml"/><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ASURE_mapa!A1"/><Relationship Id="rId7" Type="http://schemas.openxmlformats.org/officeDocument/2006/relationships/chart" Target="../charts/chart6.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5.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MEASURE_mapa!A1"/><Relationship Id="rId7" Type="http://schemas.openxmlformats.org/officeDocument/2006/relationships/image" Target="../media/image1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8.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MEASURE_mapa!A13"/><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hyperlink" Target="#MEASURE_mapa!A49"/><Relationship Id="rId7" Type="http://schemas.openxmlformats.org/officeDocument/2006/relationships/chart" Target="../charts/chart10.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2.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18" Type="http://schemas.openxmlformats.org/officeDocument/2006/relationships/image" Target="../media/image32.emf"/><Relationship Id="rId3" Type="http://schemas.openxmlformats.org/officeDocument/2006/relationships/hyperlink" Target="#MEASURE_mapa!A61"/><Relationship Id="rId21" Type="http://schemas.openxmlformats.org/officeDocument/2006/relationships/image" Target="../media/image35.emf"/><Relationship Id="rId7" Type="http://schemas.openxmlformats.org/officeDocument/2006/relationships/image" Target="../media/image21.emf"/><Relationship Id="rId12" Type="http://schemas.openxmlformats.org/officeDocument/2006/relationships/image" Target="../media/image26.emf"/><Relationship Id="rId17" Type="http://schemas.openxmlformats.org/officeDocument/2006/relationships/image" Target="../media/image31.emf"/><Relationship Id="rId2" Type="http://schemas.openxmlformats.org/officeDocument/2006/relationships/hyperlink" Target="#IMPROVE_mapa!A1"/><Relationship Id="rId16" Type="http://schemas.openxmlformats.org/officeDocument/2006/relationships/image" Target="../media/image30.emf"/><Relationship Id="rId20"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5.emf"/><Relationship Id="rId5" Type="http://schemas.openxmlformats.org/officeDocument/2006/relationships/hyperlink" Target="#MEASURE_mapa!A1"/><Relationship Id="rId15"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33.emf"/><Relationship Id="rId4" Type="http://schemas.openxmlformats.org/officeDocument/2006/relationships/hyperlink" Target="#DEFINE_mapa!A1"/><Relationship Id="rId9" Type="http://schemas.openxmlformats.org/officeDocument/2006/relationships/image" Target="../media/image23.emf"/><Relationship Id="rId14" Type="http://schemas.openxmlformats.org/officeDocument/2006/relationships/image" Target="../media/image28.emf"/><Relationship Id="rId22" Type="http://schemas.openxmlformats.org/officeDocument/2006/relationships/image" Target="../media/image3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3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2.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hyperlink" Target="#DEFINE_mapa!A1"/><Relationship Id="rId10" Type="http://schemas.openxmlformats.org/officeDocument/2006/relationships/chart" Target="../charts/chart15.xml"/><Relationship Id="rId4" Type="http://schemas.openxmlformats.org/officeDocument/2006/relationships/hyperlink" Target="#MEASURE_mapa!A1"/><Relationship Id="rId9" Type="http://schemas.openxmlformats.org/officeDocument/2006/relationships/chart" Target="../charts/chart14.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xdr:cNvPr>
        <xdr:cNvGrpSpPr/>
      </xdr:nvGrpSpPr>
      <xdr:grpSpPr>
        <a:xfrm>
          <a:off x="7696200" y="4381500"/>
          <a:ext cx="1202400" cy="1353000"/>
          <a:chOff x="7696200" y="4381500"/>
          <a:chExt cx="1221450" cy="1353000"/>
        </a:xfrm>
      </xdr:grpSpPr>
      <xdr:sp macro="" textlink="">
        <xdr:nvSpPr>
          <xdr:cNvPr id="205" name="Seta para baixo 20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xdr:cNvPr>
        <xdr:cNvGrpSpPr/>
      </xdr:nvGrpSpPr>
      <xdr:grpSpPr>
        <a:xfrm>
          <a:off x="5867400" y="4381500"/>
          <a:ext cx="1473821" cy="1353000"/>
          <a:chOff x="5257800" y="5905500"/>
          <a:chExt cx="1473821" cy="1353000"/>
        </a:xfrm>
      </xdr:grpSpPr>
      <xdr:sp macro="" textlink="">
        <xdr:nvSpPr>
          <xdr:cNvPr id="222" name="Seta para baixo 22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xdr:cNvPr>
        <xdr:cNvGrpSpPr/>
      </xdr:nvGrpSpPr>
      <xdr:grpSpPr>
        <a:xfrm>
          <a:off x="4038600" y="4381500"/>
          <a:ext cx="1473821" cy="1353000"/>
          <a:chOff x="3429000" y="6096000"/>
          <a:chExt cx="1473821" cy="1353000"/>
        </a:xfrm>
      </xdr:grpSpPr>
      <xdr:sp macro="" textlink="">
        <xdr:nvSpPr>
          <xdr:cNvPr id="239" name="Seta para baixo 238"/>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xdr:cNvPr>
        <xdr:cNvGrpSpPr/>
      </xdr:nvGrpSpPr>
      <xdr:grpSpPr>
        <a:xfrm>
          <a:off x="2209800" y="4381500"/>
          <a:ext cx="1473821" cy="1353000"/>
          <a:chOff x="2209800" y="4381500"/>
          <a:chExt cx="1473821" cy="1353000"/>
        </a:xfrm>
      </xdr:grpSpPr>
      <xdr:sp macro="" textlink="">
        <xdr:nvSpPr>
          <xdr:cNvPr id="260" name="Seta para baixo 259"/>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xdr:cNvPr>
        <xdr:cNvGrpSpPr/>
      </xdr:nvGrpSpPr>
      <xdr:grpSpPr>
        <a:xfrm>
          <a:off x="381000" y="4381500"/>
          <a:ext cx="1480518" cy="1353000"/>
          <a:chOff x="381000" y="4381500"/>
          <a:chExt cx="1480518" cy="1353000"/>
        </a:xfrm>
      </xdr:grpSpPr>
      <xdr:sp macro="" textlink="">
        <xdr:nvSpPr>
          <xdr:cNvPr id="276" name="Seta para baixo 275"/>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xdr:cNvPr>
        <xdr:cNvGrpSpPr/>
      </xdr:nvGrpSpPr>
      <xdr:grpSpPr>
        <a:xfrm>
          <a:off x="7696200" y="8001000"/>
          <a:ext cx="1202400" cy="849000"/>
          <a:chOff x="7696200" y="4381500"/>
          <a:chExt cx="1221450" cy="849000"/>
        </a:xfrm>
      </xdr:grpSpPr>
      <xdr:sp macro="" textlink="">
        <xdr:nvSpPr>
          <xdr:cNvPr id="93" name="Seta para baixo 92"/>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xdr:cNvPr>
        <xdr:cNvGrpSpPr/>
      </xdr:nvGrpSpPr>
      <xdr:grpSpPr>
        <a:xfrm>
          <a:off x="5867400" y="8001000"/>
          <a:ext cx="1473821" cy="849000"/>
          <a:chOff x="5257800" y="5905500"/>
          <a:chExt cx="1473821" cy="849000"/>
        </a:xfrm>
      </xdr:grpSpPr>
      <xdr:sp macro="" textlink="">
        <xdr:nvSpPr>
          <xdr:cNvPr id="98" name="Seta para baixo 97"/>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xdr:cNvPr>
        <xdr:cNvGrpSpPr/>
      </xdr:nvGrpSpPr>
      <xdr:grpSpPr>
        <a:xfrm>
          <a:off x="4038600" y="8001000"/>
          <a:ext cx="1473821" cy="849000"/>
          <a:chOff x="3429000" y="6096000"/>
          <a:chExt cx="1473821" cy="849000"/>
        </a:xfrm>
      </xdr:grpSpPr>
      <xdr:sp macro="" textlink="">
        <xdr:nvSpPr>
          <xdr:cNvPr id="106" name="Seta para baixo 105"/>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xdr:cNvPr>
        <xdr:cNvGrpSpPr/>
      </xdr:nvGrpSpPr>
      <xdr:grpSpPr>
        <a:xfrm>
          <a:off x="2209800" y="8001000"/>
          <a:ext cx="1473821" cy="849000"/>
          <a:chOff x="2209800" y="4381500"/>
          <a:chExt cx="1473821" cy="849000"/>
        </a:xfrm>
      </xdr:grpSpPr>
      <xdr:sp macro="" textlink="">
        <xdr:nvSpPr>
          <xdr:cNvPr id="114" name="Seta para baixo 113"/>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xdr:cNvPr>
        <xdr:cNvGrpSpPr/>
      </xdr:nvGrpSpPr>
      <xdr:grpSpPr>
        <a:xfrm>
          <a:off x="381000" y="8001000"/>
          <a:ext cx="1480518" cy="849000"/>
          <a:chOff x="381000" y="4381500"/>
          <a:chExt cx="1480518" cy="849000"/>
        </a:xfrm>
      </xdr:grpSpPr>
      <xdr:sp macro="" textlink="">
        <xdr:nvSpPr>
          <xdr:cNvPr id="122" name="Seta para baixo 121"/>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xdr:cNvGrpSpPr>
            <a:grpSpLocks/>
          </xdr:cNvGrpSpPr>
        </xdr:nvGrpSpPr>
        <xdr:grpSpPr>
          <a:xfrm>
            <a:off x="6477000" y="6116883"/>
            <a:ext cx="254621" cy="297858"/>
            <a:chOff x="1325165" y="1222670"/>
            <a:chExt cx="254621" cy="297858"/>
          </a:xfrm>
          <a:grpFill/>
        </xdr:grpSpPr>
        <xdr:sp macro="" textlink="">
          <xdr:nvSpPr>
            <xdr:cNvPr id="230"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xdr:cNvGrpSpPr>
            <a:grpSpLocks/>
          </xdr:cNvGrpSpPr>
        </xdr:nvGrpSpPr>
        <xdr:grpSpPr>
          <a:xfrm>
            <a:off x="4648200" y="6307383"/>
            <a:ext cx="254621" cy="297858"/>
            <a:chOff x="1325165" y="1222670"/>
            <a:chExt cx="254621" cy="297858"/>
          </a:xfrm>
          <a:grpFill/>
        </xdr:grpSpPr>
        <xdr:sp macro="" textlink="">
          <xdr:nvSpPr>
            <xdr:cNvPr id="236"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xdr:cNvGrpSpPr>
            <a:grpSpLocks/>
          </xdr:cNvGrpSpPr>
        </xdr:nvGrpSpPr>
        <xdr:grpSpPr>
          <a:xfrm>
            <a:off x="3429000" y="4592571"/>
            <a:ext cx="254621" cy="297858"/>
            <a:chOff x="1325165" y="1222670"/>
            <a:chExt cx="254621" cy="297858"/>
          </a:xfrm>
          <a:grpFill/>
        </xdr:grpSpPr>
        <xdr:sp macro="" textlink="">
          <xdr:nvSpPr>
            <xdr:cNvPr id="25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xdr:cNvGrpSpPr>
            <a:grpSpLocks/>
          </xdr:cNvGrpSpPr>
        </xdr:nvGrpSpPr>
        <xdr:grpSpPr>
          <a:xfrm>
            <a:off x="1606897" y="4592883"/>
            <a:ext cx="254621" cy="297858"/>
            <a:chOff x="1325165" y="1222670"/>
            <a:chExt cx="254621" cy="297858"/>
          </a:xfrm>
          <a:grpFill/>
        </xdr:grpSpPr>
        <xdr:sp macro="" textlink="">
          <xdr:nvSpPr>
            <xdr:cNvPr id="27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xdr:cNvGrpSpPr>
            <a:grpSpLocks/>
          </xdr:cNvGrpSpPr>
        </xdr:nvGrpSpPr>
        <xdr:grpSpPr>
          <a:xfrm>
            <a:off x="381000" y="4381500"/>
            <a:ext cx="1202400" cy="720625"/>
            <a:chOff x="4018" y="1011287"/>
            <a:chExt cx="1201042" cy="720625"/>
          </a:xfrm>
          <a:grpFill/>
        </xdr:grpSpPr>
        <xdr:sp macro="" textlink="">
          <xdr:nvSpPr>
            <xdr:cNvPr id="268" name="Retângulo de cantos arredondados 26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xdr:cNvGrpSpPr/>
      </xdr:nvGrpSpPr>
      <xdr:grpSpPr>
        <a:xfrm>
          <a:off x="0" y="0"/>
          <a:ext cx="10387642" cy="4528868"/>
          <a:chOff x="0" y="0"/>
          <a:chExt cx="10387642" cy="4528868"/>
        </a:xfrm>
        <a:noFill/>
      </xdr:grpSpPr>
      <xdr:grpSp>
        <xdr:nvGrpSpPr>
          <xdr:cNvPr id="9" name="Grupo 8"/>
          <xdr:cNvGrpSpPr/>
        </xdr:nvGrpSpPr>
        <xdr:grpSpPr>
          <a:xfrm>
            <a:off x="0" y="0"/>
            <a:ext cx="10387642" cy="4528868"/>
            <a:chOff x="0" y="0"/>
            <a:chExt cx="10363200" cy="4572000"/>
          </a:xfrm>
          <a:grpFill/>
        </xdr:grpSpPr>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smtClean="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xdr:cNvGrpSpPr/>
      </xdr:nvGrpSpPr>
      <xdr:grpSpPr>
        <a:xfrm>
          <a:off x="0" y="0"/>
          <a:ext cx="7096124" cy="4379268"/>
          <a:chOff x="0" y="0"/>
          <a:chExt cx="7096124" cy="4379268"/>
        </a:xfrm>
      </xdr:grpSpPr>
      <xdr:pic>
        <xdr:nvPicPr>
          <xdr:cNvPr id="5" name="Imagem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xdr:cNvGrpSpPr>
            <a:grpSpLocks/>
          </xdr:cNvGrpSpPr>
        </xdr:nvGrpSpPr>
        <xdr:grpSpPr>
          <a:xfrm>
            <a:off x="6477000" y="6116883"/>
            <a:ext cx="254621" cy="297858"/>
            <a:chOff x="1325165" y="1222670"/>
            <a:chExt cx="254621" cy="297858"/>
          </a:xfrm>
          <a:grpFill/>
        </xdr:grpSpPr>
        <xdr:sp macro="" textlink="">
          <xdr:nvSpPr>
            <xdr:cNvPr id="13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xdr:cNvGrpSpPr>
            <a:grpSpLocks/>
          </xdr:cNvGrpSpPr>
        </xdr:nvGrpSpPr>
        <xdr:grpSpPr>
          <a:xfrm>
            <a:off x="4648200" y="6307383"/>
            <a:ext cx="254621" cy="297858"/>
            <a:chOff x="1325165" y="1222670"/>
            <a:chExt cx="254621" cy="297858"/>
          </a:xfrm>
          <a:grpFill/>
        </xdr:grpSpPr>
        <xdr:sp macro="" textlink="">
          <xdr:nvSpPr>
            <xdr:cNvPr id="1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xdr:cNvGrpSpPr>
            <a:grpSpLocks/>
          </xdr:cNvGrpSpPr>
        </xdr:nvGrpSpPr>
        <xdr:grpSpPr>
          <a:xfrm>
            <a:off x="3429000" y="4592571"/>
            <a:ext cx="254621" cy="297858"/>
            <a:chOff x="1325165" y="1222670"/>
            <a:chExt cx="254621" cy="297858"/>
          </a:xfrm>
          <a:grpFill/>
        </xdr:grpSpPr>
        <xdr:sp macro="" textlink="">
          <xdr:nvSpPr>
            <xdr:cNvPr id="15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xdr:cNvPr>
        <xdr:cNvGrpSpPr/>
      </xdr:nvGrpSpPr>
      <xdr:grpSpPr>
        <a:xfrm>
          <a:off x="381000" y="571500"/>
          <a:ext cx="1442418" cy="1353000"/>
          <a:chOff x="381000" y="4381500"/>
          <a:chExt cx="1480518" cy="1353000"/>
        </a:xfrm>
      </xdr:grpSpPr>
      <xdr:sp macro="" textlink="">
        <xdr:nvSpPr>
          <xdr:cNvPr id="155" name="Seta para baixo 154"/>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xdr:cNvGrpSpPr>
            <a:grpSpLocks/>
          </xdr:cNvGrpSpPr>
        </xdr:nvGrpSpPr>
        <xdr:grpSpPr>
          <a:xfrm>
            <a:off x="7696200" y="4381500"/>
            <a:ext cx="1221450" cy="720625"/>
            <a:chOff x="4018" y="1011287"/>
            <a:chExt cx="1201042" cy="720625"/>
          </a:xfrm>
          <a:grpFill/>
        </xdr:grpSpPr>
        <xdr:sp macro="" textlink="">
          <xdr:nvSpPr>
            <xdr:cNvPr id="40" name="Retângulo de cantos arredondados 3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xdr:cNvGrpSpPr>
            <a:grpSpLocks/>
          </xdr:cNvGrpSpPr>
        </xdr:nvGrpSpPr>
        <xdr:grpSpPr>
          <a:xfrm>
            <a:off x="6477000" y="6116883"/>
            <a:ext cx="254621" cy="297858"/>
            <a:chOff x="1325165" y="1222670"/>
            <a:chExt cx="254621" cy="297858"/>
          </a:xfrm>
          <a:grpFill/>
        </xdr:grpSpPr>
        <xdr:sp macro="" textlink="">
          <xdr:nvSpPr>
            <xdr:cNvPr id="4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xdr:cNvGrpSpPr>
            <a:grpSpLocks/>
          </xdr:cNvGrpSpPr>
        </xdr:nvGrpSpPr>
        <xdr:grpSpPr>
          <a:xfrm>
            <a:off x="5257800" y="5905500"/>
            <a:ext cx="1201042" cy="720625"/>
            <a:chOff x="4018" y="1011287"/>
            <a:chExt cx="1201042" cy="720625"/>
          </a:xfrm>
          <a:grpFill/>
        </xdr:grpSpPr>
        <xdr:sp macro="" textlink="">
          <xdr:nvSpPr>
            <xdr:cNvPr id="46" name="Retângulo de cantos arredondados 4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xdr:cNvGrpSpPr>
            <a:grpSpLocks/>
          </xdr:cNvGrpSpPr>
        </xdr:nvGrpSpPr>
        <xdr:grpSpPr>
          <a:xfrm>
            <a:off x="2209800" y="4381500"/>
            <a:ext cx="1202400" cy="720000"/>
            <a:chOff x="4018" y="1011287"/>
            <a:chExt cx="1201042" cy="720625"/>
          </a:xfrm>
          <a:grpFill/>
        </xdr:grpSpPr>
        <xdr:sp macro="" textlink="">
          <xdr:nvSpPr>
            <xdr:cNvPr id="64" name="Retângulo de cantos arredondados 6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xdr:cNvGrpSpPr>
            <a:grpSpLocks/>
          </xdr:cNvGrpSpPr>
        </xdr:nvGrpSpPr>
        <xdr:grpSpPr>
          <a:xfrm>
            <a:off x="3429000" y="4592571"/>
            <a:ext cx="254621" cy="297858"/>
            <a:chOff x="1325165" y="1222670"/>
            <a:chExt cx="254621" cy="297858"/>
          </a:xfrm>
          <a:grpFill/>
        </xdr:grpSpPr>
        <xdr:sp macro="" textlink="">
          <xdr:nvSpPr>
            <xdr:cNvPr id="6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67" name="Seta para baixo 66"/>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xdr:cNvGrpSpPr>
            <a:grpSpLocks/>
          </xdr:cNvGrpSpPr>
        </xdr:nvGrpSpPr>
        <xdr:grpSpPr>
          <a:xfrm>
            <a:off x="3429000" y="6096000"/>
            <a:ext cx="1201042" cy="720625"/>
            <a:chOff x="4018" y="1011287"/>
            <a:chExt cx="1201042" cy="720625"/>
          </a:xfrm>
          <a:grpFill/>
        </xdr:grpSpPr>
        <xdr:sp macro="" textlink="">
          <xdr:nvSpPr>
            <xdr:cNvPr id="82" name="Retângulo de cantos arredondados 8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xdr:cNvGrpSpPr>
            <a:grpSpLocks/>
          </xdr:cNvGrpSpPr>
        </xdr:nvGrpSpPr>
        <xdr:grpSpPr>
          <a:xfrm>
            <a:off x="4648200" y="6307383"/>
            <a:ext cx="254621" cy="297858"/>
            <a:chOff x="1325165" y="1222670"/>
            <a:chExt cx="254621" cy="297858"/>
          </a:xfrm>
          <a:grpFill/>
        </xdr:grpSpPr>
        <xdr:sp macro="" textlink="">
          <xdr:nvSpPr>
            <xdr:cNvPr id="8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11</xdr:col>
      <xdr:colOff>95250</xdr:colOff>
      <xdr:row>12</xdr:row>
      <xdr:rowOff>66675</xdr:rowOff>
    </xdr:from>
    <xdr:to>
      <xdr:col>20</xdr:col>
      <xdr:colOff>333375</xdr:colOff>
      <xdr:row>28</xdr:row>
      <xdr:rowOff>114300</xdr:rowOff>
    </xdr:to>
    <xdr:graphicFrame macro="">
      <xdr:nvGraphicFramePr>
        <xdr:cNvPr id="54"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12</xdr:row>
      <xdr:rowOff>85726</xdr:rowOff>
    </xdr:from>
    <xdr:to>
      <xdr:col>10</xdr:col>
      <xdr:colOff>438149</xdr:colOff>
      <xdr:row>28</xdr:row>
      <xdr:rowOff>114300</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53</xdr:row>
      <xdr:rowOff>0</xdr:rowOff>
    </xdr:from>
    <xdr:to>
      <xdr:col>18</xdr:col>
      <xdr:colOff>349252</xdr:colOff>
      <xdr:row>72</xdr:row>
      <xdr:rowOff>156883</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74</xdr:row>
      <xdr:rowOff>0</xdr:rowOff>
    </xdr:from>
    <xdr:to>
      <xdr:col>18</xdr:col>
      <xdr:colOff>349252</xdr:colOff>
      <xdr:row>93</xdr:row>
      <xdr:rowOff>156883</xdr:rowOff>
    </xdr:to>
    <xdr:graphicFrame macro="">
      <xdr:nvGraphicFramePr>
        <xdr:cNvPr id="85" name="Gráfico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31</xdr:row>
      <xdr:rowOff>0</xdr:rowOff>
    </xdr:from>
    <xdr:to>
      <xdr:col>18</xdr:col>
      <xdr:colOff>349252</xdr:colOff>
      <xdr:row>50</xdr:row>
      <xdr:rowOff>156883</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8280"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xdr:cNvPr>
        <xdr:cNvGrpSpPr/>
      </xdr:nvGrpSpPr>
      <xdr:grpSpPr>
        <a:xfrm>
          <a:off x="381000" y="571500"/>
          <a:ext cx="14805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2831" y="571500"/>
          <a:ext cx="1447311"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xdr:cNvGrpSpPr>
            <a:grpSpLocks/>
          </xdr:cNvGrpSpPr>
        </xdr:nvGrpSpPr>
        <xdr:grpSpPr>
          <a:xfrm>
            <a:off x="3429000" y="6096000"/>
            <a:ext cx="1201042" cy="720625"/>
            <a:chOff x="4018" y="1011287"/>
            <a:chExt cx="1201042" cy="720625"/>
          </a:xfrm>
          <a:grpFill/>
        </xdr:grpSpPr>
        <xdr:sp macro="" textlink="">
          <xdr:nvSpPr>
            <xdr:cNvPr id="49" name="Retângulo de cantos arredondados 4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xdr:cNvGrpSpPr>
            <a:grpSpLocks/>
          </xdr:cNvGrpSpPr>
        </xdr:nvGrpSpPr>
        <xdr:grpSpPr>
          <a:xfrm>
            <a:off x="4648200" y="6307383"/>
            <a:ext cx="254621" cy="297858"/>
            <a:chOff x="1325165" y="1222670"/>
            <a:chExt cx="254621" cy="297858"/>
          </a:xfrm>
          <a:grpFill/>
        </xdr:grpSpPr>
        <xdr:sp macro="" textlink="">
          <xdr:nvSpPr>
            <xdr:cNvPr id="4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xdr:cNvGrpSpPr>
            <a:grpSpLocks/>
          </xdr:cNvGrpSpPr>
        </xdr:nvGrpSpPr>
        <xdr:grpSpPr>
          <a:xfrm>
            <a:off x="7696200" y="4381500"/>
            <a:ext cx="1221450" cy="720625"/>
            <a:chOff x="4018" y="1011287"/>
            <a:chExt cx="1201042" cy="720625"/>
          </a:xfrm>
          <a:grpFill/>
        </xdr:grpSpPr>
        <xdr:sp macro="" textlink="">
          <xdr:nvSpPr>
            <xdr:cNvPr id="35" name="Retângulo de cantos arredondados 3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xdr:cNvGrpSpPr>
            <a:grpSpLocks/>
          </xdr:cNvGrpSpPr>
        </xdr:nvGrpSpPr>
        <xdr:grpSpPr>
          <a:xfrm>
            <a:off x="6477000" y="6116883"/>
            <a:ext cx="254621" cy="297858"/>
            <a:chOff x="1325165" y="1222670"/>
            <a:chExt cx="254621" cy="297858"/>
          </a:xfrm>
          <a:grpFill/>
        </xdr:grpSpPr>
        <xdr:sp macro="" textlink="">
          <xdr:nvSpPr>
            <xdr:cNvPr id="4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xdr:cNvGrpSpPr>
            <a:grpSpLocks/>
          </xdr:cNvGrpSpPr>
        </xdr:nvGrpSpPr>
        <xdr:grpSpPr>
          <a:xfrm>
            <a:off x="5257800" y="5905500"/>
            <a:ext cx="1201042" cy="720625"/>
            <a:chOff x="4018" y="1011287"/>
            <a:chExt cx="1201042" cy="720625"/>
          </a:xfrm>
          <a:grpFill/>
        </xdr:grpSpPr>
        <xdr:sp macro="" textlink="">
          <xdr:nvSpPr>
            <xdr:cNvPr id="41" name="Retângulo de cantos arredondados 4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xdr:cNvGrpSpPr>
            <a:grpSpLocks/>
          </xdr:cNvGrpSpPr>
        </xdr:nvGrpSpPr>
        <xdr:grpSpPr>
          <a:xfrm>
            <a:off x="1606897" y="4592883"/>
            <a:ext cx="254621" cy="297858"/>
            <a:chOff x="1325165" y="1222670"/>
            <a:chExt cx="254621" cy="297858"/>
          </a:xfrm>
          <a:grpFill/>
        </xdr:grpSpPr>
        <xdr:sp macro="" textlink="">
          <xdr:nvSpPr>
            <xdr:cNvPr id="5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xdr:cNvGrpSpPr>
            <a:grpSpLocks/>
          </xdr:cNvGrpSpPr>
        </xdr:nvGrpSpPr>
        <xdr:grpSpPr>
          <a:xfrm>
            <a:off x="381000" y="4381500"/>
            <a:ext cx="1202400" cy="720625"/>
            <a:chOff x="4018" y="1011287"/>
            <a:chExt cx="1201042" cy="720625"/>
          </a:xfrm>
          <a:grpFill/>
        </xdr:grpSpPr>
        <xdr:sp macro="" textlink="">
          <xdr:nvSpPr>
            <xdr:cNvPr id="57" name="Retângulo de cantos arredondados 5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xdr:cNvPr>
        <xdr:cNvGrpSpPr/>
      </xdr:nvGrpSpPr>
      <xdr:grpSpPr>
        <a:xfrm>
          <a:off x="2152650" y="571500"/>
          <a:ext cx="1435721" cy="1353000"/>
          <a:chOff x="2209800" y="4381500"/>
          <a:chExt cx="1473821" cy="1353000"/>
        </a:xfrm>
      </xdr:grpSpPr>
      <xdr:sp macro="" textlink="">
        <xdr:nvSpPr>
          <xdr:cNvPr id="62" name="Seta para baixo 61"/>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xdr:cNvPr>
        <xdr:cNvSpPr/>
      </xdr:nvSpPr>
      <xdr:spPr>
        <a:xfrm>
          <a:off x="381000" y="11268075"/>
          <a:ext cx="2160000" cy="729525"/>
        </a:xfrm>
        <a:prstGeom prst="roundRect">
          <a:avLst/>
        </a:prstGeom>
        <a:solidFill>
          <a:srgbClr val="DB5353"/>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xdr:cNvGrpSpPr>
            <a:grpSpLocks/>
          </xdr:cNvGrpSpPr>
        </xdr:nvGrpSpPr>
        <xdr:grpSpPr>
          <a:xfrm>
            <a:off x="3429000" y="6096000"/>
            <a:ext cx="1201042" cy="720625"/>
            <a:chOff x="4018" y="1011287"/>
            <a:chExt cx="1201042" cy="720625"/>
          </a:xfrm>
          <a:grp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xdr:cNvGrpSpPr>
            <a:grpSpLocks/>
          </xdr:cNvGrpSpPr>
        </xdr:nvGrpSpPr>
        <xdr:grpSpPr>
          <a:xfrm>
            <a:off x="4648200" y="6307383"/>
            <a:ext cx="254621" cy="297858"/>
            <a:chOff x="1325165" y="1222670"/>
            <a:chExt cx="254621" cy="297858"/>
          </a:xfrm>
          <a:grpFill/>
        </xdr:grpSpPr>
        <xdr:sp macro="" textlink="">
          <xdr:nvSpPr>
            <xdr:cNvPr id="84"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58" name="Seta para baixo 5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xdr:cNvGrpSpPr>
            <a:grpSpLocks/>
          </xdr:cNvGrpSpPr>
        </xdr:nvGrpSpPr>
        <xdr:grpSpPr>
          <a:xfrm>
            <a:off x="1606897" y="4592883"/>
            <a:ext cx="254621" cy="297858"/>
            <a:chOff x="1325165" y="1222670"/>
            <a:chExt cx="254621" cy="297858"/>
          </a:xfrm>
          <a:grpFill/>
        </xdr:grpSpPr>
        <xdr:sp macro="" textlink="">
          <xdr:nvSpPr>
            <xdr:cNvPr id="6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xdr:cNvGrpSpPr>
            <a:grpSpLocks/>
          </xdr:cNvGrpSpPr>
        </xdr:nvGrpSpPr>
        <xdr:grpSpPr>
          <a:xfrm>
            <a:off x="381000" y="4381500"/>
            <a:ext cx="1202400" cy="720625"/>
            <a:chOff x="4018" y="1011287"/>
            <a:chExt cx="1201042" cy="720625"/>
          </a:xfrm>
          <a:grpFill/>
        </xdr:grpSpPr>
        <xdr:sp macro="" textlink="">
          <xdr:nvSpPr>
            <xdr:cNvPr id="61" name="Retângulo de cantos arredondados 6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66" name="Seta para baixo 65"/>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333375</xdr:colOff>
      <xdr:row>12</xdr:row>
      <xdr:rowOff>152400</xdr:rowOff>
    </xdr:from>
    <xdr:to>
      <xdr:col>21</xdr:col>
      <xdr:colOff>152400</xdr:colOff>
      <xdr:row>38</xdr:row>
      <xdr:rowOff>23813</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29500" y="571500"/>
          <a:ext cx="11770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1910" y="571500"/>
          <a:ext cx="1424836"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3606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43125" y="571500"/>
          <a:ext cx="142937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5250" y="571500"/>
          <a:ext cx="142937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166687</xdr:colOff>
      <xdr:row>14</xdr:row>
      <xdr:rowOff>0</xdr:rowOff>
    </xdr:from>
    <xdr:to>
      <xdr:col>11</xdr:col>
      <xdr:colOff>573087</xdr:colOff>
      <xdr:row>39</xdr:row>
      <xdr:rowOff>61913</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0</xdr:colOff>
      <xdr:row>45</xdr:row>
      <xdr:rowOff>54237</xdr:rowOff>
    </xdr:from>
    <xdr:to>
      <xdr:col>10</xdr:col>
      <xdr:colOff>3174</xdr:colOff>
      <xdr:row>63</xdr:row>
      <xdr:rowOff>95250</xdr:rowOff>
    </xdr:to>
    <xdr:pic>
      <xdr:nvPicPr>
        <xdr:cNvPr id="16" name="Imagem 15"/>
        <xdr:cNvPicPr>
          <a:picLocks noChangeAspect="1"/>
        </xdr:cNvPicPr>
      </xdr:nvPicPr>
      <xdr:blipFill rotWithShape="1">
        <a:blip xmlns:r="http://schemas.openxmlformats.org/officeDocument/2006/relationships" r:embed="rId8"/>
        <a:srcRect t="-236" b="-236"/>
        <a:stretch/>
      </xdr:blipFill>
      <xdr:spPr>
        <a:xfrm>
          <a:off x="381000" y="3118112"/>
          <a:ext cx="4702174" cy="347001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82</xdr:row>
      <xdr:rowOff>0</xdr:rowOff>
    </xdr:from>
    <xdr:to>
      <xdr:col>11</xdr:col>
      <xdr:colOff>85090</xdr:colOff>
      <xdr:row>100</xdr:row>
      <xdr:rowOff>170815</xdr:rowOff>
    </xdr:to>
    <xdr:pic>
      <xdr:nvPicPr>
        <xdr:cNvPr id="49" name="Imagem 48"/>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8991600"/>
          <a:ext cx="5400040" cy="3599815"/>
        </a:xfrm>
        <a:prstGeom prst="rect">
          <a:avLst/>
        </a:prstGeom>
        <a:noFill/>
        <a:ln>
          <a:noFill/>
        </a:ln>
      </xdr:spPr>
    </xdr:pic>
    <xdr:clientData/>
  </xdr:twoCellAnchor>
  <xdr:twoCellAnchor editAs="oneCell">
    <xdr:from>
      <xdr:col>2</xdr:col>
      <xdr:colOff>0</xdr:colOff>
      <xdr:row>102</xdr:row>
      <xdr:rowOff>0</xdr:rowOff>
    </xdr:from>
    <xdr:to>
      <xdr:col>11</xdr:col>
      <xdr:colOff>85090</xdr:colOff>
      <xdr:row>120</xdr:row>
      <xdr:rowOff>161290</xdr:rowOff>
    </xdr:to>
    <xdr:pic>
      <xdr:nvPicPr>
        <xdr:cNvPr id="50" name="Imagem 49"/>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2801600"/>
          <a:ext cx="5400040" cy="3599815"/>
        </a:xfrm>
        <a:prstGeom prst="rect">
          <a:avLst/>
        </a:prstGeom>
        <a:noFill/>
        <a:ln>
          <a:noFill/>
        </a:ln>
      </xdr:spPr>
    </xdr:pic>
    <xdr:clientData/>
  </xdr:twoCellAnchor>
  <xdr:twoCellAnchor editAs="oneCell">
    <xdr:from>
      <xdr:col>2</xdr:col>
      <xdr:colOff>0</xdr:colOff>
      <xdr:row>123</xdr:row>
      <xdr:rowOff>0</xdr:rowOff>
    </xdr:from>
    <xdr:to>
      <xdr:col>11</xdr:col>
      <xdr:colOff>85090</xdr:colOff>
      <xdr:row>141</xdr:row>
      <xdr:rowOff>170815</xdr:rowOff>
    </xdr:to>
    <xdr:pic>
      <xdr:nvPicPr>
        <xdr:cNvPr id="51" name="Imagem 50"/>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1000" y="16811625"/>
          <a:ext cx="5400040" cy="3599815"/>
        </a:xfrm>
        <a:prstGeom prst="rect">
          <a:avLst/>
        </a:prstGeom>
        <a:noFill/>
        <a:ln>
          <a:noFill/>
        </a:ln>
      </xdr:spPr>
    </xdr:pic>
    <xdr:clientData/>
  </xdr:twoCellAnchor>
  <xdr:twoCellAnchor editAs="oneCell">
    <xdr:from>
      <xdr:col>1</xdr:col>
      <xdr:colOff>105410</xdr:colOff>
      <xdr:row>187</xdr:row>
      <xdr:rowOff>180975</xdr:rowOff>
    </xdr:from>
    <xdr:to>
      <xdr:col>11</xdr:col>
      <xdr:colOff>0</xdr:colOff>
      <xdr:row>206</xdr:row>
      <xdr:rowOff>161290</xdr:rowOff>
    </xdr:to>
    <xdr:pic>
      <xdr:nvPicPr>
        <xdr:cNvPr id="52" name="Imagem 5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5910" y="20802600"/>
          <a:ext cx="5400040" cy="3599815"/>
        </a:xfrm>
        <a:prstGeom prst="rect">
          <a:avLst/>
        </a:prstGeom>
        <a:noFill/>
        <a:ln>
          <a:noFill/>
        </a:ln>
      </xdr:spPr>
    </xdr:pic>
    <xdr:clientData/>
  </xdr:twoCellAnchor>
  <xdr:twoCellAnchor editAs="oneCell">
    <xdr:from>
      <xdr:col>1</xdr:col>
      <xdr:colOff>62548</xdr:colOff>
      <xdr:row>143</xdr:row>
      <xdr:rowOff>19685</xdr:rowOff>
    </xdr:from>
    <xdr:to>
      <xdr:col>10</xdr:col>
      <xdr:colOff>547688</xdr:colOff>
      <xdr:row>162</xdr:row>
      <xdr:rowOff>0</xdr:rowOff>
    </xdr:to>
    <xdr:pic>
      <xdr:nvPicPr>
        <xdr:cNvPr id="53" name="Imagem 52"/>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53048" y="16402685"/>
          <a:ext cx="5438140" cy="3599815"/>
        </a:xfrm>
        <a:prstGeom prst="rect">
          <a:avLst/>
        </a:prstGeom>
        <a:noFill/>
        <a:ln>
          <a:noFill/>
        </a:ln>
      </xdr:spPr>
    </xdr:pic>
    <xdr:clientData/>
  </xdr:twoCellAnchor>
  <xdr:twoCellAnchor editAs="oneCell">
    <xdr:from>
      <xdr:col>0</xdr:col>
      <xdr:colOff>153035</xdr:colOff>
      <xdr:row>164</xdr:row>
      <xdr:rowOff>91123</xdr:rowOff>
    </xdr:from>
    <xdr:to>
      <xdr:col>10</xdr:col>
      <xdr:colOff>452438</xdr:colOff>
      <xdr:row>183</xdr:row>
      <xdr:rowOff>71438</xdr:rowOff>
    </xdr:to>
    <xdr:pic>
      <xdr:nvPicPr>
        <xdr:cNvPr id="54" name="Imagem 53"/>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3035" y="20474623"/>
          <a:ext cx="5442903" cy="3599815"/>
        </a:xfrm>
        <a:prstGeom prst="rect">
          <a:avLst/>
        </a:prstGeom>
        <a:noFill/>
        <a:ln>
          <a:noFill/>
        </a:ln>
      </xdr:spPr>
    </xdr:pic>
    <xdr:clientData/>
  </xdr:twoCellAnchor>
  <xdr:twoCellAnchor editAs="oneCell">
    <xdr:from>
      <xdr:col>2</xdr:col>
      <xdr:colOff>0</xdr:colOff>
      <xdr:row>209</xdr:row>
      <xdr:rowOff>0</xdr:rowOff>
    </xdr:from>
    <xdr:to>
      <xdr:col>11</xdr:col>
      <xdr:colOff>85090</xdr:colOff>
      <xdr:row>227</xdr:row>
      <xdr:rowOff>170815</xdr:rowOff>
    </xdr:to>
    <xdr:pic>
      <xdr:nvPicPr>
        <xdr:cNvPr id="55" name="Imagem 54"/>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3194625"/>
          <a:ext cx="5400040" cy="3599815"/>
        </a:xfrm>
        <a:prstGeom prst="rect">
          <a:avLst/>
        </a:prstGeom>
        <a:noFill/>
        <a:ln>
          <a:noFill/>
        </a:ln>
      </xdr:spPr>
    </xdr:pic>
    <xdr:clientData/>
  </xdr:twoCellAnchor>
  <xdr:twoCellAnchor editAs="oneCell">
    <xdr:from>
      <xdr:col>2</xdr:col>
      <xdr:colOff>0</xdr:colOff>
      <xdr:row>230</xdr:row>
      <xdr:rowOff>0</xdr:rowOff>
    </xdr:from>
    <xdr:to>
      <xdr:col>11</xdr:col>
      <xdr:colOff>85090</xdr:colOff>
      <xdr:row>248</xdr:row>
      <xdr:rowOff>170815</xdr:rowOff>
    </xdr:to>
    <xdr:pic>
      <xdr:nvPicPr>
        <xdr:cNvPr id="56" name="Imagem 55"/>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37195125"/>
          <a:ext cx="5400040" cy="3599815"/>
        </a:xfrm>
        <a:prstGeom prst="rect">
          <a:avLst/>
        </a:prstGeom>
        <a:noFill/>
        <a:ln>
          <a:noFill/>
        </a:ln>
      </xdr:spPr>
    </xdr:pic>
    <xdr:clientData/>
  </xdr:twoCellAnchor>
  <xdr:twoCellAnchor editAs="oneCell">
    <xdr:from>
      <xdr:col>2</xdr:col>
      <xdr:colOff>0</xdr:colOff>
      <xdr:row>252</xdr:row>
      <xdr:rowOff>0</xdr:rowOff>
    </xdr:from>
    <xdr:to>
      <xdr:col>11</xdr:col>
      <xdr:colOff>85090</xdr:colOff>
      <xdr:row>270</xdr:row>
      <xdr:rowOff>170815</xdr:rowOff>
    </xdr:to>
    <xdr:pic>
      <xdr:nvPicPr>
        <xdr:cNvPr id="57" name="Imagem 56"/>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41386125"/>
          <a:ext cx="5400040" cy="3599815"/>
        </a:xfrm>
        <a:prstGeom prst="rect">
          <a:avLst/>
        </a:prstGeom>
        <a:noFill/>
        <a:ln>
          <a:noFill/>
        </a:ln>
      </xdr:spPr>
    </xdr:pic>
    <xdr:clientData/>
  </xdr:twoCellAnchor>
  <xdr:twoCellAnchor editAs="oneCell">
    <xdr:from>
      <xdr:col>2</xdr:col>
      <xdr:colOff>0</xdr:colOff>
      <xdr:row>274</xdr:row>
      <xdr:rowOff>0</xdr:rowOff>
    </xdr:from>
    <xdr:to>
      <xdr:col>11</xdr:col>
      <xdr:colOff>85090</xdr:colOff>
      <xdr:row>292</xdr:row>
      <xdr:rowOff>170815</xdr:rowOff>
    </xdr:to>
    <xdr:pic>
      <xdr:nvPicPr>
        <xdr:cNvPr id="58" name="Imagem 57"/>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81000" y="45577125"/>
          <a:ext cx="5400040" cy="3599815"/>
        </a:xfrm>
        <a:prstGeom prst="rect">
          <a:avLst/>
        </a:prstGeom>
        <a:noFill/>
        <a:ln>
          <a:noFill/>
        </a:ln>
      </xdr:spPr>
    </xdr:pic>
    <xdr:clientData/>
  </xdr:twoCellAnchor>
  <xdr:twoCellAnchor editAs="oneCell">
    <xdr:from>
      <xdr:col>2</xdr:col>
      <xdr:colOff>0</xdr:colOff>
      <xdr:row>295</xdr:row>
      <xdr:rowOff>0</xdr:rowOff>
    </xdr:from>
    <xdr:to>
      <xdr:col>11</xdr:col>
      <xdr:colOff>85090</xdr:colOff>
      <xdr:row>313</xdr:row>
      <xdr:rowOff>170815</xdr:rowOff>
    </xdr:to>
    <xdr:pic>
      <xdr:nvPicPr>
        <xdr:cNvPr id="59" name="Imagem 58"/>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81000" y="49577625"/>
          <a:ext cx="5400040" cy="3599815"/>
        </a:xfrm>
        <a:prstGeom prst="rect">
          <a:avLst/>
        </a:prstGeom>
        <a:noFill/>
        <a:ln>
          <a:noFill/>
        </a:ln>
      </xdr:spPr>
    </xdr:pic>
    <xdr:clientData/>
  </xdr:twoCellAnchor>
  <xdr:twoCellAnchor editAs="oneCell">
    <xdr:from>
      <xdr:col>2</xdr:col>
      <xdr:colOff>0</xdr:colOff>
      <xdr:row>315</xdr:row>
      <xdr:rowOff>0</xdr:rowOff>
    </xdr:from>
    <xdr:to>
      <xdr:col>11</xdr:col>
      <xdr:colOff>85090</xdr:colOff>
      <xdr:row>333</xdr:row>
      <xdr:rowOff>170815</xdr:rowOff>
    </xdr:to>
    <xdr:pic>
      <xdr:nvPicPr>
        <xdr:cNvPr id="60" name="Imagem 59"/>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81000" y="53387625"/>
          <a:ext cx="5400040" cy="3599815"/>
        </a:xfrm>
        <a:prstGeom prst="rect">
          <a:avLst/>
        </a:prstGeom>
        <a:noFill/>
        <a:ln>
          <a:noFill/>
        </a:ln>
      </xdr:spPr>
    </xdr:pic>
    <xdr:clientData/>
  </xdr:twoCellAnchor>
  <xdr:twoCellAnchor editAs="oneCell">
    <xdr:from>
      <xdr:col>2</xdr:col>
      <xdr:colOff>0</xdr:colOff>
      <xdr:row>335</xdr:row>
      <xdr:rowOff>0</xdr:rowOff>
    </xdr:from>
    <xdr:to>
      <xdr:col>11</xdr:col>
      <xdr:colOff>85090</xdr:colOff>
      <xdr:row>353</xdr:row>
      <xdr:rowOff>170815</xdr:rowOff>
    </xdr:to>
    <xdr:pic>
      <xdr:nvPicPr>
        <xdr:cNvPr id="61" name="Imagem 60"/>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81000" y="57197625"/>
          <a:ext cx="5400040" cy="3599815"/>
        </a:xfrm>
        <a:prstGeom prst="rect">
          <a:avLst/>
        </a:prstGeom>
        <a:noFill/>
        <a:ln>
          <a:noFill/>
        </a:ln>
      </xdr:spPr>
    </xdr:pic>
    <xdr:clientData/>
  </xdr:twoCellAnchor>
  <xdr:twoCellAnchor editAs="oneCell">
    <xdr:from>
      <xdr:col>2</xdr:col>
      <xdr:colOff>0</xdr:colOff>
      <xdr:row>355</xdr:row>
      <xdr:rowOff>0</xdr:rowOff>
    </xdr:from>
    <xdr:to>
      <xdr:col>11</xdr:col>
      <xdr:colOff>85090</xdr:colOff>
      <xdr:row>373</xdr:row>
      <xdr:rowOff>170815</xdr:rowOff>
    </xdr:to>
    <xdr:pic>
      <xdr:nvPicPr>
        <xdr:cNvPr id="62" name="Imagem 6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81000" y="61007625"/>
          <a:ext cx="5400040" cy="3599815"/>
        </a:xfrm>
        <a:prstGeom prst="rect">
          <a:avLst/>
        </a:prstGeom>
        <a:noFill/>
        <a:ln>
          <a:noFill/>
        </a:ln>
      </xdr:spPr>
    </xdr:pic>
    <xdr:clientData/>
  </xdr:twoCellAnchor>
  <xdr:twoCellAnchor editAs="oneCell">
    <xdr:from>
      <xdr:col>2</xdr:col>
      <xdr:colOff>0</xdr:colOff>
      <xdr:row>376</xdr:row>
      <xdr:rowOff>0</xdr:rowOff>
    </xdr:from>
    <xdr:to>
      <xdr:col>11</xdr:col>
      <xdr:colOff>85090</xdr:colOff>
      <xdr:row>394</xdr:row>
      <xdr:rowOff>170815</xdr:rowOff>
    </xdr:to>
    <xdr:pic>
      <xdr:nvPicPr>
        <xdr:cNvPr id="63" name="Imagem 62"/>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81000" y="65008125"/>
          <a:ext cx="5400040" cy="3599815"/>
        </a:xfrm>
        <a:prstGeom prst="rect">
          <a:avLst/>
        </a:prstGeom>
        <a:noFill/>
        <a:ln>
          <a:noFill/>
        </a:ln>
      </xdr:spPr>
    </xdr:pic>
    <xdr:clientData/>
  </xdr:twoCellAnchor>
  <xdr:twoCellAnchor editAs="oneCell">
    <xdr:from>
      <xdr:col>2</xdr:col>
      <xdr:colOff>0</xdr:colOff>
      <xdr:row>397</xdr:row>
      <xdr:rowOff>0</xdr:rowOff>
    </xdr:from>
    <xdr:to>
      <xdr:col>11</xdr:col>
      <xdr:colOff>85090</xdr:colOff>
      <xdr:row>415</xdr:row>
      <xdr:rowOff>170815</xdr:rowOff>
    </xdr:to>
    <xdr:pic>
      <xdr:nvPicPr>
        <xdr:cNvPr id="64" name="Imagem 63"/>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81000" y="69008625"/>
          <a:ext cx="5400040" cy="3599815"/>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247650</xdr:colOff>
      <xdr:row>11</xdr:row>
      <xdr:rowOff>185735</xdr:rowOff>
    </xdr:from>
    <xdr:to>
      <xdr:col>15</xdr:col>
      <xdr:colOff>476249</xdr:colOff>
      <xdr:row>40</xdr:row>
      <xdr:rowOff>47625</xdr:rowOff>
    </xdr:to>
    <xdr:graphicFrame macro="">
      <xdr:nvGraphicFramePr>
        <xdr:cNvPr id="16" name="Diagrama 1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xdr:cNvGrpSpPr>
            <a:grpSpLocks/>
          </xdr:cNvGrpSpPr>
        </xdr:nvGrpSpPr>
        <xdr:grpSpPr>
          <a:xfrm>
            <a:off x="6477000" y="6116883"/>
            <a:ext cx="254621" cy="297858"/>
            <a:chOff x="1325165" y="1222670"/>
            <a:chExt cx="254621" cy="297858"/>
          </a:xfrm>
          <a:grpFill/>
        </xdr:grpSpPr>
        <xdr:sp macro="" textlink="">
          <xdr:nvSpPr>
            <xdr:cNvPr id="1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xdr:cNvGrpSpPr>
            <a:grpSpLocks/>
          </xdr:cNvGrpSpPr>
        </xdr:nvGrpSpPr>
        <xdr:grpSpPr>
          <a:xfrm>
            <a:off x="5257800" y="5905500"/>
            <a:ext cx="1201042" cy="720625"/>
            <a:chOff x="4018" y="1011287"/>
            <a:chExt cx="1201042" cy="720625"/>
          </a:xfrm>
          <a:grpFill/>
        </xdr:grpSpPr>
        <xdr:sp macro="" textlink="">
          <xdr:nvSpPr>
            <xdr:cNvPr id="11" name="Retângulo de cantos arredondados 1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xdr:cNvPr>
        <xdr:cNvGrpSpPr/>
      </xdr:nvGrpSpPr>
      <xdr:grpSpPr>
        <a:xfrm>
          <a:off x="3924300" y="571500"/>
          <a:ext cx="1435721" cy="1353000"/>
          <a:chOff x="3429000" y="6096000"/>
          <a:chExt cx="1473821" cy="1353000"/>
        </a:xfrm>
      </xdr:grpSpPr>
      <xdr:sp macro="" textlink="">
        <xdr:nvSpPr>
          <xdr:cNvPr id="32" name="Seta para baixo 3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2209800" y="4381500"/>
            <a:ext cx="1202400" cy="720000"/>
            <a:chOff x="4018" y="1011287"/>
            <a:chExt cx="1201042" cy="720625"/>
          </a:xfrm>
          <a:grpFill/>
        </xdr:grpSpPr>
        <xdr:sp macro="" textlink="">
          <xdr:nvSpPr>
            <xdr:cNvPr id="31" name="Retângulo de cantos arredondados 3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xdr:cNvGrpSpPr>
            <a:grpSpLocks/>
          </xdr:cNvGrpSpPr>
        </xdr:nvGrpSpPr>
        <xdr:grpSpPr>
          <a:xfrm>
            <a:off x="3429000" y="4592571"/>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34" name="Seta para baixo 33"/>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xdr:cNvGrpSpPr>
            <a:grpSpLocks/>
          </xdr:cNvGrpSpPr>
        </xdr:nvGrpSpPr>
        <xdr:grpSpPr>
          <a:xfrm>
            <a:off x="2209800" y="4381500"/>
            <a:ext cx="1202400" cy="720000"/>
            <a:chOff x="4018" y="1011287"/>
            <a:chExt cx="1201042" cy="720625"/>
          </a:xfrm>
          <a:grpFill/>
        </xdr:grpSpPr>
        <xdr:sp macro="" textlink="">
          <xdr:nvSpPr>
            <xdr:cNvPr id="55" name="Retângulo de cantos arredondados 54"/>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xdr:cNvGrpSpPr>
            <a:grpSpLocks/>
          </xdr:cNvGrpSpPr>
        </xdr:nvGrpSpPr>
        <xdr:grpSpPr>
          <a:xfrm>
            <a:off x="3429000" y="4592571"/>
            <a:ext cx="254621" cy="297858"/>
            <a:chOff x="1325165" y="1222670"/>
            <a:chExt cx="254621" cy="297858"/>
          </a:xfrm>
          <a:grpFill/>
        </xdr:grpSpPr>
        <xdr:sp macro="" textlink="">
          <xdr:nvSpPr>
            <xdr:cNvPr id="5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58" name="Seta para baixo 57"/>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xdr:cNvPr>
        <xdr:cNvGrpSpPr/>
      </xdr:nvGrpSpPr>
      <xdr:grpSpPr>
        <a:xfrm>
          <a:off x="5695950" y="571500"/>
          <a:ext cx="1435721" cy="1353000"/>
          <a:chOff x="5257800" y="5905500"/>
          <a:chExt cx="1473821" cy="1353000"/>
        </a:xfrm>
      </xdr:grpSpPr>
      <xdr:sp macro="" textlink="">
        <xdr:nvSpPr>
          <xdr:cNvPr id="32" name="Seta para baixo 3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xdr:cNvGrpSpPr>
            <a:grpSpLocks/>
          </xdr:cNvGrpSpPr>
        </xdr:nvGrpSpPr>
        <xdr:grpSpPr>
          <a:xfrm>
            <a:off x="3429000" y="6096000"/>
            <a:ext cx="1201042" cy="720625"/>
            <a:chOff x="4018" y="1011287"/>
            <a:chExt cx="1201042" cy="720625"/>
          </a:xfrm>
          <a:grpFill/>
        </xdr:grpSpPr>
        <xdr:sp macro="" textlink="">
          <xdr:nvSpPr>
            <xdr:cNvPr id="92" name="Retângulo de cantos arredondados 9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xdr:cNvGrpSpPr>
            <a:grpSpLocks/>
          </xdr:cNvGrpSpPr>
        </xdr:nvGrpSpPr>
        <xdr:grpSpPr>
          <a:xfrm>
            <a:off x="4648200" y="6307383"/>
            <a:ext cx="254621" cy="297858"/>
            <a:chOff x="1325165" y="1222670"/>
            <a:chExt cx="254621" cy="297858"/>
          </a:xfrm>
          <a:grpFill/>
        </xdr:grpSpPr>
        <xdr:sp macro="" textlink="">
          <xdr:nvSpPr>
            <xdr:cNvPr id="9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50" name="Seta para baixo 49"/>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xdr:cNvGrpSpPr>
            <a:grpSpLocks/>
          </xdr:cNvGrpSpPr>
        </xdr:nvGrpSpPr>
        <xdr:grpSpPr>
          <a:xfrm>
            <a:off x="6477000" y="6116883"/>
            <a:ext cx="254621" cy="297858"/>
            <a:chOff x="1325165" y="1222670"/>
            <a:chExt cx="254621" cy="297858"/>
          </a:xfrm>
          <a:grpFill/>
        </xdr:grpSpPr>
        <xdr:sp macro="" textlink="">
          <xdr:nvSpPr>
            <xdr:cNvPr id="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xdr:cNvGrpSpPr>
            <a:grpSpLocks/>
          </xdr:cNvGrpSpPr>
        </xdr:nvGrpSpPr>
        <xdr:grpSpPr>
          <a:xfrm>
            <a:off x="5257800" y="5905500"/>
            <a:ext cx="1201042"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xdr:cNvGrpSpPr>
            <a:grpSpLocks/>
          </xdr:cNvGrpSpPr>
        </xdr:nvGrpSpPr>
        <xdr:grpSpPr>
          <a:xfrm>
            <a:off x="2209800" y="4381500"/>
            <a:ext cx="1202400" cy="720000"/>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xdr:cNvGrpSpPr>
            <a:grpSpLocks/>
          </xdr:cNvGrpSpPr>
        </xdr:nvGrpSpPr>
        <xdr:grpSpPr>
          <a:xfrm>
            <a:off x="3429000" y="4592571"/>
            <a:ext cx="254621" cy="297858"/>
            <a:chOff x="1325165" y="1222670"/>
            <a:chExt cx="254621" cy="297858"/>
          </a:xfrm>
          <a:grpFill/>
        </xdr:grpSpPr>
        <xdr:sp macro="" textlink="">
          <xdr:nvSpPr>
            <xdr:cNvPr id="2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xdr:cNvGrpSpPr>
            <a:grpSpLocks/>
          </xdr:cNvGrpSpPr>
        </xdr:nvGrpSpPr>
        <xdr:grpSpPr>
          <a:xfrm>
            <a:off x="1606897" y="4592883"/>
            <a:ext cx="254621" cy="297858"/>
            <a:chOff x="1325165" y="1222670"/>
            <a:chExt cx="254621" cy="297858"/>
          </a:xfrm>
          <a:grpFill/>
        </xdr:grpSpPr>
        <xdr:sp macro="" textlink="">
          <xdr:nvSpPr>
            <xdr:cNvPr id="3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xdr:cNvGrpSpPr>
            <a:grpSpLocks/>
          </xdr:cNvGrpSpPr>
        </xdr:nvGrpSpPr>
        <xdr:grpSpPr>
          <a:xfrm>
            <a:off x="381000" y="4381500"/>
            <a:ext cx="1202400" cy="720625"/>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xdr:cNvPr>
        <xdr:cNvGrpSpPr/>
      </xdr:nvGrpSpPr>
      <xdr:grpSpPr>
        <a:xfrm>
          <a:off x="7696200" y="571500"/>
          <a:ext cx="1202400" cy="1353000"/>
          <a:chOff x="7696200" y="4381500"/>
          <a:chExt cx="1221450" cy="1353000"/>
        </a:xfrm>
      </xdr:grpSpPr>
      <xdr:sp macro="" textlink="">
        <xdr:nvSpPr>
          <xdr:cNvPr id="35" name="Seta para baixo 3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xdr:cNvGrpSpPr>
            <a:grpSpLocks/>
          </xdr:cNvGrpSpPr>
        </xdr:nvGrpSpPr>
        <xdr:grpSpPr>
          <a:xfrm>
            <a:off x="3429000" y="6096000"/>
            <a:ext cx="1201042" cy="720625"/>
            <a:chOff x="4018" y="1011287"/>
            <a:chExt cx="1201042" cy="720625"/>
          </a:xfrm>
          <a:grpFill/>
        </xdr:grpSpPr>
        <xdr:sp macro="" textlink="">
          <xdr:nvSpPr>
            <xdr:cNvPr id="90" name="Retângulo de cantos arredondados 8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xdr:cNvGrpSpPr>
            <a:grpSpLocks/>
          </xdr:cNvGrpSpPr>
        </xdr:nvGrpSpPr>
        <xdr:grpSpPr>
          <a:xfrm>
            <a:off x="4648200" y="6307383"/>
            <a:ext cx="254621" cy="297858"/>
            <a:chOff x="1325165" y="1222670"/>
            <a:chExt cx="254621" cy="297858"/>
          </a:xfrm>
          <a:grpFill/>
        </xdr:grpSpPr>
        <xdr:sp macro="" textlink="">
          <xdr:nvSpPr>
            <xdr:cNvPr id="88"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grpFill/>
        </xdr:grpSpPr>
        <xdr:sp macro="" textlink="">
          <xdr:nvSpPr>
            <xdr:cNvPr id="55"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grpFill/>
        </xdr:grpSpPr>
        <xdr:sp macro="" textlink="">
          <xdr:nvSpPr>
            <xdr:cNvPr id="53" name="Retângulo de cantos arredondados 52"/>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58" name="Seta para baixo 57"/>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xdr:cNvPr>
        <xdr:cNvGrpSpPr/>
      </xdr:nvGrpSpPr>
      <xdr:grpSpPr>
        <a:xfrm>
          <a:off x="7467600" y="571500"/>
          <a:ext cx="1183350" cy="849000"/>
          <a:chOff x="7696200" y="4381500"/>
          <a:chExt cx="1221450" cy="849000"/>
        </a:xfrm>
      </xdr:grpSpPr>
      <xdr:sp macro="" textlink="">
        <xdr:nvSpPr>
          <xdr:cNvPr id="84" name="Seta para baixo 83"/>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xdr:cNvPr>
        <xdr:cNvGrpSpPr/>
      </xdr:nvGrpSpPr>
      <xdr:grpSpPr>
        <a:xfrm>
          <a:off x="5695950" y="571500"/>
          <a:ext cx="1435721" cy="849000"/>
          <a:chOff x="5257800" y="5905500"/>
          <a:chExt cx="1473821" cy="849000"/>
        </a:xfrm>
      </xdr:grpSpPr>
      <xdr:sp macro="" textlink="">
        <xdr:nvSpPr>
          <xdr:cNvPr id="89" name="Seta para baixo 88"/>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xdr:cNvPr>
        <xdr:cNvGrpSpPr/>
      </xdr:nvGrpSpPr>
      <xdr:grpSpPr>
        <a:xfrm>
          <a:off x="3924300" y="571500"/>
          <a:ext cx="1435721" cy="849000"/>
          <a:chOff x="3429000" y="6096000"/>
          <a:chExt cx="1473821" cy="849000"/>
        </a:xfrm>
      </xdr:grpSpPr>
      <xdr:sp macro="" textlink="">
        <xdr:nvSpPr>
          <xdr:cNvPr id="97" name="Seta para baixo 96"/>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xdr:cNvPr>
        <xdr:cNvGrpSpPr/>
      </xdr:nvGrpSpPr>
      <xdr:grpSpPr>
        <a:xfrm>
          <a:off x="2152650" y="571500"/>
          <a:ext cx="1435721" cy="849000"/>
          <a:chOff x="2209800" y="4381500"/>
          <a:chExt cx="1473821" cy="849000"/>
        </a:xfrm>
      </xdr:grpSpPr>
      <xdr:sp macro="" textlink="">
        <xdr:nvSpPr>
          <xdr:cNvPr id="105" name="Seta para baixo 104"/>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xdr:cNvPr>
        <xdr:cNvGrpSpPr/>
      </xdr:nvGrpSpPr>
      <xdr:grpSpPr>
        <a:xfrm>
          <a:off x="381000" y="571500"/>
          <a:ext cx="1442418" cy="849000"/>
          <a:chOff x="381000" y="4381500"/>
          <a:chExt cx="1480518" cy="849000"/>
        </a:xfrm>
      </xdr:grpSpPr>
      <xdr:sp macro="" textlink="">
        <xdr:nvSpPr>
          <xdr:cNvPr id="113" name="Seta para baixo 112"/>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uhan/Documents/TCC/Banco%20de%20Dados%20de%20PADS/Banco_Dados_PA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uhan/OneDrive/Documentos/Six_Sigma/TCC/Banco%20de%20Dados%20de%20PADS/Banco_Dados_PA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LISTA_TRAMITES_SETORES_REL"/>
      <sheetName val="FILTROS_DINAMICOS"/>
      <sheetName val="GRAFICOS DINAMICOS-DEFINE"/>
      <sheetName val="GRAFICOS DINAMICOS -MEASURE"/>
    </sheetNames>
    <sheetDataSet>
      <sheetData sheetId="0"/>
      <sheetData sheetId="1"/>
      <sheetData sheetId="2">
        <row r="16">
          <cell r="B16" t="str">
            <v>MEDIA DE DIAS</v>
          </cell>
          <cell r="C16" t="str">
            <v>Cumulativo</v>
          </cell>
          <cell r="D16" t="str">
            <v>% Cumulativo</v>
          </cell>
        </row>
        <row r="17">
          <cell r="A17" t="str">
            <v>DISPENSA</v>
          </cell>
          <cell r="B17">
            <v>3.3901868178002057</v>
          </cell>
          <cell r="C17">
            <v>3.3901868178002057</v>
          </cell>
          <cell r="D17">
            <v>0.31711827900477751</v>
          </cell>
        </row>
        <row r="18">
          <cell r="A18" t="str">
            <v>Licitação</v>
          </cell>
          <cell r="B18">
            <v>3.6441539797008633</v>
          </cell>
          <cell r="C18">
            <v>7.034340797501069</v>
          </cell>
          <cell r="D18">
            <v>0.65799266162095515</v>
          </cell>
        </row>
        <row r="19">
          <cell r="A19" t="str">
            <v>Registro de Preços</v>
          </cell>
          <cell r="B19">
            <v>3.6562659642401263</v>
          </cell>
          <cell r="C19">
            <v>10.690606761741195</v>
          </cell>
          <cell r="D19">
            <v>1</v>
          </cell>
        </row>
        <row r="24">
          <cell r="P24" t="str">
            <v>MEDIA DE DIAS</v>
          </cell>
          <cell r="Q24" t="str">
            <v>Cumulativo</v>
          </cell>
          <cell r="R24" t="str">
            <v>% Cumulativo</v>
          </cell>
        </row>
        <row r="25">
          <cell r="O25" t="str">
            <v>Secretaria de Gestão de Serviços</v>
          </cell>
          <cell r="P25">
            <v>1.17</v>
          </cell>
          <cell r="Q25">
            <v>1.17</v>
          </cell>
          <cell r="R25">
            <v>6.4712389380530977E-2</v>
          </cell>
        </row>
        <row r="26">
          <cell r="O26" t="str">
            <v>Coordenadoria de Infra Estrutura Predial</v>
          </cell>
          <cell r="P26">
            <v>12.82</v>
          </cell>
          <cell r="Q26">
            <v>13.99</v>
          </cell>
          <cell r="R26">
            <v>0.77378318584070804</v>
          </cell>
        </row>
        <row r="27">
          <cell r="O27" t="str">
            <v>Coordenadoria de Segurança, Transporte e Apoio Administrativo</v>
          </cell>
          <cell r="P27">
            <v>4.09</v>
          </cell>
          <cell r="Q27">
            <v>18.079999999999998</v>
          </cell>
          <cell r="R27">
            <v>1</v>
          </cell>
        </row>
        <row r="46">
          <cell r="I46" t="str">
            <v xml:space="preserve">MÉDIA GERAL DE DIAS </v>
          </cell>
          <cell r="J46">
            <v>171</v>
          </cell>
        </row>
        <row r="47">
          <cell r="I47" t="str">
            <v>META DE REDUÇÃO</v>
          </cell>
          <cell r="J47">
            <v>0.15</v>
          </cell>
        </row>
        <row r="48">
          <cell r="I48" t="str">
            <v>NOVA MÉDIA DE DIAS SECGS</v>
          </cell>
          <cell r="J48">
            <v>16.701428807219617</v>
          </cell>
        </row>
        <row r="49">
          <cell r="I49" t="str">
            <v>MÉDIA ATUAL SECGS</v>
          </cell>
          <cell r="J49">
            <v>19.648739773199551</v>
          </cell>
        </row>
        <row r="50">
          <cell r="I50" t="str">
            <v>GANHO POR DIA/PAD</v>
          </cell>
          <cell r="J50">
            <v>2.9473109659799341</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FILTROS_DINAMICOS"/>
      <sheetName val="GRAFICOS DINAMICOS-DEFINE"/>
      <sheetName val="GRAFICOS DINAMICOS -MEASURE"/>
      <sheetName val="Plan1"/>
      <sheetName val="LISTA_TRAMITES_SETORES_REL"/>
    </sheetNames>
    <sheetDataSet>
      <sheetData sheetId="0"/>
      <sheetData sheetId="1">
        <row r="16">
          <cell r="B16" t="str">
            <v>MEDIA DE DIAS</v>
          </cell>
        </row>
        <row r="24">
          <cell r="P24" t="str">
            <v>MEDIA DE DIAS</v>
          </cell>
          <cell r="Q24" t="str">
            <v>Cumulativo</v>
          </cell>
          <cell r="R24" t="str">
            <v>% Cumulativo</v>
          </cell>
          <cell r="V24" t="str">
            <v>MEDIA DE DIAS</v>
          </cell>
          <cell r="W24" t="str">
            <v>Cumulativo</v>
          </cell>
          <cell r="X24" t="str">
            <v>% Cumulativo</v>
          </cell>
        </row>
        <row r="25">
          <cell r="O25" t="str">
            <v>Secretaria de Gestão de Serviços</v>
          </cell>
          <cell r="P25">
            <v>1.17</v>
          </cell>
          <cell r="Q25">
            <v>1.17</v>
          </cell>
          <cell r="R25">
            <v>6.4712389380530977E-2</v>
          </cell>
          <cell r="U25" t="str">
            <v>Secretaria de Gestão de Serviços</v>
          </cell>
          <cell r="V25">
            <v>1</v>
          </cell>
          <cell r="W25">
            <v>1</v>
          </cell>
          <cell r="X25">
            <v>5.5309734513274339E-2</v>
          </cell>
        </row>
        <row r="26">
          <cell r="O26" t="str">
            <v>Coordenadoria de Infra Estrutura Predial</v>
          </cell>
          <cell r="P26">
            <v>12.82</v>
          </cell>
          <cell r="Q26">
            <v>13.99</v>
          </cell>
          <cell r="R26">
            <v>0.77378318584070804</v>
          </cell>
          <cell r="U26" t="str">
            <v>Coordenadoria de Infra Estrutura Predial</v>
          </cell>
          <cell r="V26">
            <v>10.9</v>
          </cell>
          <cell r="W26">
            <v>11.9</v>
          </cell>
          <cell r="X26">
            <v>0.65818584070796471</v>
          </cell>
        </row>
        <row r="27">
          <cell r="O27" t="str">
            <v>Coordenadoria de Segurança, Transporte e Apoio Administrativo</v>
          </cell>
          <cell r="P27">
            <v>4.09</v>
          </cell>
          <cell r="Q27">
            <v>18.079999999999998</v>
          </cell>
          <cell r="R27">
            <v>1</v>
          </cell>
          <cell r="U27" t="str">
            <v>Coordenadoria de Segurança, Transporte e Apoio Administrativo</v>
          </cell>
          <cell r="V27">
            <v>3.5</v>
          </cell>
          <cell r="W27">
            <v>15.4</v>
          </cell>
          <cell r="X27">
            <v>0.85176991150442483</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5" t="s">
        <v>62</v>
      </c>
      <c r="I12" s="16"/>
      <c r="J12" s="16"/>
      <c r="K12" s="16"/>
      <c r="L12" s="16"/>
      <c r="M12" s="16"/>
      <c r="N12" s="16"/>
      <c r="O12" s="16"/>
      <c r="P12" s="16"/>
      <c r="Q12" s="16"/>
    </row>
    <row r="13" spans="1:17" ht="15" customHeight="1">
      <c r="A13" s="10" t="s">
        <v>31</v>
      </c>
      <c r="B13" s="16"/>
      <c r="C13" s="16"/>
      <c r="D13" s="16"/>
      <c r="E13" s="16"/>
      <c r="F13" s="16"/>
      <c r="G13" s="16"/>
      <c r="H13" s="140" t="s">
        <v>346</v>
      </c>
      <c r="I13" s="141"/>
      <c r="J13" s="141"/>
      <c r="K13" s="141"/>
      <c r="L13" s="141"/>
      <c r="M13" s="141"/>
      <c r="N13" s="141"/>
      <c r="O13" s="141"/>
      <c r="P13" s="142"/>
      <c r="Q13" s="16"/>
    </row>
    <row r="14" spans="1:17">
      <c r="A14" s="10"/>
      <c r="B14" s="16"/>
      <c r="C14" s="16"/>
      <c r="D14" s="16"/>
      <c r="E14" s="16"/>
      <c r="F14" s="16"/>
      <c r="G14" s="16"/>
      <c r="H14" s="143"/>
      <c r="I14" s="144"/>
      <c r="J14" s="144"/>
      <c r="K14" s="144"/>
      <c r="L14" s="144"/>
      <c r="M14" s="144"/>
      <c r="N14" s="144"/>
      <c r="O14" s="144"/>
      <c r="P14" s="145"/>
      <c r="Q14" s="16"/>
    </row>
    <row r="15" spans="1:17">
      <c r="A15" s="10"/>
      <c r="B15" s="16"/>
      <c r="C15" s="16"/>
      <c r="D15" s="16"/>
      <c r="E15" s="16"/>
      <c r="F15" s="16"/>
      <c r="G15" s="16"/>
      <c r="H15" s="143"/>
      <c r="I15" s="144"/>
      <c r="J15" s="144"/>
      <c r="K15" s="144"/>
      <c r="L15" s="144"/>
      <c r="M15" s="144"/>
      <c r="N15" s="144"/>
      <c r="O15" s="144"/>
      <c r="P15" s="145"/>
      <c r="Q15" s="16"/>
    </row>
    <row r="16" spans="1:17">
      <c r="A16" s="10"/>
      <c r="B16" s="16"/>
      <c r="C16" s="16"/>
      <c r="D16" s="16"/>
      <c r="E16" s="16"/>
      <c r="F16" s="16"/>
      <c r="G16" s="16"/>
      <c r="H16" s="143"/>
      <c r="I16" s="144"/>
      <c r="J16" s="144"/>
      <c r="K16" s="144"/>
      <c r="L16" s="144"/>
      <c r="M16" s="144"/>
      <c r="N16" s="144"/>
      <c r="O16" s="144"/>
      <c r="P16" s="145"/>
      <c r="Q16" s="16"/>
    </row>
    <row r="17" spans="2:17">
      <c r="B17" s="16"/>
      <c r="C17" s="16"/>
      <c r="D17" s="16"/>
      <c r="E17" s="16"/>
      <c r="F17" s="16"/>
      <c r="G17" s="16"/>
      <c r="H17" s="143"/>
      <c r="I17" s="144"/>
      <c r="J17" s="144"/>
      <c r="K17" s="144"/>
      <c r="L17" s="144"/>
      <c r="M17" s="144"/>
      <c r="N17" s="144"/>
      <c r="O17" s="144"/>
      <c r="P17" s="145"/>
      <c r="Q17" s="16"/>
    </row>
    <row r="18" spans="2:17">
      <c r="B18" s="16"/>
      <c r="C18" s="16"/>
      <c r="D18" s="16"/>
      <c r="E18" s="16"/>
      <c r="F18" s="16"/>
      <c r="G18" s="16"/>
      <c r="H18" s="143"/>
      <c r="I18" s="144"/>
      <c r="J18" s="144"/>
      <c r="K18" s="144"/>
      <c r="L18" s="144"/>
      <c r="M18" s="144"/>
      <c r="N18" s="144"/>
      <c r="O18" s="144"/>
      <c r="P18" s="145"/>
      <c r="Q18" s="16"/>
    </row>
    <row r="19" spans="2:17">
      <c r="B19" s="16"/>
      <c r="C19" s="16"/>
      <c r="D19" s="16"/>
      <c r="E19" s="16"/>
      <c r="F19" s="16"/>
      <c r="G19" s="16"/>
      <c r="H19" s="143"/>
      <c r="I19" s="144"/>
      <c r="J19" s="144"/>
      <c r="K19" s="144"/>
      <c r="L19" s="144"/>
      <c r="M19" s="144"/>
      <c r="N19" s="144"/>
      <c r="O19" s="144"/>
      <c r="P19" s="145"/>
      <c r="Q19" s="16"/>
    </row>
    <row r="20" spans="2:17">
      <c r="B20" s="16"/>
      <c r="C20" s="16"/>
      <c r="D20" s="16"/>
      <c r="E20" s="16"/>
      <c r="F20" s="16"/>
      <c r="G20" s="16"/>
      <c r="H20" s="146"/>
      <c r="I20" s="147"/>
      <c r="J20" s="147"/>
      <c r="K20" s="147"/>
      <c r="L20" s="147"/>
      <c r="M20" s="147"/>
      <c r="N20" s="147"/>
      <c r="O20" s="147"/>
      <c r="P20" s="14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9" t="s">
        <v>296</v>
      </c>
      <c r="I24" s="150"/>
      <c r="J24" s="150"/>
      <c r="K24" s="150"/>
      <c r="L24" s="150"/>
      <c r="M24" s="150"/>
      <c r="N24" s="150"/>
      <c r="O24" s="150"/>
      <c r="P24" s="151"/>
      <c r="Q24" s="16"/>
    </row>
    <row r="25" spans="2:17">
      <c r="B25" s="16"/>
      <c r="C25" s="16"/>
      <c r="D25" s="16"/>
      <c r="E25" s="16"/>
      <c r="F25" s="16"/>
      <c r="G25" s="16"/>
      <c r="H25" s="152"/>
      <c r="I25" s="153"/>
      <c r="J25" s="153"/>
      <c r="K25" s="153"/>
      <c r="L25" s="153"/>
      <c r="M25" s="153"/>
      <c r="N25" s="153"/>
      <c r="O25" s="153"/>
      <c r="P25" s="154"/>
      <c r="Q25" s="16"/>
    </row>
    <row r="26" spans="2:17">
      <c r="B26" s="16"/>
      <c r="C26" s="16"/>
      <c r="D26" s="16"/>
      <c r="E26" s="16"/>
      <c r="F26" s="16"/>
      <c r="G26" s="16"/>
      <c r="H26" s="152"/>
      <c r="I26" s="153"/>
      <c r="J26" s="153"/>
      <c r="K26" s="153"/>
      <c r="L26" s="153"/>
      <c r="M26" s="153"/>
      <c r="N26" s="153"/>
      <c r="O26" s="153"/>
      <c r="P26" s="154"/>
      <c r="Q26" s="16"/>
    </row>
    <row r="27" spans="2:17">
      <c r="B27" s="16"/>
      <c r="C27" s="16"/>
      <c r="D27" s="16"/>
      <c r="E27" s="16"/>
      <c r="F27" s="16"/>
      <c r="G27" s="16"/>
      <c r="H27" s="152"/>
      <c r="I27" s="153"/>
      <c r="J27" s="153"/>
      <c r="K27" s="153"/>
      <c r="L27" s="153"/>
      <c r="M27" s="153"/>
      <c r="N27" s="153"/>
      <c r="O27" s="153"/>
      <c r="P27" s="154"/>
      <c r="Q27" s="16"/>
    </row>
    <row r="28" spans="2:17">
      <c r="B28" s="16"/>
      <c r="C28" s="16"/>
      <c r="D28" s="16"/>
      <c r="E28" s="16"/>
      <c r="F28" s="16"/>
      <c r="G28" s="16"/>
      <c r="H28" s="152"/>
      <c r="I28" s="153"/>
      <c r="J28" s="153"/>
      <c r="K28" s="153"/>
      <c r="L28" s="153"/>
      <c r="M28" s="153"/>
      <c r="N28" s="153"/>
      <c r="O28" s="153"/>
      <c r="P28" s="154"/>
      <c r="Q28" s="16"/>
    </row>
    <row r="29" spans="2:17">
      <c r="B29" s="16"/>
      <c r="C29" s="16"/>
      <c r="D29" s="16"/>
      <c r="E29" s="16"/>
      <c r="F29" s="16"/>
      <c r="G29" s="16"/>
      <c r="H29" s="152"/>
      <c r="I29" s="153"/>
      <c r="J29" s="153"/>
      <c r="K29" s="153"/>
      <c r="L29" s="153"/>
      <c r="M29" s="153"/>
      <c r="N29" s="153"/>
      <c r="O29" s="153"/>
      <c r="P29" s="154"/>
      <c r="Q29" s="16"/>
    </row>
    <row r="30" spans="2:17">
      <c r="B30" s="16"/>
      <c r="C30" s="16"/>
      <c r="D30" s="16"/>
      <c r="E30" s="16"/>
      <c r="F30" s="16"/>
      <c r="G30" s="16"/>
      <c r="H30" s="152"/>
      <c r="I30" s="153"/>
      <c r="J30" s="153"/>
      <c r="K30" s="153"/>
      <c r="L30" s="153"/>
      <c r="M30" s="153"/>
      <c r="N30" s="153"/>
      <c r="O30" s="153"/>
      <c r="P30" s="154"/>
      <c r="Q30" s="16"/>
    </row>
    <row r="31" spans="2:17">
      <c r="B31" s="16"/>
      <c r="C31" s="16"/>
      <c r="D31" s="16"/>
      <c r="E31" s="16"/>
      <c r="F31" s="16"/>
      <c r="G31" s="16"/>
      <c r="H31" s="155"/>
      <c r="I31" s="156"/>
      <c r="J31" s="156"/>
      <c r="K31" s="156"/>
      <c r="L31" s="156"/>
      <c r="M31" s="156"/>
      <c r="N31" s="156"/>
      <c r="O31" s="156"/>
      <c r="P31" s="157"/>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5" t="s">
        <v>64</v>
      </c>
      <c r="I34" s="16"/>
      <c r="J34" s="16"/>
      <c r="K34" s="16"/>
      <c r="L34" s="16"/>
      <c r="M34" s="16"/>
      <c r="N34" s="16"/>
      <c r="O34" s="16"/>
      <c r="P34" s="16"/>
      <c r="Q34" s="16"/>
    </row>
    <row r="35" spans="2:17">
      <c r="B35" s="16"/>
      <c r="C35" s="16"/>
      <c r="D35" s="16"/>
      <c r="E35" s="16"/>
      <c r="F35" s="16"/>
      <c r="G35" s="16"/>
      <c r="H35" s="149" t="s">
        <v>294</v>
      </c>
      <c r="I35" s="150"/>
      <c r="J35" s="150"/>
      <c r="K35" s="150"/>
      <c r="L35" s="150"/>
      <c r="M35" s="150"/>
      <c r="N35" s="150"/>
      <c r="O35" s="150"/>
      <c r="P35" s="151"/>
      <c r="Q35" s="16"/>
    </row>
    <row r="36" spans="2:17">
      <c r="B36" s="16"/>
      <c r="C36" s="16"/>
      <c r="D36" s="16"/>
      <c r="E36" s="16"/>
      <c r="F36" s="16"/>
      <c r="G36" s="16"/>
      <c r="H36" s="152"/>
      <c r="I36" s="153"/>
      <c r="J36" s="153"/>
      <c r="K36" s="153"/>
      <c r="L36" s="153"/>
      <c r="M36" s="153"/>
      <c r="N36" s="153"/>
      <c r="O36" s="153"/>
      <c r="P36" s="154"/>
      <c r="Q36" s="16"/>
    </row>
    <row r="37" spans="2:17">
      <c r="B37" s="16"/>
      <c r="C37" s="16"/>
      <c r="D37" s="16"/>
      <c r="E37" s="16"/>
      <c r="F37" s="16"/>
      <c r="G37" s="16"/>
      <c r="H37" s="152"/>
      <c r="I37" s="153"/>
      <c r="J37" s="153"/>
      <c r="K37" s="153"/>
      <c r="L37" s="153"/>
      <c r="M37" s="153"/>
      <c r="N37" s="153"/>
      <c r="O37" s="153"/>
      <c r="P37" s="154"/>
      <c r="Q37" s="16"/>
    </row>
    <row r="38" spans="2:17">
      <c r="B38" s="16"/>
      <c r="C38" s="16"/>
      <c r="D38" s="16"/>
      <c r="E38" s="16"/>
      <c r="F38" s="16"/>
      <c r="G38" s="16"/>
      <c r="H38" s="152"/>
      <c r="I38" s="153"/>
      <c r="J38" s="153"/>
      <c r="K38" s="153"/>
      <c r="L38" s="153"/>
      <c r="M38" s="153"/>
      <c r="N38" s="153"/>
      <c r="O38" s="153"/>
      <c r="P38" s="154"/>
      <c r="Q38" s="16"/>
    </row>
    <row r="39" spans="2:17">
      <c r="B39" s="16"/>
      <c r="C39" s="16"/>
      <c r="D39" s="16"/>
      <c r="E39" s="16"/>
      <c r="F39" s="16"/>
      <c r="G39" s="16"/>
      <c r="H39" s="152"/>
      <c r="I39" s="153"/>
      <c r="J39" s="153"/>
      <c r="K39" s="153"/>
      <c r="L39" s="153"/>
      <c r="M39" s="153"/>
      <c r="N39" s="153"/>
      <c r="O39" s="153"/>
      <c r="P39" s="154"/>
      <c r="Q39" s="16"/>
    </row>
    <row r="40" spans="2:17">
      <c r="B40" s="16"/>
      <c r="C40" s="16"/>
      <c r="D40" s="16"/>
      <c r="E40" s="16"/>
      <c r="F40" s="16"/>
      <c r="G40" s="16"/>
      <c r="H40" s="152"/>
      <c r="I40" s="153"/>
      <c r="J40" s="153"/>
      <c r="K40" s="153"/>
      <c r="L40" s="153"/>
      <c r="M40" s="153"/>
      <c r="N40" s="153"/>
      <c r="O40" s="153"/>
      <c r="P40" s="154"/>
      <c r="Q40" s="16"/>
    </row>
    <row r="41" spans="2:17">
      <c r="B41" s="16"/>
      <c r="C41" s="16"/>
      <c r="D41" s="16"/>
      <c r="E41" s="16"/>
      <c r="F41" s="16"/>
      <c r="G41" s="16"/>
      <c r="H41" s="152"/>
      <c r="I41" s="153"/>
      <c r="J41" s="153"/>
      <c r="K41" s="153"/>
      <c r="L41" s="153"/>
      <c r="M41" s="153"/>
      <c r="N41" s="153"/>
      <c r="O41" s="153"/>
      <c r="P41" s="154"/>
      <c r="Q41" s="16"/>
    </row>
    <row r="42" spans="2:17">
      <c r="B42" s="16"/>
      <c r="C42" s="16"/>
      <c r="D42" s="16"/>
      <c r="E42" s="16"/>
      <c r="F42" s="16"/>
      <c r="G42" s="16"/>
      <c r="H42" s="155"/>
      <c r="I42" s="156"/>
      <c r="J42" s="156"/>
      <c r="K42" s="156"/>
      <c r="L42" s="156"/>
      <c r="M42" s="156"/>
      <c r="N42" s="156"/>
      <c r="O42" s="156"/>
      <c r="P42" s="157"/>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5" t="s">
        <v>65</v>
      </c>
      <c r="I45" s="16"/>
      <c r="J45" s="16"/>
      <c r="K45" s="16"/>
      <c r="L45" s="16"/>
      <c r="M45" s="16"/>
      <c r="N45" s="16"/>
      <c r="O45" s="16"/>
      <c r="P45" s="16"/>
      <c r="Q45" s="16"/>
    </row>
    <row r="46" spans="2:17">
      <c r="B46" s="16"/>
      <c r="C46" s="16"/>
      <c r="D46" s="16"/>
      <c r="E46" s="16"/>
      <c r="F46" s="16"/>
      <c r="G46" s="16"/>
      <c r="H46" s="149" t="s">
        <v>393</v>
      </c>
      <c r="I46" s="150"/>
      <c r="J46" s="150"/>
      <c r="K46" s="150"/>
      <c r="L46" s="150"/>
      <c r="M46" s="150"/>
      <c r="N46" s="150"/>
      <c r="O46" s="150"/>
      <c r="P46" s="151"/>
      <c r="Q46" s="16"/>
    </row>
    <row r="47" spans="2:17">
      <c r="B47" s="16"/>
      <c r="C47" s="16"/>
      <c r="D47" s="16"/>
      <c r="E47" s="16"/>
      <c r="F47" s="16"/>
      <c r="G47" s="16"/>
      <c r="H47" s="152"/>
      <c r="I47" s="153"/>
      <c r="J47" s="153"/>
      <c r="K47" s="153"/>
      <c r="L47" s="153"/>
      <c r="M47" s="153"/>
      <c r="N47" s="153"/>
      <c r="O47" s="153"/>
      <c r="P47" s="154"/>
      <c r="Q47" s="16"/>
    </row>
    <row r="48" spans="2:17">
      <c r="B48" s="16"/>
      <c r="C48" s="16"/>
      <c r="D48" s="16"/>
      <c r="E48" s="16"/>
      <c r="F48" s="16"/>
      <c r="G48" s="16"/>
      <c r="H48" s="152"/>
      <c r="I48" s="153"/>
      <c r="J48" s="153"/>
      <c r="K48" s="153"/>
      <c r="L48" s="153"/>
      <c r="M48" s="153"/>
      <c r="N48" s="153"/>
      <c r="O48" s="153"/>
      <c r="P48" s="154"/>
      <c r="Q48" s="16"/>
    </row>
    <row r="49" spans="2:17">
      <c r="B49" s="16"/>
      <c r="C49" s="16"/>
      <c r="D49" s="16"/>
      <c r="E49" s="16"/>
      <c r="F49" s="16"/>
      <c r="G49" s="16"/>
      <c r="H49" s="152"/>
      <c r="I49" s="153"/>
      <c r="J49" s="153"/>
      <c r="K49" s="153"/>
      <c r="L49" s="153"/>
      <c r="M49" s="153"/>
      <c r="N49" s="153"/>
      <c r="O49" s="153"/>
      <c r="P49" s="154"/>
      <c r="Q49" s="16"/>
    </row>
    <row r="50" spans="2:17">
      <c r="B50" s="16"/>
      <c r="C50" s="16"/>
      <c r="D50" s="16"/>
      <c r="E50" s="16"/>
      <c r="F50" s="16"/>
      <c r="G50" s="16"/>
      <c r="H50" s="152"/>
      <c r="I50" s="153"/>
      <c r="J50" s="153"/>
      <c r="K50" s="153"/>
      <c r="L50" s="153"/>
      <c r="M50" s="153"/>
      <c r="N50" s="153"/>
      <c r="O50" s="153"/>
      <c r="P50" s="154"/>
      <c r="Q50" s="16"/>
    </row>
    <row r="51" spans="2:17">
      <c r="B51" s="16"/>
      <c r="C51" s="16"/>
      <c r="D51" s="16"/>
      <c r="E51" s="16"/>
      <c r="F51" s="16"/>
      <c r="G51" s="16"/>
      <c r="H51" s="152"/>
      <c r="I51" s="153"/>
      <c r="J51" s="153"/>
      <c r="K51" s="153"/>
      <c r="L51" s="153"/>
      <c r="M51" s="153"/>
      <c r="N51" s="153"/>
      <c r="O51" s="153"/>
      <c r="P51" s="154"/>
      <c r="Q51" s="16"/>
    </row>
    <row r="52" spans="2:17">
      <c r="B52" s="16"/>
      <c r="C52" s="16"/>
      <c r="D52" s="16"/>
      <c r="E52" s="16"/>
      <c r="F52" s="16"/>
      <c r="G52" s="16"/>
      <c r="H52" s="152"/>
      <c r="I52" s="153"/>
      <c r="J52" s="153"/>
      <c r="K52" s="153"/>
      <c r="L52" s="153"/>
      <c r="M52" s="153"/>
      <c r="N52" s="153"/>
      <c r="O52" s="153"/>
      <c r="P52" s="154"/>
      <c r="Q52" s="16"/>
    </row>
    <row r="53" spans="2:17">
      <c r="B53" s="16"/>
      <c r="C53" s="16"/>
      <c r="D53" s="16"/>
      <c r="E53" s="16"/>
      <c r="F53" s="16"/>
      <c r="G53" s="16"/>
      <c r="H53" s="155"/>
      <c r="I53" s="156"/>
      <c r="J53" s="156"/>
      <c r="K53" s="156"/>
      <c r="L53" s="156"/>
      <c r="M53" s="156"/>
      <c r="N53" s="156"/>
      <c r="O53" s="156"/>
      <c r="P53" s="157"/>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5" t="s">
        <v>66</v>
      </c>
      <c r="I56" s="16"/>
      <c r="J56" s="16"/>
      <c r="K56" s="16"/>
      <c r="L56" s="16"/>
      <c r="M56" s="16"/>
      <c r="N56" s="16"/>
      <c r="O56" s="16"/>
      <c r="P56" s="16"/>
      <c r="Q56" s="16"/>
    </row>
    <row r="57" spans="2:17">
      <c r="B57" s="16"/>
      <c r="C57" s="16"/>
      <c r="D57" s="16"/>
      <c r="E57" s="16"/>
      <c r="F57" s="16"/>
      <c r="G57" s="16"/>
      <c r="H57" s="149" t="s">
        <v>298</v>
      </c>
      <c r="I57" s="150"/>
      <c r="J57" s="150"/>
      <c r="K57" s="150"/>
      <c r="L57" s="150"/>
      <c r="M57" s="150"/>
      <c r="N57" s="150"/>
      <c r="O57" s="150"/>
      <c r="P57" s="151"/>
      <c r="Q57" s="16"/>
    </row>
    <row r="58" spans="2:17">
      <c r="B58" s="16"/>
      <c r="C58" s="16"/>
      <c r="D58" s="16"/>
      <c r="E58" s="16"/>
      <c r="F58" s="16"/>
      <c r="G58" s="16"/>
      <c r="H58" s="152"/>
      <c r="I58" s="153"/>
      <c r="J58" s="153"/>
      <c r="K58" s="153"/>
      <c r="L58" s="153"/>
      <c r="M58" s="153"/>
      <c r="N58" s="153"/>
      <c r="O58" s="153"/>
      <c r="P58" s="154"/>
      <c r="Q58" s="16"/>
    </row>
    <row r="59" spans="2:17">
      <c r="B59" s="16"/>
      <c r="C59" s="16"/>
      <c r="D59" s="16"/>
      <c r="E59" s="16"/>
      <c r="F59" s="16"/>
      <c r="G59" s="16"/>
      <c r="H59" s="152"/>
      <c r="I59" s="153"/>
      <c r="J59" s="153"/>
      <c r="K59" s="153"/>
      <c r="L59" s="153"/>
      <c r="M59" s="153"/>
      <c r="N59" s="153"/>
      <c r="O59" s="153"/>
      <c r="P59" s="154"/>
      <c r="Q59" s="16"/>
    </row>
    <row r="60" spans="2:17">
      <c r="B60" s="16"/>
      <c r="C60" s="16"/>
      <c r="D60" s="16"/>
      <c r="E60" s="16"/>
      <c r="F60" s="16"/>
      <c r="G60" s="16"/>
      <c r="H60" s="152"/>
      <c r="I60" s="153"/>
      <c r="J60" s="153"/>
      <c r="K60" s="153"/>
      <c r="L60" s="153"/>
      <c r="M60" s="153"/>
      <c r="N60" s="153"/>
      <c r="O60" s="153"/>
      <c r="P60" s="154"/>
      <c r="Q60" s="16"/>
    </row>
    <row r="61" spans="2:17">
      <c r="B61" s="16"/>
      <c r="C61" s="16"/>
      <c r="D61" s="16"/>
      <c r="E61" s="16"/>
      <c r="F61" s="16"/>
      <c r="G61" s="16"/>
      <c r="H61" s="152"/>
      <c r="I61" s="153"/>
      <c r="J61" s="153"/>
      <c r="K61" s="153"/>
      <c r="L61" s="153"/>
      <c r="M61" s="153"/>
      <c r="N61" s="153"/>
      <c r="O61" s="153"/>
      <c r="P61" s="154"/>
      <c r="Q61" s="16"/>
    </row>
    <row r="62" spans="2:17">
      <c r="B62" s="16"/>
      <c r="C62" s="16"/>
      <c r="D62" s="16"/>
      <c r="E62" s="16"/>
      <c r="F62" s="16"/>
      <c r="G62" s="16"/>
      <c r="H62" s="152"/>
      <c r="I62" s="153"/>
      <c r="J62" s="153"/>
      <c r="K62" s="153"/>
      <c r="L62" s="153"/>
      <c r="M62" s="153"/>
      <c r="N62" s="153"/>
      <c r="O62" s="153"/>
      <c r="P62" s="154"/>
      <c r="Q62" s="16"/>
    </row>
    <row r="63" spans="2:17">
      <c r="B63" s="16"/>
      <c r="C63" s="16"/>
      <c r="D63" s="16"/>
      <c r="E63" s="16"/>
      <c r="F63" s="16"/>
      <c r="G63" s="16"/>
      <c r="H63" s="152"/>
      <c r="I63" s="153"/>
      <c r="J63" s="153"/>
      <c r="K63" s="153"/>
      <c r="L63" s="153"/>
      <c r="M63" s="153"/>
      <c r="N63" s="153"/>
      <c r="O63" s="153"/>
      <c r="P63" s="154"/>
      <c r="Q63" s="16"/>
    </row>
    <row r="64" spans="2:17">
      <c r="B64" s="16"/>
      <c r="C64" s="16"/>
      <c r="D64" s="16"/>
      <c r="E64" s="16"/>
      <c r="F64" s="16"/>
      <c r="G64" s="16"/>
      <c r="H64" s="155"/>
      <c r="I64" s="156"/>
      <c r="J64" s="156"/>
      <c r="K64" s="156"/>
      <c r="L64" s="156"/>
      <c r="M64" s="156"/>
      <c r="N64" s="156"/>
      <c r="O64" s="156"/>
      <c r="P64" s="157"/>
      <c r="Q64" s="16"/>
    </row>
    <row r="65" spans="2:17">
      <c r="B65" s="16"/>
      <c r="C65" s="16"/>
      <c r="D65" s="16"/>
      <c r="E65" s="16"/>
      <c r="F65" s="16"/>
      <c r="G65" s="16"/>
      <c r="H65" s="16"/>
      <c r="I65" s="16"/>
      <c r="J65" s="16"/>
      <c r="K65" s="16"/>
      <c r="L65" s="16"/>
      <c r="M65" s="16"/>
      <c r="N65" s="16"/>
      <c r="O65" s="16"/>
      <c r="P65" s="16"/>
      <c r="Q65" s="16"/>
    </row>
    <row r="66" spans="2:17">
      <c r="B66" s="16"/>
      <c r="C66" s="16"/>
      <c r="D66" s="16"/>
      <c r="E66" s="16"/>
      <c r="F66" s="16"/>
      <c r="G66" s="16"/>
      <c r="H66" s="16"/>
      <c r="I66" s="16"/>
      <c r="J66" s="16"/>
      <c r="K66" s="16"/>
      <c r="L66" s="16"/>
      <c r="M66" s="16"/>
      <c r="N66" s="16"/>
      <c r="O66" s="16"/>
      <c r="P66" s="16"/>
      <c r="Q66" s="16"/>
    </row>
    <row r="67" spans="2:17">
      <c r="B67" s="16"/>
      <c r="C67" s="16"/>
      <c r="D67" s="16"/>
      <c r="E67" s="16"/>
      <c r="F67" s="16"/>
      <c r="G67" s="16"/>
      <c r="H67" s="25" t="s">
        <v>67</v>
      </c>
      <c r="I67" s="16"/>
      <c r="J67" s="16"/>
      <c r="K67" s="16"/>
      <c r="L67" s="16"/>
      <c r="M67" s="16"/>
      <c r="N67" s="16"/>
      <c r="O67" s="16"/>
      <c r="P67" s="16"/>
      <c r="Q67" s="16"/>
    </row>
    <row r="68" spans="2:17">
      <c r="B68" s="16"/>
      <c r="C68" s="16"/>
      <c r="D68" s="16"/>
      <c r="E68" s="16"/>
      <c r="F68" s="16"/>
      <c r="G68" s="16"/>
      <c r="H68" s="131" t="s">
        <v>299</v>
      </c>
      <c r="I68" s="132"/>
      <c r="J68" s="132"/>
      <c r="K68" s="132"/>
      <c r="L68" s="132"/>
      <c r="M68" s="132"/>
      <c r="N68" s="132"/>
      <c r="O68" s="132"/>
      <c r="P68" s="133"/>
      <c r="Q68" s="16"/>
    </row>
    <row r="69" spans="2:17">
      <c r="B69" s="16"/>
      <c r="C69" s="16"/>
      <c r="D69" s="16"/>
      <c r="E69" s="16"/>
      <c r="F69" s="16"/>
      <c r="G69" s="16"/>
      <c r="H69" s="134"/>
      <c r="I69" s="135"/>
      <c r="J69" s="135"/>
      <c r="K69" s="135"/>
      <c r="L69" s="135"/>
      <c r="M69" s="135"/>
      <c r="N69" s="135"/>
      <c r="O69" s="135"/>
      <c r="P69" s="136"/>
      <c r="Q69" s="16"/>
    </row>
    <row r="70" spans="2:17">
      <c r="B70" s="16"/>
      <c r="C70" s="16"/>
      <c r="D70" s="16"/>
      <c r="E70" s="16"/>
      <c r="F70" s="16"/>
      <c r="G70" s="16"/>
      <c r="H70" s="134"/>
      <c r="I70" s="135"/>
      <c r="J70" s="135"/>
      <c r="K70" s="135"/>
      <c r="L70" s="135"/>
      <c r="M70" s="135"/>
      <c r="N70" s="135"/>
      <c r="O70" s="135"/>
      <c r="P70" s="136"/>
      <c r="Q70" s="16"/>
    </row>
    <row r="71" spans="2:17">
      <c r="B71" s="16"/>
      <c r="C71" s="16"/>
      <c r="D71" s="16"/>
      <c r="E71" s="16"/>
      <c r="F71" s="16"/>
      <c r="G71" s="16"/>
      <c r="H71" s="134"/>
      <c r="I71" s="135"/>
      <c r="J71" s="135"/>
      <c r="K71" s="135"/>
      <c r="L71" s="135"/>
      <c r="M71" s="135"/>
      <c r="N71" s="135"/>
      <c r="O71" s="135"/>
      <c r="P71" s="136"/>
      <c r="Q71" s="16"/>
    </row>
    <row r="72" spans="2:17">
      <c r="B72" s="16"/>
      <c r="C72" s="16"/>
      <c r="D72" s="16"/>
      <c r="E72" s="16"/>
      <c r="F72" s="16"/>
      <c r="G72" s="16"/>
      <c r="H72" s="134"/>
      <c r="I72" s="135"/>
      <c r="J72" s="135"/>
      <c r="K72" s="135"/>
      <c r="L72" s="135"/>
      <c r="M72" s="135"/>
      <c r="N72" s="135"/>
      <c r="O72" s="135"/>
      <c r="P72" s="136"/>
      <c r="Q72" s="16"/>
    </row>
    <row r="73" spans="2:17">
      <c r="B73" s="16"/>
      <c r="C73" s="16"/>
      <c r="D73" s="16"/>
      <c r="E73" s="16"/>
      <c r="F73" s="16"/>
      <c r="G73" s="16"/>
      <c r="H73" s="134"/>
      <c r="I73" s="135"/>
      <c r="J73" s="135"/>
      <c r="K73" s="135"/>
      <c r="L73" s="135"/>
      <c r="M73" s="135"/>
      <c r="N73" s="135"/>
      <c r="O73" s="135"/>
      <c r="P73" s="136"/>
      <c r="Q73" s="16"/>
    </row>
    <row r="74" spans="2:17">
      <c r="B74" s="16"/>
      <c r="C74" s="16"/>
      <c r="D74" s="16"/>
      <c r="E74" s="16"/>
      <c r="F74" s="16"/>
      <c r="G74" s="16"/>
      <c r="H74" s="134"/>
      <c r="I74" s="135"/>
      <c r="J74" s="135"/>
      <c r="K74" s="135"/>
      <c r="L74" s="135"/>
      <c r="M74" s="135"/>
      <c r="N74" s="135"/>
      <c r="O74" s="135"/>
      <c r="P74" s="136"/>
      <c r="Q74" s="16"/>
    </row>
    <row r="75" spans="2:17">
      <c r="B75" s="16"/>
      <c r="C75" s="16"/>
      <c r="D75" s="16"/>
      <c r="E75" s="16"/>
      <c r="F75" s="16"/>
      <c r="G75" s="16"/>
      <c r="H75" s="137"/>
      <c r="I75" s="138"/>
      <c r="J75" s="138"/>
      <c r="K75" s="138"/>
      <c r="L75" s="138"/>
      <c r="M75" s="138"/>
      <c r="N75" s="138"/>
      <c r="O75" s="138"/>
      <c r="P75" s="139"/>
      <c r="Q75" s="16"/>
    </row>
    <row r="76" spans="2:17">
      <c r="B76" s="16"/>
      <c r="C76" s="16"/>
      <c r="D76" s="16"/>
      <c r="E76" s="16"/>
      <c r="F76" s="16"/>
      <c r="G76" s="16"/>
      <c r="H76" s="16"/>
      <c r="I76" s="16"/>
      <c r="J76" s="16"/>
      <c r="K76" s="16"/>
      <c r="L76" s="16"/>
      <c r="M76" s="16"/>
      <c r="N76" s="16"/>
      <c r="O76" s="16"/>
      <c r="P76" s="16"/>
      <c r="Q76" s="16"/>
    </row>
    <row r="77" spans="2:17">
      <c r="B77" s="16"/>
      <c r="C77" s="16"/>
      <c r="D77" s="16"/>
      <c r="E77" s="16"/>
      <c r="F77" s="16"/>
      <c r="G77" s="16"/>
      <c r="H77" s="16"/>
      <c r="I77" s="16"/>
      <c r="J77" s="16"/>
      <c r="K77" s="16"/>
      <c r="L77" s="16"/>
      <c r="M77" s="16"/>
      <c r="N77" s="16"/>
      <c r="O77" s="16"/>
      <c r="P77" s="16"/>
      <c r="Q77" s="16"/>
    </row>
    <row r="78" spans="2:17">
      <c r="B78" s="16"/>
      <c r="C78" s="16"/>
      <c r="D78" s="16"/>
      <c r="E78" s="16"/>
      <c r="F78" s="16"/>
      <c r="G78" s="16"/>
      <c r="H78" s="25" t="s">
        <v>68</v>
      </c>
      <c r="I78" s="16"/>
      <c r="J78" s="16"/>
      <c r="K78" s="16"/>
      <c r="L78" s="16"/>
      <c r="M78" s="16"/>
      <c r="N78" s="16"/>
      <c r="O78" s="16"/>
      <c r="P78" s="16"/>
      <c r="Q78" s="16"/>
    </row>
    <row r="79" spans="2:17">
      <c r="B79" s="16"/>
      <c r="C79" s="16"/>
      <c r="D79" s="16"/>
      <c r="E79" s="16"/>
      <c r="F79" s="16"/>
      <c r="G79" s="16"/>
      <c r="H79" s="149" t="s">
        <v>300</v>
      </c>
      <c r="I79" s="150"/>
      <c r="J79" s="150"/>
      <c r="K79" s="150"/>
      <c r="L79" s="150"/>
      <c r="M79" s="150"/>
      <c r="N79" s="150"/>
      <c r="O79" s="150"/>
      <c r="P79" s="151"/>
      <c r="Q79" s="16"/>
    </row>
    <row r="80" spans="2:17">
      <c r="B80" s="16"/>
      <c r="C80" s="16"/>
      <c r="D80" s="16"/>
      <c r="E80" s="16"/>
      <c r="F80" s="16"/>
      <c r="G80" s="16"/>
      <c r="H80" s="152"/>
      <c r="I80" s="153"/>
      <c r="J80" s="153"/>
      <c r="K80" s="153"/>
      <c r="L80" s="153"/>
      <c r="M80" s="153"/>
      <c r="N80" s="153"/>
      <c r="O80" s="153"/>
      <c r="P80" s="154"/>
      <c r="Q80" s="16"/>
    </row>
    <row r="81" spans="2:19">
      <c r="B81" s="16"/>
      <c r="C81" s="16"/>
      <c r="D81" s="16"/>
      <c r="E81" s="16"/>
      <c r="F81" s="16"/>
      <c r="G81" s="16"/>
      <c r="H81" s="152"/>
      <c r="I81" s="153"/>
      <c r="J81" s="153"/>
      <c r="K81" s="153"/>
      <c r="L81" s="153"/>
      <c r="M81" s="153"/>
      <c r="N81" s="153"/>
      <c r="O81" s="153"/>
      <c r="P81" s="154"/>
      <c r="Q81" s="16"/>
    </row>
    <row r="82" spans="2:19">
      <c r="B82" s="16"/>
      <c r="C82" s="16"/>
      <c r="D82" s="16"/>
      <c r="E82" s="16"/>
      <c r="F82" s="16"/>
      <c r="G82" s="16"/>
      <c r="H82" s="152"/>
      <c r="I82" s="153"/>
      <c r="J82" s="153"/>
      <c r="K82" s="153"/>
      <c r="L82" s="153"/>
      <c r="M82" s="153"/>
      <c r="N82" s="153"/>
      <c r="O82" s="153"/>
      <c r="P82" s="154"/>
      <c r="Q82" s="16"/>
    </row>
    <row r="83" spans="2:19">
      <c r="B83" s="16"/>
      <c r="C83" s="16"/>
      <c r="D83" s="16"/>
      <c r="E83" s="16"/>
      <c r="F83" s="16"/>
      <c r="G83" s="16"/>
      <c r="H83" s="152"/>
      <c r="I83" s="153"/>
      <c r="J83" s="153"/>
      <c r="K83" s="153"/>
      <c r="L83" s="153"/>
      <c r="M83" s="153"/>
      <c r="N83" s="153"/>
      <c r="O83" s="153"/>
      <c r="P83" s="154"/>
      <c r="Q83" s="16"/>
    </row>
    <row r="84" spans="2:19">
      <c r="B84" s="16"/>
      <c r="C84" s="16"/>
      <c r="D84" s="16"/>
      <c r="E84" s="16"/>
      <c r="F84" s="16"/>
      <c r="G84" s="16"/>
      <c r="H84" s="152"/>
      <c r="I84" s="153"/>
      <c r="J84" s="153"/>
      <c r="K84" s="153"/>
      <c r="L84" s="153"/>
      <c r="M84" s="153"/>
      <c r="N84" s="153"/>
      <c r="O84" s="153"/>
      <c r="P84" s="154"/>
      <c r="Q84" s="16"/>
    </row>
    <row r="85" spans="2:19">
      <c r="B85" s="16"/>
      <c r="C85" s="16"/>
      <c r="D85" s="16"/>
      <c r="E85" s="16"/>
      <c r="F85" s="16"/>
      <c r="G85" s="16"/>
      <c r="H85" s="152"/>
      <c r="I85" s="153"/>
      <c r="J85" s="153"/>
      <c r="K85" s="153"/>
      <c r="L85" s="153"/>
      <c r="M85" s="153"/>
      <c r="N85" s="153"/>
      <c r="O85" s="153"/>
      <c r="P85" s="154"/>
      <c r="Q85" s="16"/>
    </row>
    <row r="86" spans="2:19">
      <c r="B86" s="16"/>
      <c r="C86" s="16"/>
      <c r="D86" s="16"/>
      <c r="E86" s="16"/>
      <c r="F86" s="16"/>
      <c r="G86" s="16"/>
      <c r="H86" s="155"/>
      <c r="I86" s="156"/>
      <c r="J86" s="156"/>
      <c r="K86" s="156"/>
      <c r="L86" s="156"/>
      <c r="M86" s="156"/>
      <c r="N86" s="156"/>
      <c r="O86" s="156"/>
      <c r="P86" s="157"/>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31" t="s">
        <v>347</v>
      </c>
      <c r="I90" s="132"/>
      <c r="J90" s="132"/>
      <c r="K90" s="132"/>
      <c r="L90" s="132"/>
      <c r="M90" s="132"/>
      <c r="N90" s="132"/>
      <c r="O90" s="132"/>
      <c r="P90" s="133"/>
      <c r="Q90" s="16"/>
    </row>
    <row r="91" spans="2:19">
      <c r="B91" s="16"/>
      <c r="C91" s="16"/>
      <c r="D91" s="16"/>
      <c r="E91" s="16"/>
      <c r="F91" s="16"/>
      <c r="G91" s="16"/>
      <c r="H91" s="134"/>
      <c r="I91" s="135"/>
      <c r="J91" s="135"/>
      <c r="K91" s="135"/>
      <c r="L91" s="135"/>
      <c r="M91" s="135"/>
      <c r="N91" s="135"/>
      <c r="O91" s="135"/>
      <c r="P91" s="136"/>
      <c r="Q91" s="16"/>
      <c r="S91" t="s">
        <v>348</v>
      </c>
    </row>
    <row r="92" spans="2:19">
      <c r="B92" s="16"/>
      <c r="C92" s="16"/>
      <c r="D92" s="16"/>
      <c r="E92" s="16"/>
      <c r="F92" s="16"/>
      <c r="G92" s="16"/>
      <c r="H92" s="134"/>
      <c r="I92" s="135"/>
      <c r="J92" s="135"/>
      <c r="K92" s="135"/>
      <c r="L92" s="135"/>
      <c r="M92" s="135"/>
      <c r="N92" s="135"/>
      <c r="O92" s="135"/>
      <c r="P92" s="136"/>
      <c r="Q92" s="16"/>
    </row>
    <row r="93" spans="2:19">
      <c r="B93" s="16"/>
      <c r="C93" s="16"/>
      <c r="D93" s="16"/>
      <c r="E93" s="16"/>
      <c r="F93" s="16"/>
      <c r="G93" s="16"/>
      <c r="H93" s="134"/>
      <c r="I93" s="135"/>
      <c r="J93" s="135"/>
      <c r="K93" s="135"/>
      <c r="L93" s="135"/>
      <c r="M93" s="135"/>
      <c r="N93" s="135"/>
      <c r="O93" s="135"/>
      <c r="P93" s="136"/>
      <c r="Q93" s="16"/>
    </row>
    <row r="94" spans="2:19">
      <c r="B94" s="16"/>
      <c r="C94" s="16"/>
      <c r="D94" s="16"/>
      <c r="E94" s="16"/>
      <c r="F94" s="16"/>
      <c r="G94" s="16"/>
      <c r="H94" s="134"/>
      <c r="I94" s="135"/>
      <c r="J94" s="135"/>
      <c r="K94" s="135"/>
      <c r="L94" s="135"/>
      <c r="M94" s="135"/>
      <c r="N94" s="135"/>
      <c r="O94" s="135"/>
      <c r="P94" s="136"/>
      <c r="Q94" s="16"/>
    </row>
    <row r="95" spans="2:19">
      <c r="B95" s="16"/>
      <c r="C95" s="16"/>
      <c r="D95" s="16"/>
      <c r="E95" s="16"/>
      <c r="F95" s="16"/>
      <c r="G95" s="16"/>
      <c r="H95" s="134"/>
      <c r="I95" s="135"/>
      <c r="J95" s="135"/>
      <c r="K95" s="135"/>
      <c r="L95" s="135"/>
      <c r="M95" s="135"/>
      <c r="N95" s="135"/>
      <c r="O95" s="135"/>
      <c r="P95" s="136"/>
      <c r="Q95" s="16"/>
    </row>
    <row r="96" spans="2:19">
      <c r="B96" s="16"/>
      <c r="C96" s="16"/>
      <c r="D96" s="16"/>
      <c r="E96" s="16"/>
      <c r="F96" s="16"/>
      <c r="G96" s="16"/>
      <c r="H96" s="134"/>
      <c r="I96" s="135"/>
      <c r="J96" s="135"/>
      <c r="K96" s="135"/>
      <c r="L96" s="135"/>
      <c r="M96" s="135"/>
      <c r="N96" s="135"/>
      <c r="O96" s="135"/>
      <c r="P96" s="136"/>
      <c r="Q96" s="16"/>
    </row>
    <row r="97" spans="2:17">
      <c r="B97" s="16"/>
      <c r="C97" s="16"/>
      <c r="D97" s="16"/>
      <c r="E97" s="16"/>
      <c r="F97" s="16"/>
      <c r="G97" s="16"/>
      <c r="H97" s="137"/>
      <c r="I97" s="138"/>
      <c r="J97" s="138"/>
      <c r="K97" s="138"/>
      <c r="L97" s="138"/>
      <c r="M97" s="138"/>
      <c r="N97" s="138"/>
      <c r="O97" s="138"/>
      <c r="P97" s="139"/>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9" t="s">
        <v>301</v>
      </c>
      <c r="I101" s="150"/>
      <c r="J101" s="150"/>
      <c r="K101" s="150"/>
      <c r="L101" s="150"/>
      <c r="M101" s="150"/>
      <c r="N101" s="150"/>
      <c r="O101" s="150"/>
      <c r="P101" s="151"/>
      <c r="Q101" s="16"/>
    </row>
    <row r="102" spans="2:17">
      <c r="B102" s="16"/>
      <c r="C102" s="16"/>
      <c r="D102" s="16"/>
      <c r="E102" s="16"/>
      <c r="F102" s="16"/>
      <c r="G102" s="16"/>
      <c r="H102" s="152"/>
      <c r="I102" s="153"/>
      <c r="J102" s="153"/>
      <c r="K102" s="153"/>
      <c r="L102" s="153"/>
      <c r="M102" s="153"/>
      <c r="N102" s="153"/>
      <c r="O102" s="153"/>
      <c r="P102" s="154"/>
      <c r="Q102" s="16"/>
    </row>
    <row r="103" spans="2:17">
      <c r="B103" s="16"/>
      <c r="C103" s="16"/>
      <c r="D103" s="16"/>
      <c r="E103" s="16"/>
      <c r="F103" s="16"/>
      <c r="G103" s="16"/>
      <c r="H103" s="152"/>
      <c r="I103" s="153"/>
      <c r="J103" s="153"/>
      <c r="K103" s="153"/>
      <c r="L103" s="153"/>
      <c r="M103" s="153"/>
      <c r="N103" s="153"/>
      <c r="O103" s="153"/>
      <c r="P103" s="154"/>
      <c r="Q103" s="16"/>
    </row>
    <row r="104" spans="2:17">
      <c r="B104" s="16"/>
      <c r="C104" s="16"/>
      <c r="D104" s="16"/>
      <c r="E104" s="16"/>
      <c r="F104" s="16"/>
      <c r="G104" s="16"/>
      <c r="H104" s="152"/>
      <c r="I104" s="153"/>
      <c r="J104" s="153"/>
      <c r="K104" s="153"/>
      <c r="L104" s="153"/>
      <c r="M104" s="153"/>
      <c r="N104" s="153"/>
      <c r="O104" s="153"/>
      <c r="P104" s="154"/>
      <c r="Q104" s="16"/>
    </row>
    <row r="105" spans="2:17">
      <c r="B105" s="16"/>
      <c r="C105" s="16"/>
      <c r="D105" s="16"/>
      <c r="E105" s="16"/>
      <c r="F105" s="16"/>
      <c r="G105" s="16"/>
      <c r="H105" s="152"/>
      <c r="I105" s="153"/>
      <c r="J105" s="153"/>
      <c r="K105" s="153"/>
      <c r="L105" s="153"/>
      <c r="M105" s="153"/>
      <c r="N105" s="153"/>
      <c r="O105" s="153"/>
      <c r="P105" s="154"/>
      <c r="Q105" s="16"/>
    </row>
    <row r="106" spans="2:17">
      <c r="B106" s="16"/>
      <c r="C106" s="16"/>
      <c r="D106" s="16"/>
      <c r="E106" s="16"/>
      <c r="F106" s="16"/>
      <c r="G106" s="16"/>
      <c r="H106" s="152"/>
      <c r="I106" s="153"/>
      <c r="J106" s="153"/>
      <c r="K106" s="153"/>
      <c r="L106" s="153"/>
      <c r="M106" s="153"/>
      <c r="N106" s="153"/>
      <c r="O106" s="153"/>
      <c r="P106" s="154"/>
      <c r="Q106" s="16"/>
    </row>
    <row r="107" spans="2:17">
      <c r="B107" s="16"/>
      <c r="C107" s="16"/>
      <c r="D107" s="16"/>
      <c r="E107" s="16"/>
      <c r="F107" s="16"/>
      <c r="G107" s="16"/>
      <c r="H107" s="152"/>
      <c r="I107" s="153"/>
      <c r="J107" s="153"/>
      <c r="K107" s="153"/>
      <c r="L107" s="153"/>
      <c r="M107" s="153"/>
      <c r="N107" s="153"/>
      <c r="O107" s="153"/>
      <c r="P107" s="154"/>
      <c r="Q107" s="16"/>
    </row>
    <row r="108" spans="2:17">
      <c r="B108" s="16"/>
      <c r="C108" s="16"/>
      <c r="D108" s="16"/>
      <c r="E108" s="16"/>
      <c r="F108" s="16"/>
      <c r="G108" s="16"/>
      <c r="H108" s="155"/>
      <c r="I108" s="156"/>
      <c r="J108" s="156"/>
      <c r="K108" s="156"/>
      <c r="L108" s="156"/>
      <c r="M108" s="156"/>
      <c r="N108" s="156"/>
      <c r="O108" s="156"/>
      <c r="P108" s="157"/>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9" t="s">
        <v>302</v>
      </c>
      <c r="I112" s="150"/>
      <c r="J112" s="150"/>
      <c r="K112" s="150"/>
      <c r="L112" s="150"/>
      <c r="M112" s="150"/>
      <c r="N112" s="150"/>
      <c r="O112" s="150"/>
      <c r="P112" s="151"/>
      <c r="Q112" s="16"/>
    </row>
    <row r="113" spans="2:19">
      <c r="B113" s="16"/>
      <c r="C113" s="16"/>
      <c r="D113" s="16"/>
      <c r="E113" s="16"/>
      <c r="F113" s="16"/>
      <c r="G113" s="16"/>
      <c r="H113" s="152"/>
      <c r="I113" s="153"/>
      <c r="J113" s="153"/>
      <c r="K113" s="153"/>
      <c r="L113" s="153"/>
      <c r="M113" s="153"/>
      <c r="N113" s="153"/>
      <c r="O113" s="153"/>
      <c r="P113" s="154"/>
      <c r="Q113" s="16"/>
    </row>
    <row r="114" spans="2:19">
      <c r="B114" s="16"/>
      <c r="C114" s="16"/>
      <c r="D114" s="16"/>
      <c r="E114" s="16"/>
      <c r="F114" s="16"/>
      <c r="G114" s="16"/>
      <c r="H114" s="152"/>
      <c r="I114" s="153"/>
      <c r="J114" s="153"/>
      <c r="K114" s="153"/>
      <c r="L114" s="153"/>
      <c r="M114" s="153"/>
      <c r="N114" s="153"/>
      <c r="O114" s="153"/>
      <c r="P114" s="154"/>
      <c r="Q114" s="16"/>
    </row>
    <row r="115" spans="2:19">
      <c r="B115" s="16"/>
      <c r="C115" s="16"/>
      <c r="D115" s="16"/>
      <c r="E115" s="16"/>
      <c r="F115" s="16"/>
      <c r="G115" s="16"/>
      <c r="H115" s="152"/>
      <c r="I115" s="153"/>
      <c r="J115" s="153"/>
      <c r="K115" s="153"/>
      <c r="L115" s="153"/>
      <c r="M115" s="153"/>
      <c r="N115" s="153"/>
      <c r="O115" s="153"/>
      <c r="P115" s="154"/>
      <c r="Q115" s="16"/>
    </row>
    <row r="116" spans="2:19">
      <c r="B116" s="16"/>
      <c r="C116" s="16"/>
      <c r="D116" s="16"/>
      <c r="E116" s="16"/>
      <c r="F116" s="16"/>
      <c r="G116" s="16"/>
      <c r="H116" s="152"/>
      <c r="I116" s="153"/>
      <c r="J116" s="153"/>
      <c r="K116" s="153"/>
      <c r="L116" s="153"/>
      <c r="M116" s="153"/>
      <c r="N116" s="153"/>
      <c r="O116" s="153"/>
      <c r="P116" s="154"/>
      <c r="Q116" s="16"/>
    </row>
    <row r="117" spans="2:19">
      <c r="B117" s="16"/>
      <c r="C117" s="16"/>
      <c r="D117" s="16"/>
      <c r="E117" s="16"/>
      <c r="F117" s="16"/>
      <c r="G117" s="16"/>
      <c r="H117" s="152"/>
      <c r="I117" s="153"/>
      <c r="J117" s="153"/>
      <c r="K117" s="153"/>
      <c r="L117" s="153"/>
      <c r="M117" s="153"/>
      <c r="N117" s="153"/>
      <c r="O117" s="153"/>
      <c r="P117" s="154"/>
      <c r="Q117" s="16"/>
    </row>
    <row r="118" spans="2:19">
      <c r="B118" s="16"/>
      <c r="C118" s="16"/>
      <c r="D118" s="16"/>
      <c r="E118" s="16"/>
      <c r="F118" s="16"/>
      <c r="G118" s="16"/>
      <c r="H118" s="152"/>
      <c r="I118" s="153"/>
      <c r="J118" s="153"/>
      <c r="K118" s="153"/>
      <c r="L118" s="153"/>
      <c r="M118" s="153"/>
      <c r="N118" s="153"/>
      <c r="O118" s="153"/>
      <c r="P118" s="154"/>
      <c r="Q118" s="16"/>
    </row>
    <row r="119" spans="2:19">
      <c r="B119" s="16"/>
      <c r="C119" s="16"/>
      <c r="D119" s="16"/>
      <c r="E119" s="16"/>
      <c r="F119" s="16"/>
      <c r="G119" s="16"/>
      <c r="H119" s="155"/>
      <c r="I119" s="156"/>
      <c r="J119" s="156"/>
      <c r="K119" s="156"/>
      <c r="L119" s="156"/>
      <c r="M119" s="156"/>
      <c r="N119" s="156"/>
      <c r="O119" s="156"/>
      <c r="P119" s="157"/>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9" t="s">
        <v>303</v>
      </c>
      <c r="I123" s="150"/>
      <c r="J123" s="150"/>
      <c r="K123" s="150"/>
      <c r="L123" s="150"/>
      <c r="M123" s="150"/>
      <c r="N123" s="150"/>
      <c r="O123" s="150"/>
      <c r="P123" s="151"/>
      <c r="Q123" s="16"/>
    </row>
    <row r="124" spans="2:19">
      <c r="B124" s="16"/>
      <c r="C124" s="16"/>
      <c r="D124" s="16"/>
      <c r="E124" s="16"/>
      <c r="F124" s="16"/>
      <c r="G124" s="16"/>
      <c r="H124" s="152"/>
      <c r="I124" s="153"/>
      <c r="J124" s="153"/>
      <c r="K124" s="153"/>
      <c r="L124" s="153"/>
      <c r="M124" s="153"/>
      <c r="N124" s="153"/>
      <c r="O124" s="153"/>
      <c r="P124" s="154"/>
      <c r="Q124" s="16"/>
    </row>
    <row r="125" spans="2:19">
      <c r="B125" s="16"/>
      <c r="C125" s="16"/>
      <c r="D125" s="16"/>
      <c r="E125" s="16"/>
      <c r="F125" s="16"/>
      <c r="G125" s="16"/>
      <c r="H125" s="152"/>
      <c r="I125" s="153"/>
      <c r="J125" s="153"/>
      <c r="K125" s="153"/>
      <c r="L125" s="153"/>
      <c r="M125" s="153"/>
      <c r="N125" s="153"/>
      <c r="O125" s="153"/>
      <c r="P125" s="154"/>
      <c r="Q125" s="16"/>
      <c r="S125" t="s">
        <v>392</v>
      </c>
    </row>
    <row r="126" spans="2:19">
      <c r="B126" s="16"/>
      <c r="C126" s="16"/>
      <c r="D126" s="16"/>
      <c r="E126" s="16"/>
      <c r="F126" s="16"/>
      <c r="G126" s="16"/>
      <c r="H126" s="152"/>
      <c r="I126" s="153"/>
      <c r="J126" s="153"/>
      <c r="K126" s="153"/>
      <c r="L126" s="153"/>
      <c r="M126" s="153"/>
      <c r="N126" s="153"/>
      <c r="O126" s="153"/>
      <c r="P126" s="154"/>
      <c r="Q126" s="16"/>
    </row>
    <row r="127" spans="2:19">
      <c r="B127" s="16"/>
      <c r="C127" s="16"/>
      <c r="D127" s="16"/>
      <c r="E127" s="16"/>
      <c r="F127" s="16"/>
      <c r="G127" s="16"/>
      <c r="H127" s="152"/>
      <c r="I127" s="153"/>
      <c r="J127" s="153"/>
      <c r="K127" s="153"/>
      <c r="L127" s="153"/>
      <c r="M127" s="153"/>
      <c r="N127" s="153"/>
      <c r="O127" s="153"/>
      <c r="P127" s="154"/>
      <c r="Q127" s="16"/>
    </row>
    <row r="128" spans="2:19">
      <c r="B128" s="16"/>
      <c r="C128" s="16"/>
      <c r="D128" s="16"/>
      <c r="E128" s="16"/>
      <c r="F128" s="16"/>
      <c r="G128" s="16"/>
      <c r="H128" s="152"/>
      <c r="I128" s="153"/>
      <c r="J128" s="153"/>
      <c r="K128" s="153"/>
      <c r="L128" s="153"/>
      <c r="M128" s="153"/>
      <c r="N128" s="153"/>
      <c r="O128" s="153"/>
      <c r="P128" s="154"/>
      <c r="Q128" s="16"/>
    </row>
    <row r="129" spans="2:17">
      <c r="B129" s="16"/>
      <c r="C129" s="16"/>
      <c r="D129" s="16"/>
      <c r="E129" s="16"/>
      <c r="F129" s="16"/>
      <c r="G129" s="16"/>
      <c r="H129" s="152"/>
      <c r="I129" s="153"/>
      <c r="J129" s="153"/>
      <c r="K129" s="153"/>
      <c r="L129" s="153"/>
      <c r="M129" s="153"/>
      <c r="N129" s="153"/>
      <c r="O129" s="153"/>
      <c r="P129" s="154"/>
      <c r="Q129" s="16"/>
    </row>
    <row r="130" spans="2:17">
      <c r="B130" s="16"/>
      <c r="C130" s="16"/>
      <c r="D130" s="16"/>
      <c r="E130" s="16"/>
      <c r="F130" s="16"/>
      <c r="G130" s="16"/>
      <c r="H130" s="155"/>
      <c r="I130" s="156"/>
      <c r="J130" s="156"/>
      <c r="K130" s="156"/>
      <c r="L130" s="156"/>
      <c r="M130" s="156"/>
      <c r="N130" s="156"/>
      <c r="O130" s="156"/>
      <c r="P130" s="157"/>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309</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343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313</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344</v>
      </c>
      <c r="O21" s="37"/>
      <c r="P21" s="37"/>
      <c r="Q21" s="16"/>
    </row>
    <row r="22" spans="1:17">
      <c r="B22" s="16"/>
      <c r="C22" t="s">
        <v>345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318</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topLeftCell="A4"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295</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election activeCell="M15" sqref="M15:Q31"/>
    </sheetView>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167"/>
      <c r="N15" s="168"/>
      <c r="O15" s="168"/>
      <c r="P15" s="168"/>
      <c r="Q15" s="169"/>
      <c r="R15" s="16"/>
    </row>
    <row r="16" spans="1:18" outlineLevel="1">
      <c r="A16" s="9"/>
      <c r="B16" s="16"/>
      <c r="C16" s="162"/>
      <c r="D16" s="162"/>
      <c r="E16" s="162"/>
      <c r="F16" s="162"/>
      <c r="G16" s="162"/>
      <c r="H16" s="162"/>
      <c r="I16" s="162"/>
      <c r="J16" s="162"/>
      <c r="K16" s="162"/>
      <c r="L16" s="37"/>
      <c r="M16" s="170"/>
      <c r="N16" s="171"/>
      <c r="O16" s="171"/>
      <c r="P16" s="171"/>
      <c r="Q16" s="172"/>
      <c r="R16" s="16"/>
    </row>
    <row r="17" spans="1:18" outlineLevel="1">
      <c r="A17" s="9"/>
      <c r="B17" s="16"/>
      <c r="C17" s="162"/>
      <c r="D17" s="162"/>
      <c r="E17" s="162"/>
      <c r="F17" s="162"/>
      <c r="G17" s="162"/>
      <c r="H17" s="162"/>
      <c r="I17" s="162"/>
      <c r="J17" s="162"/>
      <c r="K17" s="162"/>
      <c r="L17" s="37"/>
      <c r="M17" s="170"/>
      <c r="N17" s="171"/>
      <c r="O17" s="171"/>
      <c r="P17" s="171"/>
      <c r="Q17" s="172"/>
      <c r="R17" s="16"/>
    </row>
    <row r="18" spans="1:18" outlineLevel="1">
      <c r="A18" s="9"/>
      <c r="B18" s="16"/>
      <c r="C18" s="162"/>
      <c r="D18" s="162"/>
      <c r="E18" s="162"/>
      <c r="F18" s="162"/>
      <c r="G18" s="162"/>
      <c r="H18" s="162"/>
      <c r="I18" s="162"/>
      <c r="J18" s="162"/>
      <c r="K18" s="162"/>
      <c r="L18" s="37"/>
      <c r="M18" s="170"/>
      <c r="N18" s="171"/>
      <c r="O18" s="171"/>
      <c r="P18" s="171"/>
      <c r="Q18" s="172"/>
      <c r="R18" s="16"/>
    </row>
    <row r="19" spans="1:18" outlineLevel="1">
      <c r="A19" s="9"/>
      <c r="B19" s="16"/>
      <c r="C19" s="162"/>
      <c r="D19" s="162"/>
      <c r="E19" s="162"/>
      <c r="F19" s="162"/>
      <c r="G19" s="162"/>
      <c r="H19" s="162"/>
      <c r="I19" s="162"/>
      <c r="J19" s="162"/>
      <c r="K19" s="162"/>
      <c r="L19" s="37"/>
      <c r="M19" s="170"/>
      <c r="N19" s="171"/>
      <c r="O19" s="171"/>
      <c r="P19" s="171"/>
      <c r="Q19" s="172"/>
      <c r="R19" s="16"/>
    </row>
    <row r="20" spans="1:18" outlineLevel="1">
      <c r="A20" s="9"/>
      <c r="B20" s="16"/>
      <c r="C20" s="162"/>
      <c r="D20" s="162"/>
      <c r="E20" s="162"/>
      <c r="F20" s="162"/>
      <c r="G20" s="162"/>
      <c r="H20" s="162"/>
      <c r="I20" s="162"/>
      <c r="J20" s="162"/>
      <c r="K20" s="162"/>
      <c r="L20" s="16"/>
      <c r="M20" s="170"/>
      <c r="N20" s="171"/>
      <c r="O20" s="171"/>
      <c r="P20" s="171"/>
      <c r="Q20" s="172"/>
      <c r="R20" s="16"/>
    </row>
    <row r="21" spans="1:18" outlineLevel="1">
      <c r="B21" s="16"/>
      <c r="C21" s="162"/>
      <c r="D21" s="162"/>
      <c r="E21" s="162"/>
      <c r="F21" s="162"/>
      <c r="G21" s="162"/>
      <c r="H21" s="162"/>
      <c r="I21" s="162"/>
      <c r="J21" s="162"/>
      <c r="K21" s="162"/>
      <c r="L21" s="16"/>
      <c r="M21" s="170"/>
      <c r="N21" s="171"/>
      <c r="O21" s="171"/>
      <c r="P21" s="171"/>
      <c r="Q21" s="172"/>
      <c r="R21" s="16"/>
    </row>
    <row r="22" spans="1:18" outlineLevel="1">
      <c r="B22" s="16"/>
      <c r="C22" s="162"/>
      <c r="D22" s="162"/>
      <c r="E22" s="162"/>
      <c r="F22" s="162"/>
      <c r="G22" s="162"/>
      <c r="H22" s="162"/>
      <c r="I22" s="162"/>
      <c r="J22" s="162"/>
      <c r="K22" s="162"/>
      <c r="L22" s="16"/>
      <c r="M22" s="170"/>
      <c r="N22" s="171"/>
      <c r="O22" s="171"/>
      <c r="P22" s="171"/>
      <c r="Q22" s="172"/>
      <c r="R22" s="16"/>
    </row>
    <row r="23" spans="1:18" outlineLevel="1">
      <c r="B23" s="16"/>
      <c r="C23" s="162"/>
      <c r="D23" s="162"/>
      <c r="E23" s="162"/>
      <c r="F23" s="162"/>
      <c r="G23" s="162"/>
      <c r="H23" s="162"/>
      <c r="I23" s="162"/>
      <c r="J23" s="162"/>
      <c r="K23" s="162"/>
      <c r="L23" s="16"/>
      <c r="M23" s="170"/>
      <c r="N23" s="171"/>
      <c r="O23" s="171"/>
      <c r="P23" s="171"/>
      <c r="Q23" s="172"/>
      <c r="R23" s="16"/>
    </row>
    <row r="24" spans="1:18" outlineLevel="1">
      <c r="B24" s="16"/>
      <c r="C24" s="162"/>
      <c r="D24" s="162"/>
      <c r="E24" s="162"/>
      <c r="F24" s="162"/>
      <c r="G24" s="162"/>
      <c r="H24" s="162"/>
      <c r="I24" s="162"/>
      <c r="J24" s="162"/>
      <c r="K24" s="162"/>
      <c r="L24" s="16"/>
      <c r="M24" s="170"/>
      <c r="N24" s="171"/>
      <c r="O24" s="171"/>
      <c r="P24" s="171"/>
      <c r="Q24" s="172"/>
      <c r="R24" s="16"/>
    </row>
    <row r="25" spans="1:18" outlineLevel="1">
      <c r="B25" s="16"/>
      <c r="C25" s="162"/>
      <c r="D25" s="162"/>
      <c r="E25" s="162"/>
      <c r="F25" s="162"/>
      <c r="G25" s="162"/>
      <c r="H25" s="162"/>
      <c r="I25" s="162"/>
      <c r="J25" s="162"/>
      <c r="K25" s="162"/>
      <c r="L25" s="16"/>
      <c r="M25" s="170"/>
      <c r="N25" s="171"/>
      <c r="O25" s="171"/>
      <c r="P25" s="171"/>
      <c r="Q25" s="172"/>
      <c r="R25" s="16"/>
    </row>
    <row r="26" spans="1:18" outlineLevel="1">
      <c r="B26" s="16"/>
      <c r="C26" s="162"/>
      <c r="D26" s="162"/>
      <c r="E26" s="162"/>
      <c r="F26" s="162"/>
      <c r="G26" s="162"/>
      <c r="H26" s="162"/>
      <c r="I26" s="162"/>
      <c r="J26" s="162"/>
      <c r="K26" s="162"/>
      <c r="L26" s="16"/>
      <c r="M26" s="170"/>
      <c r="N26" s="171"/>
      <c r="O26" s="171"/>
      <c r="P26" s="171"/>
      <c r="Q26" s="172"/>
      <c r="R26" s="16"/>
    </row>
    <row r="27" spans="1:18" outlineLevel="1">
      <c r="B27" s="16"/>
      <c r="C27" s="162"/>
      <c r="D27" s="162"/>
      <c r="E27" s="162"/>
      <c r="F27" s="162"/>
      <c r="G27" s="162"/>
      <c r="H27" s="162"/>
      <c r="I27" s="162"/>
      <c r="J27" s="162"/>
      <c r="K27" s="162"/>
      <c r="L27" s="16"/>
      <c r="M27" s="170"/>
      <c r="N27" s="171"/>
      <c r="O27" s="171"/>
      <c r="P27" s="171"/>
      <c r="Q27" s="172"/>
      <c r="R27" s="16"/>
    </row>
    <row r="28" spans="1:18" outlineLevel="1">
      <c r="B28" s="16"/>
      <c r="C28" s="162"/>
      <c r="D28" s="162"/>
      <c r="E28" s="162"/>
      <c r="F28" s="162"/>
      <c r="G28" s="162"/>
      <c r="H28" s="162"/>
      <c r="I28" s="162"/>
      <c r="J28" s="162"/>
      <c r="K28" s="162"/>
      <c r="L28" s="16"/>
      <c r="M28" s="170"/>
      <c r="N28" s="171"/>
      <c r="O28" s="171"/>
      <c r="P28" s="171"/>
      <c r="Q28" s="172"/>
      <c r="R28" s="16"/>
    </row>
    <row r="29" spans="1:18" outlineLevel="1">
      <c r="B29" s="16"/>
      <c r="C29" s="162"/>
      <c r="D29" s="162"/>
      <c r="E29" s="162"/>
      <c r="F29" s="162"/>
      <c r="G29" s="162"/>
      <c r="H29" s="162"/>
      <c r="I29" s="162"/>
      <c r="J29" s="162"/>
      <c r="K29" s="162"/>
      <c r="L29" s="16"/>
      <c r="M29" s="170"/>
      <c r="N29" s="171"/>
      <c r="O29" s="171"/>
      <c r="P29" s="171"/>
      <c r="Q29" s="172"/>
      <c r="R29" s="16"/>
    </row>
    <row r="30" spans="1:18" outlineLevel="1">
      <c r="B30" s="16"/>
      <c r="C30" s="162"/>
      <c r="D30" s="162"/>
      <c r="E30" s="162"/>
      <c r="F30" s="162"/>
      <c r="G30" s="162"/>
      <c r="H30" s="162"/>
      <c r="I30" s="162"/>
      <c r="J30" s="162"/>
      <c r="K30" s="162"/>
      <c r="L30" s="16"/>
      <c r="M30" s="170"/>
      <c r="N30" s="171"/>
      <c r="O30" s="171"/>
      <c r="P30" s="171"/>
      <c r="Q30" s="172"/>
      <c r="R30" s="16"/>
    </row>
    <row r="31" spans="1:18" outlineLevel="1">
      <c r="B31" s="16"/>
      <c r="C31" s="162"/>
      <c r="D31" s="162"/>
      <c r="E31" s="162"/>
      <c r="F31" s="162"/>
      <c r="G31" s="162"/>
      <c r="H31" s="162"/>
      <c r="I31" s="162"/>
      <c r="J31" s="162"/>
      <c r="K31" s="162"/>
      <c r="L31" s="16"/>
      <c r="M31" s="173"/>
      <c r="N31" s="174"/>
      <c r="O31" s="174"/>
      <c r="P31" s="174"/>
      <c r="Q31" s="17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7"/>
      <c r="N36" s="168"/>
      <c r="O36" s="168"/>
      <c r="P36" s="168"/>
      <c r="Q36" s="169"/>
      <c r="R36" s="16"/>
    </row>
    <row r="37" spans="1:18" hidden="1" outlineLevel="1">
      <c r="A37" s="9"/>
      <c r="B37" s="16"/>
      <c r="C37" s="162"/>
      <c r="D37" s="162"/>
      <c r="E37" s="162"/>
      <c r="F37" s="162"/>
      <c r="G37" s="162"/>
      <c r="H37" s="162"/>
      <c r="I37" s="162"/>
      <c r="J37" s="162"/>
      <c r="K37" s="162"/>
      <c r="L37" s="37"/>
      <c r="M37" s="170"/>
      <c r="N37" s="171"/>
      <c r="O37" s="171"/>
      <c r="P37" s="171"/>
      <c r="Q37" s="172"/>
      <c r="R37" s="16"/>
    </row>
    <row r="38" spans="1:18" hidden="1" outlineLevel="1">
      <c r="A38" s="9"/>
      <c r="B38" s="16"/>
      <c r="C38" s="162"/>
      <c r="D38" s="162"/>
      <c r="E38" s="162"/>
      <c r="F38" s="162"/>
      <c r="G38" s="162"/>
      <c r="H38" s="162"/>
      <c r="I38" s="162"/>
      <c r="J38" s="162"/>
      <c r="K38" s="162"/>
      <c r="L38" s="37"/>
      <c r="M38" s="170"/>
      <c r="N38" s="171"/>
      <c r="O38" s="171"/>
      <c r="P38" s="171"/>
      <c r="Q38" s="172"/>
      <c r="R38" s="16"/>
    </row>
    <row r="39" spans="1:18" hidden="1" outlineLevel="1">
      <c r="A39" s="9"/>
      <c r="B39" s="16"/>
      <c r="C39" s="162"/>
      <c r="D39" s="162"/>
      <c r="E39" s="162"/>
      <c r="F39" s="162"/>
      <c r="G39" s="162"/>
      <c r="H39" s="162"/>
      <c r="I39" s="162"/>
      <c r="J39" s="162"/>
      <c r="K39" s="162"/>
      <c r="L39" s="37"/>
      <c r="M39" s="170"/>
      <c r="N39" s="171"/>
      <c r="O39" s="171"/>
      <c r="P39" s="171"/>
      <c r="Q39" s="172"/>
      <c r="R39" s="16"/>
    </row>
    <row r="40" spans="1:18" hidden="1" outlineLevel="1">
      <c r="A40" s="9"/>
      <c r="B40" s="16"/>
      <c r="C40" s="162"/>
      <c r="D40" s="162"/>
      <c r="E40" s="162"/>
      <c r="F40" s="162"/>
      <c r="G40" s="162"/>
      <c r="H40" s="162"/>
      <c r="I40" s="162"/>
      <c r="J40" s="162"/>
      <c r="K40" s="162"/>
      <c r="L40" s="37"/>
      <c r="M40" s="170"/>
      <c r="N40" s="171"/>
      <c r="O40" s="171"/>
      <c r="P40" s="171"/>
      <c r="Q40" s="172"/>
      <c r="R40" s="16"/>
    </row>
    <row r="41" spans="1:18" hidden="1" outlineLevel="1">
      <c r="A41" s="9"/>
      <c r="B41" s="16"/>
      <c r="C41" s="162"/>
      <c r="D41" s="162"/>
      <c r="E41" s="162"/>
      <c r="F41" s="162"/>
      <c r="G41" s="162"/>
      <c r="H41" s="162"/>
      <c r="I41" s="162"/>
      <c r="J41" s="162"/>
      <c r="K41" s="162"/>
      <c r="L41" s="16"/>
      <c r="M41" s="170"/>
      <c r="N41" s="171"/>
      <c r="O41" s="171"/>
      <c r="P41" s="171"/>
      <c r="Q41" s="172"/>
      <c r="R41" s="16"/>
    </row>
    <row r="42" spans="1:18" hidden="1" outlineLevel="1">
      <c r="B42" s="16"/>
      <c r="C42" s="162"/>
      <c r="D42" s="162"/>
      <c r="E42" s="162"/>
      <c r="F42" s="162"/>
      <c r="G42" s="162"/>
      <c r="H42" s="162"/>
      <c r="I42" s="162"/>
      <c r="J42" s="162"/>
      <c r="K42" s="162"/>
      <c r="L42" s="16"/>
      <c r="M42" s="170"/>
      <c r="N42" s="171"/>
      <c r="O42" s="171"/>
      <c r="P42" s="171"/>
      <c r="Q42" s="172"/>
      <c r="R42" s="16"/>
    </row>
    <row r="43" spans="1:18" hidden="1" outlineLevel="1">
      <c r="B43" s="16"/>
      <c r="C43" s="162"/>
      <c r="D43" s="162"/>
      <c r="E43" s="162"/>
      <c r="F43" s="162"/>
      <c r="G43" s="162"/>
      <c r="H43" s="162"/>
      <c r="I43" s="162"/>
      <c r="J43" s="162"/>
      <c r="K43" s="162"/>
      <c r="L43" s="16"/>
      <c r="M43" s="170"/>
      <c r="N43" s="171"/>
      <c r="O43" s="171"/>
      <c r="P43" s="171"/>
      <c r="Q43" s="172"/>
      <c r="R43" s="16"/>
    </row>
    <row r="44" spans="1:18" hidden="1" outlineLevel="1">
      <c r="B44" s="16"/>
      <c r="C44" s="162"/>
      <c r="D44" s="162"/>
      <c r="E44" s="162"/>
      <c r="F44" s="162"/>
      <c r="G44" s="162"/>
      <c r="H44" s="162"/>
      <c r="I44" s="162"/>
      <c r="J44" s="162"/>
      <c r="K44" s="162"/>
      <c r="L44" s="16"/>
      <c r="M44" s="170"/>
      <c r="N44" s="171"/>
      <c r="O44" s="171"/>
      <c r="P44" s="171"/>
      <c r="Q44" s="172"/>
      <c r="R44" s="16"/>
    </row>
    <row r="45" spans="1:18" hidden="1" outlineLevel="1">
      <c r="B45" s="16"/>
      <c r="C45" s="162"/>
      <c r="D45" s="162"/>
      <c r="E45" s="162"/>
      <c r="F45" s="162"/>
      <c r="G45" s="162"/>
      <c r="H45" s="162"/>
      <c r="I45" s="162"/>
      <c r="J45" s="162"/>
      <c r="K45" s="162"/>
      <c r="L45" s="16"/>
      <c r="M45" s="170"/>
      <c r="N45" s="171"/>
      <c r="O45" s="171"/>
      <c r="P45" s="171"/>
      <c r="Q45" s="172"/>
      <c r="R45" s="16"/>
    </row>
    <row r="46" spans="1:18" hidden="1" outlineLevel="1">
      <c r="B46" s="16"/>
      <c r="C46" s="162"/>
      <c r="D46" s="162"/>
      <c r="E46" s="162"/>
      <c r="F46" s="162"/>
      <c r="G46" s="162"/>
      <c r="H46" s="162"/>
      <c r="I46" s="162"/>
      <c r="J46" s="162"/>
      <c r="K46" s="162"/>
      <c r="L46" s="16"/>
      <c r="M46" s="170"/>
      <c r="N46" s="171"/>
      <c r="O46" s="171"/>
      <c r="P46" s="171"/>
      <c r="Q46" s="172"/>
      <c r="R46" s="16"/>
    </row>
    <row r="47" spans="1:18" hidden="1" outlineLevel="1">
      <c r="B47" s="16"/>
      <c r="C47" s="162"/>
      <c r="D47" s="162"/>
      <c r="E47" s="162"/>
      <c r="F47" s="162"/>
      <c r="G47" s="162"/>
      <c r="H47" s="162"/>
      <c r="I47" s="162"/>
      <c r="J47" s="162"/>
      <c r="K47" s="162"/>
      <c r="L47" s="16"/>
      <c r="M47" s="170"/>
      <c r="N47" s="171"/>
      <c r="O47" s="171"/>
      <c r="P47" s="171"/>
      <c r="Q47" s="172"/>
      <c r="R47" s="16"/>
    </row>
    <row r="48" spans="1:18" hidden="1" outlineLevel="1">
      <c r="B48" s="16"/>
      <c r="C48" s="162"/>
      <c r="D48" s="162"/>
      <c r="E48" s="162"/>
      <c r="F48" s="162"/>
      <c r="G48" s="162"/>
      <c r="H48" s="162"/>
      <c r="I48" s="162"/>
      <c r="J48" s="162"/>
      <c r="K48" s="162"/>
      <c r="L48" s="16"/>
      <c r="M48" s="170"/>
      <c r="N48" s="171"/>
      <c r="O48" s="171"/>
      <c r="P48" s="171"/>
      <c r="Q48" s="172"/>
      <c r="R48" s="16"/>
    </row>
    <row r="49" spans="1:18" hidden="1" outlineLevel="1">
      <c r="B49" s="16"/>
      <c r="C49" s="162"/>
      <c r="D49" s="162"/>
      <c r="E49" s="162"/>
      <c r="F49" s="162"/>
      <c r="G49" s="162"/>
      <c r="H49" s="162"/>
      <c r="I49" s="162"/>
      <c r="J49" s="162"/>
      <c r="K49" s="162"/>
      <c r="L49" s="16"/>
      <c r="M49" s="170"/>
      <c r="N49" s="171"/>
      <c r="O49" s="171"/>
      <c r="P49" s="171"/>
      <c r="Q49" s="172"/>
      <c r="R49" s="16"/>
    </row>
    <row r="50" spans="1:18" hidden="1" outlineLevel="1">
      <c r="B50" s="16"/>
      <c r="C50" s="162"/>
      <c r="D50" s="162"/>
      <c r="E50" s="162"/>
      <c r="F50" s="162"/>
      <c r="G50" s="162"/>
      <c r="H50" s="162"/>
      <c r="I50" s="162"/>
      <c r="J50" s="162"/>
      <c r="K50" s="162"/>
      <c r="L50" s="16"/>
      <c r="M50" s="170"/>
      <c r="N50" s="171"/>
      <c r="O50" s="171"/>
      <c r="P50" s="171"/>
      <c r="Q50" s="172"/>
      <c r="R50" s="16"/>
    </row>
    <row r="51" spans="1:18" hidden="1" outlineLevel="1">
      <c r="B51" s="16"/>
      <c r="C51" s="162"/>
      <c r="D51" s="162"/>
      <c r="E51" s="162"/>
      <c r="F51" s="162"/>
      <c r="G51" s="162"/>
      <c r="H51" s="162"/>
      <c r="I51" s="162"/>
      <c r="J51" s="162"/>
      <c r="K51" s="162"/>
      <c r="L51" s="16"/>
      <c r="M51" s="170"/>
      <c r="N51" s="171"/>
      <c r="O51" s="171"/>
      <c r="P51" s="171"/>
      <c r="Q51" s="172"/>
      <c r="R51" s="16"/>
    </row>
    <row r="52" spans="1:18" hidden="1" outlineLevel="1">
      <c r="B52" s="16"/>
      <c r="C52" s="162"/>
      <c r="D52" s="162"/>
      <c r="E52" s="162"/>
      <c r="F52" s="162"/>
      <c r="G52" s="162"/>
      <c r="H52" s="162"/>
      <c r="I52" s="162"/>
      <c r="J52" s="162"/>
      <c r="K52" s="162"/>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297</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7"/>
      <c r="N57" s="168"/>
      <c r="O57" s="168"/>
      <c r="P57" s="168"/>
      <c r="Q57" s="169"/>
      <c r="R57" s="16"/>
    </row>
    <row r="58" spans="1:18" hidden="1" outlineLevel="1">
      <c r="A58" s="9"/>
      <c r="B58" s="16"/>
      <c r="C58" s="162"/>
      <c r="D58" s="162"/>
      <c r="E58" s="162"/>
      <c r="F58" s="162"/>
      <c r="G58" s="162"/>
      <c r="H58" s="162"/>
      <c r="I58" s="162"/>
      <c r="J58" s="162"/>
      <c r="K58" s="162"/>
      <c r="L58" s="37"/>
      <c r="M58" s="170"/>
      <c r="N58" s="171"/>
      <c r="O58" s="171"/>
      <c r="P58" s="171"/>
      <c r="Q58" s="172"/>
      <c r="R58" s="16"/>
    </row>
    <row r="59" spans="1:18" hidden="1" outlineLevel="1">
      <c r="A59" s="9"/>
      <c r="B59" s="16"/>
      <c r="C59" s="162"/>
      <c r="D59" s="162"/>
      <c r="E59" s="162"/>
      <c r="F59" s="162"/>
      <c r="G59" s="162"/>
      <c r="H59" s="162"/>
      <c r="I59" s="162"/>
      <c r="J59" s="162"/>
      <c r="K59" s="162"/>
      <c r="L59" s="37"/>
      <c r="M59" s="170"/>
      <c r="N59" s="171"/>
      <c r="O59" s="171"/>
      <c r="P59" s="171"/>
      <c r="Q59" s="172"/>
      <c r="R59" s="16"/>
    </row>
    <row r="60" spans="1:18" hidden="1" outlineLevel="1">
      <c r="A60" s="9"/>
      <c r="B60" s="16"/>
      <c r="C60" s="162"/>
      <c r="D60" s="162"/>
      <c r="E60" s="162"/>
      <c r="F60" s="162"/>
      <c r="G60" s="162"/>
      <c r="H60" s="162"/>
      <c r="I60" s="162"/>
      <c r="J60" s="162"/>
      <c r="K60" s="162"/>
      <c r="L60" s="37"/>
      <c r="M60" s="170"/>
      <c r="N60" s="171"/>
      <c r="O60" s="171"/>
      <c r="P60" s="171"/>
      <c r="Q60" s="172"/>
      <c r="R60" s="16"/>
    </row>
    <row r="61" spans="1:18" hidden="1" outlineLevel="1">
      <c r="A61" s="9"/>
      <c r="B61" s="16"/>
      <c r="C61" s="162"/>
      <c r="D61" s="162"/>
      <c r="E61" s="162"/>
      <c r="F61" s="162"/>
      <c r="G61" s="162"/>
      <c r="H61" s="162"/>
      <c r="I61" s="162"/>
      <c r="J61" s="162"/>
      <c r="K61" s="162"/>
      <c r="L61" s="37"/>
      <c r="M61" s="170"/>
      <c r="N61" s="171"/>
      <c r="O61" s="171"/>
      <c r="P61" s="171"/>
      <c r="Q61" s="172"/>
      <c r="R61" s="16"/>
    </row>
    <row r="62" spans="1:18" hidden="1" outlineLevel="1">
      <c r="A62" s="9"/>
      <c r="B62" s="16"/>
      <c r="C62" s="162"/>
      <c r="D62" s="162"/>
      <c r="E62" s="162"/>
      <c r="F62" s="162"/>
      <c r="G62" s="162"/>
      <c r="H62" s="162"/>
      <c r="I62" s="162"/>
      <c r="J62" s="162"/>
      <c r="K62" s="162"/>
      <c r="L62" s="16"/>
      <c r="M62" s="170"/>
      <c r="N62" s="171"/>
      <c r="O62" s="171"/>
      <c r="P62" s="171"/>
      <c r="Q62" s="172"/>
      <c r="R62" s="16"/>
    </row>
    <row r="63" spans="1:18" hidden="1" outlineLevel="1">
      <c r="B63" s="16"/>
      <c r="C63" s="162"/>
      <c r="D63" s="162"/>
      <c r="E63" s="162"/>
      <c r="F63" s="162"/>
      <c r="G63" s="162"/>
      <c r="H63" s="162"/>
      <c r="I63" s="162"/>
      <c r="J63" s="162"/>
      <c r="K63" s="162"/>
      <c r="L63" s="16"/>
      <c r="M63" s="170"/>
      <c r="N63" s="171"/>
      <c r="O63" s="171"/>
      <c r="P63" s="171"/>
      <c r="Q63" s="172"/>
      <c r="R63" s="16"/>
    </row>
    <row r="64" spans="1:18" hidden="1" outlineLevel="1">
      <c r="B64" s="16"/>
      <c r="C64" s="162"/>
      <c r="D64" s="162"/>
      <c r="E64" s="162"/>
      <c r="F64" s="162"/>
      <c r="G64" s="162"/>
      <c r="H64" s="162"/>
      <c r="I64" s="162"/>
      <c r="J64" s="162"/>
      <c r="K64" s="162"/>
      <c r="L64" s="16"/>
      <c r="M64" s="170"/>
      <c r="N64" s="171"/>
      <c r="O64" s="171"/>
      <c r="P64" s="171"/>
      <c r="Q64" s="172"/>
      <c r="R64" s="16"/>
    </row>
    <row r="65" spans="2:18" hidden="1" outlineLevel="1">
      <c r="B65" s="16"/>
      <c r="C65" s="162"/>
      <c r="D65" s="162"/>
      <c r="E65" s="162"/>
      <c r="F65" s="162"/>
      <c r="G65" s="162"/>
      <c r="H65" s="162"/>
      <c r="I65" s="162"/>
      <c r="J65" s="162"/>
      <c r="K65" s="162"/>
      <c r="L65" s="16"/>
      <c r="M65" s="170"/>
      <c r="N65" s="171"/>
      <c r="O65" s="171"/>
      <c r="P65" s="171"/>
      <c r="Q65" s="172"/>
      <c r="R65" s="16"/>
    </row>
    <row r="66" spans="2:18" hidden="1" outlineLevel="1">
      <c r="B66" s="16"/>
      <c r="C66" s="162"/>
      <c r="D66" s="162"/>
      <c r="E66" s="162"/>
      <c r="F66" s="162"/>
      <c r="G66" s="162"/>
      <c r="H66" s="162"/>
      <c r="I66" s="162"/>
      <c r="J66" s="162"/>
      <c r="K66" s="162"/>
      <c r="L66" s="16"/>
      <c r="M66" s="170"/>
      <c r="N66" s="171"/>
      <c r="O66" s="171"/>
      <c r="P66" s="171"/>
      <c r="Q66" s="172"/>
      <c r="R66" s="16"/>
    </row>
    <row r="67" spans="2:18" hidden="1" outlineLevel="1">
      <c r="B67" s="16"/>
      <c r="C67" s="162"/>
      <c r="D67" s="162"/>
      <c r="E67" s="162"/>
      <c r="F67" s="162"/>
      <c r="G67" s="162"/>
      <c r="H67" s="162"/>
      <c r="I67" s="162"/>
      <c r="J67" s="162"/>
      <c r="K67" s="162"/>
      <c r="L67" s="16"/>
      <c r="M67" s="170"/>
      <c r="N67" s="171"/>
      <c r="O67" s="171"/>
      <c r="P67" s="171"/>
      <c r="Q67" s="172"/>
      <c r="R67" s="16"/>
    </row>
    <row r="68" spans="2:18" hidden="1" outlineLevel="1">
      <c r="B68" s="16"/>
      <c r="C68" s="162"/>
      <c r="D68" s="162"/>
      <c r="E68" s="162"/>
      <c r="F68" s="162"/>
      <c r="G68" s="162"/>
      <c r="H68" s="162"/>
      <c r="I68" s="162"/>
      <c r="J68" s="162"/>
      <c r="K68" s="162"/>
      <c r="L68" s="16"/>
      <c r="M68" s="170"/>
      <c r="N68" s="171"/>
      <c r="O68" s="171"/>
      <c r="P68" s="171"/>
      <c r="Q68" s="172"/>
      <c r="R68" s="16"/>
    </row>
    <row r="69" spans="2:18" hidden="1" outlineLevel="1">
      <c r="B69" s="16"/>
      <c r="C69" s="162"/>
      <c r="D69" s="162"/>
      <c r="E69" s="162"/>
      <c r="F69" s="162"/>
      <c r="G69" s="162"/>
      <c r="H69" s="162"/>
      <c r="I69" s="162"/>
      <c r="J69" s="162"/>
      <c r="K69" s="162"/>
      <c r="L69" s="16"/>
      <c r="M69" s="170"/>
      <c r="N69" s="171"/>
      <c r="O69" s="171"/>
      <c r="P69" s="171"/>
      <c r="Q69" s="172"/>
      <c r="R69" s="16"/>
    </row>
    <row r="70" spans="2:18" hidden="1" outlineLevel="1">
      <c r="B70" s="16"/>
      <c r="C70" s="162"/>
      <c r="D70" s="162"/>
      <c r="E70" s="162"/>
      <c r="F70" s="162"/>
      <c r="G70" s="162"/>
      <c r="H70" s="162"/>
      <c r="I70" s="162"/>
      <c r="J70" s="162"/>
      <c r="K70" s="162"/>
      <c r="L70" s="16"/>
      <c r="M70" s="170"/>
      <c r="N70" s="171"/>
      <c r="O70" s="171"/>
      <c r="P70" s="171"/>
      <c r="Q70" s="172"/>
      <c r="R70" s="16"/>
    </row>
    <row r="71" spans="2:18" hidden="1" outlineLevel="1">
      <c r="B71" s="16"/>
      <c r="C71" s="162"/>
      <c r="D71" s="162"/>
      <c r="E71" s="162"/>
      <c r="F71" s="162"/>
      <c r="G71" s="162"/>
      <c r="H71" s="162"/>
      <c r="I71" s="162"/>
      <c r="J71" s="162"/>
      <c r="K71" s="162"/>
      <c r="L71" s="16"/>
      <c r="M71" s="170"/>
      <c r="N71" s="171"/>
      <c r="O71" s="171"/>
      <c r="P71" s="171"/>
      <c r="Q71" s="172"/>
      <c r="R71" s="16"/>
    </row>
    <row r="72" spans="2:18" hidden="1" outlineLevel="1">
      <c r="B72" s="16"/>
      <c r="C72" s="162"/>
      <c r="D72" s="162"/>
      <c r="E72" s="162"/>
      <c r="F72" s="162"/>
      <c r="G72" s="162"/>
      <c r="H72" s="162"/>
      <c r="I72" s="162"/>
      <c r="J72" s="162"/>
      <c r="K72" s="162"/>
      <c r="L72" s="16"/>
      <c r="M72" s="170"/>
      <c r="N72" s="171"/>
      <c r="O72" s="171"/>
      <c r="P72" s="171"/>
      <c r="Q72" s="172"/>
      <c r="R72" s="16"/>
    </row>
    <row r="73" spans="2:18" hidden="1" outlineLevel="1">
      <c r="B73" s="16"/>
      <c r="C73" s="162"/>
      <c r="D73" s="162"/>
      <c r="E73" s="162"/>
      <c r="F73" s="162"/>
      <c r="G73" s="162"/>
      <c r="H73" s="162"/>
      <c r="I73" s="162"/>
      <c r="J73" s="162"/>
      <c r="K73" s="162"/>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8"/>
      <c r="N79" s="159"/>
      <c r="O79" s="159"/>
      <c r="P79" s="159"/>
      <c r="Q79" s="160"/>
      <c r="R79" s="16"/>
    </row>
    <row r="80" spans="2:18" outlineLevel="1">
      <c r="B80" s="16"/>
      <c r="C80" s="16"/>
      <c r="D80" s="16"/>
      <c r="E80" s="16"/>
      <c r="F80" s="16"/>
      <c r="G80" s="16"/>
      <c r="H80" s="16"/>
      <c r="I80" s="16"/>
      <c r="J80" s="16"/>
      <c r="K80" s="16"/>
      <c r="L80" s="16"/>
      <c r="M80" s="161"/>
      <c r="N80" s="162"/>
      <c r="O80" s="162"/>
      <c r="P80" s="162"/>
      <c r="Q80" s="163"/>
      <c r="R80" s="16"/>
    </row>
    <row r="81" spans="2:18" outlineLevel="1">
      <c r="B81" s="16"/>
      <c r="C81" s="16"/>
      <c r="D81" s="16"/>
      <c r="E81" s="16"/>
      <c r="F81" s="16"/>
      <c r="G81" s="16"/>
      <c r="H81" s="16"/>
      <c r="I81" s="16"/>
      <c r="J81" s="16"/>
      <c r="K81" s="16"/>
      <c r="L81" s="16"/>
      <c r="M81" s="161"/>
      <c r="N81" s="162"/>
      <c r="O81" s="162"/>
      <c r="P81" s="162"/>
      <c r="Q81" s="163"/>
      <c r="R81" s="16"/>
    </row>
    <row r="82" spans="2:18" outlineLevel="1">
      <c r="B82" s="16"/>
      <c r="C82" s="16"/>
      <c r="D82" s="16"/>
      <c r="E82" s="16"/>
      <c r="F82" s="16"/>
      <c r="G82" s="16"/>
      <c r="H82" s="16"/>
      <c r="I82" s="16"/>
      <c r="J82" s="16"/>
      <c r="K82" s="16"/>
      <c r="L82" s="16"/>
      <c r="M82" s="161"/>
      <c r="N82" s="162"/>
      <c r="O82" s="162"/>
      <c r="P82" s="162"/>
      <c r="Q82" s="163"/>
      <c r="R82" s="16"/>
    </row>
    <row r="83" spans="2:18" outlineLevel="1">
      <c r="B83" s="16"/>
      <c r="C83" s="16"/>
      <c r="D83" s="16"/>
      <c r="E83" s="16"/>
      <c r="F83" s="16"/>
      <c r="G83" s="16"/>
      <c r="H83" s="16"/>
      <c r="I83" s="16"/>
      <c r="J83" s="16"/>
      <c r="K83" s="16"/>
      <c r="L83" s="16"/>
      <c r="M83" s="161"/>
      <c r="N83" s="162"/>
      <c r="O83" s="162"/>
      <c r="P83" s="162"/>
      <c r="Q83" s="163"/>
      <c r="R83" s="16"/>
    </row>
    <row r="84" spans="2:18" outlineLevel="1">
      <c r="B84" s="16"/>
      <c r="C84" s="16"/>
      <c r="D84" s="16"/>
      <c r="E84" s="16"/>
      <c r="F84" s="16"/>
      <c r="G84" s="16"/>
      <c r="H84" s="16"/>
      <c r="I84" s="16"/>
      <c r="J84" s="16"/>
      <c r="K84" s="16"/>
      <c r="L84" s="16"/>
      <c r="M84" s="161"/>
      <c r="N84" s="162"/>
      <c r="O84" s="162"/>
      <c r="P84" s="162"/>
      <c r="Q84" s="163"/>
      <c r="R84" s="16"/>
    </row>
    <row r="85" spans="2:18" outlineLevel="1">
      <c r="B85" s="16"/>
      <c r="C85" s="16"/>
      <c r="D85" s="16"/>
      <c r="E85" s="16"/>
      <c r="F85" s="16"/>
      <c r="G85" s="16"/>
      <c r="H85" s="16"/>
      <c r="I85" s="16"/>
      <c r="J85" s="16"/>
      <c r="K85" s="16"/>
      <c r="L85" s="16"/>
      <c r="M85" s="161"/>
      <c r="N85" s="162"/>
      <c r="O85" s="162"/>
      <c r="P85" s="162"/>
      <c r="Q85" s="163"/>
      <c r="R85" s="16"/>
    </row>
    <row r="86" spans="2:18" outlineLevel="1">
      <c r="B86" s="16"/>
      <c r="C86" s="16"/>
      <c r="D86" s="16"/>
      <c r="E86" s="16"/>
      <c r="F86" s="16"/>
      <c r="G86" s="16"/>
      <c r="H86" s="16"/>
      <c r="I86" s="16"/>
      <c r="J86" s="16"/>
      <c r="K86" s="16"/>
      <c r="L86" s="16"/>
      <c r="M86" s="161"/>
      <c r="N86" s="162"/>
      <c r="O86" s="162"/>
      <c r="P86" s="162"/>
      <c r="Q86" s="163"/>
      <c r="R86" s="16"/>
    </row>
    <row r="87" spans="2:18" outlineLevel="1">
      <c r="B87" s="16"/>
      <c r="C87" s="16"/>
      <c r="D87" s="16"/>
      <c r="E87" s="16"/>
      <c r="F87" s="16"/>
      <c r="G87" s="16"/>
      <c r="H87" s="16"/>
      <c r="I87" s="16"/>
      <c r="J87" s="16"/>
      <c r="K87" s="16"/>
      <c r="L87" s="16"/>
      <c r="M87" s="161"/>
      <c r="N87" s="162"/>
      <c r="O87" s="162"/>
      <c r="P87" s="162"/>
      <c r="Q87" s="163"/>
      <c r="R87" s="16"/>
    </row>
    <row r="88" spans="2:18" outlineLevel="1">
      <c r="B88" s="16"/>
      <c r="C88" s="16"/>
      <c r="D88" s="16"/>
      <c r="E88" s="16"/>
      <c r="F88" s="16"/>
      <c r="G88" s="16"/>
      <c r="H88" s="16"/>
      <c r="I88" s="16"/>
      <c r="J88" s="16"/>
      <c r="K88" s="16"/>
      <c r="L88" s="16"/>
      <c r="M88" s="161"/>
      <c r="N88" s="162"/>
      <c r="O88" s="162"/>
      <c r="P88" s="162"/>
      <c r="Q88" s="163"/>
      <c r="R88" s="16"/>
    </row>
    <row r="89" spans="2:18" outlineLevel="1">
      <c r="B89" s="16"/>
      <c r="C89" s="16"/>
      <c r="D89" s="16"/>
      <c r="E89" s="16"/>
      <c r="F89" s="16"/>
      <c r="G89" s="16"/>
      <c r="H89" s="16"/>
      <c r="I89" s="16"/>
      <c r="J89" s="16"/>
      <c r="K89" s="16"/>
      <c r="L89" s="16"/>
      <c r="M89" s="161"/>
      <c r="N89" s="162"/>
      <c r="O89" s="162"/>
      <c r="P89" s="162"/>
      <c r="Q89" s="163"/>
      <c r="R89" s="16"/>
    </row>
    <row r="90" spans="2:18" outlineLevel="1">
      <c r="B90" s="16"/>
      <c r="C90" s="16"/>
      <c r="D90" s="16"/>
      <c r="E90" s="16"/>
      <c r="F90" s="16"/>
      <c r="G90" s="16"/>
      <c r="H90" s="16"/>
      <c r="I90" s="16"/>
      <c r="J90" s="16"/>
      <c r="K90" s="16"/>
      <c r="L90" s="16"/>
      <c r="M90" s="161"/>
      <c r="N90" s="162"/>
      <c r="O90" s="162"/>
      <c r="P90" s="162"/>
      <c r="Q90" s="163"/>
      <c r="R90" s="16"/>
    </row>
    <row r="91" spans="2:18" outlineLevel="1">
      <c r="B91" s="16"/>
      <c r="C91" s="16"/>
      <c r="D91" s="16"/>
      <c r="E91" s="16"/>
      <c r="F91" s="16"/>
      <c r="G91" s="16"/>
      <c r="H91" s="16"/>
      <c r="I91" s="16"/>
      <c r="J91" s="16"/>
      <c r="K91" s="16"/>
      <c r="L91" s="16"/>
      <c r="M91" s="161"/>
      <c r="N91" s="162"/>
      <c r="O91" s="162"/>
      <c r="P91" s="162"/>
      <c r="Q91" s="163"/>
      <c r="R91" s="16"/>
    </row>
    <row r="92" spans="2:18" outlineLevel="1">
      <c r="B92" s="16"/>
      <c r="C92" s="16"/>
      <c r="D92" s="16"/>
      <c r="E92" s="16"/>
      <c r="F92" s="16"/>
      <c r="G92" s="16"/>
      <c r="H92" s="16"/>
      <c r="I92" s="16"/>
      <c r="J92" s="16"/>
      <c r="K92" s="16"/>
      <c r="L92" s="16"/>
      <c r="M92" s="161"/>
      <c r="N92" s="162"/>
      <c r="O92" s="162"/>
      <c r="P92" s="162"/>
      <c r="Q92" s="163"/>
      <c r="R92" s="16"/>
    </row>
    <row r="93" spans="2:18" outlineLevel="1">
      <c r="B93" s="16"/>
      <c r="C93" s="16"/>
      <c r="D93" s="16"/>
      <c r="E93" s="16"/>
      <c r="F93" s="16"/>
      <c r="G93" s="16"/>
      <c r="H93" s="16"/>
      <c r="I93" s="16"/>
      <c r="J93" s="16"/>
      <c r="K93" s="16"/>
      <c r="L93" s="16"/>
      <c r="M93" s="161"/>
      <c r="N93" s="162"/>
      <c r="O93" s="162"/>
      <c r="P93" s="162"/>
      <c r="Q93" s="163"/>
      <c r="R93" s="16"/>
    </row>
    <row r="94" spans="2:18" outlineLevel="1">
      <c r="B94" s="16"/>
      <c r="C94" s="16"/>
      <c r="D94" s="16"/>
      <c r="E94" s="16"/>
      <c r="F94" s="16"/>
      <c r="G94" s="16"/>
      <c r="H94" s="16"/>
      <c r="I94" s="16"/>
      <c r="J94" s="16"/>
      <c r="K94" s="16"/>
      <c r="L94" s="16"/>
      <c r="M94" s="161"/>
      <c r="N94" s="162"/>
      <c r="O94" s="162"/>
      <c r="P94" s="162"/>
      <c r="Q94" s="163"/>
      <c r="R94" s="16"/>
    </row>
    <row r="95" spans="2:18" outlineLevel="1">
      <c r="B95" s="16"/>
      <c r="C95" s="16"/>
      <c r="D95" s="16"/>
      <c r="E95" s="16"/>
      <c r="F95" s="16"/>
      <c r="G95" s="16"/>
      <c r="H95" s="16"/>
      <c r="I95" s="16"/>
      <c r="J95" s="16"/>
      <c r="K95" s="16"/>
      <c r="L95" s="16"/>
      <c r="M95" s="161"/>
      <c r="N95" s="162"/>
      <c r="O95" s="162"/>
      <c r="P95" s="162"/>
      <c r="Q95" s="163"/>
      <c r="R95" s="16"/>
    </row>
    <row r="96" spans="2:18" outlineLevel="1">
      <c r="B96" s="16"/>
      <c r="C96" s="16"/>
      <c r="D96" s="16"/>
      <c r="E96" s="16"/>
      <c r="F96" s="16"/>
      <c r="G96" s="16"/>
      <c r="H96" s="16"/>
      <c r="I96" s="16"/>
      <c r="J96" s="16"/>
      <c r="K96" s="16"/>
      <c r="L96" s="16"/>
      <c r="M96" s="161"/>
      <c r="N96" s="162"/>
      <c r="O96" s="162"/>
      <c r="P96" s="162"/>
      <c r="Q96" s="163"/>
      <c r="R96" s="16"/>
    </row>
    <row r="97" spans="2:18" outlineLevel="1">
      <c r="B97" s="16"/>
      <c r="C97" s="16"/>
      <c r="D97" s="16"/>
      <c r="E97" s="16"/>
      <c r="F97" s="16"/>
      <c r="G97" s="16"/>
      <c r="H97" s="16"/>
      <c r="I97" s="16"/>
      <c r="J97" s="16"/>
      <c r="K97" s="16"/>
      <c r="L97" s="16"/>
      <c r="M97" s="164"/>
      <c r="N97" s="165"/>
      <c r="O97" s="165"/>
      <c r="P97" s="165"/>
      <c r="Q97" s="16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8"/>
      <c r="N101" s="159"/>
      <c r="O101" s="159"/>
      <c r="P101" s="159"/>
      <c r="Q101" s="160"/>
      <c r="R101" s="16"/>
    </row>
    <row r="102" spans="2:18" hidden="1" outlineLevel="2">
      <c r="B102" s="16"/>
      <c r="C102" s="16"/>
      <c r="D102" s="16"/>
      <c r="E102" s="16"/>
      <c r="F102" s="16"/>
      <c r="G102" s="16"/>
      <c r="H102" s="16"/>
      <c r="I102" s="16"/>
      <c r="J102" s="16"/>
      <c r="K102" s="16"/>
      <c r="L102" s="16"/>
      <c r="M102" s="161"/>
      <c r="N102" s="162"/>
      <c r="O102" s="162"/>
      <c r="P102" s="162"/>
      <c r="Q102" s="163"/>
      <c r="R102" s="16"/>
    </row>
    <row r="103" spans="2:18" hidden="1" outlineLevel="2">
      <c r="B103" s="16"/>
      <c r="C103" s="16"/>
      <c r="D103" s="16"/>
      <c r="E103" s="16"/>
      <c r="F103" s="16"/>
      <c r="G103" s="16"/>
      <c r="H103" s="16"/>
      <c r="I103" s="16"/>
      <c r="J103" s="16"/>
      <c r="K103" s="16"/>
      <c r="L103" s="16"/>
      <c r="M103" s="161"/>
      <c r="N103" s="162"/>
      <c r="O103" s="162"/>
      <c r="P103" s="162"/>
      <c r="Q103" s="163"/>
      <c r="R103" s="16"/>
    </row>
    <row r="104" spans="2:18" hidden="1" outlineLevel="2">
      <c r="B104" s="16"/>
      <c r="C104" s="16"/>
      <c r="D104" s="16"/>
      <c r="E104" s="16"/>
      <c r="F104" s="16"/>
      <c r="G104" s="16"/>
      <c r="H104" s="16"/>
      <c r="I104" s="16"/>
      <c r="J104" s="16"/>
      <c r="K104" s="16"/>
      <c r="L104" s="16"/>
      <c r="M104" s="161"/>
      <c r="N104" s="162"/>
      <c r="O104" s="162"/>
      <c r="P104" s="162"/>
      <c r="Q104" s="163"/>
      <c r="R104" s="16"/>
    </row>
    <row r="105" spans="2:18" hidden="1" outlineLevel="2">
      <c r="B105" s="16"/>
      <c r="C105" s="16"/>
      <c r="D105" s="16"/>
      <c r="E105" s="16"/>
      <c r="F105" s="16"/>
      <c r="G105" s="16"/>
      <c r="H105" s="16"/>
      <c r="I105" s="16"/>
      <c r="J105" s="16"/>
      <c r="K105" s="16"/>
      <c r="L105" s="16"/>
      <c r="M105" s="161"/>
      <c r="N105" s="162"/>
      <c r="O105" s="162"/>
      <c r="P105" s="162"/>
      <c r="Q105" s="163"/>
      <c r="R105" s="16"/>
    </row>
    <row r="106" spans="2:18" hidden="1" outlineLevel="2">
      <c r="B106" s="16"/>
      <c r="C106" s="16"/>
      <c r="D106" s="16"/>
      <c r="E106" s="16"/>
      <c r="F106" s="16"/>
      <c r="G106" s="16"/>
      <c r="H106" s="16"/>
      <c r="I106" s="16"/>
      <c r="J106" s="16"/>
      <c r="K106" s="16"/>
      <c r="L106" s="16"/>
      <c r="M106" s="161"/>
      <c r="N106" s="162"/>
      <c r="O106" s="162"/>
      <c r="P106" s="162"/>
      <c r="Q106" s="163"/>
      <c r="R106" s="16"/>
    </row>
    <row r="107" spans="2:18" hidden="1" outlineLevel="2">
      <c r="B107" s="16"/>
      <c r="C107" s="16"/>
      <c r="D107" s="16"/>
      <c r="E107" s="16"/>
      <c r="F107" s="16"/>
      <c r="G107" s="16"/>
      <c r="H107" s="16"/>
      <c r="I107" s="16"/>
      <c r="J107" s="16"/>
      <c r="K107" s="16"/>
      <c r="L107" s="16"/>
      <c r="M107" s="161"/>
      <c r="N107" s="162"/>
      <c r="O107" s="162"/>
      <c r="P107" s="162"/>
      <c r="Q107" s="163"/>
      <c r="R107" s="16"/>
    </row>
    <row r="108" spans="2:18" hidden="1" outlineLevel="2">
      <c r="B108" s="16"/>
      <c r="C108" s="16"/>
      <c r="D108" s="16"/>
      <c r="E108" s="16"/>
      <c r="F108" s="16"/>
      <c r="G108" s="16"/>
      <c r="H108" s="16"/>
      <c r="I108" s="16"/>
      <c r="J108" s="16"/>
      <c r="K108" s="16"/>
      <c r="L108" s="16"/>
      <c r="M108" s="161"/>
      <c r="N108" s="162"/>
      <c r="O108" s="162"/>
      <c r="P108" s="162"/>
      <c r="Q108" s="163"/>
      <c r="R108" s="16"/>
    </row>
    <row r="109" spans="2:18" hidden="1" outlineLevel="2">
      <c r="B109" s="16"/>
      <c r="C109" s="16"/>
      <c r="D109" s="16"/>
      <c r="E109" s="16"/>
      <c r="F109" s="16"/>
      <c r="G109" s="16"/>
      <c r="H109" s="16"/>
      <c r="I109" s="16"/>
      <c r="J109" s="16"/>
      <c r="K109" s="16"/>
      <c r="L109" s="16"/>
      <c r="M109" s="161"/>
      <c r="N109" s="162"/>
      <c r="O109" s="162"/>
      <c r="P109" s="162"/>
      <c r="Q109" s="163"/>
      <c r="R109" s="16"/>
    </row>
    <row r="110" spans="2:18" hidden="1" outlineLevel="2">
      <c r="B110" s="16"/>
      <c r="C110" s="16"/>
      <c r="D110" s="16"/>
      <c r="E110" s="16"/>
      <c r="F110" s="16"/>
      <c r="G110" s="16"/>
      <c r="H110" s="16"/>
      <c r="I110" s="16"/>
      <c r="J110" s="16"/>
      <c r="K110" s="16"/>
      <c r="L110" s="16"/>
      <c r="M110" s="161"/>
      <c r="N110" s="162"/>
      <c r="O110" s="162"/>
      <c r="P110" s="162"/>
      <c r="Q110" s="163"/>
      <c r="R110" s="16"/>
    </row>
    <row r="111" spans="2:18" hidden="1" outlineLevel="2">
      <c r="B111" s="16"/>
      <c r="C111" s="16"/>
      <c r="D111" s="16"/>
      <c r="E111" s="16"/>
      <c r="F111" s="16"/>
      <c r="G111" s="16"/>
      <c r="H111" s="16"/>
      <c r="I111" s="16"/>
      <c r="J111" s="16"/>
      <c r="K111" s="16"/>
      <c r="L111" s="16"/>
      <c r="M111" s="161"/>
      <c r="N111" s="162"/>
      <c r="O111" s="162"/>
      <c r="P111" s="162"/>
      <c r="Q111" s="163"/>
      <c r="R111" s="16"/>
    </row>
    <row r="112" spans="2:18" hidden="1" outlineLevel="2">
      <c r="B112" s="16"/>
      <c r="C112" s="16"/>
      <c r="D112" s="16"/>
      <c r="E112" s="16"/>
      <c r="F112" s="16"/>
      <c r="G112" s="16"/>
      <c r="H112" s="16"/>
      <c r="I112" s="16"/>
      <c r="J112" s="16"/>
      <c r="K112" s="16"/>
      <c r="L112" s="16"/>
      <c r="M112" s="161"/>
      <c r="N112" s="162"/>
      <c r="O112" s="162"/>
      <c r="P112" s="162"/>
      <c r="Q112" s="163"/>
      <c r="R112" s="16"/>
    </row>
    <row r="113" spans="2:18" hidden="1" outlineLevel="2">
      <c r="B113" s="16"/>
      <c r="C113" s="16"/>
      <c r="D113" s="16"/>
      <c r="E113" s="16"/>
      <c r="F113" s="16"/>
      <c r="G113" s="16"/>
      <c r="H113" s="16"/>
      <c r="I113" s="16"/>
      <c r="J113" s="16"/>
      <c r="K113" s="16"/>
      <c r="L113" s="16"/>
      <c r="M113" s="161"/>
      <c r="N113" s="162"/>
      <c r="O113" s="162"/>
      <c r="P113" s="162"/>
      <c r="Q113" s="163"/>
      <c r="R113" s="16"/>
    </row>
    <row r="114" spans="2:18" hidden="1" outlineLevel="2">
      <c r="B114" s="16"/>
      <c r="C114" s="16"/>
      <c r="D114" s="16"/>
      <c r="E114" s="16"/>
      <c r="F114" s="16"/>
      <c r="G114" s="16"/>
      <c r="H114" s="16"/>
      <c r="I114" s="16"/>
      <c r="J114" s="16"/>
      <c r="K114" s="16"/>
      <c r="L114" s="16"/>
      <c r="M114" s="161"/>
      <c r="N114" s="162"/>
      <c r="O114" s="162"/>
      <c r="P114" s="162"/>
      <c r="Q114" s="163"/>
      <c r="R114" s="16"/>
    </row>
    <row r="115" spans="2:18" hidden="1" outlineLevel="2">
      <c r="B115" s="16"/>
      <c r="C115" s="16"/>
      <c r="D115" s="16"/>
      <c r="E115" s="16"/>
      <c r="F115" s="16"/>
      <c r="G115" s="16"/>
      <c r="H115" s="16"/>
      <c r="I115" s="16"/>
      <c r="J115" s="16"/>
      <c r="K115" s="16"/>
      <c r="L115" s="16"/>
      <c r="M115" s="161"/>
      <c r="N115" s="162"/>
      <c r="O115" s="162"/>
      <c r="P115" s="162"/>
      <c r="Q115" s="163"/>
      <c r="R115" s="16"/>
    </row>
    <row r="116" spans="2:18" hidden="1" outlineLevel="2">
      <c r="B116" s="16"/>
      <c r="C116" s="16"/>
      <c r="D116" s="16"/>
      <c r="E116" s="16"/>
      <c r="F116" s="16"/>
      <c r="G116" s="16"/>
      <c r="H116" s="16"/>
      <c r="I116" s="16"/>
      <c r="J116" s="16"/>
      <c r="K116" s="16"/>
      <c r="L116" s="16"/>
      <c r="M116" s="161"/>
      <c r="N116" s="162"/>
      <c r="O116" s="162"/>
      <c r="P116" s="162"/>
      <c r="Q116" s="163"/>
      <c r="R116" s="16"/>
    </row>
    <row r="117" spans="2:18" hidden="1" outlineLevel="2">
      <c r="B117" s="16"/>
      <c r="C117" s="16"/>
      <c r="D117" s="16"/>
      <c r="E117" s="16"/>
      <c r="F117" s="16"/>
      <c r="G117" s="16"/>
      <c r="H117" s="16"/>
      <c r="I117" s="16"/>
      <c r="J117" s="16"/>
      <c r="K117" s="16"/>
      <c r="L117" s="16"/>
      <c r="M117" s="161"/>
      <c r="N117" s="162"/>
      <c r="O117" s="162"/>
      <c r="P117" s="162"/>
      <c r="Q117" s="163"/>
      <c r="R117" s="16"/>
    </row>
    <row r="118" spans="2:18" hidden="1" outlineLevel="2">
      <c r="B118" s="16"/>
      <c r="C118" s="16"/>
      <c r="D118" s="16"/>
      <c r="E118" s="16"/>
      <c r="F118" s="16"/>
      <c r="G118" s="16"/>
      <c r="H118" s="16"/>
      <c r="I118" s="16"/>
      <c r="J118" s="16"/>
      <c r="K118" s="16"/>
      <c r="L118" s="16"/>
      <c r="M118" s="161"/>
      <c r="N118" s="162"/>
      <c r="O118" s="162"/>
      <c r="P118" s="162"/>
      <c r="Q118" s="163"/>
      <c r="R118" s="16"/>
    </row>
    <row r="119" spans="2:18" hidden="1" outlineLevel="2">
      <c r="B119" s="16"/>
      <c r="C119" s="16"/>
      <c r="D119" s="16"/>
      <c r="E119" s="16"/>
      <c r="F119" s="16"/>
      <c r="G119" s="16"/>
      <c r="H119" s="16"/>
      <c r="I119" s="16"/>
      <c r="J119" s="16"/>
      <c r="K119" s="16"/>
      <c r="L119" s="16"/>
      <c r="M119" s="164"/>
      <c r="N119" s="165"/>
      <c r="O119" s="165"/>
      <c r="P119" s="165"/>
      <c r="Q119" s="16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8"/>
      <c r="N123" s="159"/>
      <c r="O123" s="159"/>
      <c r="P123" s="159"/>
      <c r="Q123" s="160"/>
      <c r="R123" s="16"/>
    </row>
    <row r="124" spans="2:18" hidden="1" outlineLevel="2">
      <c r="B124" s="16"/>
      <c r="C124" s="16"/>
      <c r="D124" s="16"/>
      <c r="E124" s="16"/>
      <c r="F124" s="16"/>
      <c r="G124" s="16"/>
      <c r="H124" s="16"/>
      <c r="I124" s="16"/>
      <c r="J124" s="16"/>
      <c r="K124" s="16"/>
      <c r="L124" s="16"/>
      <c r="M124" s="161"/>
      <c r="N124" s="162"/>
      <c r="O124" s="162"/>
      <c r="P124" s="162"/>
      <c r="Q124" s="163"/>
      <c r="R124" s="16"/>
    </row>
    <row r="125" spans="2:18" hidden="1" outlineLevel="2">
      <c r="B125" s="16"/>
      <c r="C125" s="16"/>
      <c r="D125" s="16"/>
      <c r="E125" s="16"/>
      <c r="F125" s="16"/>
      <c r="G125" s="16"/>
      <c r="H125" s="16"/>
      <c r="I125" s="16"/>
      <c r="J125" s="16"/>
      <c r="K125" s="16"/>
      <c r="L125" s="16"/>
      <c r="M125" s="161"/>
      <c r="N125" s="162"/>
      <c r="O125" s="162"/>
      <c r="P125" s="162"/>
      <c r="Q125" s="163"/>
      <c r="R125" s="16"/>
    </row>
    <row r="126" spans="2:18" hidden="1" outlineLevel="2">
      <c r="B126" s="16"/>
      <c r="C126" s="16"/>
      <c r="D126" s="16"/>
      <c r="E126" s="16"/>
      <c r="F126" s="16"/>
      <c r="G126" s="16"/>
      <c r="H126" s="16"/>
      <c r="I126" s="16"/>
      <c r="J126" s="16"/>
      <c r="K126" s="16"/>
      <c r="L126" s="16"/>
      <c r="M126" s="161"/>
      <c r="N126" s="162"/>
      <c r="O126" s="162"/>
      <c r="P126" s="162"/>
      <c r="Q126" s="163"/>
      <c r="R126" s="16"/>
    </row>
    <row r="127" spans="2:18" hidden="1" outlineLevel="2">
      <c r="B127" s="16"/>
      <c r="C127" s="16"/>
      <c r="D127" s="16"/>
      <c r="E127" s="16"/>
      <c r="F127" s="16"/>
      <c r="G127" s="16"/>
      <c r="H127" s="16"/>
      <c r="I127" s="16"/>
      <c r="J127" s="16"/>
      <c r="K127" s="16"/>
      <c r="L127" s="16"/>
      <c r="M127" s="161"/>
      <c r="N127" s="162"/>
      <c r="O127" s="162"/>
      <c r="P127" s="162"/>
      <c r="Q127" s="163"/>
      <c r="R127" s="16"/>
    </row>
    <row r="128" spans="2:18" hidden="1" outlineLevel="2">
      <c r="B128" s="16"/>
      <c r="C128" s="16"/>
      <c r="D128" s="16"/>
      <c r="E128" s="16"/>
      <c r="F128" s="16"/>
      <c r="G128" s="16"/>
      <c r="H128" s="16"/>
      <c r="I128" s="16"/>
      <c r="J128" s="16"/>
      <c r="K128" s="16"/>
      <c r="L128" s="16"/>
      <c r="M128" s="161"/>
      <c r="N128" s="162"/>
      <c r="O128" s="162"/>
      <c r="P128" s="162"/>
      <c r="Q128" s="163"/>
      <c r="R128" s="16"/>
    </row>
    <row r="129" spans="2:18" hidden="1" outlineLevel="2">
      <c r="B129" s="16"/>
      <c r="C129" s="16"/>
      <c r="D129" s="16"/>
      <c r="E129" s="16"/>
      <c r="F129" s="16"/>
      <c r="G129" s="16"/>
      <c r="H129" s="16"/>
      <c r="I129" s="16"/>
      <c r="J129" s="16"/>
      <c r="K129" s="16"/>
      <c r="L129" s="16"/>
      <c r="M129" s="161"/>
      <c r="N129" s="162"/>
      <c r="O129" s="162"/>
      <c r="P129" s="162"/>
      <c r="Q129" s="163"/>
      <c r="R129" s="16"/>
    </row>
    <row r="130" spans="2:18" hidden="1" outlineLevel="2">
      <c r="B130" s="16"/>
      <c r="C130" s="16"/>
      <c r="D130" s="16"/>
      <c r="E130" s="16"/>
      <c r="F130" s="16"/>
      <c r="G130" s="16"/>
      <c r="H130" s="16"/>
      <c r="I130" s="16"/>
      <c r="J130" s="16"/>
      <c r="K130" s="16"/>
      <c r="L130" s="16"/>
      <c r="M130" s="161"/>
      <c r="N130" s="162"/>
      <c r="O130" s="162"/>
      <c r="P130" s="162"/>
      <c r="Q130" s="163"/>
      <c r="R130" s="16"/>
    </row>
    <row r="131" spans="2:18" hidden="1" outlineLevel="2">
      <c r="B131" s="16"/>
      <c r="C131" s="16"/>
      <c r="D131" s="16"/>
      <c r="E131" s="16"/>
      <c r="F131" s="16"/>
      <c r="G131" s="16"/>
      <c r="H131" s="16"/>
      <c r="I131" s="16"/>
      <c r="J131" s="16"/>
      <c r="K131" s="16"/>
      <c r="L131" s="16"/>
      <c r="M131" s="161"/>
      <c r="N131" s="162"/>
      <c r="O131" s="162"/>
      <c r="P131" s="162"/>
      <c r="Q131" s="163"/>
      <c r="R131" s="16"/>
    </row>
    <row r="132" spans="2:18" hidden="1" outlineLevel="2">
      <c r="B132" s="16"/>
      <c r="C132" s="16"/>
      <c r="D132" s="16"/>
      <c r="E132" s="16"/>
      <c r="F132" s="16"/>
      <c r="G132" s="16"/>
      <c r="H132" s="16"/>
      <c r="I132" s="16"/>
      <c r="J132" s="16"/>
      <c r="K132" s="16"/>
      <c r="L132" s="16"/>
      <c r="M132" s="161"/>
      <c r="N132" s="162"/>
      <c r="O132" s="162"/>
      <c r="P132" s="162"/>
      <c r="Q132" s="163"/>
      <c r="R132" s="16"/>
    </row>
    <row r="133" spans="2:18" hidden="1" outlineLevel="2">
      <c r="B133" s="16"/>
      <c r="C133" s="16"/>
      <c r="D133" s="16"/>
      <c r="E133" s="16"/>
      <c r="F133" s="16"/>
      <c r="G133" s="16"/>
      <c r="H133" s="16"/>
      <c r="I133" s="16"/>
      <c r="J133" s="16"/>
      <c r="K133" s="16"/>
      <c r="L133" s="16"/>
      <c r="M133" s="161"/>
      <c r="N133" s="162"/>
      <c r="O133" s="162"/>
      <c r="P133" s="162"/>
      <c r="Q133" s="163"/>
      <c r="R133" s="16"/>
    </row>
    <row r="134" spans="2:18" hidden="1" outlineLevel="2">
      <c r="B134" s="16"/>
      <c r="C134" s="16"/>
      <c r="D134" s="16"/>
      <c r="E134" s="16"/>
      <c r="F134" s="16"/>
      <c r="G134" s="16"/>
      <c r="H134" s="16"/>
      <c r="I134" s="16"/>
      <c r="J134" s="16"/>
      <c r="K134" s="16"/>
      <c r="L134" s="16"/>
      <c r="M134" s="161"/>
      <c r="N134" s="162"/>
      <c r="O134" s="162"/>
      <c r="P134" s="162"/>
      <c r="Q134" s="163"/>
      <c r="R134" s="16"/>
    </row>
    <row r="135" spans="2:18" hidden="1" outlineLevel="2">
      <c r="B135" s="16"/>
      <c r="C135" s="16"/>
      <c r="D135" s="16"/>
      <c r="E135" s="16"/>
      <c r="F135" s="16"/>
      <c r="G135" s="16"/>
      <c r="H135" s="16"/>
      <c r="I135" s="16"/>
      <c r="J135" s="16"/>
      <c r="K135" s="16"/>
      <c r="L135" s="16"/>
      <c r="M135" s="161"/>
      <c r="N135" s="162"/>
      <c r="O135" s="162"/>
      <c r="P135" s="162"/>
      <c r="Q135" s="163"/>
      <c r="R135" s="16"/>
    </row>
    <row r="136" spans="2:18" hidden="1" outlineLevel="2">
      <c r="B136" s="16"/>
      <c r="C136" s="16"/>
      <c r="D136" s="16"/>
      <c r="E136" s="16"/>
      <c r="F136" s="16"/>
      <c r="G136" s="16"/>
      <c r="H136" s="16"/>
      <c r="I136" s="16"/>
      <c r="J136" s="16"/>
      <c r="K136" s="16"/>
      <c r="L136" s="16"/>
      <c r="M136" s="161"/>
      <c r="N136" s="162"/>
      <c r="O136" s="162"/>
      <c r="P136" s="162"/>
      <c r="Q136" s="163"/>
      <c r="R136" s="16"/>
    </row>
    <row r="137" spans="2:18" hidden="1" outlineLevel="2">
      <c r="B137" s="16"/>
      <c r="C137" s="16"/>
      <c r="D137" s="16"/>
      <c r="E137" s="16"/>
      <c r="F137" s="16"/>
      <c r="G137" s="16"/>
      <c r="H137" s="16"/>
      <c r="I137" s="16"/>
      <c r="J137" s="16"/>
      <c r="K137" s="16"/>
      <c r="L137" s="16"/>
      <c r="M137" s="161"/>
      <c r="N137" s="162"/>
      <c r="O137" s="162"/>
      <c r="P137" s="162"/>
      <c r="Q137" s="163"/>
      <c r="R137" s="16"/>
    </row>
    <row r="138" spans="2:18" hidden="1" outlineLevel="2">
      <c r="B138" s="16"/>
      <c r="C138" s="16"/>
      <c r="D138" s="16"/>
      <c r="E138" s="16"/>
      <c r="F138" s="16"/>
      <c r="G138" s="16"/>
      <c r="H138" s="16"/>
      <c r="I138" s="16"/>
      <c r="J138" s="16"/>
      <c r="K138" s="16"/>
      <c r="L138" s="16"/>
      <c r="M138" s="161"/>
      <c r="N138" s="162"/>
      <c r="O138" s="162"/>
      <c r="P138" s="162"/>
      <c r="Q138" s="163"/>
      <c r="R138" s="16"/>
    </row>
    <row r="139" spans="2:18" hidden="1" outlineLevel="2">
      <c r="B139" s="16"/>
      <c r="C139" s="16"/>
      <c r="D139" s="16"/>
      <c r="E139" s="16"/>
      <c r="F139" s="16"/>
      <c r="G139" s="16"/>
      <c r="H139" s="16"/>
      <c r="I139" s="16"/>
      <c r="J139" s="16"/>
      <c r="K139" s="16"/>
      <c r="L139" s="16"/>
      <c r="M139" s="161"/>
      <c r="N139" s="162"/>
      <c r="O139" s="162"/>
      <c r="P139" s="162"/>
      <c r="Q139" s="163"/>
      <c r="R139" s="16"/>
    </row>
    <row r="140" spans="2:18" hidden="1" outlineLevel="2">
      <c r="B140" s="16"/>
      <c r="C140" s="16"/>
      <c r="D140" s="16"/>
      <c r="E140" s="16"/>
      <c r="F140" s="16"/>
      <c r="G140" s="16"/>
      <c r="H140" s="16"/>
      <c r="I140" s="16"/>
      <c r="J140" s="16"/>
      <c r="K140" s="16"/>
      <c r="L140" s="16"/>
      <c r="M140" s="161"/>
      <c r="N140" s="162"/>
      <c r="O140" s="162"/>
      <c r="P140" s="162"/>
      <c r="Q140" s="163"/>
      <c r="R140" s="16"/>
    </row>
    <row r="141" spans="2:18" hidden="1" outlineLevel="2">
      <c r="B141" s="16"/>
      <c r="C141" s="16"/>
      <c r="D141" s="16"/>
      <c r="E141" s="16"/>
      <c r="F141" s="16"/>
      <c r="G141" s="16"/>
      <c r="H141" s="16"/>
      <c r="I141" s="16"/>
      <c r="J141" s="16"/>
      <c r="K141" s="16"/>
      <c r="L141" s="16"/>
      <c r="M141" s="164"/>
      <c r="N141" s="165"/>
      <c r="O141" s="165"/>
      <c r="P141" s="165"/>
      <c r="Q141" s="16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8"/>
      <c r="D204" s="159"/>
      <c r="E204" s="159"/>
      <c r="F204" s="159"/>
      <c r="G204" s="159"/>
      <c r="H204" s="159"/>
      <c r="I204" s="159"/>
      <c r="J204" s="159"/>
      <c r="K204" s="159"/>
      <c r="L204" s="159"/>
      <c r="M204" s="159"/>
      <c r="N204" s="159"/>
      <c r="O204" s="159"/>
      <c r="P204" s="159"/>
      <c r="Q204" s="160"/>
      <c r="R204" s="16"/>
    </row>
    <row r="205" spans="2:18" outlineLevel="1">
      <c r="B205" s="16"/>
      <c r="C205" s="161"/>
      <c r="D205" s="162"/>
      <c r="E205" s="162"/>
      <c r="F205" s="162"/>
      <c r="G205" s="162"/>
      <c r="H205" s="162"/>
      <c r="I205" s="162"/>
      <c r="J205" s="162"/>
      <c r="K205" s="162"/>
      <c r="L205" s="162"/>
      <c r="M205" s="162"/>
      <c r="N205" s="162"/>
      <c r="O205" s="162"/>
      <c r="P205" s="162"/>
      <c r="Q205" s="163"/>
      <c r="R205" s="16"/>
    </row>
    <row r="206" spans="2:18" outlineLevel="1">
      <c r="B206" s="16"/>
      <c r="C206" s="161"/>
      <c r="D206" s="162"/>
      <c r="E206" s="162"/>
      <c r="F206" s="162"/>
      <c r="G206" s="162"/>
      <c r="H206" s="162"/>
      <c r="I206" s="162"/>
      <c r="J206" s="162"/>
      <c r="K206" s="162"/>
      <c r="L206" s="162"/>
      <c r="M206" s="162"/>
      <c r="N206" s="162"/>
      <c r="O206" s="162"/>
      <c r="P206" s="162"/>
      <c r="Q206" s="163"/>
      <c r="R206" s="16"/>
    </row>
    <row r="207" spans="2:18" outlineLevel="1">
      <c r="B207" s="16"/>
      <c r="C207" s="161"/>
      <c r="D207" s="162"/>
      <c r="E207" s="162"/>
      <c r="F207" s="162"/>
      <c r="G207" s="162"/>
      <c r="H207" s="162"/>
      <c r="I207" s="162"/>
      <c r="J207" s="162"/>
      <c r="K207" s="162"/>
      <c r="L207" s="162"/>
      <c r="M207" s="162"/>
      <c r="N207" s="162"/>
      <c r="O207" s="162"/>
      <c r="P207" s="162"/>
      <c r="Q207" s="163"/>
      <c r="R207" s="16"/>
    </row>
    <row r="208" spans="2:18" outlineLevel="1">
      <c r="B208" s="16"/>
      <c r="C208" s="161"/>
      <c r="D208" s="162"/>
      <c r="E208" s="162"/>
      <c r="F208" s="162"/>
      <c r="G208" s="162"/>
      <c r="H208" s="162"/>
      <c r="I208" s="162"/>
      <c r="J208" s="162"/>
      <c r="K208" s="162"/>
      <c r="L208" s="162"/>
      <c r="M208" s="162"/>
      <c r="N208" s="162"/>
      <c r="O208" s="162"/>
      <c r="P208" s="162"/>
      <c r="Q208" s="163"/>
      <c r="R208" s="16"/>
    </row>
    <row r="209" spans="2:18" outlineLevel="1">
      <c r="B209" s="16"/>
      <c r="C209" s="161"/>
      <c r="D209" s="162"/>
      <c r="E209" s="162"/>
      <c r="F209" s="162"/>
      <c r="G209" s="162"/>
      <c r="H209" s="162"/>
      <c r="I209" s="162"/>
      <c r="J209" s="162"/>
      <c r="K209" s="162"/>
      <c r="L209" s="162"/>
      <c r="M209" s="162"/>
      <c r="N209" s="162"/>
      <c r="O209" s="162"/>
      <c r="P209" s="162"/>
      <c r="Q209" s="163"/>
      <c r="R209" s="16"/>
    </row>
    <row r="210" spans="2:18" outlineLevel="1">
      <c r="B210" s="16"/>
      <c r="C210" s="161"/>
      <c r="D210" s="162"/>
      <c r="E210" s="162"/>
      <c r="F210" s="162"/>
      <c r="G210" s="162"/>
      <c r="H210" s="162"/>
      <c r="I210" s="162"/>
      <c r="J210" s="162"/>
      <c r="K210" s="162"/>
      <c r="L210" s="162"/>
      <c r="M210" s="162"/>
      <c r="N210" s="162"/>
      <c r="O210" s="162"/>
      <c r="P210" s="162"/>
      <c r="Q210" s="163"/>
      <c r="R210" s="16"/>
    </row>
    <row r="211" spans="2:18" outlineLevel="1">
      <c r="B211" s="16"/>
      <c r="C211" s="164"/>
      <c r="D211" s="165"/>
      <c r="E211" s="165"/>
      <c r="F211" s="165"/>
      <c r="G211" s="165"/>
      <c r="H211" s="165"/>
      <c r="I211" s="165"/>
      <c r="J211" s="165"/>
      <c r="K211" s="165"/>
      <c r="L211" s="165"/>
      <c r="M211" s="165"/>
      <c r="N211" s="165"/>
      <c r="O211" s="165"/>
      <c r="P211" s="165"/>
      <c r="Q211" s="16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t="s">
        <v>340</v>
      </c>
      <c r="E13" s="16"/>
      <c r="F13" s="16"/>
      <c r="G13" s="16"/>
      <c r="H13" s="16"/>
      <c r="I13" s="37"/>
      <c r="J13" s="37"/>
      <c r="K13" s="37"/>
      <c r="L13" s="37"/>
      <c r="M13" s="37"/>
      <c r="N13" s="37"/>
      <c r="O13" s="37"/>
      <c r="P13" s="37"/>
      <c r="Q13" s="16"/>
    </row>
    <row r="14" spans="1:17">
      <c r="A14" s="9"/>
      <c r="B14" s="16"/>
      <c r="C14" s="16"/>
      <c r="D14" s="47" t="s">
        <v>341</v>
      </c>
      <c r="E14" s="16"/>
      <c r="F14" s="16"/>
      <c r="G14" s="16"/>
      <c r="H14" s="16"/>
      <c r="I14" s="37"/>
      <c r="J14" s="37"/>
      <c r="K14" s="37"/>
      <c r="L14" s="37"/>
      <c r="M14" s="37"/>
      <c r="N14" s="37"/>
      <c r="O14" s="37"/>
      <c r="P14" s="37"/>
      <c r="Q14" s="16"/>
    </row>
    <row r="15" spans="1:17">
      <c r="A15" s="9"/>
      <c r="B15" s="16"/>
      <c r="C15" s="16"/>
      <c r="D15" s="47" t="s">
        <v>342</v>
      </c>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310</v>
      </c>
      <c r="D14" s="16"/>
      <c r="E14" s="16"/>
      <c r="F14" s="16"/>
      <c r="G14" s="16"/>
      <c r="H14" s="37"/>
      <c r="I14" s="37"/>
      <c r="J14" s="37"/>
      <c r="K14" s="37"/>
      <c r="L14" s="37"/>
      <c r="M14" s="37"/>
      <c r="N14" s="37"/>
      <c r="O14" s="37"/>
      <c r="P14" s="37"/>
      <c r="Q14" s="16"/>
    </row>
    <row r="15" spans="1:17">
      <c r="A15" s="117"/>
      <c r="B15" s="16"/>
      <c r="C15" s="47" t="s">
        <v>311</v>
      </c>
      <c r="D15" s="16"/>
      <c r="E15" s="16"/>
      <c r="F15" s="16"/>
      <c r="G15" s="16"/>
      <c r="H15" s="37"/>
      <c r="I15" s="37"/>
      <c r="J15" s="37"/>
      <c r="K15" s="37"/>
      <c r="L15" s="37"/>
      <c r="M15" s="37"/>
      <c r="N15" s="37"/>
      <c r="O15" s="37"/>
      <c r="P15" s="37"/>
      <c r="Q15" s="16"/>
    </row>
    <row r="16" spans="1:17">
      <c r="A16" s="117"/>
      <c r="B16" s="16"/>
      <c r="C16" s="116" t="s">
        <v>312</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314</v>
      </c>
      <c r="D18" s="16"/>
      <c r="E18" s="16"/>
      <c r="F18" s="16"/>
      <c r="G18" s="16"/>
      <c r="H18" s="37"/>
      <c r="I18" s="37"/>
      <c r="J18" s="37"/>
      <c r="K18" s="37"/>
      <c r="L18" s="37"/>
      <c r="M18" s="37"/>
      <c r="N18" s="37"/>
      <c r="O18" s="37"/>
      <c r="P18" s="37"/>
      <c r="Q18" s="16"/>
    </row>
    <row r="19" spans="1:17">
      <c r="A19" s="9"/>
      <c r="B19" s="16"/>
      <c r="C19" s="47" t="s">
        <v>315</v>
      </c>
      <c r="D19" s="16"/>
      <c r="E19" s="16"/>
      <c r="F19" s="16"/>
      <c r="G19" s="16"/>
      <c r="H19" s="37"/>
      <c r="I19" s="37"/>
      <c r="J19" s="37"/>
      <c r="K19" s="37"/>
      <c r="L19" s="37"/>
      <c r="M19" s="37"/>
      <c r="N19" s="37"/>
      <c r="O19" s="37"/>
      <c r="P19" s="37"/>
      <c r="Q19" s="16"/>
    </row>
    <row r="20" spans="1:17">
      <c r="A20" s="9"/>
      <c r="B20" s="16"/>
      <c r="C20" s="47" t="s">
        <v>316</v>
      </c>
      <c r="D20" s="16"/>
      <c r="E20" s="16"/>
      <c r="F20" s="16"/>
      <c r="G20" s="16"/>
      <c r="H20" s="37"/>
      <c r="I20" s="37"/>
      <c r="J20" s="37"/>
      <c r="K20" s="37"/>
      <c r="L20" s="37"/>
      <c r="M20" s="37"/>
      <c r="N20" s="37"/>
      <c r="O20" s="37"/>
      <c r="P20" s="37"/>
      <c r="Q20" s="16"/>
    </row>
    <row r="21" spans="1:17">
      <c r="A21" s="9"/>
      <c r="B21" s="16"/>
      <c r="C21" s="47" t="s">
        <v>317</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308</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0" t="s">
        <v>106</v>
      </c>
      <c r="D69" s="181"/>
      <c r="E69" s="29"/>
      <c r="F69" s="180" t="s">
        <v>107</v>
      </c>
      <c r="G69" s="181"/>
      <c r="H69" s="29"/>
      <c r="I69" s="185" t="s">
        <v>108</v>
      </c>
      <c r="J69" s="186"/>
      <c r="K69" s="30"/>
      <c r="L69" s="180" t="s">
        <v>109</v>
      </c>
      <c r="M69" s="181"/>
      <c r="N69" s="30"/>
      <c r="O69" s="180" t="s">
        <v>110</v>
      </c>
      <c r="P69" s="181"/>
      <c r="Q69" s="26"/>
    </row>
    <row r="70" spans="1:33" ht="21.75" thickBot="1">
      <c r="A70" s="9"/>
      <c r="B70" s="16"/>
      <c r="C70" s="184" t="s">
        <v>111</v>
      </c>
      <c r="D70" s="183"/>
      <c r="E70" s="29"/>
      <c r="F70" s="184" t="s">
        <v>112</v>
      </c>
      <c r="G70" s="183"/>
      <c r="H70" s="29"/>
      <c r="I70" s="187" t="s">
        <v>113</v>
      </c>
      <c r="J70" s="188"/>
      <c r="K70" s="31"/>
      <c r="L70" s="184" t="s">
        <v>114</v>
      </c>
      <c r="M70" s="183"/>
      <c r="N70" s="31"/>
      <c r="O70" s="182" t="s">
        <v>115</v>
      </c>
      <c r="P70" s="183"/>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6" t="s">
        <v>286</v>
      </c>
      <c r="D72" s="177"/>
      <c r="E72" s="106"/>
      <c r="F72" s="176" t="s">
        <v>287</v>
      </c>
      <c r="G72" s="177"/>
      <c r="H72" s="106"/>
      <c r="I72" s="178" t="s">
        <v>293</v>
      </c>
      <c r="J72" s="179"/>
      <c r="K72" s="107"/>
      <c r="L72" s="176" t="s">
        <v>288</v>
      </c>
      <c r="M72" s="177"/>
      <c r="N72" s="107"/>
      <c r="O72" s="176" t="s">
        <v>289</v>
      </c>
      <c r="P72" s="177"/>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6" t="s">
        <v>289</v>
      </c>
      <c r="D74" s="177"/>
      <c r="E74" s="106"/>
      <c r="F74" s="176" t="s">
        <v>319</v>
      </c>
      <c r="G74" s="177"/>
      <c r="H74" s="106"/>
      <c r="I74" s="178" t="s">
        <v>281</v>
      </c>
      <c r="J74" s="179"/>
      <c r="K74" s="107"/>
      <c r="L74" s="176" t="s">
        <v>291</v>
      </c>
      <c r="M74" s="177"/>
      <c r="N74" s="107"/>
      <c r="O74" s="176" t="s">
        <v>320</v>
      </c>
      <c r="P74" s="177"/>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6" t="s">
        <v>320</v>
      </c>
      <c r="D76" s="177"/>
      <c r="E76" s="106"/>
      <c r="F76" s="176" t="s">
        <v>321</v>
      </c>
      <c r="G76" s="177"/>
      <c r="H76" s="106"/>
      <c r="I76" s="178" t="s">
        <v>282</v>
      </c>
      <c r="J76" s="179"/>
      <c r="K76" s="107"/>
      <c r="L76" s="176" t="s">
        <v>322</v>
      </c>
      <c r="M76" s="177"/>
      <c r="N76" s="107"/>
      <c r="O76" s="176" t="s">
        <v>289</v>
      </c>
      <c r="P76" s="177"/>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6" t="s">
        <v>289</v>
      </c>
      <c r="D78" s="177"/>
      <c r="E78" s="106"/>
      <c r="F78" s="176" t="s">
        <v>323</v>
      </c>
      <c r="G78" s="177"/>
      <c r="H78" s="106"/>
      <c r="I78" s="178" t="s">
        <v>285</v>
      </c>
      <c r="J78" s="179"/>
      <c r="K78" s="107"/>
      <c r="L78" s="176" t="s">
        <v>324</v>
      </c>
      <c r="M78" s="177"/>
      <c r="N78" s="107"/>
      <c r="O78" s="176" t="s">
        <v>325</v>
      </c>
      <c r="P78" s="177"/>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6" t="s">
        <v>325</v>
      </c>
      <c r="D80" s="177"/>
      <c r="E80" s="106"/>
      <c r="F80" s="176" t="s">
        <v>321</v>
      </c>
      <c r="G80" s="177"/>
      <c r="H80" s="106"/>
      <c r="I80" s="178" t="s">
        <v>290</v>
      </c>
      <c r="J80" s="179"/>
      <c r="K80" s="107"/>
      <c r="L80" s="176" t="s">
        <v>326</v>
      </c>
      <c r="M80" s="177"/>
      <c r="N80" s="107"/>
      <c r="O80" s="176" t="s">
        <v>289</v>
      </c>
      <c r="P80" s="177"/>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6" t="s">
        <v>289</v>
      </c>
      <c r="D82" s="177"/>
      <c r="E82" s="106"/>
      <c r="F82" s="176" t="s">
        <v>327</v>
      </c>
      <c r="G82" s="177"/>
      <c r="H82" s="106"/>
      <c r="I82" s="178" t="s">
        <v>328</v>
      </c>
      <c r="J82" s="179"/>
      <c r="K82" s="107"/>
      <c r="L82" s="176" t="s">
        <v>327</v>
      </c>
      <c r="M82" s="177"/>
      <c r="N82" s="107"/>
      <c r="O82" s="176" t="s">
        <v>320</v>
      </c>
      <c r="P82" s="177"/>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6" t="s">
        <v>320</v>
      </c>
      <c r="D84" s="177"/>
      <c r="E84" s="106"/>
      <c r="F84" s="176" t="s">
        <v>329</v>
      </c>
      <c r="G84" s="177"/>
      <c r="H84" s="106"/>
      <c r="I84" s="178" t="s">
        <v>330</v>
      </c>
      <c r="J84" s="179"/>
      <c r="K84" s="107"/>
      <c r="L84" s="176" t="s">
        <v>329</v>
      </c>
      <c r="M84" s="177"/>
      <c r="N84" s="107"/>
      <c r="O84" s="176" t="s">
        <v>283</v>
      </c>
      <c r="P84" s="177"/>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6" t="s">
        <v>283</v>
      </c>
      <c r="D86" s="177"/>
      <c r="E86" s="106"/>
      <c r="F86" s="176" t="s">
        <v>331</v>
      </c>
      <c r="G86" s="177"/>
      <c r="H86" s="106"/>
      <c r="I86" s="178" t="s">
        <v>332</v>
      </c>
      <c r="J86" s="179"/>
      <c r="K86" s="107"/>
      <c r="L86" s="176" t="s">
        <v>284</v>
      </c>
      <c r="M86" s="177"/>
      <c r="N86" s="107"/>
      <c r="O86" s="176" t="s">
        <v>333</v>
      </c>
      <c r="P86" s="177"/>
      <c r="Q86" s="22"/>
      <c r="T86"/>
      <c r="U86"/>
      <c r="V86"/>
      <c r="W86"/>
      <c r="X86"/>
      <c r="Y86"/>
      <c r="Z86"/>
      <c r="AA86"/>
      <c r="AB86"/>
      <c r="AC86"/>
      <c r="AD86"/>
      <c r="AE86"/>
      <c r="AF86"/>
      <c r="AG86"/>
    </row>
    <row r="87" spans="2:33" ht="15.75" thickBot="1"/>
    <row r="88" spans="2:33" s="24" customFormat="1" ht="36" customHeight="1" thickTop="1" thickBot="1">
      <c r="B88" s="28"/>
      <c r="C88" s="176" t="s">
        <v>334</v>
      </c>
      <c r="D88" s="177"/>
      <c r="E88" s="106"/>
      <c r="F88" s="112" t="s">
        <v>329</v>
      </c>
      <c r="G88" s="113"/>
      <c r="H88" s="106"/>
      <c r="I88" s="178" t="s">
        <v>335</v>
      </c>
      <c r="J88" s="179"/>
      <c r="K88" s="107"/>
      <c r="L88" s="176" t="s">
        <v>336</v>
      </c>
      <c r="M88" s="177"/>
      <c r="N88" s="107"/>
      <c r="O88" s="176" t="s">
        <v>337</v>
      </c>
      <c r="P88" s="177"/>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6" t="s">
        <v>337</v>
      </c>
      <c r="D90" s="177"/>
      <c r="E90" s="106"/>
      <c r="F90" s="112" t="s">
        <v>331</v>
      </c>
      <c r="G90" s="113"/>
      <c r="H90" s="106"/>
      <c r="I90" s="178" t="s">
        <v>338</v>
      </c>
      <c r="J90" s="179"/>
      <c r="K90" s="107"/>
      <c r="L90" s="176" t="s">
        <v>339</v>
      </c>
      <c r="M90" s="177"/>
      <c r="N90" s="107"/>
      <c r="O90" s="176" t="s">
        <v>333</v>
      </c>
      <c r="P90" s="177"/>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91" t="s">
        <v>153</v>
      </c>
      <c r="F14" s="191"/>
      <c r="G14" s="191"/>
      <c r="H14" s="191"/>
      <c r="I14" s="191"/>
      <c r="J14" s="191"/>
      <c r="K14" s="191"/>
      <c r="L14" s="16"/>
      <c r="M14" s="16"/>
    </row>
    <row r="15" spans="1:13" ht="15" customHeight="1">
      <c r="A15" s="9"/>
      <c r="B15" s="16"/>
      <c r="C15" s="16"/>
      <c r="D15" s="60"/>
      <c r="E15" s="191"/>
      <c r="F15" s="191"/>
      <c r="G15" s="191"/>
      <c r="H15" s="191"/>
      <c r="I15" s="191"/>
      <c r="J15" s="191"/>
      <c r="K15" s="191"/>
      <c r="L15" s="16"/>
      <c r="M15" s="16"/>
    </row>
    <row r="16" spans="1:13" ht="11.25" customHeight="1">
      <c r="A16" s="9"/>
      <c r="B16" s="16"/>
      <c r="C16" s="16"/>
      <c r="D16" s="16"/>
      <c r="E16" s="16"/>
      <c r="F16" s="16"/>
      <c r="G16" s="16"/>
      <c r="H16" s="16"/>
      <c r="I16" s="16"/>
      <c r="J16" s="16"/>
      <c r="K16" s="16"/>
      <c r="L16" s="16"/>
      <c r="M16" s="16"/>
    </row>
    <row r="17" spans="1:13" ht="18.75">
      <c r="A17" s="9"/>
      <c r="B17" s="16"/>
      <c r="C17" s="246" t="s">
        <v>154</v>
      </c>
      <c r="D17" s="246"/>
      <c r="E17" s="246"/>
      <c r="F17" s="247" t="s">
        <v>304</v>
      </c>
      <c r="G17" s="248"/>
      <c r="H17" s="248"/>
      <c r="I17" s="248"/>
      <c r="J17" s="248"/>
      <c r="K17" s="248"/>
      <c r="L17" s="248"/>
      <c r="M17" s="16"/>
    </row>
    <row r="18" spans="1:13" ht="18.75">
      <c r="A18" s="9"/>
      <c r="B18" s="16"/>
      <c r="C18" s="249" t="s">
        <v>155</v>
      </c>
      <c r="D18" s="249"/>
      <c r="E18" s="249"/>
      <c r="F18" s="247" t="s">
        <v>305</v>
      </c>
      <c r="G18" s="248"/>
      <c r="H18" s="248"/>
      <c r="I18" s="248"/>
      <c r="J18" s="248"/>
      <c r="K18" s="248"/>
      <c r="L18" s="248"/>
      <c r="M18" s="16"/>
    </row>
    <row r="19" spans="1:13" ht="18.75">
      <c r="A19" s="9"/>
      <c r="B19" s="16"/>
      <c r="C19" s="249" t="s">
        <v>156</v>
      </c>
      <c r="D19" s="249"/>
      <c r="E19" s="249"/>
      <c r="F19" s="247" t="s">
        <v>306</v>
      </c>
      <c r="G19" s="248"/>
      <c r="H19" s="248"/>
      <c r="I19" s="248"/>
      <c r="J19" s="248"/>
      <c r="K19" s="248"/>
      <c r="L19" s="248"/>
      <c r="M19" s="16"/>
    </row>
    <row r="20" spans="1:13" ht="5.25" customHeight="1">
      <c r="A20" s="9"/>
      <c r="B20" s="16"/>
      <c r="C20" s="58"/>
      <c r="D20" s="16"/>
      <c r="E20" s="16"/>
      <c r="F20" s="16"/>
      <c r="G20" s="16"/>
      <c r="H20" s="16"/>
      <c r="I20" s="16"/>
      <c r="J20" s="16"/>
      <c r="K20" s="16"/>
      <c r="L20" s="16"/>
      <c r="M20" s="16"/>
    </row>
    <row r="21" spans="1:13" ht="18.75">
      <c r="A21" s="9"/>
      <c r="B21" s="16"/>
      <c r="C21" s="223" t="s">
        <v>157</v>
      </c>
      <c r="D21" s="224"/>
      <c r="E21" s="224"/>
      <c r="F21" s="224"/>
      <c r="G21" s="224"/>
      <c r="H21" s="224"/>
      <c r="I21" s="224"/>
      <c r="J21" s="224"/>
      <c r="K21" s="224"/>
      <c r="L21" s="225"/>
      <c r="M21" s="16"/>
    </row>
    <row r="22" spans="1:13">
      <c r="B22" s="16"/>
      <c r="C22" s="226" t="s">
        <v>350</v>
      </c>
      <c r="D22" s="227"/>
      <c r="E22" s="227"/>
      <c r="F22" s="227"/>
      <c r="G22" s="227"/>
      <c r="H22" s="227"/>
      <c r="I22" s="227"/>
      <c r="J22" s="227"/>
      <c r="K22" s="227"/>
      <c r="L22" s="228"/>
      <c r="M22" s="16"/>
    </row>
    <row r="23" spans="1:13">
      <c r="B23" s="16"/>
      <c r="C23" s="229"/>
      <c r="D23" s="230"/>
      <c r="E23" s="230"/>
      <c r="F23" s="230"/>
      <c r="G23" s="230"/>
      <c r="H23" s="230"/>
      <c r="I23" s="230"/>
      <c r="J23" s="230"/>
      <c r="K23" s="230"/>
      <c r="L23" s="231"/>
      <c r="M23" s="16"/>
    </row>
    <row r="24" spans="1:13">
      <c r="B24" s="16"/>
      <c r="C24" s="232"/>
      <c r="D24" s="233"/>
      <c r="E24" s="233"/>
      <c r="F24" s="233"/>
      <c r="G24" s="233"/>
      <c r="H24" s="233"/>
      <c r="I24" s="233"/>
      <c r="J24" s="233"/>
      <c r="K24" s="233"/>
      <c r="L24" s="234"/>
      <c r="M24" s="16"/>
    </row>
    <row r="25" spans="1:13" ht="5.25" customHeight="1">
      <c r="B25" s="16"/>
      <c r="C25" s="58"/>
      <c r="D25" s="16"/>
      <c r="E25" s="16"/>
      <c r="F25" s="16"/>
      <c r="G25" s="16"/>
      <c r="H25" s="16"/>
      <c r="I25" s="16"/>
      <c r="J25" s="16"/>
      <c r="K25" s="16"/>
      <c r="L25" s="16"/>
      <c r="M25" s="16"/>
    </row>
    <row r="26" spans="1:13" ht="18.75">
      <c r="B26" s="16"/>
      <c r="C26" s="204" t="s">
        <v>158</v>
      </c>
      <c r="D26" s="205"/>
      <c r="E26" s="205"/>
      <c r="F26" s="205"/>
      <c r="G26" s="205"/>
      <c r="H26" s="205"/>
      <c r="I26" s="205"/>
      <c r="J26" s="205"/>
      <c r="K26" s="205"/>
      <c r="L26" s="206"/>
      <c r="M26" s="16"/>
    </row>
    <row r="27" spans="1:13">
      <c r="B27" s="16"/>
      <c r="C27" s="235" t="s">
        <v>351</v>
      </c>
      <c r="D27" s="227"/>
      <c r="E27" s="227"/>
      <c r="F27" s="227"/>
      <c r="G27" s="227"/>
      <c r="H27" s="227"/>
      <c r="I27" s="227"/>
      <c r="J27" s="227"/>
      <c r="K27" s="227"/>
      <c r="L27" s="228"/>
      <c r="M27" s="16"/>
    </row>
    <row r="28" spans="1:13">
      <c r="B28" s="16"/>
      <c r="C28" s="232"/>
      <c r="D28" s="233"/>
      <c r="E28" s="233"/>
      <c r="F28" s="233"/>
      <c r="G28" s="233"/>
      <c r="H28" s="233"/>
      <c r="I28" s="233"/>
      <c r="J28" s="233"/>
      <c r="K28" s="233"/>
      <c r="L28" s="234"/>
      <c r="M28" s="16"/>
    </row>
    <row r="29" spans="1:13" ht="5.25" customHeight="1">
      <c r="B29" s="16"/>
      <c r="C29" s="58"/>
      <c r="D29" s="16"/>
      <c r="E29" s="16"/>
      <c r="F29" s="16"/>
      <c r="G29" s="16"/>
      <c r="H29" s="16"/>
      <c r="I29" s="16"/>
      <c r="J29" s="16"/>
      <c r="K29" s="16"/>
      <c r="L29" s="16"/>
      <c r="M29" s="16"/>
    </row>
    <row r="30" spans="1:13" ht="18.75">
      <c r="B30" s="16"/>
      <c r="C30" s="204" t="s">
        <v>159</v>
      </c>
      <c r="D30" s="205"/>
      <c r="E30" s="205"/>
      <c r="F30" s="205"/>
      <c r="G30" s="205"/>
      <c r="H30" s="205"/>
      <c r="I30" s="205"/>
      <c r="J30" s="205"/>
      <c r="K30" s="205"/>
      <c r="L30" s="206"/>
      <c r="M30" s="16"/>
    </row>
    <row r="31" spans="1:13" ht="21" customHeight="1">
      <c r="B31" s="16"/>
      <c r="C31" s="236"/>
      <c r="D31" s="227"/>
      <c r="E31" s="227"/>
      <c r="F31" s="227"/>
      <c r="G31" s="227"/>
      <c r="H31" s="228"/>
      <c r="I31" s="237" t="s">
        <v>352</v>
      </c>
      <c r="J31" s="238"/>
      <c r="K31" s="238"/>
      <c r="L31" s="239"/>
      <c r="M31" s="16"/>
    </row>
    <row r="32" spans="1:13" ht="21" customHeight="1">
      <c r="B32" s="16"/>
      <c r="C32" s="229"/>
      <c r="D32" s="230"/>
      <c r="E32" s="230"/>
      <c r="F32" s="230"/>
      <c r="G32" s="230"/>
      <c r="H32" s="231"/>
      <c r="I32" s="240"/>
      <c r="J32" s="241"/>
      <c r="K32" s="241"/>
      <c r="L32" s="242"/>
      <c r="M32" s="16"/>
    </row>
    <row r="33" spans="2:13" ht="33" customHeight="1">
      <c r="B33" s="16"/>
      <c r="C33" s="229"/>
      <c r="D33" s="230"/>
      <c r="E33" s="230"/>
      <c r="F33" s="230"/>
      <c r="G33" s="230"/>
      <c r="H33" s="231"/>
      <c r="I33" s="240"/>
      <c r="J33" s="241"/>
      <c r="K33" s="241"/>
      <c r="L33" s="242"/>
      <c r="M33" s="16"/>
    </row>
    <row r="34" spans="2:13" ht="33" customHeight="1">
      <c r="B34" s="16"/>
      <c r="C34" s="229"/>
      <c r="D34" s="230"/>
      <c r="E34" s="230"/>
      <c r="F34" s="230"/>
      <c r="G34" s="230"/>
      <c r="H34" s="231"/>
      <c r="I34" s="240"/>
      <c r="J34" s="241"/>
      <c r="K34" s="241"/>
      <c r="L34" s="242"/>
      <c r="M34" s="16"/>
    </row>
    <row r="35" spans="2:13" ht="33" customHeight="1">
      <c r="B35" s="16"/>
      <c r="C35" s="229"/>
      <c r="D35" s="230"/>
      <c r="E35" s="230"/>
      <c r="F35" s="230"/>
      <c r="G35" s="230"/>
      <c r="H35" s="231"/>
      <c r="I35" s="240"/>
      <c r="J35" s="241"/>
      <c r="K35" s="241"/>
      <c r="L35" s="242"/>
      <c r="M35" s="16"/>
    </row>
    <row r="36" spans="2:13" ht="33" customHeight="1">
      <c r="B36" s="16"/>
      <c r="C36" s="229"/>
      <c r="D36" s="230"/>
      <c r="E36" s="230"/>
      <c r="F36" s="230"/>
      <c r="G36" s="230"/>
      <c r="H36" s="231"/>
      <c r="I36" s="240"/>
      <c r="J36" s="241"/>
      <c r="K36" s="241"/>
      <c r="L36" s="242"/>
      <c r="M36" s="16"/>
    </row>
    <row r="37" spans="2:13" ht="21" customHeight="1">
      <c r="B37" s="16"/>
      <c r="C37" s="229"/>
      <c r="D37" s="230"/>
      <c r="E37" s="230"/>
      <c r="F37" s="230"/>
      <c r="G37" s="230"/>
      <c r="H37" s="231"/>
      <c r="I37" s="240"/>
      <c r="J37" s="241"/>
      <c r="K37" s="241"/>
      <c r="L37" s="242"/>
      <c r="M37" s="16"/>
    </row>
    <row r="38" spans="2:13" ht="21" customHeight="1">
      <c r="B38" s="16"/>
      <c r="C38" s="232"/>
      <c r="D38" s="233"/>
      <c r="E38" s="233"/>
      <c r="F38" s="233"/>
      <c r="G38" s="233"/>
      <c r="H38" s="234"/>
      <c r="I38" s="243"/>
      <c r="J38" s="244"/>
      <c r="K38" s="244"/>
      <c r="L38" s="245"/>
      <c r="M38" s="16"/>
    </row>
    <row r="39" spans="2:13" ht="5.25" customHeight="1">
      <c r="B39" s="16"/>
      <c r="C39" s="58"/>
      <c r="D39" s="16"/>
      <c r="E39" s="16"/>
      <c r="F39" s="16"/>
      <c r="G39" s="16"/>
      <c r="H39" s="16"/>
      <c r="I39" s="16"/>
      <c r="J39" s="16"/>
      <c r="K39" s="16"/>
      <c r="L39" s="16"/>
      <c r="M39" s="16"/>
    </row>
    <row r="40" spans="2:13" ht="18.75">
      <c r="B40" s="16"/>
      <c r="C40" s="192" t="s">
        <v>160</v>
      </c>
      <c r="D40" s="193"/>
      <c r="E40" s="193"/>
      <c r="F40" s="193"/>
      <c r="G40" s="193"/>
      <c r="H40" s="193"/>
      <c r="I40" s="193"/>
      <c r="J40" s="193"/>
      <c r="K40" s="193"/>
      <c r="L40" s="194"/>
      <c r="M40" s="16"/>
    </row>
    <row r="41" spans="2:13" ht="15" customHeight="1">
      <c r="B41" s="16"/>
      <c r="C41" s="195" t="s">
        <v>307</v>
      </c>
      <c r="D41" s="196"/>
      <c r="E41" s="196"/>
      <c r="F41" s="196"/>
      <c r="G41" s="196"/>
      <c r="H41" s="196"/>
      <c r="I41" s="196"/>
      <c r="J41" s="196"/>
      <c r="K41" s="196"/>
      <c r="L41" s="197"/>
      <c r="M41" s="16"/>
    </row>
    <row r="42" spans="2:13">
      <c r="B42" s="16"/>
      <c r="C42" s="198"/>
      <c r="D42" s="199"/>
      <c r="E42" s="199"/>
      <c r="F42" s="199"/>
      <c r="G42" s="199"/>
      <c r="H42" s="199"/>
      <c r="I42" s="199"/>
      <c r="J42" s="199"/>
      <c r="K42" s="199"/>
      <c r="L42" s="200"/>
      <c r="M42" s="16"/>
    </row>
    <row r="43" spans="2:13">
      <c r="B43" s="16"/>
      <c r="C43" s="201"/>
      <c r="D43" s="202"/>
      <c r="E43" s="202"/>
      <c r="F43" s="202"/>
      <c r="G43" s="202"/>
      <c r="H43" s="202"/>
      <c r="I43" s="202"/>
      <c r="J43" s="202"/>
      <c r="K43" s="202"/>
      <c r="L43" s="203"/>
      <c r="M43" s="16"/>
    </row>
    <row r="44" spans="2:13" ht="5.25" customHeight="1">
      <c r="B44" s="16"/>
      <c r="C44" s="58"/>
      <c r="D44" s="16"/>
      <c r="E44" s="16"/>
      <c r="F44" s="16"/>
      <c r="G44" s="16"/>
      <c r="H44" s="16"/>
      <c r="I44" s="16"/>
      <c r="J44" s="16"/>
      <c r="K44" s="16"/>
      <c r="L44" s="16"/>
      <c r="M44" s="16"/>
    </row>
    <row r="45" spans="2:13" ht="18.75">
      <c r="B45" s="16"/>
      <c r="C45" s="204" t="s">
        <v>161</v>
      </c>
      <c r="D45" s="205"/>
      <c r="E45" s="205"/>
      <c r="F45" s="205"/>
      <c r="G45" s="205"/>
      <c r="H45" s="205"/>
      <c r="I45" s="205"/>
      <c r="J45" s="205"/>
      <c r="K45" s="205"/>
      <c r="L45" s="206"/>
      <c r="M45" s="16"/>
    </row>
    <row r="46" spans="2:13">
      <c r="B46" s="16"/>
      <c r="C46" s="207" t="s">
        <v>349</v>
      </c>
      <c r="D46" s="208"/>
      <c r="E46" s="208"/>
      <c r="F46" s="208"/>
      <c r="G46" s="208"/>
      <c r="H46" s="208"/>
      <c r="I46" s="208"/>
      <c r="J46" s="208"/>
      <c r="K46" s="208"/>
      <c r="L46" s="209"/>
      <c r="M46" s="16"/>
    </row>
    <row r="47" spans="2:13">
      <c r="B47" s="16"/>
      <c r="C47" s="210"/>
      <c r="D47" s="211"/>
      <c r="E47" s="211"/>
      <c r="F47" s="211"/>
      <c r="G47" s="211"/>
      <c r="H47" s="211"/>
      <c r="I47" s="211"/>
      <c r="J47" s="211"/>
      <c r="K47" s="211"/>
      <c r="L47" s="212"/>
      <c r="M47" s="16"/>
    </row>
    <row r="48" spans="2:13">
      <c r="B48" s="16"/>
      <c r="C48" s="210"/>
      <c r="D48" s="211"/>
      <c r="E48" s="211"/>
      <c r="F48" s="211"/>
      <c r="G48" s="211"/>
      <c r="H48" s="211"/>
      <c r="I48" s="211"/>
      <c r="J48" s="211"/>
      <c r="K48" s="211"/>
      <c r="L48" s="212"/>
      <c r="M48" s="16"/>
    </row>
    <row r="49" spans="2:13">
      <c r="B49" s="16"/>
      <c r="C49" s="213"/>
      <c r="D49" s="214"/>
      <c r="E49" s="214"/>
      <c r="F49" s="214"/>
      <c r="G49" s="214"/>
      <c r="H49" s="214"/>
      <c r="I49" s="214"/>
      <c r="J49" s="214"/>
      <c r="K49" s="214"/>
      <c r="L49" s="215"/>
      <c r="M49" s="16"/>
    </row>
    <row r="50" spans="2:13" ht="5.25" customHeight="1">
      <c r="B50" s="16"/>
      <c r="C50" s="58"/>
      <c r="D50" s="16"/>
      <c r="E50" s="16"/>
      <c r="F50" s="16"/>
      <c r="G50" s="16"/>
      <c r="H50" s="16"/>
      <c r="I50" s="16"/>
      <c r="J50" s="16"/>
      <c r="K50" s="16"/>
      <c r="L50" s="16"/>
      <c r="M50" s="16"/>
    </row>
    <row r="51" spans="2:13" ht="18.75">
      <c r="B51" s="16"/>
      <c r="C51" s="204" t="s">
        <v>162</v>
      </c>
      <c r="D51" s="205"/>
      <c r="E51" s="205"/>
      <c r="F51" s="205"/>
      <c r="G51" s="205"/>
      <c r="H51" s="205"/>
      <c r="I51" s="205"/>
      <c r="J51" s="205"/>
      <c r="K51" s="205"/>
      <c r="L51" s="206"/>
      <c r="M51" s="16"/>
    </row>
    <row r="52" spans="2:13" ht="15.75">
      <c r="B52" s="16"/>
      <c r="C52" s="49" t="s">
        <v>163</v>
      </c>
      <c r="D52" s="216">
        <v>42824</v>
      </c>
      <c r="E52" s="216"/>
      <c r="F52" s="50"/>
      <c r="G52" s="51" t="s">
        <v>164</v>
      </c>
      <c r="H52" s="216">
        <v>43008</v>
      </c>
      <c r="I52" s="216"/>
      <c r="J52" s="217" t="s">
        <v>165</v>
      </c>
      <c r="K52" s="219">
        <v>43132</v>
      </c>
      <c r="L52" s="220"/>
      <c r="M52" s="16"/>
    </row>
    <row r="53" spans="2:13" ht="15.75">
      <c r="B53" s="16"/>
      <c r="C53" s="52" t="s">
        <v>166</v>
      </c>
      <c r="D53" s="189">
        <v>42885</v>
      </c>
      <c r="E53" s="189"/>
      <c r="F53" s="53"/>
      <c r="G53" s="54" t="s">
        <v>167</v>
      </c>
      <c r="H53" s="189">
        <v>43069</v>
      </c>
      <c r="I53" s="189"/>
      <c r="J53" s="218"/>
      <c r="K53" s="221"/>
      <c r="L53" s="222"/>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0" t="s">
        <v>168</v>
      </c>
      <c r="D56" s="190"/>
      <c r="E56" s="190"/>
      <c r="F56" s="190"/>
      <c r="G56" s="57"/>
      <c r="H56" s="16"/>
      <c r="I56" s="190" t="s">
        <v>169</v>
      </c>
      <c r="J56" s="190"/>
      <c r="K56" s="190"/>
      <c r="L56" s="190"/>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8" t="s">
        <v>397</v>
      </c>
      <c r="I13" s="269"/>
      <c r="J13" s="269"/>
      <c r="K13" s="269"/>
      <c r="L13" s="269"/>
      <c r="M13" s="269"/>
      <c r="N13" s="269"/>
      <c r="O13" s="269"/>
      <c r="P13" s="270"/>
      <c r="Q13" s="16"/>
      <c r="S13" t="s">
        <v>391</v>
      </c>
    </row>
    <row r="14" spans="1:19">
      <c r="B14" s="16"/>
      <c r="C14" s="16"/>
      <c r="D14" s="16"/>
      <c r="E14" s="16"/>
      <c r="F14" s="16"/>
      <c r="G14" s="16"/>
      <c r="H14" s="271"/>
      <c r="I14" s="272"/>
      <c r="J14" s="272"/>
      <c r="K14" s="272"/>
      <c r="L14" s="272"/>
      <c r="M14" s="272"/>
      <c r="N14" s="272"/>
      <c r="O14" s="272"/>
      <c r="P14" s="273"/>
      <c r="Q14" s="16"/>
    </row>
    <row r="15" spans="1:19">
      <c r="B15" s="16"/>
      <c r="C15" s="16"/>
      <c r="D15" s="16"/>
      <c r="E15" s="16"/>
      <c r="F15" s="16"/>
      <c r="G15" s="16"/>
      <c r="H15" s="271"/>
      <c r="I15" s="272"/>
      <c r="J15" s="272"/>
      <c r="K15" s="272"/>
      <c r="L15" s="272"/>
      <c r="M15" s="272"/>
      <c r="N15" s="272"/>
      <c r="O15" s="272"/>
      <c r="P15" s="273"/>
      <c r="Q15" s="16"/>
    </row>
    <row r="16" spans="1:19">
      <c r="B16" s="16"/>
      <c r="C16" s="16"/>
      <c r="D16" s="16"/>
      <c r="E16" s="16"/>
      <c r="F16" s="16"/>
      <c r="G16" s="16"/>
      <c r="H16" s="271"/>
      <c r="I16" s="272"/>
      <c r="J16" s="272"/>
      <c r="K16" s="272"/>
      <c r="L16" s="272"/>
      <c r="M16" s="272"/>
      <c r="N16" s="272"/>
      <c r="O16" s="272"/>
      <c r="P16" s="273"/>
      <c r="Q16" s="16"/>
    </row>
    <row r="17" spans="2:17">
      <c r="B17" s="16"/>
      <c r="C17" s="16"/>
      <c r="D17" s="16"/>
      <c r="E17" s="16"/>
      <c r="F17" s="16"/>
      <c r="G17" s="16"/>
      <c r="H17" s="271"/>
      <c r="I17" s="272"/>
      <c r="J17" s="272"/>
      <c r="K17" s="272"/>
      <c r="L17" s="272"/>
      <c r="M17" s="272"/>
      <c r="N17" s="272"/>
      <c r="O17" s="272"/>
      <c r="P17" s="273"/>
      <c r="Q17" s="16"/>
    </row>
    <row r="18" spans="2:17">
      <c r="B18" s="16"/>
      <c r="C18" s="16"/>
      <c r="D18" s="16"/>
      <c r="E18" s="16"/>
      <c r="F18" s="16"/>
      <c r="G18" s="16"/>
      <c r="H18" s="271"/>
      <c r="I18" s="272"/>
      <c r="J18" s="272"/>
      <c r="K18" s="272"/>
      <c r="L18" s="272"/>
      <c r="M18" s="272"/>
      <c r="N18" s="272"/>
      <c r="O18" s="272"/>
      <c r="P18" s="273"/>
      <c r="Q18" s="16"/>
    </row>
    <row r="19" spans="2:17">
      <c r="B19" s="16"/>
      <c r="C19" s="16"/>
      <c r="D19" s="16"/>
      <c r="E19" s="16"/>
      <c r="F19" s="16"/>
      <c r="G19" s="16"/>
      <c r="H19" s="271"/>
      <c r="I19" s="272"/>
      <c r="J19" s="272"/>
      <c r="K19" s="272"/>
      <c r="L19" s="272"/>
      <c r="M19" s="272"/>
      <c r="N19" s="272"/>
      <c r="O19" s="272"/>
      <c r="P19" s="273"/>
      <c r="Q19" s="16"/>
    </row>
    <row r="20" spans="2:17">
      <c r="B20" s="16"/>
      <c r="C20" s="16"/>
      <c r="D20" s="16"/>
      <c r="E20" s="16"/>
      <c r="F20" s="16"/>
      <c r="G20" s="16"/>
      <c r="H20" s="274"/>
      <c r="I20" s="275"/>
      <c r="J20" s="275"/>
      <c r="K20" s="275"/>
      <c r="L20" s="275"/>
      <c r="M20" s="275"/>
      <c r="N20" s="275"/>
      <c r="O20" s="275"/>
      <c r="P20" s="27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9" t="s">
        <v>398</v>
      </c>
      <c r="I25" s="150"/>
      <c r="J25" s="150"/>
      <c r="K25" s="150"/>
      <c r="L25" s="150"/>
      <c r="M25" s="150"/>
      <c r="N25" s="150"/>
      <c r="O25" s="150"/>
      <c r="P25" s="151"/>
      <c r="Q25" s="16"/>
    </row>
    <row r="26" spans="2:17">
      <c r="B26" s="16"/>
      <c r="C26" s="16"/>
      <c r="D26" s="16"/>
      <c r="E26" s="16"/>
      <c r="F26" s="16"/>
      <c r="G26" s="16"/>
      <c r="H26" s="152"/>
      <c r="I26" s="153"/>
      <c r="J26" s="153"/>
      <c r="K26" s="153"/>
      <c r="L26" s="153"/>
      <c r="M26" s="153"/>
      <c r="N26" s="153"/>
      <c r="O26" s="153"/>
      <c r="P26" s="154"/>
      <c r="Q26" s="16"/>
    </row>
    <row r="27" spans="2:17">
      <c r="B27" s="16"/>
      <c r="C27" s="16"/>
      <c r="D27" s="16"/>
      <c r="E27" s="16"/>
      <c r="F27" s="16"/>
      <c r="G27" s="16"/>
      <c r="H27" s="152"/>
      <c r="I27" s="153"/>
      <c r="J27" s="153"/>
      <c r="K27" s="153"/>
      <c r="L27" s="153"/>
      <c r="M27" s="153"/>
      <c r="N27" s="153"/>
      <c r="O27" s="153"/>
      <c r="P27" s="154"/>
      <c r="Q27" s="16"/>
    </row>
    <row r="28" spans="2:17">
      <c r="B28" s="16"/>
      <c r="C28" s="16"/>
      <c r="D28" s="16"/>
      <c r="E28" s="16"/>
      <c r="F28" s="16"/>
      <c r="G28" s="16"/>
      <c r="H28" s="152"/>
      <c r="I28" s="153"/>
      <c r="J28" s="153"/>
      <c r="K28" s="153"/>
      <c r="L28" s="153"/>
      <c r="M28" s="153"/>
      <c r="N28" s="153"/>
      <c r="O28" s="153"/>
      <c r="P28" s="154"/>
      <c r="Q28" s="16"/>
    </row>
    <row r="29" spans="2:17">
      <c r="B29" s="16"/>
      <c r="C29" s="16"/>
      <c r="D29" s="16"/>
      <c r="E29" s="16"/>
      <c r="F29" s="16"/>
      <c r="G29" s="16"/>
      <c r="H29" s="152"/>
      <c r="I29" s="153"/>
      <c r="J29" s="153"/>
      <c r="K29" s="153"/>
      <c r="L29" s="153"/>
      <c r="M29" s="153"/>
      <c r="N29" s="153"/>
      <c r="O29" s="153"/>
      <c r="P29" s="154"/>
      <c r="Q29" s="16"/>
    </row>
    <row r="30" spans="2:17">
      <c r="B30" s="16"/>
      <c r="C30" s="16"/>
      <c r="D30" s="16"/>
      <c r="E30" s="16"/>
      <c r="F30" s="16"/>
      <c r="G30" s="16"/>
      <c r="H30" s="152"/>
      <c r="I30" s="153"/>
      <c r="J30" s="153"/>
      <c r="K30" s="153"/>
      <c r="L30" s="153"/>
      <c r="M30" s="153"/>
      <c r="N30" s="153"/>
      <c r="O30" s="153"/>
      <c r="P30" s="154"/>
      <c r="Q30" s="16"/>
    </row>
    <row r="31" spans="2:17">
      <c r="B31" s="16"/>
      <c r="C31" s="16"/>
      <c r="D31" s="16"/>
      <c r="E31" s="16"/>
      <c r="F31" s="16"/>
      <c r="G31" s="16"/>
      <c r="H31" s="152"/>
      <c r="I31" s="153"/>
      <c r="J31" s="153"/>
      <c r="K31" s="153"/>
      <c r="L31" s="153"/>
      <c r="M31" s="153"/>
      <c r="N31" s="153"/>
      <c r="O31" s="153"/>
      <c r="P31" s="154"/>
      <c r="Q31" s="16"/>
    </row>
    <row r="32" spans="2:17">
      <c r="B32" s="16"/>
      <c r="C32" s="16"/>
      <c r="D32" s="16"/>
      <c r="E32" s="16"/>
      <c r="F32" s="16"/>
      <c r="G32" s="16"/>
      <c r="H32" s="155"/>
      <c r="I32" s="156"/>
      <c r="J32" s="156"/>
      <c r="K32" s="156"/>
      <c r="L32" s="156"/>
      <c r="M32" s="156"/>
      <c r="N32" s="156"/>
      <c r="O32" s="156"/>
      <c r="P32" s="15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7" t="s">
        <v>355</v>
      </c>
      <c r="I37" s="278"/>
      <c r="J37" s="278"/>
      <c r="K37" s="278"/>
      <c r="L37" s="278"/>
      <c r="M37" s="278"/>
      <c r="N37" s="278"/>
      <c r="O37" s="278"/>
      <c r="P37" s="279"/>
      <c r="Q37" s="16"/>
    </row>
    <row r="38" spans="2:17">
      <c r="B38" s="16"/>
      <c r="C38" s="16"/>
      <c r="D38" s="16"/>
      <c r="E38" s="16"/>
      <c r="F38" s="16"/>
      <c r="G38" s="16"/>
      <c r="H38" s="280"/>
      <c r="I38" s="281"/>
      <c r="J38" s="281"/>
      <c r="K38" s="281"/>
      <c r="L38" s="281"/>
      <c r="M38" s="281"/>
      <c r="N38" s="281"/>
      <c r="O38" s="281"/>
      <c r="P38" s="282"/>
      <c r="Q38" s="16"/>
    </row>
    <row r="39" spans="2:17">
      <c r="B39" s="16"/>
      <c r="C39" s="16"/>
      <c r="D39" s="16"/>
      <c r="E39" s="16"/>
      <c r="F39" s="16"/>
      <c r="G39" s="16"/>
      <c r="H39" s="280"/>
      <c r="I39" s="281"/>
      <c r="J39" s="281"/>
      <c r="K39" s="281"/>
      <c r="L39" s="281"/>
      <c r="M39" s="281"/>
      <c r="N39" s="281"/>
      <c r="O39" s="281"/>
      <c r="P39" s="282"/>
      <c r="Q39" s="16"/>
    </row>
    <row r="40" spans="2:17">
      <c r="B40" s="16"/>
      <c r="C40" s="16"/>
      <c r="D40" s="16"/>
      <c r="E40" s="16"/>
      <c r="F40" s="16"/>
      <c r="G40" s="16"/>
      <c r="H40" s="280"/>
      <c r="I40" s="281"/>
      <c r="J40" s="281"/>
      <c r="K40" s="281"/>
      <c r="L40" s="281"/>
      <c r="M40" s="281"/>
      <c r="N40" s="281"/>
      <c r="O40" s="281"/>
      <c r="P40" s="282"/>
      <c r="Q40" s="16"/>
    </row>
    <row r="41" spans="2:17">
      <c r="B41" s="16"/>
      <c r="C41" s="16"/>
      <c r="D41" s="16"/>
      <c r="E41" s="16"/>
      <c r="F41" s="16"/>
      <c r="G41" s="16"/>
      <c r="H41" s="280"/>
      <c r="I41" s="281"/>
      <c r="J41" s="281"/>
      <c r="K41" s="281"/>
      <c r="L41" s="281"/>
      <c r="M41" s="281"/>
      <c r="N41" s="281"/>
      <c r="O41" s="281"/>
      <c r="P41" s="282"/>
      <c r="Q41" s="16"/>
    </row>
    <row r="42" spans="2:17">
      <c r="B42" s="16"/>
      <c r="C42" s="16"/>
      <c r="D42" s="16"/>
      <c r="E42" s="16"/>
      <c r="F42" s="16"/>
      <c r="G42" s="16"/>
      <c r="H42" s="280"/>
      <c r="I42" s="281"/>
      <c r="J42" s="281"/>
      <c r="K42" s="281"/>
      <c r="L42" s="281"/>
      <c r="M42" s="281"/>
      <c r="N42" s="281"/>
      <c r="O42" s="281"/>
      <c r="P42" s="282"/>
      <c r="Q42" s="16"/>
    </row>
    <row r="43" spans="2:17">
      <c r="B43" s="16"/>
      <c r="C43" s="16"/>
      <c r="D43" s="16"/>
      <c r="E43" s="16"/>
      <c r="F43" s="16"/>
      <c r="G43" s="16"/>
      <c r="H43" s="280"/>
      <c r="I43" s="281"/>
      <c r="J43" s="281"/>
      <c r="K43" s="281"/>
      <c r="L43" s="281"/>
      <c r="M43" s="281"/>
      <c r="N43" s="281"/>
      <c r="O43" s="281"/>
      <c r="P43" s="282"/>
      <c r="Q43" s="16"/>
    </row>
    <row r="44" spans="2:17">
      <c r="B44" s="16"/>
      <c r="C44" s="16"/>
      <c r="D44" s="16"/>
      <c r="E44" s="16"/>
      <c r="F44" s="16"/>
      <c r="G44" s="16"/>
      <c r="H44" s="283"/>
      <c r="I44" s="284"/>
      <c r="J44" s="284"/>
      <c r="K44" s="284"/>
      <c r="L44" s="284"/>
      <c r="M44" s="284"/>
      <c r="N44" s="284"/>
      <c r="O44" s="284"/>
      <c r="P44" s="28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0" t="s">
        <v>244</v>
      </c>
      <c r="I49" s="286"/>
      <c r="J49" s="286"/>
      <c r="K49" s="286"/>
      <c r="L49" s="286"/>
      <c r="M49" s="286"/>
      <c r="N49" s="286"/>
      <c r="O49" s="286"/>
      <c r="P49" s="287"/>
      <c r="Q49" s="16"/>
    </row>
    <row r="50" spans="2:19">
      <c r="B50" s="16"/>
      <c r="C50" s="16"/>
      <c r="D50" s="16"/>
      <c r="E50" s="16"/>
      <c r="F50" s="16"/>
      <c r="G50" s="16"/>
      <c r="H50" s="288"/>
      <c r="I50" s="289"/>
      <c r="J50" s="289"/>
      <c r="K50" s="289"/>
      <c r="L50" s="289"/>
      <c r="M50" s="289"/>
      <c r="N50" s="289"/>
      <c r="O50" s="289"/>
      <c r="P50" s="290"/>
      <c r="Q50" s="16"/>
    </row>
    <row r="51" spans="2:19">
      <c r="B51" s="16"/>
      <c r="C51" s="16"/>
      <c r="D51" s="16"/>
      <c r="E51" s="16"/>
      <c r="F51" s="16"/>
      <c r="G51" s="16"/>
      <c r="H51" s="288"/>
      <c r="I51" s="289"/>
      <c r="J51" s="289"/>
      <c r="K51" s="289"/>
      <c r="L51" s="289"/>
      <c r="M51" s="289"/>
      <c r="N51" s="289"/>
      <c r="O51" s="289"/>
      <c r="P51" s="290"/>
      <c r="Q51" s="16"/>
    </row>
    <row r="52" spans="2:19">
      <c r="B52" s="16"/>
      <c r="C52" s="16"/>
      <c r="D52" s="16"/>
      <c r="E52" s="16"/>
      <c r="F52" s="16"/>
      <c r="G52" s="16"/>
      <c r="H52" s="288"/>
      <c r="I52" s="289"/>
      <c r="J52" s="289"/>
      <c r="K52" s="289"/>
      <c r="L52" s="289"/>
      <c r="M52" s="289"/>
      <c r="N52" s="289"/>
      <c r="O52" s="289"/>
      <c r="P52" s="290"/>
      <c r="Q52" s="16"/>
    </row>
    <row r="53" spans="2:19">
      <c r="B53" s="16"/>
      <c r="C53" s="16"/>
      <c r="D53" s="16"/>
      <c r="E53" s="16"/>
      <c r="F53" s="16"/>
      <c r="G53" s="16"/>
      <c r="H53" s="288"/>
      <c r="I53" s="289"/>
      <c r="J53" s="289"/>
      <c r="K53" s="289"/>
      <c r="L53" s="289"/>
      <c r="M53" s="289"/>
      <c r="N53" s="289"/>
      <c r="O53" s="289"/>
      <c r="P53" s="290"/>
      <c r="Q53" s="16"/>
    </row>
    <row r="54" spans="2:19">
      <c r="B54" s="16"/>
      <c r="C54" s="16"/>
      <c r="D54" s="16"/>
      <c r="E54" s="16"/>
      <c r="F54" s="16"/>
      <c r="G54" s="16"/>
      <c r="H54" s="288"/>
      <c r="I54" s="289"/>
      <c r="J54" s="289"/>
      <c r="K54" s="289"/>
      <c r="L54" s="289"/>
      <c r="M54" s="289"/>
      <c r="N54" s="289"/>
      <c r="O54" s="289"/>
      <c r="P54" s="290"/>
      <c r="Q54" s="16"/>
    </row>
    <row r="55" spans="2:19">
      <c r="B55" s="16"/>
      <c r="C55" s="16"/>
      <c r="D55" s="16"/>
      <c r="E55" s="16"/>
      <c r="F55" s="16"/>
      <c r="G55" s="16"/>
      <c r="H55" s="288"/>
      <c r="I55" s="289"/>
      <c r="J55" s="289"/>
      <c r="K55" s="289"/>
      <c r="L55" s="289"/>
      <c r="M55" s="289"/>
      <c r="N55" s="289"/>
      <c r="O55" s="289"/>
      <c r="P55" s="290"/>
      <c r="Q55" s="16"/>
    </row>
    <row r="56" spans="2:19">
      <c r="B56" s="16"/>
      <c r="C56" s="16"/>
      <c r="D56" s="16"/>
      <c r="E56" s="16"/>
      <c r="F56" s="16"/>
      <c r="G56" s="16"/>
      <c r="H56" s="291"/>
      <c r="I56" s="292"/>
      <c r="J56" s="292"/>
      <c r="K56" s="292"/>
      <c r="L56" s="292"/>
      <c r="M56" s="292"/>
      <c r="N56" s="292"/>
      <c r="O56" s="292"/>
      <c r="P56" s="29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0" t="s">
        <v>359</v>
      </c>
      <c r="I61" s="251"/>
      <c r="J61" s="251"/>
      <c r="K61" s="251"/>
      <c r="L61" s="251"/>
      <c r="M61" s="251"/>
      <c r="N61" s="251"/>
      <c r="O61" s="251"/>
      <c r="P61" s="252"/>
      <c r="Q61" s="16"/>
    </row>
    <row r="62" spans="2:19">
      <c r="B62" s="16"/>
      <c r="C62" s="16"/>
      <c r="D62" s="16"/>
      <c r="E62" s="16"/>
      <c r="F62" s="16"/>
      <c r="G62" s="16"/>
      <c r="H62" s="253"/>
      <c r="I62" s="254"/>
      <c r="J62" s="254"/>
      <c r="K62" s="254"/>
      <c r="L62" s="254"/>
      <c r="M62" s="254"/>
      <c r="N62" s="254"/>
      <c r="O62" s="254"/>
      <c r="P62" s="255"/>
      <c r="Q62" s="16"/>
      <c r="S62" t="s">
        <v>357</v>
      </c>
    </row>
    <row r="63" spans="2:19">
      <c r="B63" s="16"/>
      <c r="C63" s="16"/>
      <c r="D63" s="16"/>
      <c r="E63" s="16"/>
      <c r="F63" s="16"/>
      <c r="G63" s="16"/>
      <c r="H63" s="253"/>
      <c r="I63" s="254"/>
      <c r="J63" s="254"/>
      <c r="K63" s="254"/>
      <c r="L63" s="254"/>
      <c r="M63" s="254"/>
      <c r="N63" s="254"/>
      <c r="O63" s="254"/>
      <c r="P63" s="255"/>
      <c r="Q63" s="16"/>
      <c r="S63" t="s">
        <v>358</v>
      </c>
    </row>
    <row r="64" spans="2:19">
      <c r="B64" s="16"/>
      <c r="C64" s="16"/>
      <c r="D64" s="16"/>
      <c r="E64" s="16"/>
      <c r="F64" s="16"/>
      <c r="G64" s="16"/>
      <c r="H64" s="253"/>
      <c r="I64" s="254"/>
      <c r="J64" s="254"/>
      <c r="K64" s="254"/>
      <c r="L64" s="254"/>
      <c r="M64" s="254"/>
      <c r="N64" s="254"/>
      <c r="O64" s="254"/>
      <c r="P64" s="255"/>
      <c r="Q64" s="16"/>
      <c r="S64" t="s">
        <v>390</v>
      </c>
    </row>
    <row r="65" spans="2:17">
      <c r="B65" s="16"/>
      <c r="C65" s="16"/>
      <c r="D65" s="16"/>
      <c r="E65" s="16"/>
      <c r="F65" s="16"/>
      <c r="G65" s="16"/>
      <c r="H65" s="253"/>
      <c r="I65" s="254"/>
      <c r="J65" s="254"/>
      <c r="K65" s="254"/>
      <c r="L65" s="254"/>
      <c r="M65" s="254"/>
      <c r="N65" s="254"/>
      <c r="O65" s="254"/>
      <c r="P65" s="255"/>
      <c r="Q65" s="16"/>
    </row>
    <row r="66" spans="2:17">
      <c r="B66" s="16"/>
      <c r="C66" s="16"/>
      <c r="D66" s="16"/>
      <c r="E66" s="16"/>
      <c r="F66" s="16"/>
      <c r="G66" s="16"/>
      <c r="H66" s="253"/>
      <c r="I66" s="254"/>
      <c r="J66" s="254"/>
      <c r="K66" s="254"/>
      <c r="L66" s="254"/>
      <c r="M66" s="254"/>
      <c r="N66" s="254"/>
      <c r="O66" s="254"/>
      <c r="P66" s="255"/>
      <c r="Q66" s="16"/>
    </row>
    <row r="67" spans="2:17">
      <c r="B67" s="16"/>
      <c r="C67" s="16"/>
      <c r="D67" s="16"/>
      <c r="E67" s="16"/>
      <c r="F67" s="16"/>
      <c r="G67" s="16"/>
      <c r="H67" s="253"/>
      <c r="I67" s="254"/>
      <c r="J67" s="254"/>
      <c r="K67" s="254"/>
      <c r="L67" s="254"/>
      <c r="M67" s="254"/>
      <c r="N67" s="254"/>
      <c r="O67" s="254"/>
      <c r="P67" s="255"/>
      <c r="Q67" s="16"/>
    </row>
    <row r="68" spans="2:17">
      <c r="B68" s="16"/>
      <c r="C68" s="16"/>
      <c r="D68" s="16"/>
      <c r="E68" s="16"/>
      <c r="F68" s="16"/>
      <c r="G68" s="16"/>
      <c r="H68" s="256"/>
      <c r="I68" s="257"/>
      <c r="J68" s="257"/>
      <c r="K68" s="257"/>
      <c r="L68" s="257"/>
      <c r="M68" s="257"/>
      <c r="N68" s="257"/>
      <c r="O68" s="257"/>
      <c r="P68" s="25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7" t="s">
        <v>78</v>
      </c>
      <c r="I72" s="18"/>
      <c r="J72" s="16"/>
      <c r="K72" s="16"/>
      <c r="L72" s="16"/>
      <c r="M72" s="16"/>
      <c r="N72" s="16"/>
      <c r="O72" s="16"/>
      <c r="P72" s="16"/>
      <c r="Q72" s="16"/>
    </row>
    <row r="73" spans="2:17" ht="15" customHeight="1">
      <c r="B73" s="16"/>
      <c r="C73" s="16"/>
      <c r="D73" s="16"/>
      <c r="E73" s="16"/>
      <c r="F73" s="16"/>
      <c r="G73" s="16"/>
      <c r="H73" s="259" t="s">
        <v>388</v>
      </c>
      <c r="I73" s="260"/>
      <c r="J73" s="260"/>
      <c r="K73" s="260"/>
      <c r="L73" s="260"/>
      <c r="M73" s="260"/>
      <c r="N73" s="260"/>
      <c r="O73" s="260"/>
      <c r="P73" s="260"/>
      <c r="Q73" s="261"/>
    </row>
    <row r="74" spans="2:17">
      <c r="B74" s="16"/>
      <c r="C74" s="16"/>
      <c r="D74" s="16"/>
      <c r="E74" s="16"/>
      <c r="F74" s="16"/>
      <c r="G74" s="16"/>
      <c r="H74" s="262"/>
      <c r="I74" s="263"/>
      <c r="J74" s="263"/>
      <c r="K74" s="263"/>
      <c r="L74" s="263"/>
      <c r="M74" s="263"/>
      <c r="N74" s="263"/>
      <c r="O74" s="263"/>
      <c r="P74" s="263"/>
      <c r="Q74" s="264"/>
    </row>
    <row r="75" spans="2:17">
      <c r="B75" s="16"/>
      <c r="C75" s="16"/>
      <c r="D75" s="16"/>
      <c r="E75" s="16"/>
      <c r="F75" s="16"/>
      <c r="G75" s="16"/>
      <c r="H75" s="262"/>
      <c r="I75" s="263"/>
      <c r="J75" s="263"/>
      <c r="K75" s="263"/>
      <c r="L75" s="263"/>
      <c r="M75" s="263"/>
      <c r="N75" s="263"/>
      <c r="O75" s="263"/>
      <c r="P75" s="263"/>
      <c r="Q75" s="264"/>
    </row>
    <row r="76" spans="2:17">
      <c r="B76" s="16"/>
      <c r="C76" s="16"/>
      <c r="D76" s="16"/>
      <c r="E76" s="16"/>
      <c r="F76" s="16"/>
      <c r="G76" s="16"/>
      <c r="H76" s="262"/>
      <c r="I76" s="263"/>
      <c r="J76" s="263"/>
      <c r="K76" s="263"/>
      <c r="L76" s="263"/>
      <c r="M76" s="263"/>
      <c r="N76" s="263"/>
      <c r="O76" s="263"/>
      <c r="P76" s="263"/>
      <c r="Q76" s="264"/>
    </row>
    <row r="77" spans="2:17">
      <c r="B77" s="16"/>
      <c r="C77" s="16"/>
      <c r="D77" s="16"/>
      <c r="E77" s="16"/>
      <c r="F77" s="16"/>
      <c r="G77" s="16"/>
      <c r="H77" s="262"/>
      <c r="I77" s="263"/>
      <c r="J77" s="263"/>
      <c r="K77" s="263"/>
      <c r="L77" s="263"/>
      <c r="M77" s="263"/>
      <c r="N77" s="263"/>
      <c r="O77" s="263"/>
      <c r="P77" s="263"/>
      <c r="Q77" s="264"/>
    </row>
    <row r="78" spans="2:17">
      <c r="B78" s="16"/>
      <c r="C78" s="16"/>
      <c r="D78" s="16"/>
      <c r="E78" s="16"/>
      <c r="F78" s="16"/>
      <c r="G78" s="16"/>
      <c r="H78" s="262"/>
      <c r="I78" s="263"/>
      <c r="J78" s="263"/>
      <c r="K78" s="263"/>
      <c r="L78" s="263"/>
      <c r="M78" s="263"/>
      <c r="N78" s="263"/>
      <c r="O78" s="263"/>
      <c r="P78" s="263"/>
      <c r="Q78" s="264"/>
    </row>
    <row r="79" spans="2:17">
      <c r="B79" s="16"/>
      <c r="C79" s="16"/>
      <c r="D79" s="16"/>
      <c r="E79" s="16"/>
      <c r="F79" s="16"/>
      <c r="G79" s="16"/>
      <c r="H79" s="262"/>
      <c r="I79" s="263"/>
      <c r="J79" s="263"/>
      <c r="K79" s="263"/>
      <c r="L79" s="263"/>
      <c r="M79" s="263"/>
      <c r="N79" s="263"/>
      <c r="O79" s="263"/>
      <c r="P79" s="263"/>
      <c r="Q79" s="264"/>
    </row>
    <row r="80" spans="2:17">
      <c r="B80" s="16"/>
      <c r="C80" s="16"/>
      <c r="D80" s="16"/>
      <c r="E80" s="16"/>
      <c r="F80" s="16"/>
      <c r="G80" s="16"/>
      <c r="H80" s="262"/>
      <c r="I80" s="263"/>
      <c r="J80" s="263"/>
      <c r="K80" s="263"/>
      <c r="L80" s="263"/>
      <c r="M80" s="263"/>
      <c r="N80" s="263"/>
      <c r="O80" s="263"/>
      <c r="P80" s="263"/>
      <c r="Q80" s="264"/>
    </row>
    <row r="81" spans="2:19">
      <c r="B81" s="16"/>
      <c r="C81" s="16"/>
      <c r="D81" s="16"/>
      <c r="E81" s="16"/>
      <c r="F81" s="16"/>
      <c r="G81" s="16"/>
      <c r="H81" s="262"/>
      <c r="I81" s="263"/>
      <c r="J81" s="263"/>
      <c r="K81" s="263"/>
      <c r="L81" s="263"/>
      <c r="M81" s="263"/>
      <c r="N81" s="263"/>
      <c r="O81" s="263"/>
      <c r="P81" s="263"/>
      <c r="Q81" s="264"/>
      <c r="S81" t="s">
        <v>353</v>
      </c>
    </row>
    <row r="82" spans="2:19">
      <c r="B82" s="16"/>
      <c r="C82" s="16"/>
      <c r="D82" s="16"/>
      <c r="E82" s="16"/>
      <c r="F82" s="16"/>
      <c r="G82" s="16"/>
      <c r="H82" s="262"/>
      <c r="I82" s="263"/>
      <c r="J82" s="263"/>
      <c r="K82" s="263"/>
      <c r="L82" s="263"/>
      <c r="M82" s="263"/>
      <c r="N82" s="263"/>
      <c r="O82" s="263"/>
      <c r="P82" s="263"/>
      <c r="Q82" s="264"/>
      <c r="S82" t="s">
        <v>390</v>
      </c>
    </row>
    <row r="83" spans="2:19">
      <c r="B83" s="16"/>
      <c r="C83" s="16"/>
      <c r="D83" s="16"/>
      <c r="E83" s="16"/>
      <c r="F83" s="16"/>
      <c r="G83" s="16"/>
      <c r="H83" s="262"/>
      <c r="I83" s="263"/>
      <c r="J83" s="263"/>
      <c r="K83" s="263"/>
      <c r="L83" s="263"/>
      <c r="M83" s="263"/>
      <c r="N83" s="263"/>
      <c r="O83" s="263"/>
      <c r="P83" s="263"/>
      <c r="Q83" s="264"/>
    </row>
    <row r="84" spans="2:19" ht="15.75" customHeight="1">
      <c r="B84" s="16"/>
      <c r="C84" s="16"/>
      <c r="D84" s="16"/>
      <c r="E84" s="16"/>
      <c r="F84" s="16"/>
      <c r="G84" s="16"/>
      <c r="H84" s="262"/>
      <c r="I84" s="263"/>
      <c r="J84" s="263"/>
      <c r="K84" s="263"/>
      <c r="L84" s="263"/>
      <c r="M84" s="263"/>
      <c r="N84" s="263"/>
      <c r="O84" s="263"/>
      <c r="P84" s="263"/>
      <c r="Q84" s="264"/>
    </row>
    <row r="85" spans="2:19" ht="15" customHeight="1">
      <c r="B85" s="16"/>
      <c r="C85" s="16"/>
      <c r="D85" s="16"/>
      <c r="E85" s="16"/>
      <c r="F85" s="16"/>
      <c r="G85" s="16"/>
      <c r="H85" s="262"/>
      <c r="I85" s="263"/>
      <c r="J85" s="263"/>
      <c r="K85" s="263"/>
      <c r="L85" s="263"/>
      <c r="M85" s="263"/>
      <c r="N85" s="263"/>
      <c r="O85" s="263"/>
      <c r="P85" s="263"/>
      <c r="Q85" s="264"/>
    </row>
    <row r="86" spans="2:19">
      <c r="B86" s="16"/>
      <c r="C86" s="16"/>
      <c r="D86" s="16"/>
      <c r="E86" s="16"/>
      <c r="F86" s="16"/>
      <c r="G86" s="16"/>
      <c r="H86" s="262"/>
      <c r="I86" s="263"/>
      <c r="J86" s="263"/>
      <c r="K86" s="263"/>
      <c r="L86" s="263"/>
      <c r="M86" s="263"/>
      <c r="N86" s="263"/>
      <c r="O86" s="263"/>
      <c r="P86" s="263"/>
      <c r="Q86" s="264"/>
    </row>
    <row r="87" spans="2:19">
      <c r="B87" s="16"/>
      <c r="C87" s="16"/>
      <c r="D87" s="16"/>
      <c r="E87" s="16"/>
      <c r="F87" s="16"/>
      <c r="G87" s="16"/>
      <c r="H87" s="262"/>
      <c r="I87" s="263"/>
      <c r="J87" s="263"/>
      <c r="K87" s="263"/>
      <c r="L87" s="263"/>
      <c r="M87" s="263"/>
      <c r="N87" s="263"/>
      <c r="O87" s="263"/>
      <c r="P87" s="263"/>
      <c r="Q87" s="264"/>
    </row>
    <row r="88" spans="2:19">
      <c r="B88" s="16"/>
      <c r="C88" s="16"/>
      <c r="D88" s="16"/>
      <c r="E88" s="16"/>
      <c r="F88" s="16"/>
      <c r="G88" s="16"/>
      <c r="H88" s="262"/>
      <c r="I88" s="263"/>
      <c r="J88" s="263"/>
      <c r="K88" s="263"/>
      <c r="L88" s="263"/>
      <c r="M88" s="263"/>
      <c r="N88" s="263"/>
      <c r="O88" s="263"/>
      <c r="P88" s="263"/>
      <c r="Q88" s="264"/>
    </row>
    <row r="89" spans="2:19">
      <c r="B89" s="16"/>
      <c r="C89" s="16"/>
      <c r="D89" s="16"/>
      <c r="E89" s="16"/>
      <c r="F89" s="16"/>
      <c r="G89" s="16"/>
      <c r="H89" s="262"/>
      <c r="I89" s="263"/>
      <c r="J89" s="263"/>
      <c r="K89" s="263"/>
      <c r="L89" s="263"/>
      <c r="M89" s="263"/>
      <c r="N89" s="263"/>
      <c r="O89" s="263"/>
      <c r="P89" s="263"/>
      <c r="Q89" s="264"/>
    </row>
    <row r="90" spans="2:19">
      <c r="B90" s="16"/>
      <c r="C90" s="16"/>
      <c r="D90" s="16"/>
      <c r="E90" s="16"/>
      <c r="F90" s="16"/>
      <c r="G90" s="16"/>
      <c r="H90" s="262"/>
      <c r="I90" s="263"/>
      <c r="J90" s="263"/>
      <c r="K90" s="263"/>
      <c r="L90" s="263"/>
      <c r="M90" s="263"/>
      <c r="N90" s="263"/>
      <c r="O90" s="263"/>
      <c r="P90" s="263"/>
      <c r="Q90" s="264"/>
    </row>
    <row r="91" spans="2:19">
      <c r="B91" s="16"/>
      <c r="C91" s="16"/>
      <c r="D91" s="16"/>
      <c r="E91" s="16"/>
      <c r="F91" s="16"/>
      <c r="G91" s="16"/>
      <c r="H91" s="262"/>
      <c r="I91" s="263"/>
      <c r="J91" s="263"/>
      <c r="K91" s="263"/>
      <c r="L91" s="263"/>
      <c r="M91" s="263"/>
      <c r="N91" s="263"/>
      <c r="O91" s="263"/>
      <c r="P91" s="263"/>
      <c r="Q91" s="264"/>
    </row>
    <row r="92" spans="2:19">
      <c r="B92" s="16"/>
      <c r="C92" s="16"/>
      <c r="D92" s="16"/>
      <c r="E92" s="16"/>
      <c r="F92" s="16"/>
      <c r="G92" s="16"/>
      <c r="H92" s="265"/>
      <c r="I92" s="266"/>
      <c r="J92" s="266"/>
      <c r="K92" s="266"/>
      <c r="L92" s="266"/>
      <c r="M92" s="266"/>
      <c r="N92" s="266"/>
      <c r="O92" s="266"/>
      <c r="P92" s="266"/>
      <c r="Q92" s="267"/>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0" t="s">
        <v>389</v>
      </c>
      <c r="I97" s="251"/>
      <c r="J97" s="251"/>
      <c r="K97" s="251"/>
      <c r="L97" s="251"/>
      <c r="M97" s="251"/>
      <c r="N97" s="251"/>
      <c r="O97" s="251"/>
      <c r="P97" s="252"/>
      <c r="Q97" s="16"/>
      <c r="R97" t="s">
        <v>354</v>
      </c>
    </row>
    <row r="98" spans="2:18">
      <c r="B98" s="16"/>
      <c r="C98" s="16"/>
      <c r="D98" s="16"/>
      <c r="E98" s="16"/>
      <c r="F98" s="16"/>
      <c r="G98" s="16"/>
      <c r="H98" s="253"/>
      <c r="I98" s="254"/>
      <c r="J98" s="254"/>
      <c r="K98" s="254"/>
      <c r="L98" s="254"/>
      <c r="M98" s="254"/>
      <c r="N98" s="254"/>
      <c r="O98" s="254"/>
      <c r="P98" s="255"/>
      <c r="Q98" s="16"/>
      <c r="R98" t="s">
        <v>390</v>
      </c>
    </row>
    <row r="99" spans="2:18">
      <c r="B99" s="16"/>
      <c r="C99" s="16"/>
      <c r="D99" s="16"/>
      <c r="E99" s="16"/>
      <c r="F99" s="16"/>
      <c r="G99" s="16"/>
      <c r="H99" s="253"/>
      <c r="I99" s="254"/>
      <c r="J99" s="254"/>
      <c r="K99" s="254"/>
      <c r="L99" s="254"/>
      <c r="M99" s="254"/>
      <c r="N99" s="254"/>
      <c r="O99" s="254"/>
      <c r="P99" s="255"/>
      <c r="Q99" s="16"/>
    </row>
    <row r="100" spans="2:18">
      <c r="B100" s="16"/>
      <c r="C100" s="16"/>
      <c r="D100" s="16"/>
      <c r="E100" s="16"/>
      <c r="F100" s="16"/>
      <c r="G100" s="16"/>
      <c r="H100" s="253"/>
      <c r="I100" s="254"/>
      <c r="J100" s="254"/>
      <c r="K100" s="254"/>
      <c r="L100" s="254"/>
      <c r="M100" s="254"/>
      <c r="N100" s="254"/>
      <c r="O100" s="254"/>
      <c r="P100" s="255"/>
      <c r="Q100" s="16"/>
    </row>
    <row r="101" spans="2:18">
      <c r="B101" s="16"/>
      <c r="C101" s="16"/>
      <c r="D101" s="16"/>
      <c r="E101" s="16"/>
      <c r="F101" s="16"/>
      <c r="G101" s="16"/>
      <c r="H101" s="253"/>
      <c r="I101" s="254"/>
      <c r="J101" s="254"/>
      <c r="K101" s="254"/>
      <c r="L101" s="254"/>
      <c r="M101" s="254"/>
      <c r="N101" s="254"/>
      <c r="O101" s="254"/>
      <c r="P101" s="255"/>
      <c r="Q101" s="16"/>
    </row>
    <row r="102" spans="2:18">
      <c r="B102" s="16"/>
      <c r="C102" s="16"/>
      <c r="D102" s="16"/>
      <c r="E102" s="16"/>
      <c r="F102" s="16"/>
      <c r="G102" s="16"/>
      <c r="H102" s="253"/>
      <c r="I102" s="254"/>
      <c r="J102" s="254"/>
      <c r="K102" s="254"/>
      <c r="L102" s="254"/>
      <c r="M102" s="254"/>
      <c r="N102" s="254"/>
      <c r="O102" s="254"/>
      <c r="P102" s="255"/>
      <c r="Q102" s="16"/>
    </row>
    <row r="103" spans="2:18">
      <c r="B103" s="16"/>
      <c r="C103" s="16"/>
      <c r="D103" s="16"/>
      <c r="E103" s="16"/>
      <c r="F103" s="16"/>
      <c r="G103" s="16"/>
      <c r="H103" s="253"/>
      <c r="I103" s="254"/>
      <c r="J103" s="254"/>
      <c r="K103" s="254"/>
      <c r="L103" s="254"/>
      <c r="M103" s="254"/>
      <c r="N103" s="254"/>
      <c r="O103" s="254"/>
      <c r="P103" s="255"/>
      <c r="Q103" s="16"/>
    </row>
    <row r="104" spans="2:18">
      <c r="B104" s="16"/>
      <c r="C104" s="16"/>
      <c r="D104" s="16"/>
      <c r="E104" s="16"/>
      <c r="F104" s="16"/>
      <c r="G104" s="16"/>
      <c r="H104" s="256"/>
      <c r="I104" s="257"/>
      <c r="J104" s="257"/>
      <c r="K104" s="257"/>
      <c r="L104" s="257"/>
      <c r="M104" s="257"/>
      <c r="N104" s="257"/>
      <c r="O104" s="257"/>
      <c r="P104" s="258"/>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tabSelected="1" topLeftCell="A10"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394</v>
      </c>
      <c r="D12" s="16"/>
      <c r="E12" s="16"/>
      <c r="F12" s="16"/>
      <c r="G12" s="16"/>
      <c r="H12" s="16"/>
      <c r="I12" s="25"/>
      <c r="J12" s="16"/>
      <c r="K12" s="16"/>
      <c r="L12" s="16" t="s">
        <v>395</v>
      </c>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4" t="s">
        <v>396</v>
      </c>
      <c r="D16" s="294"/>
      <c r="E16" s="294"/>
      <c r="F16" s="294"/>
      <c r="G16" s="294"/>
      <c r="H16" s="294"/>
      <c r="I16" s="294"/>
      <c r="J16" s="294"/>
      <c r="K16" s="294"/>
      <c r="L16" s="294"/>
      <c r="M16" s="294"/>
      <c r="N16" s="294"/>
      <c r="O16" s="294"/>
      <c r="P16" s="294"/>
      <c r="Q16" s="16"/>
    </row>
    <row r="17" spans="1:17">
      <c r="A17" s="9"/>
      <c r="B17" s="16"/>
      <c r="C17" s="294"/>
      <c r="D17" s="294"/>
      <c r="E17" s="294"/>
      <c r="F17" s="294"/>
      <c r="G17" s="294"/>
      <c r="H17" s="294"/>
      <c r="I17" s="294"/>
      <c r="J17" s="294"/>
      <c r="K17" s="294"/>
      <c r="L17" s="294"/>
      <c r="M17" s="294"/>
      <c r="N17" s="294"/>
      <c r="O17" s="294"/>
      <c r="P17" s="294"/>
      <c r="Q17" s="16"/>
    </row>
    <row r="18" spans="1:17">
      <c r="A18" s="9"/>
      <c r="B18" s="16"/>
      <c r="C18" s="294"/>
      <c r="D18" s="294"/>
      <c r="E18" s="294"/>
      <c r="F18" s="294"/>
      <c r="G18" s="294"/>
      <c r="H18" s="294"/>
      <c r="I18" s="294"/>
      <c r="J18" s="294"/>
      <c r="K18" s="294"/>
      <c r="L18" s="294"/>
      <c r="M18" s="294"/>
      <c r="N18" s="294"/>
      <c r="O18" s="294"/>
      <c r="P18" s="294"/>
      <c r="Q18" s="16"/>
    </row>
    <row r="19" spans="1:17">
      <c r="A19" s="9"/>
      <c r="B19" s="16"/>
      <c r="C19" s="294"/>
      <c r="D19" s="294"/>
      <c r="E19" s="294"/>
      <c r="F19" s="294"/>
      <c r="G19" s="294"/>
      <c r="H19" s="294"/>
      <c r="I19" s="294"/>
      <c r="J19" s="294"/>
      <c r="K19" s="294"/>
      <c r="L19" s="294"/>
      <c r="M19" s="294"/>
      <c r="N19" s="294"/>
      <c r="O19" s="294"/>
      <c r="P19" s="294"/>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5" t="s">
        <v>399</v>
      </c>
      <c r="D127" s="295"/>
      <c r="E127" s="295"/>
      <c r="F127" s="295"/>
      <c r="G127" s="295"/>
      <c r="H127" s="295"/>
      <c r="I127" s="295"/>
      <c r="J127" s="295"/>
      <c r="K127" s="295"/>
      <c r="L127" s="295"/>
      <c r="M127" s="295"/>
    </row>
    <row r="128" spans="3:13">
      <c r="C128" s="295"/>
      <c r="D128" s="295"/>
      <c r="E128" s="295"/>
      <c r="F128" s="295"/>
      <c r="G128" s="295"/>
      <c r="H128" s="295"/>
      <c r="I128" s="295"/>
      <c r="J128" s="295"/>
      <c r="K128" s="295"/>
      <c r="L128" s="295"/>
      <c r="M128" s="295"/>
    </row>
    <row r="129" spans="3:13">
      <c r="C129" s="295"/>
      <c r="D129" s="295"/>
      <c r="E129" s="295"/>
      <c r="F129" s="295"/>
      <c r="G129" s="295"/>
      <c r="H129" s="295"/>
      <c r="I129" s="295"/>
      <c r="J129" s="295"/>
      <c r="K129" s="295"/>
      <c r="L129" s="295"/>
      <c r="M129" s="295"/>
    </row>
    <row r="130" spans="3:13">
      <c r="C130" s="295"/>
      <c r="D130" s="295"/>
      <c r="E130" s="295"/>
      <c r="F130" s="295"/>
      <c r="G130" s="295"/>
      <c r="H130" s="295"/>
      <c r="I130" s="295"/>
      <c r="J130" s="295"/>
      <c r="K130" s="295"/>
      <c r="L130" s="295"/>
      <c r="M130" s="295"/>
    </row>
    <row r="131" spans="3:13">
      <c r="C131" s="295"/>
      <c r="D131" s="295"/>
      <c r="E131" s="295"/>
      <c r="F131" s="295"/>
      <c r="G131" s="295"/>
      <c r="H131" s="295"/>
      <c r="I131" s="295"/>
      <c r="J131" s="295"/>
      <c r="K131" s="295"/>
      <c r="L131" s="295"/>
      <c r="M131" s="295"/>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topLeftCell="A4" zoomScale="120" zoomScaleNormal="12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outlineLevel="1">
      <c r="A14" s="9"/>
      <c r="B14" s="16"/>
      <c r="C14" s="47"/>
      <c r="D14" s="16"/>
      <c r="E14" s="16"/>
      <c r="F14" s="16"/>
      <c r="G14" s="16"/>
      <c r="H14" s="37"/>
      <c r="I14" s="37"/>
      <c r="J14" s="37"/>
      <c r="K14" s="37"/>
      <c r="L14" s="37"/>
      <c r="M14" s="46"/>
      <c r="N14" s="37"/>
      <c r="O14" s="37"/>
      <c r="P14" s="37"/>
      <c r="Q14" s="37"/>
      <c r="R14" s="16"/>
    </row>
    <row r="15" spans="1:18" outlineLevel="1">
      <c r="A15" s="9"/>
      <c r="B15" s="16"/>
      <c r="C15" s="47"/>
      <c r="D15" s="16"/>
      <c r="E15" s="16"/>
      <c r="F15" s="16"/>
      <c r="G15" s="16"/>
      <c r="H15" s="37"/>
      <c r="I15" s="37"/>
      <c r="J15" s="37"/>
      <c r="K15" s="37"/>
      <c r="L15" s="37"/>
      <c r="M15" s="46"/>
      <c r="N15" s="37"/>
      <c r="O15" s="37"/>
      <c r="P15" s="37"/>
      <c r="Q15" s="37"/>
      <c r="R15" s="16"/>
    </row>
    <row r="16" spans="1:18" outlineLevel="1">
      <c r="A16" s="9"/>
      <c r="B16" s="16"/>
      <c r="C16" s="47"/>
      <c r="D16" s="16"/>
      <c r="E16" s="16"/>
      <c r="F16" s="16"/>
      <c r="G16" s="16"/>
      <c r="H16" s="37"/>
      <c r="I16" s="37"/>
      <c r="J16" s="37"/>
      <c r="K16" s="37"/>
      <c r="L16" s="37"/>
      <c r="M16" s="46"/>
      <c r="N16" s="37"/>
      <c r="O16" s="37"/>
      <c r="P16" s="37"/>
      <c r="Q16" s="37"/>
      <c r="R16" s="16"/>
    </row>
    <row r="17" spans="1:18" outlineLevel="1">
      <c r="A17" s="9"/>
      <c r="B17" s="16"/>
      <c r="C17" s="47"/>
      <c r="D17" s="16"/>
      <c r="E17" s="16"/>
      <c r="F17" s="16"/>
      <c r="G17" s="16"/>
      <c r="H17" s="37"/>
      <c r="I17" s="37"/>
      <c r="J17" s="37"/>
      <c r="K17" s="37"/>
      <c r="L17" s="37"/>
      <c r="M17" s="46"/>
      <c r="N17" s="37"/>
      <c r="O17" s="37"/>
      <c r="P17" s="37"/>
      <c r="Q17" s="37"/>
      <c r="R17" s="16"/>
    </row>
    <row r="18" spans="1:18" outlineLevel="1">
      <c r="A18" s="9"/>
      <c r="B18" s="16"/>
      <c r="C18" s="47"/>
      <c r="D18" s="16"/>
      <c r="E18" s="16"/>
      <c r="F18" s="16"/>
      <c r="G18" s="16"/>
      <c r="H18" s="37"/>
      <c r="I18" s="37"/>
      <c r="J18" s="37"/>
      <c r="K18" s="37"/>
      <c r="L18" s="37"/>
      <c r="M18" s="46"/>
      <c r="N18" s="37"/>
      <c r="O18" s="37"/>
      <c r="P18" s="37"/>
      <c r="Q18" s="37"/>
      <c r="R18" s="16"/>
    </row>
    <row r="19" spans="1:18" outlineLevel="1">
      <c r="A19" s="9"/>
      <c r="B19" s="16"/>
      <c r="C19" s="47"/>
      <c r="D19" s="16"/>
      <c r="E19" s="16"/>
      <c r="F19" s="16"/>
      <c r="G19" s="16"/>
      <c r="H19" s="37"/>
      <c r="I19" s="37"/>
      <c r="J19" s="37"/>
      <c r="K19" s="37"/>
      <c r="L19" s="37"/>
      <c r="M19" s="46"/>
      <c r="N19" s="37"/>
      <c r="O19" s="37"/>
      <c r="P19" s="37"/>
      <c r="Q19" s="37"/>
      <c r="R19" s="16"/>
    </row>
    <row r="20" spans="1:18" outlineLevel="1">
      <c r="A20" s="9"/>
      <c r="B20" s="16"/>
      <c r="C20" s="47"/>
      <c r="D20" s="16"/>
      <c r="E20" s="16"/>
      <c r="F20" s="16"/>
      <c r="G20" s="16"/>
      <c r="H20" s="37"/>
      <c r="I20" s="37"/>
      <c r="J20" s="37"/>
      <c r="K20" s="37"/>
      <c r="L20" s="37"/>
      <c r="M20" s="46"/>
      <c r="N20" s="37"/>
      <c r="O20" s="37"/>
      <c r="P20" s="37"/>
      <c r="Q20" s="37"/>
      <c r="R20" s="16"/>
    </row>
    <row r="21" spans="1:18" outlineLevel="1">
      <c r="A21" s="9"/>
      <c r="B21" s="16"/>
      <c r="C21" s="47"/>
      <c r="D21" s="16"/>
      <c r="E21" s="16"/>
      <c r="F21" s="16"/>
      <c r="G21" s="16"/>
      <c r="H21" s="37"/>
      <c r="I21" s="37"/>
      <c r="J21" s="37"/>
      <c r="K21" s="37"/>
      <c r="L21" s="37"/>
      <c r="M21" s="46"/>
      <c r="N21" s="37"/>
      <c r="O21" s="37"/>
      <c r="P21" s="37"/>
      <c r="Q21" s="37"/>
      <c r="R21" s="16"/>
    </row>
    <row r="22" spans="1:18" outlineLevel="1">
      <c r="A22" s="9"/>
      <c r="B22" s="16"/>
      <c r="C22" s="47"/>
      <c r="D22" s="16"/>
      <c r="E22" s="16"/>
      <c r="F22" s="16"/>
      <c r="G22" s="16"/>
      <c r="H22" s="37"/>
      <c r="I22" s="37"/>
      <c r="J22" s="37"/>
      <c r="K22" s="37"/>
      <c r="L22" s="37"/>
      <c r="M22" s="46"/>
      <c r="N22" s="37"/>
      <c r="O22" s="37"/>
      <c r="P22" s="37"/>
      <c r="Q22" s="37"/>
      <c r="R22" s="16"/>
    </row>
    <row r="23" spans="1:18" outlineLevel="1">
      <c r="A23" s="9"/>
      <c r="B23" s="16"/>
      <c r="C23" s="47"/>
      <c r="D23" s="16"/>
      <c r="E23" s="16"/>
      <c r="F23" s="16"/>
      <c r="G23" s="16"/>
      <c r="H23" s="37"/>
      <c r="I23" s="37"/>
      <c r="J23" s="37"/>
      <c r="K23" s="37"/>
      <c r="L23" s="37"/>
      <c r="M23" s="46"/>
      <c r="N23" s="37"/>
      <c r="O23" s="37"/>
      <c r="P23" s="37"/>
      <c r="Q23" s="37"/>
      <c r="R23" s="16"/>
    </row>
    <row r="24" spans="1:18" outlineLevel="1">
      <c r="A24" s="9"/>
      <c r="B24" s="16"/>
      <c r="C24" s="47"/>
      <c r="D24" s="16"/>
      <c r="E24" s="16"/>
      <c r="F24" s="16"/>
      <c r="G24" s="16"/>
      <c r="H24" s="37"/>
      <c r="I24" s="37"/>
      <c r="J24" s="37"/>
      <c r="K24" s="37"/>
      <c r="L24" s="37"/>
      <c r="M24" s="46"/>
      <c r="N24" s="37"/>
      <c r="O24" s="37"/>
      <c r="P24" s="37"/>
      <c r="Q24" s="37"/>
      <c r="R24" s="16"/>
    </row>
    <row r="25" spans="1:18" outlineLevel="1">
      <c r="A25" s="9"/>
      <c r="B25" s="16"/>
      <c r="C25" s="43"/>
      <c r="D25" s="43"/>
      <c r="E25" s="43"/>
      <c r="F25" s="43"/>
      <c r="G25" s="43"/>
      <c r="H25" s="43"/>
      <c r="I25" s="43"/>
      <c r="J25" s="43"/>
      <c r="K25" s="43"/>
      <c r="L25" s="37"/>
      <c r="M25" s="37"/>
      <c r="N25" s="37"/>
      <c r="O25" s="37"/>
      <c r="P25" s="37"/>
      <c r="Q25" s="37"/>
      <c r="R25" s="16"/>
    </row>
    <row r="26" spans="1:18" outlineLevel="1">
      <c r="A26" s="9"/>
      <c r="B26" s="16"/>
      <c r="C26" s="43"/>
      <c r="D26" s="43"/>
      <c r="E26" s="43"/>
      <c r="F26" s="43"/>
      <c r="G26" s="43"/>
      <c r="H26" s="43"/>
      <c r="I26" s="43"/>
      <c r="J26" s="43"/>
      <c r="K26" s="43"/>
      <c r="L26" s="37"/>
      <c r="M26" s="37"/>
      <c r="N26" s="37"/>
      <c r="O26" s="37"/>
      <c r="P26" s="37"/>
      <c r="Q26" s="37"/>
      <c r="R26" s="16"/>
    </row>
    <row r="27" spans="1:18" outlineLevel="1">
      <c r="A27" s="9"/>
      <c r="B27" s="16"/>
      <c r="C27" s="43"/>
      <c r="D27" s="43"/>
      <c r="E27" s="43"/>
      <c r="F27" s="43"/>
      <c r="G27" s="43"/>
      <c r="H27" s="43"/>
      <c r="I27" s="43"/>
      <c r="J27" s="43"/>
      <c r="K27" s="43"/>
      <c r="L27" s="37"/>
      <c r="M27" s="37"/>
      <c r="N27" s="37"/>
      <c r="O27" s="37"/>
      <c r="P27" s="37"/>
      <c r="Q27" s="37"/>
      <c r="R27" s="16"/>
    </row>
    <row r="28" spans="1:18" outlineLevel="1">
      <c r="A28" s="9"/>
      <c r="B28" s="16"/>
      <c r="C28" s="43"/>
      <c r="D28" s="43"/>
      <c r="E28" s="43"/>
      <c r="F28" s="43"/>
      <c r="G28" s="43"/>
      <c r="H28" s="43"/>
      <c r="I28" s="43"/>
      <c r="J28" s="43"/>
      <c r="K28" s="43"/>
      <c r="L28" s="37"/>
      <c r="M28" s="37"/>
      <c r="N28" s="37"/>
      <c r="O28" s="37"/>
      <c r="P28" s="37"/>
      <c r="Q28" s="37"/>
      <c r="R28" s="16"/>
    </row>
    <row r="29" spans="1:18" outlineLevel="1">
      <c r="A29" s="9"/>
      <c r="B29" s="16"/>
      <c r="C29" s="43"/>
      <c r="D29" s="43"/>
      <c r="E29" s="43"/>
      <c r="F29" s="43"/>
      <c r="G29" s="43"/>
      <c r="H29" s="43"/>
      <c r="I29" s="43"/>
      <c r="J29" s="43"/>
      <c r="K29" s="43"/>
      <c r="L29" s="37"/>
      <c r="M29" s="37"/>
      <c r="N29" s="37"/>
      <c r="O29" s="37"/>
      <c r="P29" s="37"/>
      <c r="Q29" s="37"/>
      <c r="R29" s="16"/>
    </row>
    <row r="30" spans="1:18" outlineLevel="1">
      <c r="A30" s="9"/>
      <c r="B30" s="16"/>
      <c r="C30" s="43"/>
      <c r="D30" s="43"/>
      <c r="E30" s="43"/>
      <c r="F30" s="43"/>
      <c r="G30" s="43"/>
      <c r="H30" s="43"/>
      <c r="I30" s="43"/>
      <c r="J30" s="43"/>
      <c r="K30" s="43"/>
      <c r="L30" s="16"/>
      <c r="M30" s="37"/>
      <c r="N30" s="37"/>
      <c r="O30" s="37"/>
      <c r="P30" s="37"/>
      <c r="Q30" s="37"/>
      <c r="R30" s="16"/>
    </row>
    <row r="31" spans="1:18" outlineLevel="1">
      <c r="B31" s="16"/>
      <c r="C31" s="43"/>
      <c r="D31" s="43"/>
      <c r="E31" s="43"/>
      <c r="F31" s="43"/>
      <c r="G31" s="43"/>
      <c r="H31" s="43"/>
      <c r="I31" s="43"/>
      <c r="J31" s="43"/>
      <c r="K31" s="43"/>
      <c r="L31" s="16"/>
      <c r="M31" s="37"/>
      <c r="N31" s="37"/>
      <c r="O31" s="37"/>
      <c r="P31" s="37"/>
      <c r="Q31" s="37"/>
      <c r="R31" s="16"/>
    </row>
    <row r="32" spans="1:18" outlineLevel="1">
      <c r="B32" s="16"/>
      <c r="C32" s="43"/>
      <c r="D32" s="43"/>
      <c r="E32" s="43"/>
      <c r="F32" s="43"/>
      <c r="G32" s="43"/>
      <c r="H32" s="43"/>
      <c r="I32" s="43"/>
      <c r="J32" s="43"/>
      <c r="K32" s="43"/>
      <c r="L32" s="16"/>
      <c r="M32" s="37"/>
      <c r="N32" s="37"/>
      <c r="O32" s="37"/>
      <c r="P32" s="37"/>
      <c r="Q32" s="37"/>
      <c r="R32" s="16"/>
    </row>
    <row r="33" spans="1:18" outlineLevel="1">
      <c r="B33" s="16"/>
      <c r="C33" s="43"/>
      <c r="D33" s="43"/>
      <c r="E33" s="43"/>
      <c r="F33" s="43"/>
      <c r="G33" s="43"/>
      <c r="H33" s="43"/>
      <c r="I33" s="43"/>
      <c r="J33" s="43"/>
      <c r="K33" s="43"/>
      <c r="L33" s="16"/>
      <c r="M33" s="37"/>
      <c r="N33" s="37"/>
      <c r="O33" s="37"/>
      <c r="P33" s="37"/>
      <c r="Q33" s="37"/>
      <c r="R33" s="16"/>
    </row>
    <row r="34" spans="1:18" outlineLevel="1">
      <c r="B34" s="16"/>
      <c r="C34" s="43"/>
      <c r="D34" s="43"/>
      <c r="E34" s="43"/>
      <c r="F34" s="43"/>
      <c r="G34" s="43"/>
      <c r="H34" s="43"/>
      <c r="I34" s="43"/>
      <c r="J34" s="43"/>
      <c r="K34" s="43"/>
      <c r="L34" s="16"/>
      <c r="M34" s="37"/>
      <c r="N34" s="37"/>
      <c r="O34" s="37"/>
      <c r="P34" s="37"/>
      <c r="Q34" s="37"/>
      <c r="R34" s="16"/>
    </row>
    <row r="35" spans="1:18" outlineLevel="1">
      <c r="B35" s="16"/>
      <c r="C35" s="43"/>
      <c r="D35" s="43"/>
      <c r="E35" s="43"/>
      <c r="F35" s="43"/>
      <c r="G35" s="43"/>
      <c r="H35" s="43"/>
      <c r="I35" s="43"/>
      <c r="J35" s="43"/>
      <c r="K35" s="43"/>
      <c r="L35" s="16"/>
      <c r="M35" s="37"/>
      <c r="N35" s="37"/>
      <c r="O35" s="37"/>
      <c r="P35" s="37"/>
      <c r="Q35" s="37"/>
      <c r="R35" s="16"/>
    </row>
    <row r="36" spans="1:18" outlineLevel="1">
      <c r="B36" s="16"/>
      <c r="C36" s="43"/>
      <c r="D36" s="43"/>
      <c r="E36" s="43"/>
      <c r="F36" s="43"/>
      <c r="G36" s="43"/>
      <c r="H36" s="43"/>
      <c r="I36" s="43"/>
      <c r="J36" s="43"/>
      <c r="K36" s="43"/>
      <c r="L36" s="16"/>
      <c r="M36" s="37"/>
      <c r="N36" s="37"/>
      <c r="O36" s="37"/>
      <c r="P36" s="37"/>
      <c r="Q36" s="37"/>
      <c r="R36" s="16"/>
    </row>
    <row r="37" spans="1:18" outlineLevel="1">
      <c r="B37" s="16"/>
      <c r="C37" s="43"/>
      <c r="D37" s="43"/>
      <c r="E37" s="43"/>
      <c r="F37" s="43"/>
      <c r="G37" s="43"/>
      <c r="H37" s="43"/>
      <c r="I37" s="43"/>
      <c r="J37" s="43"/>
      <c r="K37" s="43"/>
      <c r="L37" s="16"/>
      <c r="M37" s="37"/>
      <c r="N37" s="37"/>
      <c r="O37" s="37"/>
      <c r="P37" s="37"/>
      <c r="Q37" s="37"/>
      <c r="R37" s="16"/>
    </row>
    <row r="38" spans="1:18" outlineLevel="1">
      <c r="B38" s="16"/>
      <c r="C38" s="43"/>
      <c r="D38" s="43"/>
      <c r="E38" s="43"/>
      <c r="F38" s="43"/>
      <c r="G38" s="43"/>
      <c r="H38" s="43"/>
      <c r="I38" s="43"/>
      <c r="J38" s="43"/>
      <c r="K38" s="43"/>
      <c r="L38" s="16"/>
      <c r="M38" s="37"/>
      <c r="N38" s="37"/>
      <c r="O38" s="37"/>
      <c r="P38" s="37"/>
      <c r="Q38" s="37"/>
      <c r="R38" s="16"/>
    </row>
    <row r="39" spans="1:18" outlineLevel="1">
      <c r="B39" s="16"/>
      <c r="C39" s="43"/>
      <c r="D39" s="43"/>
      <c r="E39" s="43"/>
      <c r="F39" s="43"/>
      <c r="G39" s="43"/>
      <c r="H39" s="43"/>
      <c r="I39" s="43"/>
      <c r="J39" s="43"/>
      <c r="K39" s="43"/>
      <c r="L39" s="16"/>
      <c r="M39" s="37"/>
      <c r="N39" s="37"/>
      <c r="O39" s="37"/>
      <c r="P39" s="37"/>
      <c r="Q39" s="37"/>
      <c r="R39" s="16"/>
    </row>
    <row r="40" spans="1:18" outlineLevel="1">
      <c r="B40" s="16"/>
      <c r="C40" s="43"/>
      <c r="D40" s="43"/>
      <c r="E40" s="43"/>
      <c r="F40" s="43"/>
      <c r="G40" s="43"/>
      <c r="H40" s="43"/>
      <c r="I40" s="43"/>
      <c r="J40" s="43"/>
      <c r="K40" s="43"/>
      <c r="L40" s="16"/>
      <c r="M40" s="37"/>
      <c r="N40" s="37"/>
      <c r="O40" s="37"/>
      <c r="P40" s="37"/>
      <c r="Q40" s="37"/>
      <c r="R40" s="16"/>
    </row>
    <row r="41" spans="1:18" outlineLevel="1">
      <c r="B41" s="16"/>
      <c r="C41" s="43"/>
      <c r="D41" s="43"/>
      <c r="E41" s="43"/>
      <c r="F41" s="43"/>
      <c r="G41" s="43"/>
      <c r="H41" s="43"/>
      <c r="I41" s="43"/>
      <c r="J41" s="43"/>
      <c r="K41" s="43"/>
      <c r="L41" s="16"/>
      <c r="M41" s="37"/>
      <c r="N41" s="37"/>
      <c r="O41" s="37"/>
      <c r="P41" s="37"/>
      <c r="Q41" s="37"/>
      <c r="R41" s="16"/>
    </row>
    <row r="42" spans="1:18" outlineLevel="1">
      <c r="B42" s="16"/>
      <c r="C42" s="16"/>
      <c r="D42" s="16"/>
      <c r="E42" s="16"/>
      <c r="F42" s="16"/>
      <c r="G42" s="16"/>
      <c r="H42" s="16"/>
      <c r="I42" s="16"/>
      <c r="J42" s="16"/>
      <c r="K42" s="16"/>
      <c r="L42" s="16"/>
      <c r="M42" s="16"/>
      <c r="N42" s="16"/>
      <c r="O42" s="16"/>
      <c r="P42" s="16"/>
      <c r="Q42" s="16"/>
      <c r="R42" s="16"/>
    </row>
    <row r="43" spans="1:18">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outlineLevel="1">
      <c r="A45" s="9"/>
      <c r="B45" s="16"/>
      <c r="C45" s="47" t="s">
        <v>146</v>
      </c>
      <c r="D45" s="16"/>
      <c r="E45" s="16"/>
      <c r="F45" s="16"/>
      <c r="G45" s="16"/>
      <c r="H45" s="37"/>
      <c r="I45" s="37"/>
      <c r="J45" s="37"/>
      <c r="K45" s="37"/>
      <c r="L45" s="37"/>
      <c r="M45" s="46" t="s">
        <v>145</v>
      </c>
      <c r="N45" s="37"/>
      <c r="O45" s="37"/>
      <c r="P45" s="37"/>
      <c r="Q45" s="37"/>
      <c r="R45" s="16"/>
    </row>
    <row r="46" spans="1:18" outlineLevel="1">
      <c r="A46" s="9"/>
      <c r="B46" s="16"/>
      <c r="C46" s="162"/>
      <c r="D46" s="162"/>
      <c r="E46" s="162"/>
      <c r="F46" s="162"/>
      <c r="G46" s="162"/>
      <c r="H46" s="162"/>
      <c r="I46" s="162"/>
      <c r="J46" s="162"/>
      <c r="K46" s="162"/>
      <c r="L46" s="37"/>
      <c r="M46" s="296" t="s">
        <v>356</v>
      </c>
      <c r="N46" s="168"/>
      <c r="O46" s="168"/>
      <c r="P46" s="168"/>
      <c r="Q46" s="169"/>
      <c r="R46" s="16"/>
    </row>
    <row r="47" spans="1:18" outlineLevel="1">
      <c r="A47" s="9"/>
      <c r="B47" s="16"/>
      <c r="C47" s="162"/>
      <c r="D47" s="162"/>
      <c r="E47" s="162"/>
      <c r="F47" s="162"/>
      <c r="G47" s="162"/>
      <c r="H47" s="162"/>
      <c r="I47" s="162"/>
      <c r="J47" s="162"/>
      <c r="K47" s="162"/>
      <c r="L47" s="37"/>
      <c r="M47" s="170"/>
      <c r="N47" s="171"/>
      <c r="O47" s="171"/>
      <c r="P47" s="171"/>
      <c r="Q47" s="172"/>
      <c r="R47" s="16"/>
    </row>
    <row r="48" spans="1:18" outlineLevel="1">
      <c r="A48" s="9"/>
      <c r="B48" s="16"/>
      <c r="C48" s="162"/>
      <c r="D48" s="162"/>
      <c r="E48" s="162"/>
      <c r="F48" s="162"/>
      <c r="G48" s="162"/>
      <c r="H48" s="162"/>
      <c r="I48" s="162"/>
      <c r="J48" s="162"/>
      <c r="K48" s="162"/>
      <c r="L48" s="37"/>
      <c r="M48" s="170"/>
      <c r="N48" s="171"/>
      <c r="O48" s="171"/>
      <c r="P48" s="171"/>
      <c r="Q48" s="172"/>
      <c r="R48" s="16"/>
    </row>
    <row r="49" spans="1:18" outlineLevel="1">
      <c r="A49" s="9"/>
      <c r="B49" s="16"/>
      <c r="C49" s="162"/>
      <c r="D49" s="162"/>
      <c r="E49" s="162"/>
      <c r="F49" s="162"/>
      <c r="G49" s="162"/>
      <c r="H49" s="162"/>
      <c r="I49" s="162"/>
      <c r="J49" s="162"/>
      <c r="K49" s="162"/>
      <c r="L49" s="37"/>
      <c r="M49" s="170"/>
      <c r="N49" s="171"/>
      <c r="O49" s="171"/>
      <c r="P49" s="171"/>
      <c r="Q49" s="172"/>
      <c r="R49" s="16"/>
    </row>
    <row r="50" spans="1:18" outlineLevel="1">
      <c r="A50" s="9"/>
      <c r="B50" s="16"/>
      <c r="C50" s="162"/>
      <c r="D50" s="162"/>
      <c r="E50" s="162"/>
      <c r="F50" s="162"/>
      <c r="G50" s="162"/>
      <c r="H50" s="162"/>
      <c r="I50" s="162"/>
      <c r="J50" s="162"/>
      <c r="K50" s="162"/>
      <c r="L50" s="37"/>
      <c r="M50" s="170"/>
      <c r="N50" s="171"/>
      <c r="O50" s="171"/>
      <c r="P50" s="171"/>
      <c r="Q50" s="172"/>
      <c r="R50" s="16"/>
    </row>
    <row r="51" spans="1:18" outlineLevel="1">
      <c r="A51" s="9"/>
      <c r="B51" s="16"/>
      <c r="C51" s="162"/>
      <c r="D51" s="162"/>
      <c r="E51" s="162"/>
      <c r="F51" s="162"/>
      <c r="G51" s="162"/>
      <c r="H51" s="162"/>
      <c r="I51" s="162"/>
      <c r="J51" s="162"/>
      <c r="K51" s="162"/>
      <c r="L51" s="16"/>
      <c r="M51" s="170"/>
      <c r="N51" s="171"/>
      <c r="O51" s="171"/>
      <c r="P51" s="171"/>
      <c r="Q51" s="172"/>
      <c r="R51" s="16"/>
    </row>
    <row r="52" spans="1:18" outlineLevel="1">
      <c r="B52" s="16"/>
      <c r="C52" s="162"/>
      <c r="D52" s="162"/>
      <c r="E52" s="162"/>
      <c r="F52" s="162"/>
      <c r="G52" s="162"/>
      <c r="H52" s="162"/>
      <c r="I52" s="162"/>
      <c r="J52" s="162"/>
      <c r="K52" s="162"/>
      <c r="L52" s="16"/>
      <c r="M52" s="170"/>
      <c r="N52" s="171"/>
      <c r="O52" s="171"/>
      <c r="P52" s="171"/>
      <c r="Q52" s="172"/>
      <c r="R52" s="16"/>
    </row>
    <row r="53" spans="1:18" outlineLevel="1">
      <c r="B53" s="16"/>
      <c r="C53" s="162"/>
      <c r="D53" s="162"/>
      <c r="E53" s="162"/>
      <c r="F53" s="162"/>
      <c r="G53" s="162"/>
      <c r="H53" s="162"/>
      <c r="I53" s="162"/>
      <c r="J53" s="162"/>
      <c r="K53" s="162"/>
      <c r="L53" s="16"/>
      <c r="M53" s="170"/>
      <c r="N53" s="171"/>
      <c r="O53" s="171"/>
      <c r="P53" s="171"/>
      <c r="Q53" s="172"/>
      <c r="R53" s="16"/>
    </row>
    <row r="54" spans="1:18" outlineLevel="1">
      <c r="B54" s="16"/>
      <c r="C54" s="162"/>
      <c r="D54" s="162"/>
      <c r="E54" s="162"/>
      <c r="F54" s="162"/>
      <c r="G54" s="162"/>
      <c r="H54" s="162"/>
      <c r="I54" s="162"/>
      <c r="J54" s="162"/>
      <c r="K54" s="162"/>
      <c r="L54" s="16"/>
      <c r="M54" s="170"/>
      <c r="N54" s="171"/>
      <c r="O54" s="171"/>
      <c r="P54" s="171"/>
      <c r="Q54" s="172"/>
      <c r="R54" s="16"/>
    </row>
    <row r="55" spans="1:18" outlineLevel="1">
      <c r="B55" s="16"/>
      <c r="C55" s="162"/>
      <c r="D55" s="162"/>
      <c r="E55" s="162"/>
      <c r="F55" s="162"/>
      <c r="G55" s="162"/>
      <c r="H55" s="162"/>
      <c r="I55" s="162"/>
      <c r="J55" s="162"/>
      <c r="K55" s="162"/>
      <c r="L55" s="16"/>
      <c r="M55" s="170"/>
      <c r="N55" s="171"/>
      <c r="O55" s="171"/>
      <c r="P55" s="171"/>
      <c r="Q55" s="172"/>
      <c r="R55" s="16"/>
    </row>
    <row r="56" spans="1:18" outlineLevel="1">
      <c r="B56" s="16"/>
      <c r="C56" s="162"/>
      <c r="D56" s="162"/>
      <c r="E56" s="162"/>
      <c r="F56" s="162"/>
      <c r="G56" s="162"/>
      <c r="H56" s="162"/>
      <c r="I56" s="162"/>
      <c r="J56" s="162"/>
      <c r="K56" s="162"/>
      <c r="L56" s="16"/>
      <c r="M56" s="170"/>
      <c r="N56" s="171"/>
      <c r="O56" s="171"/>
      <c r="P56" s="171"/>
      <c r="Q56" s="172"/>
      <c r="R56" s="16"/>
    </row>
    <row r="57" spans="1:18" outlineLevel="1">
      <c r="B57" s="16"/>
      <c r="C57" s="162"/>
      <c r="D57" s="162"/>
      <c r="E57" s="162"/>
      <c r="F57" s="162"/>
      <c r="G57" s="162"/>
      <c r="H57" s="162"/>
      <c r="I57" s="162"/>
      <c r="J57" s="162"/>
      <c r="K57" s="162"/>
      <c r="L57" s="16"/>
      <c r="M57" s="170"/>
      <c r="N57" s="171"/>
      <c r="O57" s="171"/>
      <c r="P57" s="171"/>
      <c r="Q57" s="172"/>
      <c r="R57" s="16"/>
    </row>
    <row r="58" spans="1:18" outlineLevel="1">
      <c r="B58" s="16"/>
      <c r="C58" s="162"/>
      <c r="D58" s="162"/>
      <c r="E58" s="162"/>
      <c r="F58" s="162"/>
      <c r="G58" s="162"/>
      <c r="H58" s="162"/>
      <c r="I58" s="162"/>
      <c r="J58" s="162"/>
      <c r="K58" s="162"/>
      <c r="L58" s="16"/>
      <c r="M58" s="170"/>
      <c r="N58" s="171"/>
      <c r="O58" s="171"/>
      <c r="P58" s="171"/>
      <c r="Q58" s="172"/>
      <c r="R58" s="16"/>
    </row>
    <row r="59" spans="1:18" outlineLevel="1">
      <c r="B59" s="16"/>
      <c r="C59" s="162"/>
      <c r="D59" s="162"/>
      <c r="E59" s="162"/>
      <c r="F59" s="162"/>
      <c r="G59" s="162"/>
      <c r="H59" s="162"/>
      <c r="I59" s="162"/>
      <c r="J59" s="162"/>
      <c r="K59" s="162"/>
      <c r="L59" s="16"/>
      <c r="M59" s="170"/>
      <c r="N59" s="171"/>
      <c r="O59" s="171"/>
      <c r="P59" s="171"/>
      <c r="Q59" s="172"/>
      <c r="R59" s="16"/>
    </row>
    <row r="60" spans="1:18" outlineLevel="1">
      <c r="B60" s="16"/>
      <c r="C60" s="162"/>
      <c r="D60" s="162"/>
      <c r="E60" s="162"/>
      <c r="F60" s="162"/>
      <c r="G60" s="162"/>
      <c r="H60" s="162"/>
      <c r="I60" s="162"/>
      <c r="J60" s="162"/>
      <c r="K60" s="162"/>
      <c r="L60" s="16"/>
      <c r="M60" s="170"/>
      <c r="N60" s="171"/>
      <c r="O60" s="171"/>
      <c r="P60" s="171"/>
      <c r="Q60" s="172"/>
      <c r="R60" s="16"/>
    </row>
    <row r="61" spans="1:18" outlineLevel="1">
      <c r="B61" s="16"/>
      <c r="C61" s="162"/>
      <c r="D61" s="162"/>
      <c r="E61" s="162"/>
      <c r="F61" s="162"/>
      <c r="G61" s="162"/>
      <c r="H61" s="162"/>
      <c r="I61" s="162"/>
      <c r="J61" s="162"/>
      <c r="K61" s="162"/>
      <c r="L61" s="16"/>
      <c r="M61" s="170"/>
      <c r="N61" s="171"/>
      <c r="O61" s="171"/>
      <c r="P61" s="171"/>
      <c r="Q61" s="172"/>
      <c r="R61" s="16"/>
    </row>
    <row r="62" spans="1:18" outlineLevel="1">
      <c r="B62" s="16"/>
      <c r="C62" s="162"/>
      <c r="D62" s="162"/>
      <c r="E62" s="162"/>
      <c r="F62" s="162"/>
      <c r="G62" s="162"/>
      <c r="H62" s="162"/>
      <c r="I62" s="162"/>
      <c r="J62" s="162"/>
      <c r="K62" s="162"/>
      <c r="L62" s="16"/>
      <c r="M62" s="173"/>
      <c r="N62" s="174"/>
      <c r="O62" s="174"/>
      <c r="P62" s="174"/>
      <c r="Q62" s="175"/>
      <c r="R62" s="16"/>
    </row>
    <row r="63" spans="1:18" outlineLevel="1">
      <c r="B63" s="16"/>
      <c r="C63" s="16"/>
      <c r="D63" s="16"/>
      <c r="E63" s="16"/>
      <c r="F63" s="16"/>
      <c r="G63" s="16"/>
      <c r="H63" s="16"/>
      <c r="I63" s="16"/>
      <c r="J63" s="16"/>
      <c r="K63" s="16"/>
      <c r="L63" s="16"/>
      <c r="M63" s="16"/>
      <c r="N63" s="16"/>
      <c r="O63" s="16"/>
      <c r="P63" s="16"/>
      <c r="Q63" s="16"/>
      <c r="R63" s="16"/>
    </row>
    <row r="64" spans="1:18">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67"/>
      <c r="N67" s="168"/>
      <c r="O67" s="168"/>
      <c r="P67" s="168"/>
      <c r="Q67" s="169"/>
      <c r="R67" s="16"/>
    </row>
    <row r="68" spans="1:18" hidden="1" outlineLevel="1">
      <c r="A68" s="9"/>
      <c r="B68" s="16"/>
      <c r="C68" s="162"/>
      <c r="D68" s="162"/>
      <c r="E68" s="162"/>
      <c r="F68" s="162"/>
      <c r="G68" s="162"/>
      <c r="H68" s="162"/>
      <c r="I68" s="162"/>
      <c r="J68" s="162"/>
      <c r="K68" s="162"/>
      <c r="L68" s="37"/>
      <c r="M68" s="170"/>
      <c r="N68" s="171"/>
      <c r="O68" s="171"/>
      <c r="P68" s="171"/>
      <c r="Q68" s="172"/>
      <c r="R68" s="16"/>
    </row>
    <row r="69" spans="1:18" hidden="1" outlineLevel="1">
      <c r="A69" s="9"/>
      <c r="B69" s="16"/>
      <c r="C69" s="162"/>
      <c r="D69" s="162"/>
      <c r="E69" s="162"/>
      <c r="F69" s="162"/>
      <c r="G69" s="162"/>
      <c r="H69" s="162"/>
      <c r="I69" s="162"/>
      <c r="J69" s="162"/>
      <c r="K69" s="162"/>
      <c r="L69" s="37"/>
      <c r="M69" s="170"/>
      <c r="N69" s="171"/>
      <c r="O69" s="171"/>
      <c r="P69" s="171"/>
      <c r="Q69" s="172"/>
      <c r="R69" s="16"/>
    </row>
    <row r="70" spans="1:18" hidden="1" outlineLevel="1">
      <c r="A70" s="9"/>
      <c r="B70" s="16"/>
      <c r="C70" s="162"/>
      <c r="D70" s="162"/>
      <c r="E70" s="162"/>
      <c r="F70" s="162"/>
      <c r="G70" s="162"/>
      <c r="H70" s="162"/>
      <c r="I70" s="162"/>
      <c r="J70" s="162"/>
      <c r="K70" s="162"/>
      <c r="L70" s="37"/>
      <c r="M70" s="170"/>
      <c r="N70" s="171"/>
      <c r="O70" s="171"/>
      <c r="P70" s="171"/>
      <c r="Q70" s="172"/>
      <c r="R70" s="16"/>
    </row>
    <row r="71" spans="1:18" hidden="1" outlineLevel="1">
      <c r="A71" s="9"/>
      <c r="B71" s="16"/>
      <c r="C71" s="162"/>
      <c r="D71" s="162"/>
      <c r="E71" s="162"/>
      <c r="F71" s="162"/>
      <c r="G71" s="162"/>
      <c r="H71" s="162"/>
      <c r="I71" s="162"/>
      <c r="J71" s="162"/>
      <c r="K71" s="162"/>
      <c r="L71" s="37"/>
      <c r="M71" s="170"/>
      <c r="N71" s="171"/>
      <c r="O71" s="171"/>
      <c r="P71" s="171"/>
      <c r="Q71" s="172"/>
      <c r="R71" s="16"/>
    </row>
    <row r="72" spans="1:18" hidden="1" outlineLevel="1">
      <c r="A72" s="9"/>
      <c r="B72" s="16"/>
      <c r="C72" s="162"/>
      <c r="D72" s="162"/>
      <c r="E72" s="162"/>
      <c r="F72" s="162"/>
      <c r="G72" s="162"/>
      <c r="H72" s="162"/>
      <c r="I72" s="162"/>
      <c r="J72" s="162"/>
      <c r="K72" s="162"/>
      <c r="L72" s="16"/>
      <c r="M72" s="170"/>
      <c r="N72" s="171"/>
      <c r="O72" s="171"/>
      <c r="P72" s="171"/>
      <c r="Q72" s="172"/>
      <c r="R72" s="16"/>
    </row>
    <row r="73" spans="1:18" hidden="1" outlineLevel="1">
      <c r="B73" s="16"/>
      <c r="C73" s="162"/>
      <c r="D73" s="162"/>
      <c r="E73" s="162"/>
      <c r="F73" s="162"/>
      <c r="G73" s="162"/>
      <c r="H73" s="162"/>
      <c r="I73" s="162"/>
      <c r="J73" s="162"/>
      <c r="K73" s="162"/>
      <c r="L73" s="16"/>
      <c r="M73" s="170"/>
      <c r="N73" s="171"/>
      <c r="O73" s="171"/>
      <c r="P73" s="171"/>
      <c r="Q73" s="172"/>
      <c r="R73" s="16"/>
    </row>
    <row r="74" spans="1:18" hidden="1" outlineLevel="1">
      <c r="B74" s="16"/>
      <c r="C74" s="162"/>
      <c r="D74" s="162"/>
      <c r="E74" s="162"/>
      <c r="F74" s="162"/>
      <c r="G74" s="162"/>
      <c r="H74" s="162"/>
      <c r="I74" s="162"/>
      <c r="J74" s="162"/>
      <c r="K74" s="162"/>
      <c r="L74" s="16"/>
      <c r="M74" s="170"/>
      <c r="N74" s="171"/>
      <c r="O74" s="171"/>
      <c r="P74" s="171"/>
      <c r="Q74" s="172"/>
      <c r="R74" s="16"/>
    </row>
    <row r="75" spans="1:18" hidden="1" outlineLevel="1">
      <c r="B75" s="16"/>
      <c r="C75" s="162"/>
      <c r="D75" s="162"/>
      <c r="E75" s="162"/>
      <c r="F75" s="162"/>
      <c r="G75" s="162"/>
      <c r="H75" s="162"/>
      <c r="I75" s="162"/>
      <c r="J75" s="162"/>
      <c r="K75" s="162"/>
      <c r="L75" s="16"/>
      <c r="M75" s="170"/>
      <c r="N75" s="171"/>
      <c r="O75" s="171"/>
      <c r="P75" s="171"/>
      <c r="Q75" s="172"/>
      <c r="R75" s="16"/>
    </row>
    <row r="76" spans="1:18" hidden="1" outlineLevel="1">
      <c r="B76" s="16"/>
      <c r="C76" s="162"/>
      <c r="D76" s="162"/>
      <c r="E76" s="162"/>
      <c r="F76" s="162"/>
      <c r="G76" s="162"/>
      <c r="H76" s="162"/>
      <c r="I76" s="162"/>
      <c r="J76" s="162"/>
      <c r="K76" s="162"/>
      <c r="L76" s="16"/>
      <c r="M76" s="170"/>
      <c r="N76" s="171"/>
      <c r="O76" s="171"/>
      <c r="P76" s="171"/>
      <c r="Q76" s="172"/>
      <c r="R76" s="16"/>
    </row>
    <row r="77" spans="1:18" hidden="1" outlineLevel="1">
      <c r="B77" s="16"/>
      <c r="C77" s="162"/>
      <c r="D77" s="162"/>
      <c r="E77" s="162"/>
      <c r="F77" s="162"/>
      <c r="G77" s="162"/>
      <c r="H77" s="162"/>
      <c r="I77" s="162"/>
      <c r="J77" s="162"/>
      <c r="K77" s="162"/>
      <c r="L77" s="16"/>
      <c r="M77" s="170"/>
      <c r="N77" s="171"/>
      <c r="O77" s="171"/>
      <c r="P77" s="171"/>
      <c r="Q77" s="172"/>
      <c r="R77" s="16"/>
    </row>
    <row r="78" spans="1:18" hidden="1" outlineLevel="1">
      <c r="B78" s="16"/>
      <c r="C78" s="162"/>
      <c r="D78" s="162"/>
      <c r="E78" s="162"/>
      <c r="F78" s="162"/>
      <c r="G78" s="162"/>
      <c r="H78" s="162"/>
      <c r="I78" s="162"/>
      <c r="J78" s="162"/>
      <c r="K78" s="162"/>
      <c r="L78" s="16"/>
      <c r="M78" s="170"/>
      <c r="N78" s="171"/>
      <c r="O78" s="171"/>
      <c r="P78" s="171"/>
      <c r="Q78" s="172"/>
      <c r="R78" s="16"/>
    </row>
    <row r="79" spans="1:18" hidden="1" outlineLevel="1">
      <c r="B79" s="16"/>
      <c r="C79" s="162"/>
      <c r="D79" s="162"/>
      <c r="E79" s="162"/>
      <c r="F79" s="162"/>
      <c r="G79" s="162"/>
      <c r="H79" s="162"/>
      <c r="I79" s="162"/>
      <c r="J79" s="162"/>
      <c r="K79" s="162"/>
      <c r="L79" s="16"/>
      <c r="M79" s="170"/>
      <c r="N79" s="171"/>
      <c r="O79" s="171"/>
      <c r="P79" s="171"/>
      <c r="Q79" s="172"/>
      <c r="R79" s="16"/>
    </row>
    <row r="80" spans="1:18" hidden="1" outlineLevel="1">
      <c r="B80" s="16"/>
      <c r="C80" s="162"/>
      <c r="D80" s="162"/>
      <c r="E80" s="162"/>
      <c r="F80" s="162"/>
      <c r="G80" s="162"/>
      <c r="H80" s="162"/>
      <c r="I80" s="162"/>
      <c r="J80" s="162"/>
      <c r="K80" s="162"/>
      <c r="L80" s="16"/>
      <c r="M80" s="170"/>
      <c r="N80" s="171"/>
      <c r="O80" s="171"/>
      <c r="P80" s="171"/>
      <c r="Q80" s="172"/>
      <c r="R80" s="16"/>
    </row>
    <row r="81" spans="1:18" hidden="1" outlineLevel="1">
      <c r="B81" s="16"/>
      <c r="C81" s="162"/>
      <c r="D81" s="162"/>
      <c r="E81" s="162"/>
      <c r="F81" s="162"/>
      <c r="G81" s="162"/>
      <c r="H81" s="162"/>
      <c r="I81" s="162"/>
      <c r="J81" s="162"/>
      <c r="K81" s="162"/>
      <c r="L81" s="16"/>
      <c r="M81" s="170"/>
      <c r="N81" s="171"/>
      <c r="O81" s="171"/>
      <c r="P81" s="171"/>
      <c r="Q81" s="172"/>
      <c r="R81" s="16"/>
    </row>
    <row r="82" spans="1:18" hidden="1" outlineLevel="1">
      <c r="B82" s="16"/>
      <c r="C82" s="162"/>
      <c r="D82" s="162"/>
      <c r="E82" s="162"/>
      <c r="F82" s="162"/>
      <c r="G82" s="162"/>
      <c r="H82" s="162"/>
      <c r="I82" s="162"/>
      <c r="J82" s="162"/>
      <c r="K82" s="162"/>
      <c r="L82" s="16"/>
      <c r="M82" s="170"/>
      <c r="N82" s="171"/>
      <c r="O82" s="171"/>
      <c r="P82" s="171"/>
      <c r="Q82" s="172"/>
      <c r="R82" s="16"/>
    </row>
    <row r="83" spans="1:18" hidden="1" outlineLevel="1">
      <c r="B83" s="16"/>
      <c r="C83" s="162"/>
      <c r="D83" s="162"/>
      <c r="E83" s="162"/>
      <c r="F83" s="162"/>
      <c r="G83" s="162"/>
      <c r="H83" s="162"/>
      <c r="I83" s="162"/>
      <c r="J83" s="162"/>
      <c r="K83" s="162"/>
      <c r="L83" s="16"/>
      <c r="M83" s="173"/>
      <c r="N83" s="174"/>
      <c r="O83" s="174"/>
      <c r="P83" s="174"/>
      <c r="Q83" s="17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hidden="1" outlineLevel="1">
      <c r="A87" s="9"/>
      <c r="B87" s="16"/>
      <c r="C87" s="47" t="s">
        <v>146</v>
      </c>
      <c r="D87" s="16"/>
      <c r="E87" s="16"/>
      <c r="F87" s="16"/>
      <c r="G87" s="16"/>
      <c r="H87" s="37"/>
      <c r="I87" s="37"/>
      <c r="J87" s="37"/>
      <c r="K87" s="37"/>
      <c r="L87" s="37"/>
      <c r="M87" s="46" t="s">
        <v>145</v>
      </c>
      <c r="N87" s="37"/>
      <c r="O87" s="37"/>
      <c r="P87" s="37"/>
      <c r="Q87" s="37"/>
      <c r="R87" s="16"/>
    </row>
    <row r="88" spans="1:18" hidden="1" outlineLevel="1">
      <c r="A88" s="9"/>
      <c r="B88" s="16"/>
      <c r="C88" s="162"/>
      <c r="D88" s="162"/>
      <c r="E88" s="162"/>
      <c r="F88" s="162"/>
      <c r="G88" s="162"/>
      <c r="H88" s="162"/>
      <c r="I88" s="162"/>
      <c r="J88" s="162"/>
      <c r="K88" s="162"/>
      <c r="L88" s="37"/>
      <c r="M88" s="167"/>
      <c r="N88" s="168"/>
      <c r="O88" s="168"/>
      <c r="P88" s="168"/>
      <c r="Q88" s="169"/>
      <c r="R88" s="16"/>
    </row>
    <row r="89" spans="1:18" hidden="1" outlineLevel="1">
      <c r="A89" s="9"/>
      <c r="B89" s="16"/>
      <c r="C89" s="162"/>
      <c r="D89" s="162"/>
      <c r="E89" s="162"/>
      <c r="F89" s="162"/>
      <c r="G89" s="162"/>
      <c r="H89" s="162"/>
      <c r="I89" s="162"/>
      <c r="J89" s="162"/>
      <c r="K89" s="162"/>
      <c r="L89" s="37"/>
      <c r="M89" s="170"/>
      <c r="N89" s="171"/>
      <c r="O89" s="171"/>
      <c r="P89" s="171"/>
      <c r="Q89" s="172"/>
      <c r="R89" s="16"/>
    </row>
    <row r="90" spans="1:18" hidden="1" outlineLevel="1">
      <c r="A90" s="9"/>
      <c r="B90" s="16"/>
      <c r="C90" s="162"/>
      <c r="D90" s="162"/>
      <c r="E90" s="162"/>
      <c r="F90" s="162"/>
      <c r="G90" s="162"/>
      <c r="H90" s="162"/>
      <c r="I90" s="162"/>
      <c r="J90" s="162"/>
      <c r="K90" s="162"/>
      <c r="L90" s="37"/>
      <c r="M90" s="170"/>
      <c r="N90" s="171"/>
      <c r="O90" s="171"/>
      <c r="P90" s="171"/>
      <c r="Q90" s="172"/>
      <c r="R90" s="16"/>
    </row>
    <row r="91" spans="1:18" hidden="1" outlineLevel="1">
      <c r="A91" s="9"/>
      <c r="B91" s="16"/>
      <c r="C91" s="162"/>
      <c r="D91" s="162"/>
      <c r="E91" s="162"/>
      <c r="F91" s="162"/>
      <c r="G91" s="162"/>
      <c r="H91" s="162"/>
      <c r="I91" s="162"/>
      <c r="J91" s="162"/>
      <c r="K91" s="162"/>
      <c r="L91" s="37"/>
      <c r="M91" s="170"/>
      <c r="N91" s="171"/>
      <c r="O91" s="171"/>
      <c r="P91" s="171"/>
      <c r="Q91" s="172"/>
      <c r="R91" s="16"/>
    </row>
    <row r="92" spans="1:18" hidden="1" outlineLevel="1">
      <c r="A92" s="9"/>
      <c r="B92" s="16"/>
      <c r="C92" s="162"/>
      <c r="D92" s="162"/>
      <c r="E92" s="162"/>
      <c r="F92" s="162"/>
      <c r="G92" s="162"/>
      <c r="H92" s="162"/>
      <c r="I92" s="162"/>
      <c r="J92" s="162"/>
      <c r="K92" s="162"/>
      <c r="L92" s="37"/>
      <c r="M92" s="170"/>
      <c r="N92" s="171"/>
      <c r="O92" s="171"/>
      <c r="P92" s="171"/>
      <c r="Q92" s="172"/>
      <c r="R92" s="16"/>
    </row>
    <row r="93" spans="1:18" hidden="1" outlineLevel="1">
      <c r="A93" s="9"/>
      <c r="B93" s="16"/>
      <c r="C93" s="162"/>
      <c r="D93" s="162"/>
      <c r="E93" s="162"/>
      <c r="F93" s="162"/>
      <c r="G93" s="162"/>
      <c r="H93" s="162"/>
      <c r="I93" s="162"/>
      <c r="J93" s="162"/>
      <c r="K93" s="162"/>
      <c r="L93" s="16"/>
      <c r="M93" s="170"/>
      <c r="N93" s="171"/>
      <c r="O93" s="171"/>
      <c r="P93" s="171"/>
      <c r="Q93" s="172"/>
      <c r="R93" s="16"/>
    </row>
    <row r="94" spans="1:18" hidden="1" outlineLevel="1">
      <c r="B94" s="16"/>
      <c r="C94" s="162"/>
      <c r="D94" s="162"/>
      <c r="E94" s="162"/>
      <c r="F94" s="162"/>
      <c r="G94" s="162"/>
      <c r="H94" s="162"/>
      <c r="I94" s="162"/>
      <c r="J94" s="162"/>
      <c r="K94" s="162"/>
      <c r="L94" s="16"/>
      <c r="M94" s="170"/>
      <c r="N94" s="171"/>
      <c r="O94" s="171"/>
      <c r="P94" s="171"/>
      <c r="Q94" s="172"/>
      <c r="R94" s="16"/>
    </row>
    <row r="95" spans="1:18" hidden="1" outlineLevel="1">
      <c r="B95" s="16"/>
      <c r="C95" s="162"/>
      <c r="D95" s="162"/>
      <c r="E95" s="162"/>
      <c r="F95" s="162"/>
      <c r="G95" s="162"/>
      <c r="H95" s="162"/>
      <c r="I95" s="162"/>
      <c r="J95" s="162"/>
      <c r="K95" s="162"/>
      <c r="L95" s="16"/>
      <c r="M95" s="170"/>
      <c r="N95" s="171"/>
      <c r="O95" s="171"/>
      <c r="P95" s="171"/>
      <c r="Q95" s="172"/>
      <c r="R95" s="16"/>
    </row>
    <row r="96" spans="1:18" hidden="1" outlineLevel="1">
      <c r="B96" s="16"/>
      <c r="C96" s="162"/>
      <c r="D96" s="162"/>
      <c r="E96" s="162"/>
      <c r="F96" s="162"/>
      <c r="G96" s="162"/>
      <c r="H96" s="162"/>
      <c r="I96" s="162"/>
      <c r="J96" s="162"/>
      <c r="K96" s="162"/>
      <c r="L96" s="16"/>
      <c r="M96" s="170"/>
      <c r="N96" s="171"/>
      <c r="O96" s="171"/>
      <c r="P96" s="171"/>
      <c r="Q96" s="172"/>
      <c r="R96" s="16"/>
    </row>
    <row r="97" spans="2:18" hidden="1" outlineLevel="1">
      <c r="B97" s="16"/>
      <c r="C97" s="162"/>
      <c r="D97" s="162"/>
      <c r="E97" s="162"/>
      <c r="F97" s="162"/>
      <c r="G97" s="162"/>
      <c r="H97" s="162"/>
      <c r="I97" s="162"/>
      <c r="J97" s="162"/>
      <c r="K97" s="162"/>
      <c r="L97" s="16"/>
      <c r="M97" s="170"/>
      <c r="N97" s="171"/>
      <c r="O97" s="171"/>
      <c r="P97" s="171"/>
      <c r="Q97" s="172"/>
      <c r="R97" s="16"/>
    </row>
    <row r="98" spans="2:18" hidden="1" outlineLevel="1">
      <c r="B98" s="16"/>
      <c r="C98" s="162"/>
      <c r="D98" s="162"/>
      <c r="E98" s="162"/>
      <c r="F98" s="162"/>
      <c r="G98" s="162"/>
      <c r="H98" s="162"/>
      <c r="I98" s="162"/>
      <c r="J98" s="162"/>
      <c r="K98" s="162"/>
      <c r="L98" s="16"/>
      <c r="M98" s="170"/>
      <c r="N98" s="171"/>
      <c r="O98" s="171"/>
      <c r="P98" s="171"/>
      <c r="Q98" s="172"/>
      <c r="R98" s="16"/>
    </row>
    <row r="99" spans="2:18" hidden="1" outlineLevel="1">
      <c r="B99" s="16"/>
      <c r="C99" s="162"/>
      <c r="D99" s="162"/>
      <c r="E99" s="162"/>
      <c r="F99" s="162"/>
      <c r="G99" s="162"/>
      <c r="H99" s="162"/>
      <c r="I99" s="162"/>
      <c r="J99" s="162"/>
      <c r="K99" s="162"/>
      <c r="L99" s="16"/>
      <c r="M99" s="170"/>
      <c r="N99" s="171"/>
      <c r="O99" s="171"/>
      <c r="P99" s="171"/>
      <c r="Q99" s="172"/>
      <c r="R99" s="16"/>
    </row>
    <row r="100" spans="2:18" hidden="1" outlineLevel="1">
      <c r="B100" s="16"/>
      <c r="C100" s="162"/>
      <c r="D100" s="162"/>
      <c r="E100" s="162"/>
      <c r="F100" s="162"/>
      <c r="G100" s="162"/>
      <c r="H100" s="162"/>
      <c r="I100" s="162"/>
      <c r="J100" s="162"/>
      <c r="K100" s="162"/>
      <c r="L100" s="16"/>
      <c r="M100" s="170"/>
      <c r="N100" s="171"/>
      <c r="O100" s="171"/>
      <c r="P100" s="171"/>
      <c r="Q100" s="172"/>
      <c r="R100" s="16"/>
    </row>
    <row r="101" spans="2:18" hidden="1" outlineLevel="1">
      <c r="B101" s="16"/>
      <c r="C101" s="162"/>
      <c r="D101" s="162"/>
      <c r="E101" s="162"/>
      <c r="F101" s="162"/>
      <c r="G101" s="162"/>
      <c r="H101" s="162"/>
      <c r="I101" s="162"/>
      <c r="J101" s="162"/>
      <c r="K101" s="162"/>
      <c r="L101" s="16"/>
      <c r="M101" s="170"/>
      <c r="N101" s="171"/>
      <c r="O101" s="171"/>
      <c r="P101" s="171"/>
      <c r="Q101" s="172"/>
      <c r="R101" s="16"/>
    </row>
    <row r="102" spans="2:18" hidden="1" outlineLevel="1">
      <c r="B102" s="16"/>
      <c r="C102" s="162"/>
      <c r="D102" s="162"/>
      <c r="E102" s="162"/>
      <c r="F102" s="162"/>
      <c r="G102" s="162"/>
      <c r="H102" s="162"/>
      <c r="I102" s="162"/>
      <c r="J102" s="162"/>
      <c r="K102" s="162"/>
      <c r="L102" s="16"/>
      <c r="M102" s="170"/>
      <c r="N102" s="171"/>
      <c r="O102" s="171"/>
      <c r="P102" s="171"/>
      <c r="Q102" s="172"/>
      <c r="R102" s="16"/>
    </row>
    <row r="103" spans="2:18" hidden="1" outlineLevel="1">
      <c r="B103" s="16"/>
      <c r="C103" s="162"/>
      <c r="D103" s="162"/>
      <c r="E103" s="162"/>
      <c r="F103" s="162"/>
      <c r="G103" s="162"/>
      <c r="H103" s="162"/>
      <c r="I103" s="162"/>
      <c r="J103" s="162"/>
      <c r="K103" s="162"/>
      <c r="L103" s="16"/>
      <c r="M103" s="170"/>
      <c r="N103" s="171"/>
      <c r="O103" s="171"/>
      <c r="P103" s="171"/>
      <c r="Q103" s="172"/>
      <c r="R103" s="16"/>
    </row>
    <row r="104" spans="2:18" hidden="1" outlineLevel="1">
      <c r="B104" s="16"/>
      <c r="C104" s="162"/>
      <c r="D104" s="162"/>
      <c r="E104" s="162"/>
      <c r="F104" s="162"/>
      <c r="G104" s="162"/>
      <c r="H104" s="162"/>
      <c r="I104" s="162"/>
      <c r="J104" s="162"/>
      <c r="K104" s="162"/>
      <c r="L104" s="16"/>
      <c r="M104" s="173"/>
      <c r="N104" s="174"/>
      <c r="O104" s="174"/>
      <c r="P104" s="174"/>
      <c r="Q104" s="175"/>
      <c r="R104" s="16"/>
    </row>
    <row r="105" spans="2:18" hidden="1" outlineLevel="1">
      <c r="B105" s="16"/>
      <c r="C105" s="16"/>
      <c r="D105" s="16"/>
      <c r="E105" s="16"/>
      <c r="F105" s="16"/>
      <c r="G105" s="16"/>
      <c r="H105" s="16"/>
      <c r="I105" s="16"/>
      <c r="J105" s="16"/>
      <c r="K105" s="16"/>
      <c r="L105" s="16"/>
      <c r="M105" s="16"/>
      <c r="N105" s="16"/>
      <c r="O105" s="16"/>
      <c r="P105" s="16"/>
      <c r="Q105" s="16"/>
      <c r="R105" s="16"/>
    </row>
    <row r="106" spans="2:18" collapsed="1">
      <c r="B106" s="16"/>
      <c r="C106" s="16"/>
      <c r="D106" s="16"/>
      <c r="E106" s="16"/>
      <c r="F106" s="16"/>
      <c r="G106" s="16"/>
      <c r="H106" s="16"/>
      <c r="I106" s="16"/>
      <c r="J106" s="16"/>
      <c r="K106" s="16"/>
      <c r="L106" s="16"/>
      <c r="M106" s="16"/>
      <c r="N106" s="16"/>
      <c r="O106" s="16"/>
      <c r="P106" s="16"/>
      <c r="Q106" s="16"/>
      <c r="R106" s="16"/>
    </row>
    <row r="107" spans="2:18" collapsed="1">
      <c r="B107" s="16"/>
      <c r="C107" s="16"/>
      <c r="D107" s="16"/>
      <c r="E107" s="16"/>
      <c r="F107" s="16"/>
      <c r="G107" s="16"/>
      <c r="H107" s="16"/>
      <c r="I107" s="16"/>
      <c r="J107" s="16"/>
      <c r="K107" s="16"/>
      <c r="L107" s="16"/>
      <c r="M107" s="16"/>
      <c r="N107" s="16"/>
      <c r="O107" s="16"/>
      <c r="P107" s="16"/>
      <c r="Q107" s="16"/>
      <c r="R107" s="16"/>
    </row>
  </sheetData>
  <mergeCells count="6">
    <mergeCell ref="C46:K62"/>
    <mergeCell ref="M46:Q62"/>
    <mergeCell ref="C67:K83"/>
    <mergeCell ref="M67:Q83"/>
    <mergeCell ref="C88:K104"/>
    <mergeCell ref="M88:Q104"/>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51"/>
  <sheetViews>
    <sheetView showGridLines="0" showRowColHeaders="0" zoomScaleNormal="100" workbookViewId="0">
      <selection activeCell="M89" sqref="M89"/>
    </sheetView>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hidden="1" outlineLevel="1">
      <c r="A14" s="9"/>
      <c r="B14" s="16"/>
      <c r="C14" s="47" t="s">
        <v>146</v>
      </c>
      <c r="D14" s="16"/>
      <c r="E14" s="16"/>
      <c r="F14" s="16"/>
      <c r="G14" s="16"/>
      <c r="H14" s="37"/>
      <c r="I14" s="37"/>
      <c r="J14" s="37"/>
      <c r="K14" s="37"/>
      <c r="L14" s="37"/>
      <c r="M14" s="46" t="s">
        <v>145</v>
      </c>
      <c r="N14" s="37"/>
      <c r="O14" s="37"/>
      <c r="P14" s="37"/>
      <c r="Q14" s="37"/>
      <c r="R14" s="16"/>
    </row>
    <row r="15" spans="1:18" hidden="1" outlineLevel="1">
      <c r="A15" s="9"/>
      <c r="B15" s="16"/>
      <c r="C15" s="162"/>
      <c r="D15" s="162"/>
      <c r="E15" s="162"/>
      <c r="F15" s="162"/>
      <c r="G15" s="162"/>
      <c r="H15" s="162"/>
      <c r="I15" s="162"/>
      <c r="J15" s="162"/>
      <c r="K15" s="162"/>
      <c r="L15" s="37"/>
      <c r="M15" s="167"/>
      <c r="N15" s="168"/>
      <c r="O15" s="168"/>
      <c r="P15" s="168"/>
      <c r="Q15" s="169"/>
      <c r="R15" s="16"/>
    </row>
    <row r="16" spans="1:18" hidden="1" outlineLevel="1">
      <c r="A16" s="9"/>
      <c r="B16" s="16"/>
      <c r="C16" s="162"/>
      <c r="D16" s="162"/>
      <c r="E16" s="162"/>
      <c r="F16" s="162"/>
      <c r="G16" s="162"/>
      <c r="H16" s="162"/>
      <c r="I16" s="162"/>
      <c r="J16" s="162"/>
      <c r="K16" s="162"/>
      <c r="L16" s="37"/>
      <c r="M16" s="170"/>
      <c r="N16" s="171"/>
      <c r="O16" s="171"/>
      <c r="P16" s="171"/>
      <c r="Q16" s="172"/>
      <c r="R16" s="16"/>
    </row>
    <row r="17" spans="1:18" hidden="1" outlineLevel="1">
      <c r="A17" s="9"/>
      <c r="B17" s="16"/>
      <c r="C17" s="162"/>
      <c r="D17" s="162"/>
      <c r="E17" s="162"/>
      <c r="F17" s="162"/>
      <c r="G17" s="162"/>
      <c r="H17" s="162"/>
      <c r="I17" s="162"/>
      <c r="J17" s="162"/>
      <c r="K17" s="162"/>
      <c r="L17" s="37"/>
      <c r="M17" s="170"/>
      <c r="N17" s="171"/>
      <c r="O17" s="171"/>
      <c r="P17" s="171"/>
      <c r="Q17" s="172"/>
      <c r="R17" s="16"/>
    </row>
    <row r="18" spans="1:18" hidden="1" outlineLevel="1">
      <c r="A18" s="9"/>
      <c r="B18" s="16"/>
      <c r="C18" s="162"/>
      <c r="D18" s="162"/>
      <c r="E18" s="162"/>
      <c r="F18" s="162"/>
      <c r="G18" s="162"/>
      <c r="H18" s="162"/>
      <c r="I18" s="162"/>
      <c r="J18" s="162"/>
      <c r="K18" s="162"/>
      <c r="L18" s="37"/>
      <c r="M18" s="170"/>
      <c r="N18" s="171"/>
      <c r="O18" s="171"/>
      <c r="P18" s="171"/>
      <c r="Q18" s="172"/>
      <c r="R18" s="16"/>
    </row>
    <row r="19" spans="1:18" hidden="1" outlineLevel="1">
      <c r="A19" s="9"/>
      <c r="B19" s="16"/>
      <c r="C19" s="162"/>
      <c r="D19" s="162"/>
      <c r="E19" s="162"/>
      <c r="F19" s="162"/>
      <c r="G19" s="162"/>
      <c r="H19" s="162"/>
      <c r="I19" s="162"/>
      <c r="J19" s="162"/>
      <c r="K19" s="162"/>
      <c r="L19" s="37"/>
      <c r="M19" s="170"/>
      <c r="N19" s="171"/>
      <c r="O19" s="171"/>
      <c r="P19" s="171"/>
      <c r="Q19" s="172"/>
      <c r="R19" s="16"/>
    </row>
    <row r="20" spans="1:18" hidden="1" outlineLevel="1">
      <c r="A20" s="9"/>
      <c r="B20" s="16"/>
      <c r="C20" s="162"/>
      <c r="D20" s="162"/>
      <c r="E20" s="162"/>
      <c r="F20" s="162"/>
      <c r="G20" s="162"/>
      <c r="H20" s="162"/>
      <c r="I20" s="162"/>
      <c r="J20" s="162"/>
      <c r="K20" s="162"/>
      <c r="L20" s="16"/>
      <c r="M20" s="170"/>
      <c r="N20" s="171"/>
      <c r="O20" s="171"/>
      <c r="P20" s="171"/>
      <c r="Q20" s="172"/>
      <c r="R20" s="16"/>
    </row>
    <row r="21" spans="1:18" hidden="1" outlineLevel="1">
      <c r="B21" s="16"/>
      <c r="C21" s="162"/>
      <c r="D21" s="162"/>
      <c r="E21" s="162"/>
      <c r="F21" s="162"/>
      <c r="G21" s="162"/>
      <c r="H21" s="162"/>
      <c r="I21" s="162"/>
      <c r="J21" s="162"/>
      <c r="K21" s="162"/>
      <c r="L21" s="16"/>
      <c r="M21" s="170"/>
      <c r="N21" s="171"/>
      <c r="O21" s="171"/>
      <c r="P21" s="171"/>
      <c r="Q21" s="172"/>
      <c r="R21" s="16"/>
    </row>
    <row r="22" spans="1:18" hidden="1" outlineLevel="1">
      <c r="B22" s="16"/>
      <c r="C22" s="162"/>
      <c r="D22" s="162"/>
      <c r="E22" s="162"/>
      <c r="F22" s="162"/>
      <c r="G22" s="162"/>
      <c r="H22" s="162"/>
      <c r="I22" s="162"/>
      <c r="J22" s="162"/>
      <c r="K22" s="162"/>
      <c r="L22" s="16"/>
      <c r="M22" s="170"/>
      <c r="N22" s="171"/>
      <c r="O22" s="171"/>
      <c r="P22" s="171"/>
      <c r="Q22" s="172"/>
      <c r="R22" s="16"/>
    </row>
    <row r="23" spans="1:18" hidden="1" outlineLevel="1">
      <c r="B23" s="16"/>
      <c r="C23" s="162"/>
      <c r="D23" s="162"/>
      <c r="E23" s="162"/>
      <c r="F23" s="162"/>
      <c r="G23" s="162"/>
      <c r="H23" s="162"/>
      <c r="I23" s="162"/>
      <c r="J23" s="162"/>
      <c r="K23" s="162"/>
      <c r="L23" s="16"/>
      <c r="M23" s="170"/>
      <c r="N23" s="171"/>
      <c r="O23" s="171"/>
      <c r="P23" s="171"/>
      <c r="Q23" s="172"/>
      <c r="R23" s="16"/>
    </row>
    <row r="24" spans="1:18" hidden="1" outlineLevel="1">
      <c r="B24" s="16"/>
      <c r="C24" s="162"/>
      <c r="D24" s="162"/>
      <c r="E24" s="162"/>
      <c r="F24" s="162"/>
      <c r="G24" s="162"/>
      <c r="H24" s="162"/>
      <c r="I24" s="162"/>
      <c r="J24" s="162"/>
      <c r="K24" s="162"/>
      <c r="L24" s="16"/>
      <c r="M24" s="170"/>
      <c r="N24" s="171"/>
      <c r="O24" s="171"/>
      <c r="P24" s="171"/>
      <c r="Q24" s="172"/>
      <c r="R24" s="16"/>
    </row>
    <row r="25" spans="1:18" hidden="1" outlineLevel="1">
      <c r="B25" s="16"/>
      <c r="C25" s="162"/>
      <c r="D25" s="162"/>
      <c r="E25" s="162"/>
      <c r="F25" s="162"/>
      <c r="G25" s="162"/>
      <c r="H25" s="162"/>
      <c r="I25" s="162"/>
      <c r="J25" s="162"/>
      <c r="K25" s="162"/>
      <c r="L25" s="16"/>
      <c r="M25" s="170"/>
      <c r="N25" s="171"/>
      <c r="O25" s="171"/>
      <c r="P25" s="171"/>
      <c r="Q25" s="172"/>
      <c r="R25" s="16"/>
    </row>
    <row r="26" spans="1:18" hidden="1" outlineLevel="1">
      <c r="B26" s="16"/>
      <c r="C26" s="162"/>
      <c r="D26" s="162"/>
      <c r="E26" s="162"/>
      <c r="F26" s="162"/>
      <c r="G26" s="162"/>
      <c r="H26" s="162"/>
      <c r="I26" s="162"/>
      <c r="J26" s="162"/>
      <c r="K26" s="162"/>
      <c r="L26" s="16"/>
      <c r="M26" s="170"/>
      <c r="N26" s="171"/>
      <c r="O26" s="171"/>
      <c r="P26" s="171"/>
      <c r="Q26" s="172"/>
      <c r="R26" s="16"/>
    </row>
    <row r="27" spans="1:18" hidden="1" outlineLevel="1">
      <c r="B27" s="16"/>
      <c r="C27" s="162"/>
      <c r="D27" s="162"/>
      <c r="E27" s="162"/>
      <c r="F27" s="162"/>
      <c r="G27" s="162"/>
      <c r="H27" s="162"/>
      <c r="I27" s="162"/>
      <c r="J27" s="162"/>
      <c r="K27" s="162"/>
      <c r="L27" s="16"/>
      <c r="M27" s="170"/>
      <c r="N27" s="171"/>
      <c r="O27" s="171"/>
      <c r="P27" s="171"/>
      <c r="Q27" s="172"/>
      <c r="R27" s="16"/>
    </row>
    <row r="28" spans="1:18" hidden="1" outlineLevel="1">
      <c r="B28" s="16"/>
      <c r="C28" s="162"/>
      <c r="D28" s="162"/>
      <c r="E28" s="162"/>
      <c r="F28" s="162"/>
      <c r="G28" s="162"/>
      <c r="H28" s="162"/>
      <c r="I28" s="162"/>
      <c r="J28" s="162"/>
      <c r="K28" s="162"/>
      <c r="L28" s="16"/>
      <c r="M28" s="170"/>
      <c r="N28" s="171"/>
      <c r="O28" s="171"/>
      <c r="P28" s="171"/>
      <c r="Q28" s="172"/>
      <c r="R28" s="16"/>
    </row>
    <row r="29" spans="1:18" hidden="1" outlineLevel="1">
      <c r="B29" s="16"/>
      <c r="C29" s="162"/>
      <c r="D29" s="162"/>
      <c r="E29" s="162"/>
      <c r="F29" s="162"/>
      <c r="G29" s="162"/>
      <c r="H29" s="162"/>
      <c r="I29" s="162"/>
      <c r="J29" s="162"/>
      <c r="K29" s="162"/>
      <c r="L29" s="16"/>
      <c r="M29" s="170"/>
      <c r="N29" s="171"/>
      <c r="O29" s="171"/>
      <c r="P29" s="171"/>
      <c r="Q29" s="172"/>
      <c r="R29" s="16"/>
    </row>
    <row r="30" spans="1:18" hidden="1" outlineLevel="1">
      <c r="B30" s="16"/>
      <c r="C30" s="162"/>
      <c r="D30" s="162"/>
      <c r="E30" s="162"/>
      <c r="F30" s="162"/>
      <c r="G30" s="162"/>
      <c r="H30" s="162"/>
      <c r="I30" s="162"/>
      <c r="J30" s="162"/>
      <c r="K30" s="162"/>
      <c r="L30" s="16"/>
      <c r="M30" s="170"/>
      <c r="N30" s="171"/>
      <c r="O30" s="171"/>
      <c r="P30" s="171"/>
      <c r="Q30" s="172"/>
      <c r="R30" s="16"/>
    </row>
    <row r="31" spans="1:18" hidden="1" outlineLevel="1">
      <c r="B31" s="16"/>
      <c r="C31" s="162"/>
      <c r="D31" s="162"/>
      <c r="E31" s="162"/>
      <c r="F31" s="162"/>
      <c r="G31" s="162"/>
      <c r="H31" s="162"/>
      <c r="I31" s="162"/>
      <c r="J31" s="162"/>
      <c r="K31" s="162"/>
      <c r="L31" s="16"/>
      <c r="M31" s="173"/>
      <c r="N31" s="174"/>
      <c r="O31" s="174"/>
      <c r="P31" s="174"/>
      <c r="Q31" s="175"/>
      <c r="R31" s="16"/>
    </row>
    <row r="32" spans="1:18" hidden="1" outlineLevel="1">
      <c r="B32" s="16"/>
      <c r="C32" s="16"/>
      <c r="D32" s="16"/>
      <c r="E32" s="16"/>
      <c r="F32" s="16"/>
      <c r="G32" s="16"/>
      <c r="H32" s="16"/>
      <c r="I32" s="16"/>
      <c r="J32" s="16"/>
      <c r="K32" s="16"/>
      <c r="L32" s="16"/>
      <c r="M32" s="16"/>
      <c r="N32" s="16"/>
      <c r="O32" s="16"/>
      <c r="P32" s="16"/>
      <c r="Q32" s="16"/>
      <c r="R32" s="16"/>
    </row>
    <row r="33" spans="1:18" collapsed="1">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7"/>
      <c r="N36" s="168"/>
      <c r="O36" s="168"/>
      <c r="P36" s="168"/>
      <c r="Q36" s="169"/>
      <c r="R36" s="16"/>
    </row>
    <row r="37" spans="1:18" hidden="1" outlineLevel="1">
      <c r="A37" s="9"/>
      <c r="B37" s="16"/>
      <c r="C37" s="162"/>
      <c r="D37" s="162"/>
      <c r="E37" s="162"/>
      <c r="F37" s="162"/>
      <c r="G37" s="162"/>
      <c r="H37" s="162"/>
      <c r="I37" s="162"/>
      <c r="J37" s="162"/>
      <c r="K37" s="162"/>
      <c r="L37" s="37"/>
      <c r="M37" s="170"/>
      <c r="N37" s="171"/>
      <c r="O37" s="171"/>
      <c r="P37" s="171"/>
      <c r="Q37" s="172"/>
      <c r="R37" s="16"/>
    </row>
    <row r="38" spans="1:18" hidden="1" outlineLevel="1">
      <c r="A38" s="9"/>
      <c r="B38" s="16"/>
      <c r="C38" s="162"/>
      <c r="D38" s="162"/>
      <c r="E38" s="162"/>
      <c r="F38" s="162"/>
      <c r="G38" s="162"/>
      <c r="H38" s="162"/>
      <c r="I38" s="162"/>
      <c r="J38" s="162"/>
      <c r="K38" s="162"/>
      <c r="L38" s="37"/>
      <c r="M38" s="170"/>
      <c r="N38" s="171"/>
      <c r="O38" s="171"/>
      <c r="P38" s="171"/>
      <c r="Q38" s="172"/>
      <c r="R38" s="16"/>
    </row>
    <row r="39" spans="1:18" hidden="1" outlineLevel="1">
      <c r="A39" s="9"/>
      <c r="B39" s="16"/>
      <c r="C39" s="162"/>
      <c r="D39" s="162"/>
      <c r="E39" s="162"/>
      <c r="F39" s="162"/>
      <c r="G39" s="162"/>
      <c r="H39" s="162"/>
      <c r="I39" s="162"/>
      <c r="J39" s="162"/>
      <c r="K39" s="162"/>
      <c r="L39" s="37"/>
      <c r="M39" s="170"/>
      <c r="N39" s="171"/>
      <c r="O39" s="171"/>
      <c r="P39" s="171"/>
      <c r="Q39" s="172"/>
      <c r="R39" s="16"/>
    </row>
    <row r="40" spans="1:18" hidden="1" outlineLevel="1">
      <c r="A40" s="9"/>
      <c r="B40" s="16"/>
      <c r="C40" s="162"/>
      <c r="D40" s="162"/>
      <c r="E40" s="162"/>
      <c r="F40" s="162"/>
      <c r="G40" s="162"/>
      <c r="H40" s="162"/>
      <c r="I40" s="162"/>
      <c r="J40" s="162"/>
      <c r="K40" s="162"/>
      <c r="L40" s="37"/>
      <c r="M40" s="170"/>
      <c r="N40" s="171"/>
      <c r="O40" s="171"/>
      <c r="P40" s="171"/>
      <c r="Q40" s="172"/>
      <c r="R40" s="16"/>
    </row>
    <row r="41" spans="1:18" hidden="1" outlineLevel="1">
      <c r="A41" s="9"/>
      <c r="B41" s="16"/>
      <c r="C41" s="162"/>
      <c r="D41" s="162"/>
      <c r="E41" s="162"/>
      <c r="F41" s="162"/>
      <c r="G41" s="162"/>
      <c r="H41" s="162"/>
      <c r="I41" s="162"/>
      <c r="J41" s="162"/>
      <c r="K41" s="162"/>
      <c r="L41" s="16"/>
      <c r="M41" s="170"/>
      <c r="N41" s="171"/>
      <c r="O41" s="171"/>
      <c r="P41" s="171"/>
      <c r="Q41" s="172"/>
      <c r="R41" s="16"/>
    </row>
    <row r="42" spans="1:18" hidden="1" outlineLevel="1">
      <c r="B42" s="16"/>
      <c r="C42" s="162"/>
      <c r="D42" s="162"/>
      <c r="E42" s="162"/>
      <c r="F42" s="162"/>
      <c r="G42" s="162"/>
      <c r="H42" s="162"/>
      <c r="I42" s="162"/>
      <c r="J42" s="162"/>
      <c r="K42" s="162"/>
      <c r="L42" s="16"/>
      <c r="M42" s="170"/>
      <c r="N42" s="171"/>
      <c r="O42" s="171"/>
      <c r="P42" s="171"/>
      <c r="Q42" s="172"/>
      <c r="R42" s="16"/>
    </row>
    <row r="43" spans="1:18" hidden="1" outlineLevel="1">
      <c r="B43" s="16"/>
      <c r="C43" s="162"/>
      <c r="D43" s="162"/>
      <c r="E43" s="162"/>
      <c r="F43" s="162"/>
      <c r="G43" s="162"/>
      <c r="H43" s="162"/>
      <c r="I43" s="162"/>
      <c r="J43" s="162"/>
      <c r="K43" s="162"/>
      <c r="L43" s="16"/>
      <c r="M43" s="170"/>
      <c r="N43" s="171"/>
      <c r="O43" s="171"/>
      <c r="P43" s="171"/>
      <c r="Q43" s="172"/>
      <c r="R43" s="16"/>
    </row>
    <row r="44" spans="1:18" hidden="1" outlineLevel="1">
      <c r="B44" s="16"/>
      <c r="C44" s="162"/>
      <c r="D44" s="162"/>
      <c r="E44" s="162"/>
      <c r="F44" s="162"/>
      <c r="G44" s="162"/>
      <c r="H44" s="162"/>
      <c r="I44" s="162"/>
      <c r="J44" s="162"/>
      <c r="K44" s="162"/>
      <c r="L44" s="16"/>
      <c r="M44" s="170"/>
      <c r="N44" s="171"/>
      <c r="O44" s="171"/>
      <c r="P44" s="171"/>
      <c r="Q44" s="172"/>
      <c r="R44" s="16"/>
    </row>
    <row r="45" spans="1:18" hidden="1" outlineLevel="1">
      <c r="B45" s="16"/>
      <c r="C45" s="162"/>
      <c r="D45" s="162"/>
      <c r="E45" s="162"/>
      <c r="F45" s="162"/>
      <c r="G45" s="162"/>
      <c r="H45" s="162"/>
      <c r="I45" s="162"/>
      <c r="J45" s="162"/>
      <c r="K45" s="162"/>
      <c r="L45" s="16"/>
      <c r="M45" s="170"/>
      <c r="N45" s="171"/>
      <c r="O45" s="171"/>
      <c r="P45" s="171"/>
      <c r="Q45" s="172"/>
      <c r="R45" s="16"/>
    </row>
    <row r="46" spans="1:18" hidden="1" outlineLevel="1">
      <c r="B46" s="16"/>
      <c r="C46" s="162"/>
      <c r="D46" s="162"/>
      <c r="E46" s="162"/>
      <c r="F46" s="162"/>
      <c r="G46" s="162"/>
      <c r="H46" s="162"/>
      <c r="I46" s="162"/>
      <c r="J46" s="162"/>
      <c r="K46" s="162"/>
      <c r="L46" s="16"/>
      <c r="M46" s="170"/>
      <c r="N46" s="171"/>
      <c r="O46" s="171"/>
      <c r="P46" s="171"/>
      <c r="Q46" s="172"/>
      <c r="R46" s="16"/>
    </row>
    <row r="47" spans="1:18" hidden="1" outlineLevel="1">
      <c r="B47" s="16"/>
      <c r="C47" s="162"/>
      <c r="D47" s="162"/>
      <c r="E47" s="162"/>
      <c r="F47" s="162"/>
      <c r="G47" s="162"/>
      <c r="H47" s="162"/>
      <c r="I47" s="162"/>
      <c r="J47" s="162"/>
      <c r="K47" s="162"/>
      <c r="L47" s="16"/>
      <c r="M47" s="170"/>
      <c r="N47" s="171"/>
      <c r="O47" s="171"/>
      <c r="P47" s="171"/>
      <c r="Q47" s="172"/>
      <c r="R47" s="16"/>
    </row>
    <row r="48" spans="1:18" hidden="1" outlineLevel="1">
      <c r="B48" s="16"/>
      <c r="C48" s="162"/>
      <c r="D48" s="162"/>
      <c r="E48" s="162"/>
      <c r="F48" s="162"/>
      <c r="G48" s="162"/>
      <c r="H48" s="162"/>
      <c r="I48" s="162"/>
      <c r="J48" s="162"/>
      <c r="K48" s="162"/>
      <c r="L48" s="16"/>
      <c r="M48" s="170"/>
      <c r="N48" s="171"/>
      <c r="O48" s="171"/>
      <c r="P48" s="171"/>
      <c r="Q48" s="172"/>
      <c r="R48" s="16"/>
    </row>
    <row r="49" spans="1:18" hidden="1" outlineLevel="1">
      <c r="B49" s="16"/>
      <c r="C49" s="162"/>
      <c r="D49" s="162"/>
      <c r="E49" s="162"/>
      <c r="F49" s="162"/>
      <c r="G49" s="162"/>
      <c r="H49" s="162"/>
      <c r="I49" s="162"/>
      <c r="J49" s="162"/>
      <c r="K49" s="162"/>
      <c r="L49" s="16"/>
      <c r="M49" s="170"/>
      <c r="N49" s="171"/>
      <c r="O49" s="171"/>
      <c r="P49" s="171"/>
      <c r="Q49" s="172"/>
      <c r="R49" s="16"/>
    </row>
    <row r="50" spans="1:18" hidden="1" outlineLevel="1">
      <c r="B50" s="16"/>
      <c r="C50" s="162"/>
      <c r="D50" s="162"/>
      <c r="E50" s="162"/>
      <c r="F50" s="162"/>
      <c r="G50" s="162"/>
      <c r="H50" s="162"/>
      <c r="I50" s="162"/>
      <c r="J50" s="162"/>
      <c r="K50" s="162"/>
      <c r="L50" s="16"/>
      <c r="M50" s="170"/>
      <c r="N50" s="171"/>
      <c r="O50" s="171"/>
      <c r="P50" s="171"/>
      <c r="Q50" s="172"/>
      <c r="R50" s="16"/>
    </row>
    <row r="51" spans="1:18" hidden="1" outlineLevel="1">
      <c r="B51" s="16"/>
      <c r="C51" s="162"/>
      <c r="D51" s="162"/>
      <c r="E51" s="162"/>
      <c r="F51" s="162"/>
      <c r="G51" s="162"/>
      <c r="H51" s="162"/>
      <c r="I51" s="162"/>
      <c r="J51" s="162"/>
      <c r="K51" s="162"/>
      <c r="L51" s="16"/>
      <c r="M51" s="170"/>
      <c r="N51" s="171"/>
      <c r="O51" s="171"/>
      <c r="P51" s="171"/>
      <c r="Q51" s="172"/>
      <c r="R51" s="16"/>
    </row>
    <row r="52" spans="1:18" hidden="1" outlineLevel="1">
      <c r="B52" s="16"/>
      <c r="C52" s="162"/>
      <c r="D52" s="162"/>
      <c r="E52" s="162"/>
      <c r="F52" s="162"/>
      <c r="G52" s="162"/>
      <c r="H52" s="162"/>
      <c r="I52" s="162"/>
      <c r="J52" s="162"/>
      <c r="K52" s="162"/>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7"/>
      <c r="N57" s="168"/>
      <c r="O57" s="168"/>
      <c r="P57" s="168"/>
      <c r="Q57" s="169"/>
      <c r="R57" s="16"/>
    </row>
    <row r="58" spans="1:18" hidden="1" outlineLevel="1">
      <c r="A58" s="9"/>
      <c r="B58" s="16"/>
      <c r="C58" s="162"/>
      <c r="D58" s="162"/>
      <c r="E58" s="162"/>
      <c r="F58" s="162"/>
      <c r="G58" s="162"/>
      <c r="H58" s="162"/>
      <c r="I58" s="162"/>
      <c r="J58" s="162"/>
      <c r="K58" s="162"/>
      <c r="L58" s="37"/>
      <c r="M58" s="170"/>
      <c r="N58" s="171"/>
      <c r="O58" s="171"/>
      <c r="P58" s="171"/>
      <c r="Q58" s="172"/>
      <c r="R58" s="16"/>
    </row>
    <row r="59" spans="1:18" hidden="1" outlineLevel="1">
      <c r="A59" s="9"/>
      <c r="B59" s="16"/>
      <c r="C59" s="162"/>
      <c r="D59" s="162"/>
      <c r="E59" s="162"/>
      <c r="F59" s="162"/>
      <c r="G59" s="162"/>
      <c r="H59" s="162"/>
      <c r="I59" s="162"/>
      <c r="J59" s="162"/>
      <c r="K59" s="162"/>
      <c r="L59" s="37"/>
      <c r="M59" s="170"/>
      <c r="N59" s="171"/>
      <c r="O59" s="171"/>
      <c r="P59" s="171"/>
      <c r="Q59" s="172"/>
      <c r="R59" s="16"/>
    </row>
    <row r="60" spans="1:18" hidden="1" outlineLevel="1">
      <c r="A60" s="9"/>
      <c r="B60" s="16"/>
      <c r="C60" s="162"/>
      <c r="D60" s="162"/>
      <c r="E60" s="162"/>
      <c r="F60" s="162"/>
      <c r="G60" s="162"/>
      <c r="H60" s="162"/>
      <c r="I60" s="162"/>
      <c r="J60" s="162"/>
      <c r="K60" s="162"/>
      <c r="L60" s="37"/>
      <c r="M60" s="170"/>
      <c r="N60" s="171"/>
      <c r="O60" s="171"/>
      <c r="P60" s="171"/>
      <c r="Q60" s="172"/>
      <c r="R60" s="16"/>
    </row>
    <row r="61" spans="1:18" hidden="1" outlineLevel="1">
      <c r="A61" s="9"/>
      <c r="B61" s="16"/>
      <c r="C61" s="162"/>
      <c r="D61" s="162"/>
      <c r="E61" s="162"/>
      <c r="F61" s="162"/>
      <c r="G61" s="162"/>
      <c r="H61" s="162"/>
      <c r="I61" s="162"/>
      <c r="J61" s="162"/>
      <c r="K61" s="162"/>
      <c r="L61" s="37"/>
      <c r="M61" s="170"/>
      <c r="N61" s="171"/>
      <c r="O61" s="171"/>
      <c r="P61" s="171"/>
      <c r="Q61" s="172"/>
      <c r="R61" s="16"/>
    </row>
    <row r="62" spans="1:18" hidden="1" outlineLevel="1">
      <c r="A62" s="9"/>
      <c r="B62" s="16"/>
      <c r="C62" s="162"/>
      <c r="D62" s="162"/>
      <c r="E62" s="162"/>
      <c r="F62" s="162"/>
      <c r="G62" s="162"/>
      <c r="H62" s="162"/>
      <c r="I62" s="162"/>
      <c r="J62" s="162"/>
      <c r="K62" s="162"/>
      <c r="L62" s="16"/>
      <c r="M62" s="170"/>
      <c r="N62" s="171"/>
      <c r="O62" s="171"/>
      <c r="P62" s="171"/>
      <c r="Q62" s="172"/>
      <c r="R62" s="16"/>
    </row>
    <row r="63" spans="1:18" hidden="1" outlineLevel="1">
      <c r="B63" s="16"/>
      <c r="C63" s="162"/>
      <c r="D63" s="162"/>
      <c r="E63" s="162"/>
      <c r="F63" s="162"/>
      <c r="G63" s="162"/>
      <c r="H63" s="162"/>
      <c r="I63" s="162"/>
      <c r="J63" s="162"/>
      <c r="K63" s="162"/>
      <c r="L63" s="16"/>
      <c r="M63" s="170"/>
      <c r="N63" s="171"/>
      <c r="O63" s="171"/>
      <c r="P63" s="171"/>
      <c r="Q63" s="172"/>
      <c r="R63" s="16"/>
    </row>
    <row r="64" spans="1:18" hidden="1" outlineLevel="1">
      <c r="B64" s="16"/>
      <c r="C64" s="162"/>
      <c r="D64" s="162"/>
      <c r="E64" s="162"/>
      <c r="F64" s="162"/>
      <c r="G64" s="162"/>
      <c r="H64" s="162"/>
      <c r="I64" s="162"/>
      <c r="J64" s="162"/>
      <c r="K64" s="162"/>
      <c r="L64" s="16"/>
      <c r="M64" s="170"/>
      <c r="N64" s="171"/>
      <c r="O64" s="171"/>
      <c r="P64" s="171"/>
      <c r="Q64" s="172"/>
      <c r="R64" s="16"/>
    </row>
    <row r="65" spans="2:18" hidden="1" outlineLevel="1">
      <c r="B65" s="16"/>
      <c r="C65" s="162"/>
      <c r="D65" s="162"/>
      <c r="E65" s="162"/>
      <c r="F65" s="162"/>
      <c r="G65" s="162"/>
      <c r="H65" s="162"/>
      <c r="I65" s="162"/>
      <c r="J65" s="162"/>
      <c r="K65" s="162"/>
      <c r="L65" s="16"/>
      <c r="M65" s="170"/>
      <c r="N65" s="171"/>
      <c r="O65" s="171"/>
      <c r="P65" s="171"/>
      <c r="Q65" s="172"/>
      <c r="R65" s="16"/>
    </row>
    <row r="66" spans="2:18" hidden="1" outlineLevel="1">
      <c r="B66" s="16"/>
      <c r="C66" s="162"/>
      <c r="D66" s="162"/>
      <c r="E66" s="162"/>
      <c r="F66" s="162"/>
      <c r="G66" s="162"/>
      <c r="H66" s="162"/>
      <c r="I66" s="162"/>
      <c r="J66" s="162"/>
      <c r="K66" s="162"/>
      <c r="L66" s="16"/>
      <c r="M66" s="170"/>
      <c r="N66" s="171"/>
      <c r="O66" s="171"/>
      <c r="P66" s="171"/>
      <c r="Q66" s="172"/>
      <c r="R66" s="16"/>
    </row>
    <row r="67" spans="2:18" hidden="1" outlineLevel="1">
      <c r="B67" s="16"/>
      <c r="C67" s="162"/>
      <c r="D67" s="162"/>
      <c r="E67" s="162"/>
      <c r="F67" s="162"/>
      <c r="G67" s="162"/>
      <c r="H67" s="162"/>
      <c r="I67" s="162"/>
      <c r="J67" s="162"/>
      <c r="K67" s="162"/>
      <c r="L67" s="16"/>
      <c r="M67" s="170"/>
      <c r="N67" s="171"/>
      <c r="O67" s="171"/>
      <c r="P67" s="171"/>
      <c r="Q67" s="172"/>
      <c r="R67" s="16"/>
    </row>
    <row r="68" spans="2:18" hidden="1" outlineLevel="1">
      <c r="B68" s="16"/>
      <c r="C68" s="162"/>
      <c r="D68" s="162"/>
      <c r="E68" s="162"/>
      <c r="F68" s="162"/>
      <c r="G68" s="162"/>
      <c r="H68" s="162"/>
      <c r="I68" s="162"/>
      <c r="J68" s="162"/>
      <c r="K68" s="162"/>
      <c r="L68" s="16"/>
      <c r="M68" s="170"/>
      <c r="N68" s="171"/>
      <c r="O68" s="171"/>
      <c r="P68" s="171"/>
      <c r="Q68" s="172"/>
      <c r="R68" s="16"/>
    </row>
    <row r="69" spans="2:18" hidden="1" outlineLevel="1">
      <c r="B69" s="16"/>
      <c r="C69" s="162"/>
      <c r="D69" s="162"/>
      <c r="E69" s="162"/>
      <c r="F69" s="162"/>
      <c r="G69" s="162"/>
      <c r="H69" s="162"/>
      <c r="I69" s="162"/>
      <c r="J69" s="162"/>
      <c r="K69" s="162"/>
      <c r="L69" s="16"/>
      <c r="M69" s="170"/>
      <c r="N69" s="171"/>
      <c r="O69" s="171"/>
      <c r="P69" s="171"/>
      <c r="Q69" s="172"/>
      <c r="R69" s="16"/>
    </row>
    <row r="70" spans="2:18" hidden="1" outlineLevel="1">
      <c r="B70" s="16"/>
      <c r="C70" s="162"/>
      <c r="D70" s="162"/>
      <c r="E70" s="162"/>
      <c r="F70" s="162"/>
      <c r="G70" s="162"/>
      <c r="H70" s="162"/>
      <c r="I70" s="162"/>
      <c r="J70" s="162"/>
      <c r="K70" s="162"/>
      <c r="L70" s="16"/>
      <c r="M70" s="170"/>
      <c r="N70" s="171"/>
      <c r="O70" s="171"/>
      <c r="P70" s="171"/>
      <c r="Q70" s="172"/>
      <c r="R70" s="16"/>
    </row>
    <row r="71" spans="2:18" hidden="1" outlineLevel="1">
      <c r="B71" s="16"/>
      <c r="C71" s="162"/>
      <c r="D71" s="162"/>
      <c r="E71" s="162"/>
      <c r="F71" s="162"/>
      <c r="G71" s="162"/>
      <c r="H71" s="162"/>
      <c r="I71" s="162"/>
      <c r="J71" s="162"/>
      <c r="K71" s="162"/>
      <c r="L71" s="16"/>
      <c r="M71" s="170"/>
      <c r="N71" s="171"/>
      <c r="O71" s="171"/>
      <c r="P71" s="171"/>
      <c r="Q71" s="172"/>
      <c r="R71" s="16"/>
    </row>
    <row r="72" spans="2:18" hidden="1" outlineLevel="1">
      <c r="B72" s="16"/>
      <c r="C72" s="162"/>
      <c r="D72" s="162"/>
      <c r="E72" s="162"/>
      <c r="F72" s="162"/>
      <c r="G72" s="162"/>
      <c r="H72" s="162"/>
      <c r="I72" s="162"/>
      <c r="J72" s="162"/>
      <c r="K72" s="162"/>
      <c r="L72" s="16"/>
      <c r="M72" s="170"/>
      <c r="N72" s="171"/>
      <c r="O72" s="171"/>
      <c r="P72" s="171"/>
      <c r="Q72" s="172"/>
      <c r="R72" s="16"/>
    </row>
    <row r="73" spans="2:18" hidden="1" outlineLevel="1">
      <c r="B73" s="16"/>
      <c r="C73" s="162"/>
      <c r="D73" s="162"/>
      <c r="E73" s="162"/>
      <c r="F73" s="162"/>
      <c r="G73" s="162"/>
      <c r="H73" s="162"/>
      <c r="I73" s="162"/>
      <c r="J73" s="162"/>
      <c r="K73" s="162"/>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
      <c r="N79" s="16"/>
      <c r="O79" s="16"/>
      <c r="P79" s="16"/>
      <c r="Q79" s="16"/>
      <c r="R79" s="16"/>
    </row>
    <row r="80" spans="2:18" outlineLevel="1">
      <c r="B80" s="16"/>
      <c r="C80" s="47" t="s">
        <v>149</v>
      </c>
      <c r="D80" s="16"/>
      <c r="E80" s="16"/>
      <c r="F80" s="16"/>
      <c r="G80" s="16"/>
      <c r="H80" s="16"/>
      <c r="I80" s="16"/>
      <c r="J80" s="16"/>
      <c r="K80" s="16"/>
      <c r="L80" s="16"/>
      <c r="M80" s="16"/>
      <c r="N80" s="16"/>
      <c r="O80" s="16"/>
      <c r="P80" s="16"/>
      <c r="Q80" s="16"/>
      <c r="R80" s="16"/>
    </row>
    <row r="81" spans="2:18" outlineLevel="1">
      <c r="B81" s="16"/>
      <c r="C81" s="47" t="s">
        <v>146</v>
      </c>
      <c r="D81" s="16"/>
      <c r="E81" s="16"/>
      <c r="F81" s="16"/>
      <c r="G81" s="16"/>
      <c r="H81" s="16"/>
      <c r="I81" s="16"/>
      <c r="J81" s="16"/>
      <c r="K81" s="16"/>
      <c r="L81" s="16"/>
      <c r="M81" s="47" t="s">
        <v>145</v>
      </c>
      <c r="N81" s="16"/>
      <c r="O81" s="16"/>
      <c r="P81" s="16"/>
      <c r="Q81" s="16"/>
      <c r="R81" s="16"/>
    </row>
    <row r="82" spans="2:18" outlineLevel="1">
      <c r="B82" s="16"/>
      <c r="C82" s="16"/>
      <c r="D82" s="16"/>
      <c r="E82" s="16"/>
      <c r="F82" s="16"/>
      <c r="G82" s="16"/>
      <c r="H82" s="16"/>
      <c r="I82" s="16"/>
      <c r="J82" s="16"/>
      <c r="K82" s="16"/>
      <c r="L82" s="16"/>
      <c r="M82" s="118"/>
      <c r="N82" s="119"/>
      <c r="O82" s="119"/>
      <c r="P82" s="119"/>
      <c r="Q82" s="120"/>
      <c r="R82" s="16"/>
    </row>
    <row r="83" spans="2:18" outlineLevel="1">
      <c r="B83" s="16"/>
      <c r="C83" s="16"/>
      <c r="D83" s="16"/>
      <c r="E83" s="16"/>
      <c r="F83" s="16"/>
      <c r="G83" s="16"/>
      <c r="H83" s="16"/>
      <c r="I83" s="16"/>
      <c r="J83" s="16"/>
      <c r="K83" s="16"/>
      <c r="L83" s="16"/>
      <c r="M83" s="121"/>
      <c r="N83" s="43"/>
      <c r="O83" s="43"/>
      <c r="P83" s="43"/>
      <c r="Q83" s="122"/>
      <c r="R83" s="16"/>
    </row>
    <row r="84" spans="2:18" outlineLevel="1">
      <c r="B84" s="16"/>
      <c r="C84" s="16"/>
      <c r="D84" s="16"/>
      <c r="E84" s="16"/>
      <c r="F84" s="16"/>
      <c r="G84" s="16"/>
      <c r="H84" s="16"/>
      <c r="I84" s="16"/>
      <c r="J84" s="16"/>
      <c r="K84" s="16"/>
      <c r="L84" s="16"/>
      <c r="M84" s="121"/>
      <c r="N84" s="43"/>
      <c r="O84" s="43"/>
      <c r="P84" s="43"/>
      <c r="Q84" s="122"/>
      <c r="R84" s="16"/>
    </row>
    <row r="85" spans="2:18" outlineLevel="1">
      <c r="B85" s="16"/>
      <c r="C85" s="16"/>
      <c r="D85" s="16"/>
      <c r="E85" s="16"/>
      <c r="F85" s="16"/>
      <c r="G85" s="16"/>
      <c r="H85" s="16"/>
      <c r="I85" s="16"/>
      <c r="J85" s="16"/>
      <c r="K85" s="16"/>
      <c r="L85" s="16"/>
      <c r="M85" s="121"/>
      <c r="N85" s="43"/>
      <c r="O85" s="43"/>
      <c r="P85" s="43"/>
      <c r="Q85" s="122"/>
      <c r="R85" s="16"/>
    </row>
    <row r="86" spans="2:18" outlineLevel="1">
      <c r="B86" s="16"/>
      <c r="C86" s="16"/>
      <c r="D86" s="16"/>
      <c r="E86" s="16"/>
      <c r="F86" s="16"/>
      <c r="G86" s="16"/>
      <c r="H86" s="16"/>
      <c r="I86" s="16"/>
      <c r="J86" s="16"/>
      <c r="K86" s="16"/>
      <c r="L86" s="16"/>
      <c r="M86" s="121"/>
      <c r="N86" s="43"/>
      <c r="O86" s="43"/>
      <c r="P86" s="43"/>
      <c r="Q86" s="122"/>
      <c r="R86" s="16"/>
    </row>
    <row r="87" spans="2:18" outlineLevel="1">
      <c r="B87" s="16"/>
      <c r="C87" s="16"/>
      <c r="D87" s="16"/>
      <c r="E87" s="16"/>
      <c r="F87" s="16"/>
      <c r="G87" s="16"/>
      <c r="H87" s="16"/>
      <c r="I87" s="16"/>
      <c r="J87" s="16"/>
      <c r="K87" s="16"/>
      <c r="L87" s="16"/>
      <c r="M87" s="121"/>
      <c r="N87" s="43"/>
      <c r="O87" s="43"/>
      <c r="P87" s="43"/>
      <c r="Q87" s="122"/>
      <c r="R87" s="16"/>
    </row>
    <row r="88" spans="2:18" outlineLevel="1">
      <c r="B88" s="16"/>
      <c r="C88" s="16"/>
      <c r="D88" s="16"/>
      <c r="E88" s="16"/>
      <c r="F88" s="16"/>
      <c r="G88" s="16"/>
      <c r="H88" s="16"/>
      <c r="I88" s="16"/>
      <c r="J88" s="16"/>
      <c r="K88" s="16"/>
      <c r="L88" s="16"/>
      <c r="M88" s="121"/>
      <c r="N88" s="43"/>
      <c r="O88" s="43"/>
      <c r="P88" s="43"/>
      <c r="Q88" s="122"/>
      <c r="R88" s="16"/>
    </row>
    <row r="89" spans="2:18" outlineLevel="1">
      <c r="B89" s="16"/>
      <c r="C89" s="16"/>
      <c r="D89" s="16"/>
      <c r="E89" s="16"/>
      <c r="F89" s="16"/>
      <c r="G89" s="16"/>
      <c r="H89" s="16"/>
      <c r="I89" s="16"/>
      <c r="J89" s="16"/>
      <c r="K89" s="16"/>
      <c r="L89" s="16"/>
      <c r="M89" s="121"/>
      <c r="N89" s="43"/>
      <c r="O89" s="43"/>
      <c r="P89" s="43"/>
      <c r="Q89" s="122"/>
      <c r="R89" s="16"/>
    </row>
    <row r="90" spans="2:18" outlineLevel="1">
      <c r="B90" s="16"/>
      <c r="C90" s="16"/>
      <c r="D90" s="16"/>
      <c r="E90" s="16"/>
      <c r="F90" s="16"/>
      <c r="G90" s="16"/>
      <c r="H90" s="16"/>
      <c r="I90" s="16"/>
      <c r="J90" s="16"/>
      <c r="K90" s="16"/>
      <c r="L90" s="16"/>
      <c r="M90" s="121"/>
      <c r="N90" s="43"/>
      <c r="O90" s="43"/>
      <c r="P90" s="43"/>
      <c r="Q90" s="122"/>
      <c r="R90" s="16"/>
    </row>
    <row r="91" spans="2:18" outlineLevel="1">
      <c r="B91" s="16"/>
      <c r="C91" s="16"/>
      <c r="D91" s="16"/>
      <c r="E91" s="16"/>
      <c r="F91" s="16"/>
      <c r="G91" s="16"/>
      <c r="H91" s="16"/>
      <c r="I91" s="16"/>
      <c r="J91" s="16"/>
      <c r="K91" s="16"/>
      <c r="L91" s="16"/>
      <c r="M91" s="121"/>
      <c r="N91" s="43"/>
      <c r="O91" s="43"/>
      <c r="P91" s="43"/>
      <c r="Q91" s="122"/>
      <c r="R91" s="16"/>
    </row>
    <row r="92" spans="2:18" outlineLevel="1">
      <c r="B92" s="16"/>
      <c r="C92" s="16"/>
      <c r="D92" s="16"/>
      <c r="E92" s="16"/>
      <c r="F92" s="16"/>
      <c r="G92" s="16"/>
      <c r="H92" s="16"/>
      <c r="I92" s="16"/>
      <c r="J92" s="16"/>
      <c r="K92" s="16"/>
      <c r="L92" s="16"/>
      <c r="M92" s="121"/>
      <c r="N92" s="43"/>
      <c r="O92" s="43"/>
      <c r="P92" s="43"/>
      <c r="Q92" s="122"/>
      <c r="R92" s="16"/>
    </row>
    <row r="93" spans="2:18" outlineLevel="1">
      <c r="B93" s="16"/>
      <c r="C93" s="16"/>
      <c r="D93" s="16"/>
      <c r="E93" s="16"/>
      <c r="F93" s="16"/>
      <c r="G93" s="16"/>
      <c r="H93" s="16"/>
      <c r="I93" s="16"/>
      <c r="J93" s="16"/>
      <c r="K93" s="16"/>
      <c r="L93" s="16"/>
      <c r="M93" s="121"/>
      <c r="N93" s="43"/>
      <c r="O93" s="43"/>
      <c r="P93" s="43"/>
      <c r="Q93" s="122"/>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3"/>
      <c r="N100" s="124"/>
      <c r="O100" s="124"/>
      <c r="P100" s="124"/>
      <c r="Q100" s="125"/>
      <c r="R100" s="16"/>
    </row>
    <row r="101" spans="2:18" outlineLevel="2">
      <c r="B101" s="16"/>
      <c r="C101" s="16"/>
      <c r="D101" s="16"/>
      <c r="E101" s="16"/>
      <c r="F101" s="16"/>
      <c r="G101" s="16"/>
      <c r="H101" s="16"/>
      <c r="I101" s="16"/>
      <c r="J101" s="16"/>
      <c r="K101" s="16"/>
      <c r="L101" s="16"/>
      <c r="M101" s="16"/>
      <c r="N101" s="16"/>
      <c r="O101" s="16"/>
      <c r="P101" s="16"/>
      <c r="Q101" s="16"/>
      <c r="R101" s="16"/>
    </row>
    <row r="102" spans="2:18" outlineLevel="2">
      <c r="B102" s="16"/>
      <c r="C102" s="16"/>
      <c r="D102" s="16"/>
      <c r="E102" s="16"/>
      <c r="F102" s="16"/>
      <c r="G102" s="16"/>
      <c r="H102" s="16"/>
      <c r="I102" s="16"/>
      <c r="J102" s="16"/>
      <c r="K102" s="16"/>
      <c r="L102" s="16"/>
      <c r="M102" s="16"/>
      <c r="N102" s="16"/>
      <c r="O102" s="16"/>
      <c r="P102" s="16"/>
      <c r="Q102" s="16"/>
      <c r="R102" s="16"/>
    </row>
    <row r="103" spans="2:18" ht="15.75" outlineLevel="2">
      <c r="B103" s="16"/>
      <c r="C103" s="48"/>
      <c r="D103" s="16"/>
      <c r="E103" s="16"/>
      <c r="F103" s="16"/>
      <c r="G103" s="16"/>
      <c r="H103" s="16"/>
      <c r="I103" s="16"/>
      <c r="J103" s="16"/>
      <c r="K103" s="16"/>
      <c r="L103" s="16"/>
      <c r="M103" s="16"/>
      <c r="N103" s="16"/>
      <c r="O103" s="16"/>
      <c r="P103" s="16"/>
      <c r="Q103" s="16"/>
      <c r="R103" s="16"/>
    </row>
    <row r="104" spans="2:18" outlineLevel="2">
      <c r="B104" s="16"/>
      <c r="C104" s="47"/>
      <c r="D104" s="16"/>
      <c r="E104" s="16"/>
      <c r="F104" s="16"/>
      <c r="G104" s="16"/>
      <c r="H104" s="37"/>
      <c r="I104" s="37"/>
      <c r="J104" s="37"/>
      <c r="K104" s="37"/>
      <c r="L104" s="37"/>
      <c r="M104" s="46"/>
      <c r="N104" s="37"/>
      <c r="O104" s="37"/>
      <c r="P104" s="37"/>
      <c r="Q104" s="37"/>
      <c r="R104" s="16"/>
    </row>
    <row r="105" spans="2:18" outlineLevel="2">
      <c r="B105" s="16"/>
      <c r="C105" s="16"/>
      <c r="D105" s="16"/>
      <c r="E105" s="16"/>
      <c r="F105" s="16"/>
      <c r="G105" s="16"/>
      <c r="H105" s="16"/>
      <c r="I105" s="16"/>
      <c r="J105" s="16"/>
      <c r="K105" s="16"/>
      <c r="L105" s="16"/>
      <c r="M105" s="16"/>
      <c r="N105" s="16"/>
      <c r="O105" s="16"/>
      <c r="P105" s="16"/>
      <c r="Q105" s="16"/>
      <c r="R105" s="16"/>
    </row>
    <row r="106" spans="2:18" outlineLevel="2">
      <c r="B106" s="16"/>
      <c r="C106" s="16"/>
      <c r="D106" s="16"/>
      <c r="E106" s="16"/>
      <c r="F106" s="16"/>
      <c r="G106" s="16"/>
      <c r="H106" s="16"/>
      <c r="I106" s="16"/>
      <c r="J106" s="16"/>
      <c r="K106" s="16"/>
      <c r="L106" s="16"/>
      <c r="M106" s="16"/>
      <c r="N106" s="16"/>
      <c r="O106" s="16"/>
      <c r="P106" s="16"/>
      <c r="Q106" s="16"/>
      <c r="R106" s="16"/>
    </row>
    <row r="107" spans="2:18" outlineLevel="2">
      <c r="B107" s="16"/>
      <c r="C107" s="16"/>
      <c r="D107" s="16"/>
      <c r="E107" s="16"/>
      <c r="F107" s="16"/>
      <c r="G107" s="16"/>
      <c r="H107" s="16"/>
      <c r="I107" s="16"/>
      <c r="J107" s="16"/>
      <c r="K107" s="16"/>
      <c r="L107" s="16"/>
      <c r="M107" s="16"/>
      <c r="N107" s="16"/>
      <c r="O107" s="16"/>
      <c r="P107" s="16"/>
      <c r="Q107" s="16"/>
      <c r="R107" s="16"/>
    </row>
    <row r="108" spans="2:18" outlineLevel="2">
      <c r="B108" s="16"/>
      <c r="C108" s="16"/>
      <c r="D108" s="16"/>
      <c r="E108" s="16"/>
      <c r="F108" s="16"/>
      <c r="G108" s="16"/>
      <c r="H108" s="16"/>
      <c r="I108" s="16"/>
      <c r="J108" s="16"/>
      <c r="K108" s="16"/>
      <c r="L108" s="16"/>
      <c r="M108" s="16"/>
      <c r="N108" s="16"/>
      <c r="O108" s="16"/>
      <c r="P108" s="16"/>
      <c r="Q108" s="16"/>
      <c r="R108" s="16"/>
    </row>
    <row r="109" spans="2:18" outlineLevel="2">
      <c r="B109" s="16"/>
      <c r="C109" s="16"/>
      <c r="D109" s="16"/>
      <c r="E109" s="16"/>
      <c r="F109" s="16"/>
      <c r="G109" s="16"/>
      <c r="H109" s="16"/>
      <c r="I109" s="16"/>
      <c r="J109" s="16"/>
      <c r="K109" s="16"/>
      <c r="L109" s="16"/>
      <c r="M109" s="16"/>
      <c r="N109" s="16"/>
      <c r="O109" s="16"/>
      <c r="P109" s="16"/>
      <c r="Q109" s="16"/>
      <c r="R109" s="16"/>
    </row>
    <row r="110" spans="2:18" outlineLevel="2">
      <c r="B110" s="16"/>
      <c r="C110" s="16"/>
      <c r="D110" s="16"/>
      <c r="E110" s="16"/>
      <c r="F110" s="16"/>
      <c r="G110" s="16"/>
      <c r="H110" s="16"/>
      <c r="I110" s="16"/>
      <c r="J110" s="16"/>
      <c r="K110" s="16"/>
      <c r="L110" s="16"/>
      <c r="M110" s="16"/>
      <c r="N110" s="16"/>
      <c r="O110" s="16"/>
      <c r="P110" s="16"/>
      <c r="Q110" s="16"/>
      <c r="R110" s="16"/>
    </row>
    <row r="111" spans="2:18" outlineLevel="2">
      <c r="B111" s="16"/>
      <c r="C111" s="16"/>
      <c r="D111" s="16"/>
      <c r="E111" s="16"/>
      <c r="F111" s="16"/>
      <c r="G111" s="16"/>
      <c r="H111" s="16"/>
      <c r="I111" s="16"/>
      <c r="J111" s="16"/>
      <c r="K111" s="16"/>
      <c r="L111" s="16"/>
      <c r="M111" s="16"/>
      <c r="N111" s="16"/>
      <c r="O111" s="16"/>
      <c r="P111" s="16"/>
      <c r="Q111" s="16"/>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outlineLevel="2">
      <c r="B114" s="16"/>
      <c r="C114" s="16"/>
      <c r="D114" s="16"/>
      <c r="E114" s="16"/>
      <c r="F114" s="16"/>
      <c r="G114" s="16"/>
      <c r="H114" s="16"/>
      <c r="I114" s="16"/>
      <c r="J114" s="16"/>
      <c r="K114" s="16"/>
      <c r="L114" s="16"/>
      <c r="M114" s="16"/>
      <c r="N114" s="16"/>
      <c r="O114" s="16"/>
      <c r="P114" s="16"/>
      <c r="Q114" s="16"/>
      <c r="R114" s="16"/>
    </row>
    <row r="115" spans="2:18" outlineLevel="2">
      <c r="B115" s="16"/>
      <c r="C115" s="16"/>
      <c r="D115" s="16"/>
      <c r="E115" s="16"/>
      <c r="F115" s="16"/>
      <c r="G115" s="16"/>
      <c r="H115" s="16"/>
      <c r="I115" s="16"/>
      <c r="J115" s="16"/>
      <c r="K115" s="16"/>
      <c r="L115" s="16"/>
      <c r="M115" s="16"/>
      <c r="N115" s="16"/>
      <c r="O115" s="16"/>
      <c r="P115" s="16"/>
      <c r="Q115" s="16"/>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46" t="s">
        <v>145</v>
      </c>
      <c r="D139" s="16"/>
      <c r="E139" s="16"/>
      <c r="F139" s="16"/>
      <c r="G139" s="16"/>
      <c r="H139" s="16"/>
      <c r="I139" s="16"/>
      <c r="J139" s="16"/>
      <c r="K139" s="16"/>
      <c r="L139" s="16"/>
      <c r="M139" s="16"/>
      <c r="N139" s="16"/>
      <c r="O139" s="16"/>
      <c r="P139" s="16"/>
      <c r="Q139" s="16"/>
      <c r="R139" s="16"/>
    </row>
    <row r="140" spans="2:18" outlineLevel="2">
      <c r="B140" s="16"/>
      <c r="C140" s="118"/>
      <c r="D140" s="119"/>
      <c r="E140" s="119"/>
      <c r="F140" s="119"/>
      <c r="G140" s="119"/>
      <c r="H140" s="119"/>
      <c r="I140" s="119"/>
      <c r="J140" s="119"/>
      <c r="K140" s="119"/>
      <c r="L140" s="119"/>
      <c r="M140" s="119"/>
      <c r="N140" s="119"/>
      <c r="O140" s="119"/>
      <c r="P140" s="119"/>
      <c r="Q140" s="120"/>
      <c r="R140" s="16"/>
    </row>
    <row r="141" spans="2:18" outlineLevel="2">
      <c r="B141" s="16"/>
      <c r="C141" s="121"/>
      <c r="D141" s="43"/>
      <c r="E141" s="43"/>
      <c r="F141" s="43"/>
      <c r="G141" s="43"/>
      <c r="H141" s="43"/>
      <c r="I141" s="43"/>
      <c r="J141" s="43"/>
      <c r="K141" s="43"/>
      <c r="L141" s="43"/>
      <c r="M141" s="43"/>
      <c r="N141" s="43"/>
      <c r="O141" s="43"/>
      <c r="P141" s="43"/>
      <c r="Q141" s="122"/>
      <c r="R141" s="16"/>
    </row>
    <row r="142" spans="2:18" outlineLevel="1">
      <c r="B142" s="16"/>
      <c r="C142" s="121"/>
      <c r="D142" s="43"/>
      <c r="E142" s="43"/>
      <c r="F142" s="43"/>
      <c r="G142" s="43"/>
      <c r="H142" s="43"/>
      <c r="I142" s="43"/>
      <c r="J142" s="43"/>
      <c r="K142" s="43"/>
      <c r="L142" s="43"/>
      <c r="M142" s="43"/>
      <c r="N142" s="43"/>
      <c r="O142" s="43"/>
      <c r="P142" s="43"/>
      <c r="Q142" s="122"/>
      <c r="R142" s="16"/>
    </row>
    <row r="143" spans="2:18" outlineLevel="1">
      <c r="B143" s="16"/>
      <c r="C143" s="121"/>
      <c r="D143" s="43"/>
      <c r="E143" s="43"/>
      <c r="F143" s="43"/>
      <c r="G143" s="43"/>
      <c r="H143" s="43"/>
      <c r="I143" s="43"/>
      <c r="J143" s="43"/>
      <c r="K143" s="43"/>
      <c r="L143" s="43"/>
      <c r="M143" s="43"/>
      <c r="N143" s="43"/>
      <c r="O143" s="43"/>
      <c r="P143" s="43"/>
      <c r="Q143" s="122"/>
      <c r="R143" s="16"/>
    </row>
    <row r="144" spans="2:18" outlineLevel="1">
      <c r="B144" s="16"/>
      <c r="C144" s="121"/>
      <c r="D144" s="43"/>
      <c r="E144" s="43"/>
      <c r="F144" s="43"/>
      <c r="G144" s="43"/>
      <c r="H144" s="43"/>
      <c r="I144" s="43"/>
      <c r="J144" s="43"/>
      <c r="K144" s="43"/>
      <c r="L144" s="43"/>
      <c r="M144" s="43"/>
      <c r="N144" s="43"/>
      <c r="O144" s="43"/>
      <c r="P144" s="43"/>
      <c r="Q144" s="122"/>
      <c r="R144" s="16"/>
    </row>
    <row r="145" spans="2:18" outlineLevel="1">
      <c r="B145" s="16"/>
      <c r="C145" s="121"/>
      <c r="D145" s="43"/>
      <c r="E145" s="43"/>
      <c r="F145" s="43"/>
      <c r="G145" s="43"/>
      <c r="H145" s="43"/>
      <c r="I145" s="43"/>
      <c r="J145" s="43"/>
      <c r="K145" s="43"/>
      <c r="L145" s="43"/>
      <c r="M145" s="43"/>
      <c r="N145" s="43"/>
      <c r="O145" s="43"/>
      <c r="P145" s="43"/>
      <c r="Q145" s="122"/>
      <c r="R145" s="16"/>
    </row>
    <row r="146" spans="2:18" outlineLevel="1">
      <c r="B146" s="16"/>
      <c r="C146" s="121"/>
      <c r="D146" s="43"/>
      <c r="E146" s="43"/>
      <c r="F146" s="43"/>
      <c r="G146" s="43"/>
      <c r="H146" s="43"/>
      <c r="I146" s="43"/>
      <c r="J146" s="43"/>
      <c r="K146" s="43"/>
      <c r="L146" s="43"/>
      <c r="M146" s="43"/>
      <c r="N146" s="43"/>
      <c r="O146" s="43"/>
      <c r="P146" s="43"/>
      <c r="Q146" s="122"/>
      <c r="R146" s="16"/>
    </row>
    <row r="147" spans="2:18" outlineLevel="1">
      <c r="B147" s="16"/>
      <c r="C147" s="123"/>
      <c r="D147" s="124"/>
      <c r="E147" s="124"/>
      <c r="F147" s="124"/>
      <c r="G147" s="124"/>
      <c r="H147" s="124"/>
      <c r="I147" s="124"/>
      <c r="J147" s="124"/>
      <c r="K147" s="124"/>
      <c r="L147" s="124"/>
      <c r="M147" s="124"/>
      <c r="N147" s="124"/>
      <c r="O147" s="124"/>
      <c r="P147" s="124"/>
      <c r="Q147" s="125"/>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16"/>
      <c r="D150" s="16"/>
      <c r="E150" s="16"/>
      <c r="F150" s="16"/>
      <c r="G150" s="16"/>
      <c r="H150" s="16"/>
      <c r="I150" s="16"/>
      <c r="J150" s="16"/>
      <c r="K150" s="16"/>
      <c r="L150" s="16"/>
      <c r="M150" s="16"/>
      <c r="N150" s="16"/>
      <c r="O150" s="16"/>
      <c r="P150" s="16"/>
      <c r="Q150" s="16"/>
      <c r="R150" s="16"/>
    </row>
    <row r="151" spans="2:18" outlineLevel="1">
      <c r="B151" s="16"/>
      <c r="C151" s="16"/>
      <c r="D151" s="16"/>
      <c r="E151" s="16"/>
      <c r="F151" s="16"/>
      <c r="G151" s="16"/>
      <c r="H151" s="16"/>
      <c r="I151" s="16"/>
      <c r="J151" s="16"/>
      <c r="K151" s="16"/>
      <c r="L151" s="16"/>
      <c r="M151" s="16"/>
      <c r="N151" s="16"/>
      <c r="O151" s="16"/>
      <c r="P151" s="16"/>
      <c r="Q151" s="16"/>
      <c r="R151" s="16"/>
    </row>
    <row r="152" spans="2:18" outlineLevel="1">
      <c r="B152" s="16"/>
      <c r="C152" s="16"/>
      <c r="D152" s="16"/>
      <c r="E152" s="16"/>
      <c r="F152" s="16"/>
      <c r="G152" s="16"/>
      <c r="H152" s="16"/>
      <c r="I152" s="16"/>
      <c r="J152" s="16"/>
      <c r="K152" s="16"/>
      <c r="L152" s="16"/>
      <c r="M152" s="16"/>
      <c r="N152" s="16"/>
      <c r="O152" s="16"/>
      <c r="P152" s="16"/>
      <c r="Q152" s="16"/>
      <c r="R152" s="16"/>
    </row>
    <row r="153" spans="2:18" outlineLevel="1">
      <c r="B153" s="16"/>
      <c r="C153" s="16"/>
      <c r="D153" s="16"/>
      <c r="E153" s="16"/>
      <c r="F153" s="16"/>
      <c r="G153" s="16"/>
      <c r="H153" s="16"/>
      <c r="I153" s="16"/>
      <c r="J153" s="16"/>
      <c r="K153" s="16"/>
      <c r="L153" s="16"/>
      <c r="M153" s="16"/>
      <c r="N153" s="16"/>
      <c r="O153" s="16"/>
      <c r="P153" s="16"/>
      <c r="Q153" s="16"/>
      <c r="R153" s="16"/>
    </row>
    <row r="154" spans="2:18" outlineLevel="1">
      <c r="B154" s="16"/>
      <c r="C154" s="16"/>
      <c r="D154" s="16"/>
      <c r="E154" s="16"/>
      <c r="F154" s="16"/>
      <c r="G154" s="16"/>
      <c r="H154" s="16"/>
      <c r="I154" s="16"/>
      <c r="J154" s="16"/>
      <c r="K154" s="16"/>
      <c r="L154" s="16"/>
      <c r="M154" s="16"/>
      <c r="N154" s="16"/>
      <c r="O154" s="16"/>
      <c r="P154" s="16"/>
      <c r="Q154" s="16"/>
      <c r="R154" s="16"/>
    </row>
    <row r="155" spans="2:18" outlineLevel="1">
      <c r="B155" s="16"/>
      <c r="C155" s="16"/>
      <c r="D155" s="16"/>
      <c r="E155" s="16"/>
      <c r="F155" s="16"/>
      <c r="G155" s="16"/>
      <c r="H155" s="16"/>
      <c r="I155" s="16"/>
      <c r="J155" s="16"/>
      <c r="K155" s="16"/>
      <c r="L155" s="16"/>
      <c r="M155" s="16"/>
      <c r="N155" s="16"/>
      <c r="O155" s="16"/>
      <c r="P155" s="16"/>
      <c r="Q155" s="16"/>
      <c r="R155" s="16"/>
    </row>
    <row r="156" spans="2:18" outlineLevel="1">
      <c r="B156" s="16"/>
      <c r="C156" s="16"/>
      <c r="D156" s="16"/>
      <c r="E156" s="16"/>
      <c r="F156" s="16"/>
      <c r="G156" s="16"/>
      <c r="H156" s="16"/>
      <c r="I156" s="16"/>
      <c r="J156" s="16"/>
      <c r="K156" s="16"/>
      <c r="L156" s="16"/>
      <c r="M156" s="16"/>
      <c r="N156" s="16"/>
      <c r="O156" s="16"/>
      <c r="P156" s="16"/>
      <c r="Q156" s="16"/>
      <c r="R156" s="16"/>
    </row>
    <row r="157" spans="2:18" outlineLevel="1">
      <c r="B157" s="16"/>
      <c r="C157" s="16"/>
      <c r="D157" s="16"/>
      <c r="E157" s="16"/>
      <c r="F157" s="16"/>
      <c r="G157" s="16"/>
      <c r="H157" s="16"/>
      <c r="I157" s="16"/>
      <c r="J157" s="16"/>
      <c r="K157" s="16"/>
      <c r="L157" s="16"/>
      <c r="M157" s="16"/>
      <c r="N157" s="16"/>
      <c r="O157" s="16"/>
      <c r="P157" s="16"/>
      <c r="Q157" s="16"/>
      <c r="R157" s="16"/>
    </row>
    <row r="158" spans="2:18" outlineLevel="1">
      <c r="B158" s="16"/>
      <c r="C158" s="16"/>
      <c r="D158" s="16"/>
      <c r="E158" s="16"/>
      <c r="F158" s="16"/>
      <c r="G158" s="16"/>
      <c r="H158" s="16"/>
      <c r="I158" s="16"/>
      <c r="J158" s="16"/>
      <c r="K158" s="16"/>
      <c r="L158" s="16"/>
      <c r="M158" s="16"/>
      <c r="N158" s="16"/>
      <c r="O158" s="16"/>
      <c r="P158" s="16"/>
      <c r="Q158" s="16"/>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B183" s="16"/>
      <c r="C183" s="16"/>
      <c r="D183" s="16"/>
      <c r="E183" s="16"/>
      <c r="F183" s="16"/>
      <c r="G183" s="16"/>
      <c r="H183" s="16"/>
      <c r="I183" s="16"/>
      <c r="J183" s="16"/>
      <c r="K183" s="16"/>
      <c r="L183" s="16"/>
      <c r="M183" s="16"/>
      <c r="N183" s="16"/>
      <c r="O183" s="16"/>
      <c r="P183" s="16"/>
      <c r="Q183" s="16"/>
      <c r="R183" s="16"/>
    </row>
    <row r="184" spans="2:18">
      <c r="B184" s="16"/>
      <c r="C184" s="16"/>
      <c r="D184" s="16"/>
      <c r="E184" s="16"/>
      <c r="F184" s="16"/>
      <c r="G184" s="16"/>
      <c r="H184" s="16"/>
      <c r="I184" s="16"/>
      <c r="J184" s="16"/>
      <c r="K184" s="16"/>
      <c r="L184" s="16"/>
      <c r="M184" s="16"/>
      <c r="N184" s="16"/>
      <c r="O184" s="16"/>
      <c r="P184" s="16"/>
      <c r="Q184" s="16"/>
      <c r="R184" s="16"/>
    </row>
    <row r="185" spans="2:18">
      <c r="B185" s="16"/>
      <c r="C185" s="16"/>
      <c r="D185" s="16"/>
      <c r="E185" s="16"/>
      <c r="F185" s="16"/>
      <c r="G185" s="16"/>
      <c r="H185" s="16"/>
      <c r="I185" s="16"/>
      <c r="J185" s="16"/>
      <c r="K185" s="16"/>
      <c r="L185" s="16"/>
      <c r="M185" s="16"/>
      <c r="N185" s="16"/>
      <c r="O185" s="16"/>
      <c r="P185" s="16"/>
      <c r="Q185" s="16"/>
      <c r="R185" s="16"/>
    </row>
    <row r="186" spans="2:18">
      <c r="B186" s="16"/>
      <c r="C186" s="16"/>
      <c r="D186" s="16"/>
      <c r="E186" s="16"/>
      <c r="F186" s="16"/>
      <c r="G186" s="16"/>
      <c r="H186" s="16"/>
      <c r="I186" s="16"/>
      <c r="J186" s="16"/>
      <c r="K186" s="16"/>
      <c r="L186" s="16"/>
      <c r="M186" s="16"/>
      <c r="N186" s="16"/>
      <c r="O186" s="16"/>
      <c r="P186" s="16"/>
      <c r="Q186" s="16"/>
      <c r="R186" s="16"/>
    </row>
    <row r="187" spans="2:18">
      <c r="B187" s="16"/>
      <c r="C187" s="16"/>
      <c r="D187" s="16"/>
      <c r="E187" s="16"/>
      <c r="F187" s="16"/>
      <c r="G187" s="16"/>
      <c r="H187" s="16"/>
      <c r="I187" s="16"/>
      <c r="J187" s="16"/>
      <c r="K187" s="16"/>
      <c r="L187" s="16"/>
      <c r="M187" s="16"/>
      <c r="N187" s="16"/>
      <c r="O187" s="16"/>
      <c r="P187" s="16"/>
      <c r="Q187" s="16"/>
      <c r="R187" s="16"/>
    </row>
    <row r="188" spans="2:18">
      <c r="B188" s="16"/>
      <c r="C188" s="16"/>
      <c r="D188" s="16"/>
      <c r="E188" s="16"/>
      <c r="F188" s="16"/>
      <c r="G188" s="16"/>
      <c r="H188" s="16"/>
      <c r="I188" s="16"/>
      <c r="J188" s="16"/>
      <c r="K188" s="16"/>
      <c r="L188" s="16"/>
      <c r="M188" s="16"/>
      <c r="N188" s="16"/>
      <c r="O188" s="16"/>
      <c r="P188" s="16"/>
      <c r="Q188" s="16"/>
      <c r="R188" s="16"/>
    </row>
    <row r="189" spans="2:18">
      <c r="B189" s="16"/>
      <c r="C189" s="16"/>
      <c r="D189" s="16"/>
      <c r="E189" s="16"/>
      <c r="F189" s="16"/>
      <c r="G189" s="16"/>
      <c r="H189" s="16"/>
      <c r="I189" s="16"/>
      <c r="J189" s="16"/>
      <c r="K189" s="16"/>
      <c r="L189" s="16"/>
      <c r="M189" s="16"/>
      <c r="N189" s="16"/>
      <c r="O189" s="16"/>
      <c r="P189" s="16"/>
      <c r="Q189" s="16"/>
      <c r="R189" s="16"/>
    </row>
    <row r="190" spans="2:18">
      <c r="B190" s="16"/>
      <c r="C190" s="16"/>
      <c r="D190" s="16"/>
      <c r="E190" s="16"/>
      <c r="F190" s="16"/>
      <c r="G190" s="16"/>
      <c r="H190" s="16"/>
      <c r="I190" s="16"/>
      <c r="J190" s="16"/>
      <c r="K190" s="16"/>
      <c r="L190" s="16"/>
      <c r="M190" s="16"/>
      <c r="N190" s="16"/>
      <c r="O190" s="16"/>
      <c r="P190" s="16"/>
      <c r="Q190" s="16"/>
      <c r="R190" s="16"/>
    </row>
    <row r="191" spans="2:18">
      <c r="B191" s="16"/>
      <c r="C191" s="16"/>
      <c r="D191" s="16"/>
      <c r="E191" s="16"/>
      <c r="F191" s="16"/>
      <c r="G191" s="16"/>
      <c r="H191" s="16"/>
      <c r="I191" s="16"/>
      <c r="J191" s="16"/>
      <c r="K191" s="16"/>
      <c r="L191" s="16"/>
      <c r="M191" s="16"/>
      <c r="N191" s="16"/>
      <c r="O191" s="16"/>
      <c r="P191" s="16"/>
      <c r="Q191" s="16"/>
      <c r="R191" s="16"/>
    </row>
    <row r="192" spans="2:18">
      <c r="B192" s="16"/>
      <c r="C192" s="16"/>
      <c r="D192" s="16"/>
      <c r="E192" s="16"/>
      <c r="F192" s="16"/>
      <c r="G192" s="16"/>
      <c r="H192" s="16"/>
      <c r="I192" s="16"/>
      <c r="J192" s="16"/>
      <c r="K192" s="16"/>
      <c r="L192" s="16"/>
      <c r="M192" s="16"/>
      <c r="N192" s="16"/>
      <c r="O192" s="16"/>
      <c r="P192" s="16"/>
      <c r="Q192" s="16"/>
      <c r="R192" s="16"/>
    </row>
    <row r="193" spans="2:18">
      <c r="B193" s="16"/>
      <c r="C193" s="16"/>
      <c r="D193" s="16"/>
      <c r="E193" s="16"/>
      <c r="F193" s="16"/>
      <c r="G193" s="16"/>
      <c r="H193" s="16"/>
      <c r="I193" s="16"/>
      <c r="J193" s="16"/>
      <c r="K193" s="16"/>
      <c r="L193" s="16"/>
      <c r="M193" s="16"/>
      <c r="N193" s="16"/>
      <c r="O193" s="16"/>
      <c r="P193" s="16"/>
      <c r="Q193" s="16"/>
      <c r="R193" s="16"/>
    </row>
    <row r="194" spans="2:18">
      <c r="C194" s="16"/>
      <c r="D194" s="16"/>
      <c r="E194" s="16"/>
      <c r="F194" s="16"/>
      <c r="G194" s="16"/>
      <c r="H194" s="16"/>
      <c r="I194" s="16"/>
      <c r="J194" s="16"/>
      <c r="K194" s="16"/>
      <c r="L194" s="16"/>
      <c r="M194" s="16"/>
      <c r="N194" s="16"/>
      <c r="O194" s="16"/>
      <c r="P194" s="16"/>
      <c r="Q194" s="16"/>
      <c r="R194" s="16"/>
    </row>
    <row r="195" spans="2:18">
      <c r="C195" s="16"/>
      <c r="D195" s="16"/>
      <c r="E195" s="16"/>
      <c r="F195" s="16"/>
      <c r="G195" s="16"/>
      <c r="H195" s="16"/>
      <c r="I195" s="16"/>
      <c r="J195" s="16"/>
      <c r="K195" s="16"/>
      <c r="L195" s="16"/>
      <c r="M195" s="16"/>
      <c r="N195" s="16"/>
      <c r="O195" s="16"/>
      <c r="P195" s="16"/>
      <c r="Q195" s="16"/>
      <c r="R195" s="16"/>
    </row>
    <row r="196" spans="2:18">
      <c r="C196" s="16"/>
      <c r="D196" s="16"/>
      <c r="E196" s="16"/>
      <c r="F196" s="16"/>
      <c r="G196" s="16"/>
      <c r="H196" s="16"/>
      <c r="I196" s="16"/>
      <c r="J196" s="16"/>
      <c r="K196" s="16"/>
      <c r="L196" s="16"/>
      <c r="M196" s="16"/>
      <c r="N196" s="16"/>
      <c r="O196" s="16"/>
      <c r="P196" s="16"/>
      <c r="Q196" s="16"/>
      <c r="R196" s="16"/>
    </row>
    <row r="197" spans="2:18">
      <c r="C197" s="16"/>
      <c r="D197" s="16"/>
      <c r="E197" s="16"/>
      <c r="F197" s="16"/>
      <c r="G197" s="16"/>
      <c r="H197" s="16"/>
      <c r="I197" s="16"/>
      <c r="J197" s="16"/>
      <c r="K197" s="16"/>
      <c r="L197" s="16"/>
      <c r="M197" s="16"/>
      <c r="N197" s="16"/>
      <c r="O197" s="16"/>
      <c r="P197" s="16"/>
      <c r="Q197" s="16"/>
      <c r="R197" s="16"/>
    </row>
    <row r="198" spans="2:18">
      <c r="C198" s="16"/>
      <c r="D198" s="16"/>
      <c r="E198" s="16"/>
      <c r="F198" s="16"/>
      <c r="G198" s="16"/>
      <c r="H198" s="16"/>
      <c r="I198" s="16"/>
      <c r="J198" s="16"/>
      <c r="K198" s="16"/>
      <c r="L198" s="16"/>
      <c r="M198" s="16"/>
      <c r="N198" s="16"/>
      <c r="O198" s="16"/>
      <c r="P198" s="16"/>
      <c r="Q198" s="16"/>
      <c r="R198" s="16"/>
    </row>
    <row r="199" spans="2:18">
      <c r="C199" s="16"/>
      <c r="D199" s="16"/>
      <c r="E199" s="16"/>
      <c r="F199" s="16"/>
      <c r="G199" s="16"/>
      <c r="H199" s="16"/>
      <c r="I199" s="16"/>
      <c r="J199" s="16"/>
      <c r="K199" s="16"/>
      <c r="L199" s="16"/>
      <c r="M199" s="16"/>
      <c r="N199" s="16"/>
      <c r="O199" s="16"/>
      <c r="P199" s="16"/>
      <c r="Q199" s="16"/>
      <c r="R199" s="16"/>
    </row>
    <row r="200" spans="2:18">
      <c r="C200" s="16"/>
      <c r="D200" s="16"/>
      <c r="E200" s="16"/>
      <c r="F200" s="16"/>
      <c r="G200" s="16"/>
      <c r="H200" s="16"/>
      <c r="I200" s="16"/>
      <c r="J200" s="16"/>
      <c r="K200" s="16"/>
      <c r="L200" s="16"/>
      <c r="M200" s="16"/>
      <c r="N200" s="16"/>
      <c r="O200" s="16"/>
      <c r="P200" s="16"/>
      <c r="Q200" s="16"/>
      <c r="R200" s="16"/>
    </row>
    <row r="201" spans="2:18">
      <c r="C201" s="16"/>
      <c r="D201" s="16"/>
      <c r="E201" s="16"/>
      <c r="F201" s="16"/>
      <c r="G201" s="16"/>
      <c r="H201" s="16"/>
      <c r="I201" s="16"/>
      <c r="J201" s="16"/>
      <c r="K201" s="16"/>
      <c r="L201" s="16"/>
      <c r="M201" s="16"/>
      <c r="N201" s="16"/>
      <c r="O201" s="16"/>
      <c r="P201" s="16"/>
      <c r="Q201" s="16"/>
      <c r="R201" s="16"/>
    </row>
    <row r="202" spans="2:18">
      <c r="C202" s="16"/>
      <c r="D202" s="16"/>
      <c r="E202" s="16"/>
      <c r="F202" s="16"/>
      <c r="G202" s="16"/>
      <c r="H202" s="16"/>
      <c r="I202" s="16"/>
      <c r="J202" s="16"/>
      <c r="K202" s="16"/>
      <c r="L202" s="16"/>
      <c r="M202" s="16"/>
      <c r="N202" s="16"/>
      <c r="O202" s="16"/>
      <c r="P202" s="16"/>
      <c r="Q202" s="16"/>
      <c r="R202" s="16"/>
    </row>
    <row r="203" spans="2:18">
      <c r="C203" s="16"/>
      <c r="D203" s="16"/>
      <c r="E203" s="16"/>
      <c r="F203" s="16"/>
      <c r="G203" s="16"/>
      <c r="H203" s="16"/>
      <c r="I203" s="16"/>
      <c r="J203" s="16"/>
      <c r="K203" s="16"/>
      <c r="L203" s="16"/>
      <c r="M203" s="16"/>
      <c r="N203" s="16"/>
      <c r="O203" s="16"/>
      <c r="P203" s="16"/>
      <c r="Q203" s="16"/>
      <c r="R203" s="16"/>
    </row>
    <row r="204" spans="2:18">
      <c r="C204" s="16"/>
      <c r="D204" s="16"/>
      <c r="E204" s="16"/>
      <c r="F204" s="16"/>
      <c r="G204" s="16"/>
      <c r="H204" s="16"/>
      <c r="I204" s="16"/>
      <c r="J204" s="16"/>
      <c r="K204" s="16"/>
      <c r="L204" s="16"/>
      <c r="M204" s="16"/>
      <c r="N204" s="16"/>
      <c r="O204" s="16"/>
      <c r="P204" s="16"/>
      <c r="Q204" s="16"/>
      <c r="R204" s="16"/>
    </row>
    <row r="205" spans="2:18">
      <c r="C205" s="16"/>
      <c r="D205" s="16"/>
      <c r="E205" s="16"/>
      <c r="F205" s="16"/>
      <c r="G205" s="16"/>
      <c r="H205" s="16"/>
      <c r="I205" s="16"/>
      <c r="J205" s="16"/>
      <c r="K205" s="16"/>
      <c r="L205" s="16"/>
      <c r="M205" s="16"/>
      <c r="N205" s="16"/>
      <c r="O205" s="16"/>
      <c r="P205" s="16"/>
      <c r="Q205" s="16"/>
      <c r="R205" s="16"/>
    </row>
    <row r="206" spans="2:18">
      <c r="C206" s="16"/>
      <c r="D206" s="16"/>
      <c r="E206" s="16"/>
      <c r="F206" s="16"/>
      <c r="G206" s="16"/>
      <c r="H206" s="16"/>
      <c r="I206" s="16"/>
      <c r="J206" s="16"/>
      <c r="K206" s="16"/>
      <c r="L206" s="16"/>
      <c r="M206" s="16"/>
      <c r="N206" s="16"/>
      <c r="O206" s="16"/>
      <c r="P206" s="16"/>
      <c r="Q206" s="16"/>
      <c r="R206" s="16"/>
    </row>
    <row r="207" spans="2:18">
      <c r="C207" s="16"/>
      <c r="D207" s="16"/>
      <c r="E207" s="16"/>
      <c r="F207" s="16"/>
      <c r="G207" s="16"/>
      <c r="H207" s="16"/>
      <c r="I207" s="16"/>
      <c r="J207" s="16"/>
      <c r="K207" s="16"/>
      <c r="L207" s="16"/>
      <c r="M207" s="16"/>
      <c r="N207" s="16"/>
      <c r="O207" s="16"/>
      <c r="P207" s="16"/>
      <c r="Q207" s="16"/>
      <c r="R207" s="16"/>
    </row>
    <row r="208" spans="2: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sheetData>
  <mergeCells count="6">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RowColHeaders="0" zoomScaleNormal="100" workbookViewId="0">
      <selection activeCell="C16" sqref="C16:L43"/>
    </sheetView>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26"/>
      <c r="D16" s="126"/>
      <c r="E16" s="385"/>
      <c r="F16" s="385"/>
      <c r="G16" s="385"/>
      <c r="H16" s="385"/>
      <c r="I16" s="385"/>
      <c r="J16" s="386"/>
      <c r="K16" s="386" t="s">
        <v>381</v>
      </c>
      <c r="L16" s="379">
        <f>AVERAGE(F19:F28)</f>
        <v>5.8537912572438699</v>
      </c>
      <c r="M16" s="37"/>
      <c r="N16" s="37"/>
      <c r="O16" s="37"/>
      <c r="P16" s="37"/>
      <c r="Q16" s="16"/>
    </row>
    <row r="17" spans="1:17">
      <c r="A17" s="9"/>
      <c r="B17" s="16"/>
      <c r="C17" s="126"/>
      <c r="D17" s="126"/>
      <c r="E17" s="385"/>
      <c r="F17" s="385"/>
      <c r="G17" s="385"/>
      <c r="H17" s="385"/>
      <c r="I17" s="385"/>
      <c r="J17" s="386"/>
      <c r="K17" s="386" t="s">
        <v>382</v>
      </c>
      <c r="L17" s="379">
        <v>5</v>
      </c>
      <c r="M17" s="37"/>
      <c r="N17" s="37"/>
      <c r="O17" s="37"/>
      <c r="P17" s="37"/>
      <c r="Q17" s="16"/>
    </row>
    <row r="18" spans="1:17" ht="45" customHeight="1" thickBot="1">
      <c r="A18" s="9"/>
      <c r="B18" s="16"/>
      <c r="C18" s="126"/>
      <c r="D18" s="126"/>
      <c r="E18" s="385"/>
      <c r="F18" s="389" t="s">
        <v>383</v>
      </c>
      <c r="G18" s="390" t="s">
        <v>360</v>
      </c>
      <c r="H18" s="390" t="s">
        <v>384</v>
      </c>
      <c r="I18" s="385"/>
      <c r="J18" s="387" t="s">
        <v>385</v>
      </c>
      <c r="K18" s="387"/>
      <c r="L18" s="380">
        <f>AVERAGE(H19:H28)</f>
        <v>4.98872843600431</v>
      </c>
      <c r="M18" s="37"/>
      <c r="N18" s="37"/>
      <c r="O18" s="37"/>
      <c r="P18" s="37"/>
      <c r="Q18" s="16"/>
    </row>
    <row r="19" spans="1:17">
      <c r="A19" s="9"/>
      <c r="B19" s="16"/>
      <c r="C19" s="377" t="s">
        <v>361</v>
      </c>
      <c r="D19" s="378"/>
      <c r="E19" s="129" t="s">
        <v>362</v>
      </c>
      <c r="F19" s="393">
        <v>4.9671296296300067</v>
      </c>
      <c r="G19" s="395">
        <v>0.1</v>
      </c>
      <c r="H19" s="393">
        <f>F19-(F19*G19)</f>
        <v>4.4704166666670062</v>
      </c>
      <c r="I19" s="16"/>
      <c r="J19" s="37"/>
      <c r="K19" s="37"/>
      <c r="L19" s="37"/>
      <c r="M19" s="37"/>
      <c r="N19" s="37"/>
      <c r="O19" s="37"/>
      <c r="P19" s="37"/>
      <c r="Q19" s="16"/>
    </row>
    <row r="20" spans="1:17">
      <c r="A20" s="9"/>
      <c r="B20" s="16"/>
      <c r="C20" s="301"/>
      <c r="D20" s="302"/>
      <c r="E20" s="129" t="s">
        <v>363</v>
      </c>
      <c r="F20" s="393"/>
      <c r="G20" s="379"/>
      <c r="H20" s="393"/>
      <c r="I20" s="16"/>
      <c r="J20" s="16"/>
      <c r="K20" s="16"/>
      <c r="L20" s="16"/>
      <c r="M20" s="37"/>
      <c r="N20" s="37"/>
      <c r="O20" s="37"/>
      <c r="P20" s="37"/>
      <c r="Q20" s="16"/>
    </row>
    <row r="21" spans="1:17" ht="15" customHeight="1">
      <c r="A21" s="9"/>
      <c r="B21" s="16"/>
      <c r="C21" s="301"/>
      <c r="D21" s="302"/>
      <c r="E21" s="129" t="s">
        <v>364</v>
      </c>
      <c r="F21" s="393">
        <v>0.14444444444961846</v>
      </c>
      <c r="G21" s="379"/>
      <c r="H21" s="393">
        <f>F21</f>
        <v>0.14444444444961846</v>
      </c>
      <c r="I21" s="16"/>
      <c r="J21" s="16"/>
      <c r="K21" s="16"/>
      <c r="L21" s="16"/>
      <c r="M21" s="16"/>
      <c r="N21" s="16"/>
      <c r="O21" s="16"/>
      <c r="P21" s="16"/>
      <c r="Q21" s="16"/>
    </row>
    <row r="22" spans="1:17">
      <c r="B22" s="16"/>
      <c r="C22" s="301"/>
      <c r="D22" s="302"/>
      <c r="E22" s="129" t="s">
        <v>365</v>
      </c>
      <c r="F22" s="393">
        <v>11.841369047618562</v>
      </c>
      <c r="G22" s="395">
        <v>0.19</v>
      </c>
      <c r="H22" s="393">
        <f>F22-(F22*G22)</f>
        <v>9.5915089285710344</v>
      </c>
      <c r="I22" s="16"/>
      <c r="J22" s="16"/>
      <c r="K22" s="16"/>
      <c r="L22" s="16"/>
      <c r="M22" s="16"/>
      <c r="N22" s="16"/>
      <c r="O22" s="16"/>
      <c r="P22" s="16"/>
      <c r="Q22" s="16"/>
    </row>
    <row r="23" spans="1:17">
      <c r="B23" s="16"/>
      <c r="C23" s="301"/>
      <c r="D23" s="302"/>
      <c r="E23" s="129" t="s">
        <v>366</v>
      </c>
      <c r="F23" s="393">
        <v>1.7854166666656965</v>
      </c>
      <c r="G23" s="379"/>
      <c r="H23" s="393">
        <f>F23</f>
        <v>1.7854166666656965</v>
      </c>
      <c r="I23" s="16"/>
      <c r="J23" s="16"/>
      <c r="K23" s="16"/>
      <c r="L23" s="16"/>
      <c r="M23" s="16"/>
      <c r="N23" s="16"/>
      <c r="O23" s="16"/>
      <c r="P23" s="16"/>
      <c r="Q23" s="16"/>
    </row>
    <row r="24" spans="1:17">
      <c r="B24" s="16"/>
      <c r="C24" s="301"/>
      <c r="D24" s="302"/>
      <c r="E24" s="129" t="s">
        <v>367</v>
      </c>
      <c r="F24" s="393">
        <v>4.3020833333309083</v>
      </c>
      <c r="G24" s="395">
        <v>0.1</v>
      </c>
      <c r="H24" s="393">
        <f>F24-(F24*G24)</f>
        <v>3.8718749999978175</v>
      </c>
      <c r="I24" s="16"/>
      <c r="J24" s="16"/>
      <c r="K24" s="16"/>
      <c r="L24" s="16"/>
      <c r="M24" s="16"/>
      <c r="N24" s="16"/>
      <c r="O24" s="16"/>
      <c r="P24" s="16"/>
      <c r="Q24" s="16"/>
    </row>
    <row r="25" spans="1:17">
      <c r="B25" s="16"/>
      <c r="C25" s="301"/>
      <c r="D25" s="302"/>
      <c r="E25" s="129" t="s">
        <v>368</v>
      </c>
      <c r="F25" s="393">
        <v>2.7852623456791559</v>
      </c>
      <c r="G25" s="379"/>
      <c r="H25" s="393">
        <f>F25</f>
        <v>2.7852623456791559</v>
      </c>
      <c r="I25" s="16"/>
      <c r="J25" s="16"/>
      <c r="K25" s="16"/>
      <c r="L25" s="16"/>
      <c r="M25" s="16"/>
      <c r="N25" s="16"/>
      <c r="O25" s="16"/>
      <c r="P25" s="16"/>
      <c r="Q25" s="16"/>
    </row>
    <row r="26" spans="1:17">
      <c r="B26" s="16"/>
      <c r="C26" s="301"/>
      <c r="D26" s="302"/>
      <c r="E26" s="129" t="s">
        <v>369</v>
      </c>
      <c r="F26" s="393"/>
      <c r="G26" s="379"/>
      <c r="H26" s="393"/>
      <c r="I26" s="16"/>
      <c r="J26" s="16"/>
      <c r="K26" s="16"/>
      <c r="L26" s="16"/>
      <c r="M26" s="16"/>
      <c r="N26" s="16"/>
      <c r="O26" s="16"/>
      <c r="P26" s="16"/>
      <c r="Q26" s="16"/>
    </row>
    <row r="27" spans="1:17">
      <c r="B27" s="16"/>
      <c r="C27" s="301"/>
      <c r="D27" s="302"/>
      <c r="E27" s="129" t="s">
        <v>370</v>
      </c>
      <c r="F27" s="393"/>
      <c r="G27" s="379"/>
      <c r="H27" s="393"/>
      <c r="I27" s="16"/>
      <c r="J27" s="16"/>
      <c r="K27" s="16"/>
      <c r="L27" s="16"/>
      <c r="M27" s="16"/>
      <c r="N27" s="16"/>
      <c r="O27" s="16"/>
      <c r="P27" s="16"/>
      <c r="Q27" s="16"/>
    </row>
    <row r="28" spans="1:17" ht="15.75" thickBot="1">
      <c r="B28" s="16"/>
      <c r="C28" s="303"/>
      <c r="D28" s="304"/>
      <c r="E28" s="129" t="s">
        <v>371</v>
      </c>
      <c r="F28" s="393">
        <v>15.150833333333139</v>
      </c>
      <c r="G28" s="395">
        <v>0.19</v>
      </c>
      <c r="H28" s="393">
        <f>F28-(F28*G28)</f>
        <v>12.272174999999843</v>
      </c>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30"/>
      <c r="D30" s="130"/>
      <c r="E30" s="130"/>
      <c r="F30" s="386"/>
      <c r="G30" s="386"/>
      <c r="H30" s="386"/>
      <c r="I30" s="386"/>
      <c r="J30" s="386"/>
      <c r="K30" s="386" t="s">
        <v>387</v>
      </c>
      <c r="L30" s="381">
        <v>12.62</v>
      </c>
      <c r="M30" s="16"/>
      <c r="N30" s="16"/>
      <c r="O30" s="16"/>
      <c r="P30" s="16"/>
      <c r="Q30" s="16"/>
    </row>
    <row r="31" spans="1:17" ht="15" customHeight="1">
      <c r="B31" s="16"/>
      <c r="C31" s="130"/>
      <c r="D31" s="130"/>
      <c r="E31" s="130"/>
      <c r="F31" s="386"/>
      <c r="G31" s="386"/>
      <c r="H31" s="386"/>
      <c r="I31" s="386"/>
      <c r="J31" s="386"/>
      <c r="K31" s="386" t="s">
        <v>386</v>
      </c>
      <c r="L31" s="382">
        <v>10.7</v>
      </c>
      <c r="M31" s="16"/>
      <c r="N31" s="16"/>
      <c r="O31" s="16"/>
      <c r="P31" s="16"/>
      <c r="Q31" s="16"/>
    </row>
    <row r="32" spans="1:17" ht="15" customHeight="1">
      <c r="B32" s="16"/>
      <c r="C32" s="130"/>
      <c r="D32" s="130"/>
      <c r="E32" s="130"/>
      <c r="F32" s="391" t="s">
        <v>383</v>
      </c>
      <c r="G32" s="392" t="s">
        <v>360</v>
      </c>
      <c r="H32" s="391" t="s">
        <v>384</v>
      </c>
      <c r="I32" s="388"/>
      <c r="J32" s="387" t="s">
        <v>385</v>
      </c>
      <c r="K32" s="387"/>
      <c r="L32" s="383">
        <f>AVERAGE(H34:H43)</f>
        <v>10.695745236499684</v>
      </c>
      <c r="M32" s="16"/>
      <c r="N32" s="16"/>
      <c r="O32" s="16"/>
      <c r="P32" s="16"/>
      <c r="Q32" s="16"/>
    </row>
    <row r="33" spans="2:17" ht="15.75" thickBot="1">
      <c r="B33" s="16"/>
      <c r="C33" s="130"/>
      <c r="D33" s="130"/>
      <c r="E33" s="130"/>
      <c r="F33" s="391"/>
      <c r="G33" s="392"/>
      <c r="H33" s="391"/>
      <c r="I33" s="388"/>
      <c r="J33" s="387"/>
      <c r="K33" s="387"/>
      <c r="L33" s="384"/>
      <c r="M33" s="16"/>
      <c r="N33" s="16"/>
      <c r="O33" s="16"/>
      <c r="P33" s="16"/>
      <c r="Q33" s="16"/>
    </row>
    <row r="34" spans="2:17" ht="67.5" customHeight="1">
      <c r="B34" s="16"/>
      <c r="C34" s="297" t="s">
        <v>372</v>
      </c>
      <c r="D34" s="298"/>
      <c r="E34" s="127" t="s">
        <v>320</v>
      </c>
      <c r="F34" s="393">
        <v>3.9422594850940387</v>
      </c>
      <c r="G34" s="394"/>
      <c r="H34" s="393">
        <f>F34-(F34*G34)</f>
        <v>3.9422594850940387</v>
      </c>
      <c r="I34" s="16"/>
      <c r="J34" s="16"/>
      <c r="K34" s="16"/>
      <c r="L34" s="16"/>
      <c r="M34" s="16"/>
      <c r="N34" s="16"/>
      <c r="O34" s="16"/>
      <c r="P34" s="16"/>
      <c r="Q34" s="16"/>
    </row>
    <row r="35" spans="2:17">
      <c r="B35" s="16"/>
      <c r="C35" s="299"/>
      <c r="D35" s="300"/>
      <c r="E35" s="128" t="s">
        <v>289</v>
      </c>
      <c r="F35" s="393">
        <v>25.261591880342166</v>
      </c>
      <c r="G35" s="394">
        <v>0.2</v>
      </c>
      <c r="H35" s="393">
        <f t="shared" ref="H35:H43" si="0">F35-(F35*G35)</f>
        <v>20.209273504273732</v>
      </c>
      <c r="I35" s="16"/>
      <c r="J35" s="16"/>
      <c r="K35" s="16"/>
      <c r="L35" s="16"/>
      <c r="M35" s="16"/>
      <c r="N35" s="16"/>
      <c r="O35" s="16"/>
      <c r="P35" s="16"/>
      <c r="Q35" s="16"/>
    </row>
    <row r="36" spans="2:17">
      <c r="B36" s="16"/>
      <c r="C36" s="299"/>
      <c r="D36" s="300"/>
      <c r="E36" s="128" t="s">
        <v>373</v>
      </c>
      <c r="F36" s="393">
        <v>2.5844216417914794</v>
      </c>
      <c r="G36" s="394"/>
      <c r="H36" s="393">
        <f t="shared" si="0"/>
        <v>2.5844216417914794</v>
      </c>
      <c r="I36" s="16"/>
      <c r="J36" s="16"/>
      <c r="K36" s="16"/>
      <c r="L36" s="16"/>
      <c r="M36" s="16"/>
      <c r="N36" s="16"/>
      <c r="O36" s="16"/>
      <c r="P36" s="16"/>
      <c r="Q36" s="16"/>
    </row>
    <row r="37" spans="2:17">
      <c r="B37" s="16"/>
      <c r="C37" s="299"/>
      <c r="D37" s="300"/>
      <c r="E37" s="128" t="s">
        <v>374</v>
      </c>
      <c r="F37" s="393">
        <v>4.7939516129033199</v>
      </c>
      <c r="G37" s="394"/>
      <c r="H37" s="393">
        <f t="shared" si="0"/>
        <v>4.7939516129033199</v>
      </c>
      <c r="I37" s="16"/>
      <c r="J37" s="16"/>
      <c r="K37" s="16"/>
      <c r="L37" s="16"/>
      <c r="M37" s="16"/>
      <c r="N37" s="16"/>
      <c r="O37" s="16"/>
      <c r="P37" s="16"/>
      <c r="Q37" s="16"/>
    </row>
    <row r="38" spans="2:17">
      <c r="B38" s="16"/>
      <c r="C38" s="299"/>
      <c r="D38" s="300"/>
      <c r="E38" s="128" t="s">
        <v>375</v>
      </c>
      <c r="F38" s="393">
        <v>22.838348765432279</v>
      </c>
      <c r="G38" s="394">
        <v>0.2</v>
      </c>
      <c r="H38" s="393">
        <f t="shared" si="0"/>
        <v>18.270679012345823</v>
      </c>
      <c r="I38" s="16"/>
      <c r="J38" s="16"/>
      <c r="K38" s="16"/>
      <c r="L38" s="16"/>
      <c r="M38" s="16"/>
      <c r="N38" s="16"/>
      <c r="O38" s="16"/>
      <c r="P38" s="16"/>
      <c r="Q38" s="16"/>
    </row>
    <row r="39" spans="2:17">
      <c r="B39" s="16"/>
      <c r="C39" s="299"/>
      <c r="D39" s="300"/>
      <c r="E39" s="128" t="s">
        <v>376</v>
      </c>
      <c r="F39" s="393">
        <v>12.008796296298291</v>
      </c>
      <c r="G39" s="394">
        <v>0.15</v>
      </c>
      <c r="H39" s="393">
        <f t="shared" si="0"/>
        <v>10.207476851853547</v>
      </c>
      <c r="I39" s="16"/>
      <c r="J39" s="16"/>
      <c r="K39" s="16"/>
      <c r="L39" s="16"/>
      <c r="M39" s="16"/>
      <c r="N39" s="16"/>
      <c r="O39" s="16"/>
      <c r="P39" s="16"/>
      <c r="Q39" s="16"/>
    </row>
    <row r="40" spans="2:17">
      <c r="B40" s="16"/>
      <c r="C40" s="299"/>
      <c r="D40" s="300"/>
      <c r="E40" s="128" t="s">
        <v>377</v>
      </c>
      <c r="F40" s="393">
        <v>16.479513888891233</v>
      </c>
      <c r="G40" s="394">
        <v>0.15</v>
      </c>
      <c r="H40" s="393">
        <f t="shared" si="0"/>
        <v>14.007586805557548</v>
      </c>
      <c r="I40" s="16"/>
      <c r="J40" s="16"/>
      <c r="K40" s="16"/>
      <c r="L40" s="16"/>
      <c r="M40" s="16"/>
      <c r="N40" s="16"/>
      <c r="O40" s="16"/>
      <c r="P40" s="16"/>
      <c r="Q40" s="16"/>
    </row>
    <row r="41" spans="2:17">
      <c r="B41" s="16"/>
      <c r="C41" s="299"/>
      <c r="D41" s="300"/>
      <c r="E41" s="128" t="s">
        <v>378</v>
      </c>
      <c r="F41" s="393">
        <v>17.148148148148419</v>
      </c>
      <c r="G41" s="394">
        <v>0.15</v>
      </c>
      <c r="H41" s="393">
        <f t="shared" si="0"/>
        <v>14.575925925926157</v>
      </c>
      <c r="I41" s="16"/>
      <c r="J41" s="16"/>
      <c r="K41" s="16"/>
      <c r="L41" s="16"/>
      <c r="M41" s="16"/>
      <c r="N41" s="16"/>
      <c r="O41" s="16"/>
      <c r="P41" s="16"/>
      <c r="Q41" s="16"/>
    </row>
    <row r="42" spans="2:17">
      <c r="B42" s="16"/>
      <c r="C42" s="299"/>
      <c r="D42" s="300"/>
      <c r="E42" s="128" t="s">
        <v>379</v>
      </c>
      <c r="F42" s="393">
        <v>18.778156565655081</v>
      </c>
      <c r="G42" s="394">
        <v>0.15</v>
      </c>
      <c r="H42" s="393">
        <f t="shared" si="0"/>
        <v>15.961433080806819</v>
      </c>
      <c r="I42" s="16"/>
      <c r="J42" s="16"/>
      <c r="K42" s="16"/>
      <c r="L42" s="16"/>
      <c r="M42" s="16"/>
      <c r="N42" s="16"/>
      <c r="O42" s="16"/>
      <c r="P42" s="16"/>
      <c r="Q42" s="16"/>
    </row>
    <row r="43" spans="2:17">
      <c r="B43" s="16"/>
      <c r="C43" s="299"/>
      <c r="D43" s="300"/>
      <c r="E43" s="128" t="s">
        <v>380</v>
      </c>
      <c r="F43" s="393">
        <v>2.4044444444443798</v>
      </c>
      <c r="G43" s="394"/>
      <c r="H43" s="393">
        <f t="shared" si="0"/>
        <v>2.4044444444443798</v>
      </c>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sheetData>
  <mergeCells count="9">
    <mergeCell ref="C34:D43"/>
    <mergeCell ref="J32:K33"/>
    <mergeCell ref="L32:L33"/>
    <mergeCell ref="J18:K18"/>
    <mergeCell ref="C19:D28"/>
    <mergeCell ref="F32:F33"/>
    <mergeCell ref="H32:H33"/>
    <mergeCell ref="G32:G33"/>
    <mergeCell ref="I32:I33"/>
  </mergeCells>
  <pageMargins left="0.511811024" right="0.511811024" top="0.78740157499999996" bottom="0.78740157499999996" header="0.31496062000000002" footer="0.31496062000000002"/>
  <pageSetup paperSize="9" orientation="portrait" r:id="rId1"/>
  <ignoredErrors>
    <ignoredError sqref="H22:H23 H24" formula="1"/>
  </ignoredError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topLeftCell="A4"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4" t="s">
        <v>245</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4" t="s">
        <v>246</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4" t="s">
        <v>247</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4" t="s">
        <v>248</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4" t="s">
        <v>249</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5" t="s">
        <v>250</v>
      </c>
      <c r="I73" s="306"/>
      <c r="J73" s="306"/>
      <c r="K73" s="306"/>
      <c r="L73" s="306"/>
      <c r="M73" s="306"/>
      <c r="N73" s="306"/>
      <c r="O73" s="306"/>
      <c r="P73" s="307"/>
      <c r="Q73" s="16"/>
    </row>
    <row r="74" spans="2:17">
      <c r="B74" s="16"/>
      <c r="C74" s="16"/>
      <c r="D74" s="16"/>
      <c r="E74" s="16"/>
      <c r="F74" s="16"/>
      <c r="G74" s="16"/>
      <c r="H74" s="308"/>
      <c r="I74" s="309"/>
      <c r="J74" s="309"/>
      <c r="K74" s="309"/>
      <c r="L74" s="309"/>
      <c r="M74" s="309"/>
      <c r="N74" s="309"/>
      <c r="O74" s="309"/>
      <c r="P74" s="310"/>
      <c r="Q74" s="16"/>
    </row>
    <row r="75" spans="2:17">
      <c r="B75" s="16"/>
      <c r="C75" s="16"/>
      <c r="D75" s="16"/>
      <c r="E75" s="16"/>
      <c r="F75" s="16"/>
      <c r="G75" s="16"/>
      <c r="H75" s="308"/>
      <c r="I75" s="309"/>
      <c r="J75" s="309"/>
      <c r="K75" s="309"/>
      <c r="L75" s="309"/>
      <c r="M75" s="309"/>
      <c r="N75" s="309"/>
      <c r="O75" s="309"/>
      <c r="P75" s="310"/>
      <c r="Q75" s="16"/>
    </row>
    <row r="76" spans="2:17">
      <c r="B76" s="16"/>
      <c r="C76" s="16"/>
      <c r="D76" s="16"/>
      <c r="E76" s="16"/>
      <c r="F76" s="16"/>
      <c r="G76" s="16"/>
      <c r="H76" s="308"/>
      <c r="I76" s="309"/>
      <c r="J76" s="309"/>
      <c r="K76" s="309"/>
      <c r="L76" s="309"/>
      <c r="M76" s="309"/>
      <c r="N76" s="309"/>
      <c r="O76" s="309"/>
      <c r="P76" s="310"/>
      <c r="Q76" s="16"/>
    </row>
    <row r="77" spans="2:17">
      <c r="B77" s="16"/>
      <c r="C77" s="16"/>
      <c r="D77" s="16"/>
      <c r="E77" s="16"/>
      <c r="F77" s="16"/>
      <c r="G77" s="16"/>
      <c r="H77" s="308"/>
      <c r="I77" s="309"/>
      <c r="J77" s="309"/>
      <c r="K77" s="309"/>
      <c r="L77" s="309"/>
      <c r="M77" s="309"/>
      <c r="N77" s="309"/>
      <c r="O77" s="309"/>
      <c r="P77" s="310"/>
      <c r="Q77" s="16"/>
    </row>
    <row r="78" spans="2:17">
      <c r="B78" s="16"/>
      <c r="C78" s="16"/>
      <c r="D78" s="16"/>
      <c r="E78" s="16"/>
      <c r="F78" s="16"/>
      <c r="G78" s="16"/>
      <c r="H78" s="308"/>
      <c r="I78" s="309"/>
      <c r="J78" s="309"/>
      <c r="K78" s="309"/>
      <c r="L78" s="309"/>
      <c r="M78" s="309"/>
      <c r="N78" s="309"/>
      <c r="O78" s="309"/>
      <c r="P78" s="310"/>
      <c r="Q78" s="16"/>
    </row>
    <row r="79" spans="2:17">
      <c r="B79" s="16"/>
      <c r="C79" s="16"/>
      <c r="D79" s="16"/>
      <c r="E79" s="16"/>
      <c r="F79" s="16"/>
      <c r="G79" s="16"/>
      <c r="H79" s="308"/>
      <c r="I79" s="309"/>
      <c r="J79" s="309"/>
      <c r="K79" s="309"/>
      <c r="L79" s="309"/>
      <c r="M79" s="309"/>
      <c r="N79" s="309"/>
      <c r="O79" s="309"/>
      <c r="P79" s="310"/>
      <c r="Q79" s="16"/>
    </row>
    <row r="80" spans="2:17">
      <c r="B80" s="16"/>
      <c r="C80" s="16"/>
      <c r="D80" s="16"/>
      <c r="E80" s="16"/>
      <c r="F80" s="16"/>
      <c r="G80" s="16"/>
      <c r="H80" s="311"/>
      <c r="I80" s="312"/>
      <c r="J80" s="312"/>
      <c r="K80" s="312"/>
      <c r="L80" s="312"/>
      <c r="M80" s="312"/>
      <c r="N80" s="312"/>
      <c r="O80" s="312"/>
      <c r="P80" s="31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9" t="s">
        <v>174</v>
      </c>
      <c r="H38" s="329"/>
      <c r="I38" s="329"/>
      <c r="J38" s="329"/>
      <c r="K38" s="329"/>
      <c r="L38" s="329" t="s">
        <v>175</v>
      </c>
      <c r="M38" s="329"/>
      <c r="N38" s="329"/>
      <c r="O38" s="329"/>
      <c r="P38" s="329"/>
      <c r="Q38" s="16"/>
    </row>
    <row r="39" spans="1:17">
      <c r="B39" s="16"/>
      <c r="C39" s="63"/>
      <c r="D39" s="63"/>
      <c r="E39" s="63"/>
      <c r="F39" s="64"/>
      <c r="G39" s="330" t="s">
        <v>176</v>
      </c>
      <c r="H39" s="330"/>
      <c r="I39" s="330"/>
      <c r="J39" s="330"/>
      <c r="K39" s="330"/>
      <c r="L39" s="330"/>
      <c r="M39" s="330"/>
      <c r="N39" s="330"/>
      <c r="O39" s="330"/>
      <c r="P39" s="330"/>
      <c r="Q39" s="16"/>
    </row>
    <row r="40" spans="1:17">
      <c r="B40" s="16"/>
      <c r="C40" s="63"/>
      <c r="D40" s="63"/>
      <c r="E40" s="63"/>
      <c r="F40" s="64"/>
      <c r="G40" s="330" t="s">
        <v>177</v>
      </c>
      <c r="H40" s="330"/>
      <c r="I40" s="330"/>
      <c r="J40" s="330"/>
      <c r="K40" s="330"/>
      <c r="L40" s="330"/>
      <c r="M40" s="330"/>
      <c r="N40" s="330"/>
      <c r="O40" s="330"/>
      <c r="P40" s="330"/>
      <c r="Q40" s="16"/>
    </row>
    <row r="41" spans="1:17">
      <c r="B41" s="16"/>
      <c r="C41" s="63"/>
      <c r="D41" s="63"/>
      <c r="E41" s="63"/>
      <c r="F41" s="64"/>
      <c r="G41" s="330" t="s">
        <v>178</v>
      </c>
      <c r="H41" s="330"/>
      <c r="I41" s="330"/>
      <c r="J41" s="330"/>
      <c r="K41" s="330"/>
      <c r="L41" s="330"/>
      <c r="M41" s="330"/>
      <c r="N41" s="330"/>
      <c r="O41" s="330"/>
      <c r="P41" s="330"/>
      <c r="Q41" s="16"/>
    </row>
    <row r="42" spans="1:17">
      <c r="B42" s="16"/>
      <c r="C42" s="63"/>
      <c r="D42" s="63"/>
      <c r="E42" s="63"/>
      <c r="F42" s="64"/>
      <c r="G42" s="330" t="s">
        <v>179</v>
      </c>
      <c r="H42" s="330"/>
      <c r="I42" s="330"/>
      <c r="J42" s="330"/>
      <c r="K42" s="330"/>
      <c r="L42" s="330"/>
      <c r="M42" s="330"/>
      <c r="N42" s="330"/>
      <c r="O42" s="330"/>
      <c r="P42" s="330"/>
      <c r="Q42" s="16"/>
    </row>
    <row r="43" spans="1:17">
      <c r="B43" s="16"/>
      <c r="C43" s="63"/>
      <c r="D43" s="63"/>
      <c r="E43" s="63"/>
      <c r="F43" s="64"/>
      <c r="G43" s="330" t="s">
        <v>180</v>
      </c>
      <c r="H43" s="330"/>
      <c r="I43" s="330"/>
      <c r="J43" s="330"/>
      <c r="K43" s="330"/>
      <c r="L43" s="330"/>
      <c r="M43" s="330"/>
      <c r="N43" s="330"/>
      <c r="O43" s="330"/>
      <c r="P43" s="330"/>
      <c r="Q43" s="16"/>
    </row>
    <row r="44" spans="1:17">
      <c r="B44" s="16"/>
      <c r="C44" s="63"/>
      <c r="D44" s="63"/>
      <c r="E44" s="63"/>
      <c r="F44" s="64"/>
      <c r="G44" s="330" t="s">
        <v>181</v>
      </c>
      <c r="H44" s="330"/>
      <c r="I44" s="330"/>
      <c r="J44" s="330"/>
      <c r="K44" s="330"/>
      <c r="L44" s="331"/>
      <c r="M44" s="331"/>
      <c r="N44" s="331"/>
      <c r="O44" s="331"/>
      <c r="P44" s="331"/>
      <c r="Q44" s="16"/>
    </row>
    <row r="45" spans="1:17">
      <c r="B45" s="16"/>
      <c r="C45" s="63"/>
      <c r="D45" s="63"/>
      <c r="E45" s="63"/>
      <c r="F45" s="64"/>
      <c r="G45" s="330" t="s">
        <v>182</v>
      </c>
      <c r="H45" s="330"/>
      <c r="I45" s="330"/>
      <c r="J45" s="330"/>
      <c r="K45" s="330"/>
      <c r="L45" s="331"/>
      <c r="M45" s="331"/>
      <c r="N45" s="331"/>
      <c r="O45" s="331"/>
      <c r="P45" s="331"/>
      <c r="Q45" s="16"/>
    </row>
    <row r="46" spans="1:17">
      <c r="B46" s="16"/>
      <c r="C46" s="63"/>
      <c r="D46" s="63"/>
      <c r="E46" s="63"/>
      <c r="F46" s="64"/>
      <c r="G46" s="330" t="s">
        <v>183</v>
      </c>
      <c r="H46" s="330"/>
      <c r="I46" s="330"/>
      <c r="J46" s="330"/>
      <c r="K46" s="330"/>
      <c r="L46" s="331"/>
      <c r="M46" s="331"/>
      <c r="N46" s="331"/>
      <c r="O46" s="331"/>
      <c r="P46" s="331"/>
      <c r="Q46" s="16"/>
    </row>
    <row r="47" spans="1:17">
      <c r="B47" s="16"/>
      <c r="C47" s="63"/>
      <c r="D47" s="63"/>
      <c r="E47" s="63"/>
      <c r="F47" s="64"/>
      <c r="G47" s="330" t="s">
        <v>184</v>
      </c>
      <c r="H47" s="330"/>
      <c r="I47" s="330"/>
      <c r="J47" s="330"/>
      <c r="K47" s="330"/>
      <c r="L47" s="331"/>
      <c r="M47" s="331"/>
      <c r="N47" s="331"/>
      <c r="O47" s="331"/>
      <c r="P47" s="331"/>
      <c r="Q47" s="16"/>
    </row>
    <row r="48" spans="1:17">
      <c r="B48" s="16"/>
      <c r="C48" s="63"/>
      <c r="D48" s="63"/>
      <c r="E48" s="63"/>
      <c r="F48" s="64"/>
      <c r="G48" s="330" t="s">
        <v>185</v>
      </c>
      <c r="H48" s="330"/>
      <c r="I48" s="330"/>
      <c r="J48" s="330"/>
      <c r="K48" s="330"/>
      <c r="L48" s="331"/>
      <c r="M48" s="331"/>
      <c r="N48" s="331"/>
      <c r="O48" s="331"/>
      <c r="P48" s="331"/>
      <c r="Q48" s="16"/>
    </row>
    <row r="49" spans="2:17">
      <c r="B49" s="16"/>
      <c r="C49" s="63"/>
      <c r="D49" s="63"/>
      <c r="E49" s="63"/>
      <c r="F49" s="64"/>
      <c r="G49" s="330" t="s">
        <v>186</v>
      </c>
      <c r="H49" s="330"/>
      <c r="I49" s="330"/>
      <c r="J49" s="330"/>
      <c r="K49" s="330"/>
      <c r="L49" s="331"/>
      <c r="M49" s="331"/>
      <c r="N49" s="331"/>
      <c r="O49" s="331"/>
      <c r="P49" s="331"/>
      <c r="Q49" s="16"/>
    </row>
    <row r="50" spans="2:17">
      <c r="B50" s="16"/>
      <c r="C50" s="63"/>
      <c r="D50" s="63"/>
      <c r="E50" s="63"/>
      <c r="F50" s="64"/>
      <c r="G50" s="330" t="s">
        <v>187</v>
      </c>
      <c r="H50" s="330"/>
      <c r="I50" s="330"/>
      <c r="J50" s="330"/>
      <c r="K50" s="330"/>
      <c r="L50" s="331"/>
      <c r="M50" s="331"/>
      <c r="N50" s="331"/>
      <c r="O50" s="331"/>
      <c r="P50" s="331"/>
      <c r="Q50" s="16"/>
    </row>
    <row r="51" spans="2:17">
      <c r="B51" s="16"/>
      <c r="C51" s="63"/>
      <c r="D51" s="63"/>
      <c r="E51" s="63"/>
      <c r="F51" s="64"/>
      <c r="G51" s="330" t="s">
        <v>188</v>
      </c>
      <c r="H51" s="330"/>
      <c r="I51" s="330"/>
      <c r="J51" s="330"/>
      <c r="K51" s="330"/>
      <c r="L51" s="331"/>
      <c r="M51" s="331"/>
      <c r="N51" s="331"/>
      <c r="O51" s="331"/>
      <c r="P51" s="331"/>
      <c r="Q51" s="16"/>
    </row>
    <row r="52" spans="2:17">
      <c r="B52" s="16"/>
      <c r="C52" s="63"/>
      <c r="D52" s="63"/>
      <c r="E52" s="63"/>
      <c r="F52" s="64"/>
      <c r="G52" s="330" t="s">
        <v>189</v>
      </c>
      <c r="H52" s="330"/>
      <c r="I52" s="330"/>
      <c r="J52" s="330"/>
      <c r="K52" s="330"/>
      <c r="L52" s="331"/>
      <c r="M52" s="331"/>
      <c r="N52" s="331"/>
      <c r="O52" s="331"/>
      <c r="P52" s="331"/>
      <c r="Q52" s="16"/>
    </row>
    <row r="53" spans="2:17">
      <c r="B53" s="16"/>
      <c r="C53" s="63"/>
      <c r="D53" s="63"/>
      <c r="E53" s="63"/>
      <c r="F53" s="64"/>
      <c r="G53" s="330" t="s">
        <v>190</v>
      </c>
      <c r="H53" s="330"/>
      <c r="I53" s="330"/>
      <c r="J53" s="330"/>
      <c r="K53" s="330"/>
      <c r="L53" s="331"/>
      <c r="M53" s="331"/>
      <c r="N53" s="331"/>
      <c r="O53" s="331"/>
      <c r="P53" s="331"/>
      <c r="Q53" s="16"/>
    </row>
    <row r="54" spans="2:17">
      <c r="B54" s="16"/>
      <c r="C54" s="63"/>
      <c r="D54" s="63"/>
      <c r="E54" s="63"/>
      <c r="F54" s="64"/>
      <c r="G54" s="330" t="s">
        <v>191</v>
      </c>
      <c r="H54" s="330"/>
      <c r="I54" s="330"/>
      <c r="J54" s="330"/>
      <c r="K54" s="330"/>
      <c r="L54" s="331"/>
      <c r="M54" s="331"/>
      <c r="N54" s="331"/>
      <c r="O54" s="331"/>
      <c r="P54" s="331"/>
      <c r="Q54" s="16"/>
    </row>
    <row r="55" spans="2:17">
      <c r="B55" s="16"/>
      <c r="C55" s="63"/>
      <c r="D55" s="63"/>
      <c r="E55" s="63"/>
      <c r="F55" s="64"/>
      <c r="G55" s="330" t="s">
        <v>192</v>
      </c>
      <c r="H55" s="330"/>
      <c r="I55" s="330"/>
      <c r="J55" s="330"/>
      <c r="K55" s="330"/>
      <c r="L55" s="331"/>
      <c r="M55" s="331"/>
      <c r="N55" s="331"/>
      <c r="O55" s="331"/>
      <c r="P55" s="331"/>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5" t="s">
        <v>174</v>
      </c>
      <c r="H14" s="336"/>
      <c r="I14" s="335" t="s">
        <v>175</v>
      </c>
      <c r="J14" s="336"/>
      <c r="K14" s="335" t="s">
        <v>197</v>
      </c>
      <c r="L14" s="336"/>
      <c r="M14" s="335" t="s">
        <v>203</v>
      </c>
      <c r="N14" s="336"/>
      <c r="O14" s="333" t="s">
        <v>204</v>
      </c>
      <c r="P14" s="334"/>
      <c r="Q14" s="16"/>
    </row>
    <row r="15" spans="1:17" ht="40.5" customHeight="1">
      <c r="A15" s="9"/>
      <c r="B15" s="16"/>
      <c r="C15" s="63" t="s">
        <v>198</v>
      </c>
      <c r="D15" s="63" t="s">
        <v>198</v>
      </c>
      <c r="E15" s="63" t="s">
        <v>198</v>
      </c>
      <c r="F15" s="64" t="s">
        <v>198</v>
      </c>
      <c r="G15" s="330" t="s">
        <v>199</v>
      </c>
      <c r="H15" s="330"/>
      <c r="I15" s="330" t="s">
        <v>200</v>
      </c>
      <c r="J15" s="330"/>
      <c r="K15" s="330"/>
      <c r="L15" s="330"/>
      <c r="M15" s="337" t="s">
        <v>206</v>
      </c>
      <c r="N15" s="337"/>
      <c r="O15" s="330" t="s">
        <v>201</v>
      </c>
      <c r="P15" s="330"/>
      <c r="Q15" s="16"/>
    </row>
    <row r="16" spans="1:17">
      <c r="A16" s="9"/>
      <c r="B16" s="16"/>
      <c r="C16" s="63"/>
      <c r="D16" s="63" t="s">
        <v>198</v>
      </c>
      <c r="E16" s="63"/>
      <c r="F16" s="64" t="s">
        <v>198</v>
      </c>
      <c r="G16" s="330"/>
      <c r="H16" s="330"/>
      <c r="I16" s="330"/>
      <c r="J16" s="330"/>
      <c r="K16" s="330"/>
      <c r="L16" s="330"/>
      <c r="M16" s="330"/>
      <c r="N16" s="330"/>
      <c r="O16" s="330" t="s">
        <v>202</v>
      </c>
      <c r="P16" s="330"/>
      <c r="Q16" s="16"/>
    </row>
    <row r="17" spans="1:17">
      <c r="A17" s="9"/>
      <c r="B17" s="16"/>
      <c r="C17" s="63"/>
      <c r="D17" s="63"/>
      <c r="E17" s="63"/>
      <c r="F17" s="64"/>
      <c r="G17" s="330"/>
      <c r="H17" s="330"/>
      <c r="I17" s="330"/>
      <c r="J17" s="330"/>
      <c r="K17" s="330"/>
      <c r="L17" s="330"/>
      <c r="M17" s="330"/>
      <c r="N17" s="330"/>
      <c r="O17" s="330"/>
      <c r="P17" s="330"/>
      <c r="Q17" s="16"/>
    </row>
    <row r="18" spans="1:17">
      <c r="A18" s="9"/>
      <c r="B18" s="16"/>
      <c r="C18" s="63"/>
      <c r="D18" s="63"/>
      <c r="E18" s="63"/>
      <c r="F18" s="64"/>
      <c r="G18" s="330"/>
      <c r="H18" s="330"/>
      <c r="I18" s="330"/>
      <c r="J18" s="330"/>
      <c r="K18" s="330"/>
      <c r="L18" s="330"/>
      <c r="M18" s="330"/>
      <c r="N18" s="330"/>
      <c r="O18" s="330"/>
      <c r="P18" s="330"/>
      <c r="Q18" s="16"/>
    </row>
    <row r="19" spans="1:17">
      <c r="A19" s="9"/>
      <c r="B19" s="16"/>
      <c r="C19" s="63"/>
      <c r="D19" s="63"/>
      <c r="E19" s="63"/>
      <c r="F19" s="64"/>
      <c r="G19" s="330"/>
      <c r="H19" s="330"/>
      <c r="I19" s="330"/>
      <c r="J19" s="330"/>
      <c r="K19" s="330"/>
      <c r="L19" s="330"/>
      <c r="M19" s="330"/>
      <c r="N19" s="330"/>
      <c r="O19" s="330"/>
      <c r="P19" s="330"/>
      <c r="Q19" s="16"/>
    </row>
    <row r="20" spans="1:17">
      <c r="A20" s="9"/>
      <c r="B20" s="16"/>
      <c r="C20" s="63"/>
      <c r="D20" s="63"/>
      <c r="E20" s="63"/>
      <c r="F20" s="64"/>
      <c r="G20" s="330"/>
      <c r="H20" s="330"/>
      <c r="I20" s="330"/>
      <c r="J20" s="330"/>
      <c r="K20" s="330"/>
      <c r="L20" s="330"/>
      <c r="M20" s="330"/>
      <c r="N20" s="330"/>
      <c r="O20" s="330"/>
      <c r="P20" s="330"/>
      <c r="Q20" s="16"/>
    </row>
    <row r="21" spans="1:17">
      <c r="A21" s="9"/>
      <c r="B21" s="16"/>
      <c r="C21" s="63"/>
      <c r="D21" s="63"/>
      <c r="E21" s="63"/>
      <c r="F21" s="64"/>
      <c r="G21" s="330"/>
      <c r="H21" s="330"/>
      <c r="I21" s="330"/>
      <c r="J21" s="330"/>
      <c r="K21" s="330"/>
      <c r="L21" s="330"/>
      <c r="M21" s="330"/>
      <c r="N21" s="330"/>
      <c r="O21" s="332"/>
      <c r="P21" s="332"/>
      <c r="Q21" s="16"/>
    </row>
    <row r="22" spans="1:17">
      <c r="B22" s="16"/>
      <c r="C22" s="63"/>
      <c r="D22" s="63"/>
      <c r="E22" s="63"/>
      <c r="F22" s="64"/>
      <c r="G22" s="330"/>
      <c r="H22" s="330"/>
      <c r="I22" s="330"/>
      <c r="J22" s="330"/>
      <c r="K22" s="330"/>
      <c r="L22" s="330"/>
      <c r="M22" s="330"/>
      <c r="N22" s="330"/>
      <c r="O22" s="332"/>
      <c r="P22" s="332"/>
      <c r="Q22" s="16"/>
    </row>
    <row r="23" spans="1:17">
      <c r="B23" s="16"/>
      <c r="C23" s="63"/>
      <c r="D23" s="63"/>
      <c r="E23" s="63"/>
      <c r="F23" s="64"/>
      <c r="G23" s="330"/>
      <c r="H23" s="330"/>
      <c r="I23" s="330"/>
      <c r="J23" s="330"/>
      <c r="K23" s="330"/>
      <c r="L23" s="330"/>
      <c r="M23" s="330"/>
      <c r="N23" s="330"/>
      <c r="O23" s="332"/>
      <c r="P23" s="332"/>
      <c r="Q23" s="16"/>
    </row>
    <row r="24" spans="1:17">
      <c r="B24" s="16"/>
      <c r="C24" s="63"/>
      <c r="D24" s="63"/>
      <c r="E24" s="63"/>
      <c r="F24" s="64"/>
      <c r="G24" s="330"/>
      <c r="H24" s="330"/>
      <c r="I24" s="330"/>
      <c r="J24" s="330"/>
      <c r="K24" s="330"/>
      <c r="L24" s="330"/>
      <c r="M24" s="330"/>
      <c r="N24" s="330"/>
      <c r="O24" s="332"/>
      <c r="P24" s="332"/>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9" t="s">
        <v>207</v>
      </c>
      <c r="H13" s="329"/>
      <c r="I13" s="329"/>
      <c r="J13" s="329"/>
      <c r="K13" s="329"/>
      <c r="L13" s="329" t="s">
        <v>175</v>
      </c>
      <c r="M13" s="329"/>
      <c r="N13" s="329"/>
      <c r="O13" s="329"/>
      <c r="P13" s="329"/>
      <c r="Q13" s="16"/>
    </row>
    <row r="14" spans="1:17">
      <c r="A14" s="9"/>
      <c r="B14" s="16"/>
      <c r="C14" s="63"/>
      <c r="D14" s="63"/>
      <c r="E14" s="63"/>
      <c r="F14" s="64"/>
      <c r="G14" s="330" t="s">
        <v>176</v>
      </c>
      <c r="H14" s="330"/>
      <c r="I14" s="330"/>
      <c r="J14" s="330"/>
      <c r="K14" s="330"/>
      <c r="L14" s="330"/>
      <c r="M14" s="330"/>
      <c r="N14" s="330"/>
      <c r="O14" s="330"/>
      <c r="P14" s="330"/>
      <c r="Q14" s="16"/>
    </row>
    <row r="15" spans="1:17">
      <c r="A15" s="9"/>
      <c r="B15" s="16"/>
      <c r="C15" s="63"/>
      <c r="D15" s="63"/>
      <c r="E15" s="63"/>
      <c r="F15" s="64"/>
      <c r="G15" s="330" t="s">
        <v>177</v>
      </c>
      <c r="H15" s="330"/>
      <c r="I15" s="330"/>
      <c r="J15" s="330"/>
      <c r="K15" s="330"/>
      <c r="L15" s="330"/>
      <c r="M15" s="330"/>
      <c r="N15" s="330"/>
      <c r="O15" s="330"/>
      <c r="P15" s="330"/>
      <c r="Q15" s="16"/>
    </row>
    <row r="16" spans="1:17">
      <c r="A16" s="9"/>
      <c r="B16" s="16"/>
      <c r="C16" s="63"/>
      <c r="D16" s="63"/>
      <c r="E16" s="63"/>
      <c r="F16" s="64"/>
      <c r="G16" s="330" t="s">
        <v>178</v>
      </c>
      <c r="H16" s="330"/>
      <c r="I16" s="330"/>
      <c r="J16" s="330"/>
      <c r="K16" s="330"/>
      <c r="L16" s="330"/>
      <c r="M16" s="330"/>
      <c r="N16" s="330"/>
      <c r="O16" s="330"/>
      <c r="P16" s="330"/>
      <c r="Q16" s="16"/>
    </row>
    <row r="17" spans="1:17">
      <c r="A17" s="9"/>
      <c r="B17" s="16"/>
      <c r="C17" s="63"/>
      <c r="D17" s="63"/>
      <c r="E17" s="63"/>
      <c r="F17" s="64"/>
      <c r="G17" s="330" t="s">
        <v>179</v>
      </c>
      <c r="H17" s="330"/>
      <c r="I17" s="330"/>
      <c r="J17" s="330"/>
      <c r="K17" s="330"/>
      <c r="L17" s="330"/>
      <c r="M17" s="330"/>
      <c r="N17" s="330"/>
      <c r="O17" s="330"/>
      <c r="P17" s="330"/>
      <c r="Q17" s="16"/>
    </row>
    <row r="18" spans="1:17">
      <c r="A18" s="9"/>
      <c r="B18" s="16"/>
      <c r="C18" s="63"/>
      <c r="D18" s="63"/>
      <c r="E18" s="63"/>
      <c r="F18" s="64"/>
      <c r="G18" s="330" t="s">
        <v>180</v>
      </c>
      <c r="H18" s="330"/>
      <c r="I18" s="330"/>
      <c r="J18" s="330"/>
      <c r="K18" s="330"/>
      <c r="L18" s="330"/>
      <c r="M18" s="330"/>
      <c r="N18" s="330"/>
      <c r="O18" s="330"/>
      <c r="P18" s="330"/>
      <c r="Q18" s="16"/>
    </row>
    <row r="19" spans="1:17">
      <c r="A19" s="9"/>
      <c r="B19" s="16"/>
      <c r="C19" s="63"/>
      <c r="D19" s="63"/>
      <c r="E19" s="63"/>
      <c r="F19" s="64"/>
      <c r="G19" s="330" t="s">
        <v>181</v>
      </c>
      <c r="H19" s="330"/>
      <c r="I19" s="330"/>
      <c r="J19" s="330"/>
      <c r="K19" s="330"/>
      <c r="L19" s="331"/>
      <c r="M19" s="331"/>
      <c r="N19" s="331"/>
      <c r="O19" s="331"/>
      <c r="P19" s="331"/>
      <c r="Q19" s="16"/>
    </row>
    <row r="20" spans="1:17">
      <c r="A20" s="9"/>
      <c r="B20" s="16"/>
      <c r="C20" s="63"/>
      <c r="D20" s="63"/>
      <c r="E20" s="63"/>
      <c r="F20" s="64"/>
      <c r="G20" s="330" t="s">
        <v>182</v>
      </c>
      <c r="H20" s="330"/>
      <c r="I20" s="330"/>
      <c r="J20" s="330"/>
      <c r="K20" s="330"/>
      <c r="L20" s="331"/>
      <c r="M20" s="331"/>
      <c r="N20" s="331"/>
      <c r="O20" s="331"/>
      <c r="P20" s="331"/>
      <c r="Q20" s="16"/>
    </row>
    <row r="21" spans="1:17">
      <c r="A21" s="9"/>
      <c r="B21" s="16"/>
      <c r="C21" s="63"/>
      <c r="D21" s="63"/>
      <c r="E21" s="63"/>
      <c r="F21" s="64"/>
      <c r="G21" s="330" t="s">
        <v>183</v>
      </c>
      <c r="H21" s="330"/>
      <c r="I21" s="330"/>
      <c r="J21" s="330"/>
      <c r="K21" s="330"/>
      <c r="L21" s="331"/>
      <c r="M21" s="331"/>
      <c r="N21" s="331"/>
      <c r="O21" s="331"/>
      <c r="P21" s="331"/>
      <c r="Q21" s="16"/>
    </row>
    <row r="22" spans="1:17">
      <c r="B22" s="16"/>
      <c r="C22" s="63"/>
      <c r="D22" s="63"/>
      <c r="E22" s="63"/>
      <c r="F22" s="64"/>
      <c r="G22" s="330" t="s">
        <v>184</v>
      </c>
      <c r="H22" s="330"/>
      <c r="I22" s="330"/>
      <c r="J22" s="330"/>
      <c r="K22" s="330"/>
      <c r="L22" s="331"/>
      <c r="M22" s="331"/>
      <c r="N22" s="331"/>
      <c r="O22" s="331"/>
      <c r="P22" s="331"/>
      <c r="Q22" s="16"/>
    </row>
    <row r="23" spans="1:17">
      <c r="B23" s="16"/>
      <c r="C23" s="63"/>
      <c r="D23" s="63"/>
      <c r="E23" s="63"/>
      <c r="F23" s="64"/>
      <c r="G23" s="330" t="s">
        <v>185</v>
      </c>
      <c r="H23" s="330"/>
      <c r="I23" s="330"/>
      <c r="J23" s="330"/>
      <c r="K23" s="330"/>
      <c r="L23" s="331"/>
      <c r="M23" s="331"/>
      <c r="N23" s="331"/>
      <c r="O23" s="331"/>
      <c r="P23" s="331"/>
      <c r="Q23" s="16"/>
    </row>
    <row r="24" spans="1:17">
      <c r="B24" s="16"/>
      <c r="C24" s="63"/>
      <c r="D24" s="63"/>
      <c r="E24" s="63"/>
      <c r="F24" s="64"/>
      <c r="G24" s="330" t="s">
        <v>186</v>
      </c>
      <c r="H24" s="330"/>
      <c r="I24" s="330"/>
      <c r="J24" s="330"/>
      <c r="K24" s="330"/>
      <c r="L24" s="331"/>
      <c r="M24" s="331"/>
      <c r="N24" s="331"/>
      <c r="O24" s="331"/>
      <c r="P24" s="331"/>
      <c r="Q24" s="16"/>
    </row>
    <row r="25" spans="1:17">
      <c r="B25" s="16"/>
      <c r="C25" s="63"/>
      <c r="D25" s="63"/>
      <c r="E25" s="63"/>
      <c r="F25" s="64"/>
      <c r="G25" s="330" t="s">
        <v>187</v>
      </c>
      <c r="H25" s="330"/>
      <c r="I25" s="330"/>
      <c r="J25" s="330"/>
      <c r="K25" s="330"/>
      <c r="L25" s="331"/>
      <c r="M25" s="331"/>
      <c r="N25" s="331"/>
      <c r="O25" s="331"/>
      <c r="P25" s="331"/>
      <c r="Q25" s="16"/>
    </row>
    <row r="26" spans="1:17">
      <c r="B26" s="16"/>
      <c r="C26" s="63"/>
      <c r="D26" s="63"/>
      <c r="E26" s="63"/>
      <c r="F26" s="64"/>
      <c r="G26" s="330" t="s">
        <v>188</v>
      </c>
      <c r="H26" s="330"/>
      <c r="I26" s="330"/>
      <c r="J26" s="330"/>
      <c r="K26" s="330"/>
      <c r="L26" s="331"/>
      <c r="M26" s="331"/>
      <c r="N26" s="331"/>
      <c r="O26" s="331"/>
      <c r="P26" s="331"/>
      <c r="Q26" s="16"/>
    </row>
    <row r="27" spans="1:17">
      <c r="B27" s="16"/>
      <c r="C27" s="63"/>
      <c r="D27" s="63"/>
      <c r="E27" s="63"/>
      <c r="F27" s="64"/>
      <c r="G27" s="330" t="s">
        <v>189</v>
      </c>
      <c r="H27" s="330"/>
      <c r="I27" s="330"/>
      <c r="J27" s="330"/>
      <c r="K27" s="330"/>
      <c r="L27" s="331"/>
      <c r="M27" s="331"/>
      <c r="N27" s="331"/>
      <c r="O27" s="331"/>
      <c r="P27" s="331"/>
      <c r="Q27" s="16"/>
    </row>
    <row r="28" spans="1:17">
      <c r="B28" s="16"/>
      <c r="C28" s="63"/>
      <c r="D28" s="63"/>
      <c r="E28" s="63"/>
      <c r="F28" s="64"/>
      <c r="G28" s="330" t="s">
        <v>190</v>
      </c>
      <c r="H28" s="330"/>
      <c r="I28" s="330"/>
      <c r="J28" s="330"/>
      <c r="K28" s="330"/>
      <c r="L28" s="331"/>
      <c r="M28" s="331"/>
      <c r="N28" s="331"/>
      <c r="O28" s="331"/>
      <c r="P28" s="331"/>
      <c r="Q28" s="16"/>
    </row>
    <row r="29" spans="1:17">
      <c r="B29" s="16"/>
      <c r="C29" s="63"/>
      <c r="D29" s="63"/>
      <c r="E29" s="63"/>
      <c r="F29" s="64"/>
      <c r="G29" s="330" t="s">
        <v>191</v>
      </c>
      <c r="H29" s="330"/>
      <c r="I29" s="330"/>
      <c r="J29" s="330"/>
      <c r="K29" s="330"/>
      <c r="L29" s="331"/>
      <c r="M29" s="331"/>
      <c r="N29" s="331"/>
      <c r="O29" s="331"/>
      <c r="P29" s="331"/>
      <c r="Q29" s="16"/>
    </row>
    <row r="30" spans="1:17">
      <c r="B30" s="16"/>
      <c r="C30" s="63"/>
      <c r="D30" s="63"/>
      <c r="E30" s="63"/>
      <c r="F30" s="64"/>
      <c r="G30" s="330" t="s">
        <v>192</v>
      </c>
      <c r="H30" s="330"/>
      <c r="I30" s="330"/>
      <c r="J30" s="330"/>
      <c r="K30" s="330"/>
      <c r="L30" s="331"/>
      <c r="M30" s="331"/>
      <c r="N30" s="331"/>
      <c r="O30" s="331"/>
      <c r="P30" s="331"/>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4" t="s">
        <v>251</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4" t="s">
        <v>252</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4" t="s">
        <v>256</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4" t="s">
        <v>257</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4" t="s">
        <v>258</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5" t="s">
        <v>259</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5" t="s">
        <v>260</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5" t="s">
        <v>261</v>
      </c>
      <c r="I97" s="338"/>
      <c r="J97" s="338"/>
      <c r="K97" s="338"/>
      <c r="L97" s="338"/>
      <c r="M97" s="338"/>
      <c r="N97" s="338"/>
      <c r="O97" s="338"/>
      <c r="P97" s="339"/>
      <c r="Q97" s="16"/>
    </row>
    <row r="98" spans="2:17">
      <c r="B98" s="16"/>
      <c r="C98" s="16"/>
      <c r="D98" s="16"/>
      <c r="E98" s="16"/>
      <c r="F98" s="16"/>
      <c r="G98" s="16"/>
      <c r="H98" s="340"/>
      <c r="I98" s="341"/>
      <c r="J98" s="341"/>
      <c r="K98" s="341"/>
      <c r="L98" s="341"/>
      <c r="M98" s="341"/>
      <c r="N98" s="341"/>
      <c r="O98" s="341"/>
      <c r="P98" s="342"/>
      <c r="Q98" s="16"/>
    </row>
    <row r="99" spans="2:17">
      <c r="B99" s="16"/>
      <c r="C99" s="16"/>
      <c r="D99" s="16"/>
      <c r="E99" s="16"/>
      <c r="F99" s="16"/>
      <c r="G99" s="16"/>
      <c r="H99" s="340"/>
      <c r="I99" s="341"/>
      <c r="J99" s="341"/>
      <c r="K99" s="341"/>
      <c r="L99" s="341"/>
      <c r="M99" s="341"/>
      <c r="N99" s="341"/>
      <c r="O99" s="341"/>
      <c r="P99" s="342"/>
      <c r="Q99" s="16"/>
    </row>
    <row r="100" spans="2:17">
      <c r="B100" s="16"/>
      <c r="C100" s="16"/>
      <c r="D100" s="16"/>
      <c r="E100" s="16"/>
      <c r="F100" s="16"/>
      <c r="G100" s="16"/>
      <c r="H100" s="340"/>
      <c r="I100" s="341"/>
      <c r="J100" s="341"/>
      <c r="K100" s="341"/>
      <c r="L100" s="341"/>
      <c r="M100" s="341"/>
      <c r="N100" s="341"/>
      <c r="O100" s="341"/>
      <c r="P100" s="342"/>
      <c r="Q100" s="16"/>
    </row>
    <row r="101" spans="2:17">
      <c r="B101" s="16"/>
      <c r="C101" s="16"/>
      <c r="D101" s="16"/>
      <c r="E101" s="16"/>
      <c r="F101" s="16"/>
      <c r="G101" s="16"/>
      <c r="H101" s="340"/>
      <c r="I101" s="341"/>
      <c r="J101" s="341"/>
      <c r="K101" s="341"/>
      <c r="L101" s="341"/>
      <c r="M101" s="341"/>
      <c r="N101" s="341"/>
      <c r="O101" s="341"/>
      <c r="P101" s="342"/>
      <c r="Q101" s="16"/>
    </row>
    <row r="102" spans="2:17">
      <c r="B102" s="16"/>
      <c r="C102" s="16"/>
      <c r="D102" s="16"/>
      <c r="E102" s="16"/>
      <c r="F102" s="16"/>
      <c r="G102" s="16"/>
      <c r="H102" s="340"/>
      <c r="I102" s="341"/>
      <c r="J102" s="341"/>
      <c r="K102" s="341"/>
      <c r="L102" s="341"/>
      <c r="M102" s="341"/>
      <c r="N102" s="341"/>
      <c r="O102" s="341"/>
      <c r="P102" s="342"/>
      <c r="Q102" s="16"/>
    </row>
    <row r="103" spans="2:17">
      <c r="B103" s="16"/>
      <c r="C103" s="16"/>
      <c r="D103" s="16"/>
      <c r="E103" s="16"/>
      <c r="F103" s="16"/>
      <c r="G103" s="16"/>
      <c r="H103" s="340"/>
      <c r="I103" s="341"/>
      <c r="J103" s="341"/>
      <c r="K103" s="341"/>
      <c r="L103" s="341"/>
      <c r="M103" s="341"/>
      <c r="N103" s="341"/>
      <c r="O103" s="341"/>
      <c r="P103" s="342"/>
      <c r="Q103" s="16"/>
    </row>
    <row r="104" spans="2:17">
      <c r="B104" s="16"/>
      <c r="C104" s="16"/>
      <c r="D104" s="16"/>
      <c r="E104" s="16"/>
      <c r="F104" s="16"/>
      <c r="G104" s="16"/>
      <c r="H104" s="343"/>
      <c r="I104" s="344"/>
      <c r="J104" s="344"/>
      <c r="K104" s="344"/>
      <c r="L104" s="344"/>
      <c r="M104" s="344"/>
      <c r="N104" s="344"/>
      <c r="O104" s="344"/>
      <c r="P104" s="345"/>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68"/>
      <c r="D60" s="68"/>
      <c r="E60" s="68"/>
      <c r="F60" s="68"/>
      <c r="G60" s="330"/>
      <c r="H60" s="330"/>
      <c r="I60" s="330"/>
      <c r="J60" s="330"/>
      <c r="K60" s="330"/>
      <c r="L60" s="346"/>
      <c r="M60" s="346"/>
      <c r="N60" s="346"/>
      <c r="O60" s="346"/>
      <c r="P60" s="346"/>
      <c r="Q60" s="16"/>
    </row>
    <row r="61" spans="2:17">
      <c r="B61" s="16"/>
      <c r="C61" s="68"/>
      <c r="D61" s="68"/>
      <c r="E61" s="68"/>
      <c r="F61" s="68"/>
      <c r="G61" s="330"/>
      <c r="H61" s="330"/>
      <c r="I61" s="330"/>
      <c r="J61" s="330"/>
      <c r="K61" s="330"/>
      <c r="L61" s="346"/>
      <c r="M61" s="346"/>
      <c r="N61" s="346"/>
      <c r="O61" s="346"/>
      <c r="P61" s="34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273</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0" t="s">
        <v>210</v>
      </c>
      <c r="D14" s="350" t="s">
        <v>211</v>
      </c>
      <c r="E14" s="350" t="s">
        <v>212</v>
      </c>
      <c r="F14" s="350" t="s">
        <v>213</v>
      </c>
      <c r="G14" s="349" t="s">
        <v>214</v>
      </c>
      <c r="H14" s="349" t="s">
        <v>215</v>
      </c>
      <c r="I14" s="349"/>
      <c r="J14" s="349" t="s">
        <v>217</v>
      </c>
      <c r="K14" s="349"/>
      <c r="L14" s="353" t="s">
        <v>216</v>
      </c>
      <c r="M14" s="353"/>
      <c r="N14" s="353"/>
      <c r="O14" s="349" t="s">
        <v>218</v>
      </c>
      <c r="P14" s="16"/>
      <c r="Y14" s="93"/>
    </row>
    <row r="15" spans="1:25" ht="30" customHeight="1">
      <c r="A15" s="9"/>
      <c r="B15" s="16"/>
      <c r="C15" s="350"/>
      <c r="D15" s="350"/>
      <c r="E15" s="350"/>
      <c r="F15" s="350"/>
      <c r="G15" s="349"/>
      <c r="H15" s="349"/>
      <c r="I15" s="349"/>
      <c r="J15" s="349"/>
      <c r="K15" s="349"/>
      <c r="L15" s="95" t="s">
        <v>253</v>
      </c>
      <c r="M15" s="95" t="s">
        <v>254</v>
      </c>
      <c r="N15" s="95" t="s">
        <v>255</v>
      </c>
      <c r="O15" s="349"/>
      <c r="P15" s="16"/>
      <c r="Y15" s="93"/>
    </row>
    <row r="16" spans="1:25">
      <c r="A16" s="9"/>
      <c r="B16" s="16"/>
      <c r="C16" s="351"/>
      <c r="D16" s="351"/>
      <c r="E16" s="351" t="s">
        <v>198</v>
      </c>
      <c r="F16" s="351" t="s">
        <v>198</v>
      </c>
      <c r="G16" s="352"/>
      <c r="H16" s="348"/>
      <c r="I16" s="348"/>
      <c r="J16" s="348"/>
      <c r="K16" s="348"/>
      <c r="L16" s="94"/>
      <c r="M16" s="65"/>
      <c r="N16" s="65" t="str">
        <f>IF(OR(M16="",L16=""),"",IF(L16*M16&lt;2,"Baixo",IF(AND(L16*M16&gt;=2,L16*M16&lt;5),"Médio",IF(AND(L16*M16&gt;=5,L16*M16&lt;7),"Alto","Altíssimo"))))</f>
        <v/>
      </c>
      <c r="O16" s="69"/>
      <c r="P16" s="16"/>
      <c r="Y16" s="93"/>
    </row>
    <row r="17" spans="2:25">
      <c r="B17" s="16"/>
      <c r="C17" s="351"/>
      <c r="D17" s="351"/>
      <c r="E17" s="351"/>
      <c r="F17" s="351"/>
      <c r="G17" s="352"/>
      <c r="H17" s="348"/>
      <c r="I17" s="348"/>
      <c r="J17" s="348"/>
      <c r="K17" s="348"/>
      <c r="L17" s="94"/>
      <c r="M17" s="65"/>
      <c r="N17" s="65" t="str">
        <f t="shared" ref="N17:N39" si="0">IF(OR(M17="",L17=""),"",IF(L17*M17&lt;2,"Baixo",IF(AND(L17*M17&gt;=2,L17*M17&lt;5),"Médio",IF(AND(L17*M17&gt;=5,L17*M17&lt;7),"Alto","Altíssimo"))))</f>
        <v/>
      </c>
      <c r="O17" s="69"/>
      <c r="P17" s="16"/>
      <c r="Y17" s="93"/>
    </row>
    <row r="18" spans="2:25">
      <c r="B18" s="16"/>
      <c r="C18" s="351"/>
      <c r="D18" s="351"/>
      <c r="E18" s="351"/>
      <c r="F18" s="351"/>
      <c r="G18" s="352"/>
      <c r="H18" s="348"/>
      <c r="I18" s="348"/>
      <c r="J18" s="348"/>
      <c r="K18" s="348"/>
      <c r="L18" s="94"/>
      <c r="M18" s="65"/>
      <c r="N18" s="65" t="str">
        <f t="shared" si="0"/>
        <v/>
      </c>
      <c r="O18" s="69"/>
      <c r="P18" s="16"/>
      <c r="Y18" s="93"/>
    </row>
    <row r="19" spans="2:25">
      <c r="B19" s="16"/>
      <c r="C19" s="351"/>
      <c r="D19" s="351"/>
      <c r="E19" s="351"/>
      <c r="F19" s="351"/>
      <c r="G19" s="352"/>
      <c r="H19" s="348"/>
      <c r="I19" s="348"/>
      <c r="J19" s="348"/>
      <c r="K19" s="348"/>
      <c r="L19" s="94"/>
      <c r="M19" s="65"/>
      <c r="N19" s="65" t="str">
        <f t="shared" si="0"/>
        <v/>
      </c>
      <c r="O19" s="69"/>
      <c r="P19" s="16"/>
      <c r="Y19" s="93"/>
    </row>
    <row r="20" spans="2:25">
      <c r="B20" s="16"/>
      <c r="C20" s="351"/>
      <c r="D20" s="351"/>
      <c r="E20" s="351"/>
      <c r="F20" s="351"/>
      <c r="G20" s="352"/>
      <c r="H20" s="348"/>
      <c r="I20" s="348"/>
      <c r="J20" s="348"/>
      <c r="K20" s="348"/>
      <c r="L20" s="94"/>
      <c r="M20" s="65"/>
      <c r="N20" s="65" t="str">
        <f t="shared" si="0"/>
        <v/>
      </c>
      <c r="O20" s="69"/>
      <c r="P20" s="16"/>
      <c r="Y20" s="93"/>
    </row>
    <row r="21" spans="2:25">
      <c r="B21" s="16"/>
      <c r="C21" s="351"/>
      <c r="D21" s="351"/>
      <c r="E21" s="351"/>
      <c r="F21" s="351"/>
      <c r="G21" s="352"/>
      <c r="H21" s="348"/>
      <c r="I21" s="348"/>
      <c r="J21" s="348"/>
      <c r="K21" s="348"/>
      <c r="L21" s="94"/>
      <c r="M21" s="65"/>
      <c r="N21" s="65" t="str">
        <f t="shared" si="0"/>
        <v/>
      </c>
      <c r="O21" s="69"/>
      <c r="P21" s="16"/>
      <c r="Y21" s="93"/>
    </row>
    <row r="22" spans="2:25">
      <c r="B22" s="16"/>
      <c r="C22" s="351"/>
      <c r="D22" s="351"/>
      <c r="E22" s="351"/>
      <c r="F22" s="351"/>
      <c r="G22" s="352"/>
      <c r="H22" s="348"/>
      <c r="I22" s="348"/>
      <c r="J22" s="348"/>
      <c r="K22" s="348"/>
      <c r="L22" s="94"/>
      <c r="M22" s="65"/>
      <c r="N22" s="65" t="str">
        <f t="shared" si="0"/>
        <v/>
      </c>
      <c r="O22" s="69"/>
      <c r="P22" s="16"/>
      <c r="Y22" s="93"/>
    </row>
    <row r="23" spans="2:25">
      <c r="B23" s="16"/>
      <c r="C23" s="351"/>
      <c r="D23" s="351"/>
      <c r="E23" s="351"/>
      <c r="F23" s="351"/>
      <c r="G23" s="352"/>
      <c r="H23" s="348"/>
      <c r="I23" s="348"/>
      <c r="J23" s="348"/>
      <c r="K23" s="348"/>
      <c r="L23" s="94"/>
      <c r="M23" s="65"/>
      <c r="N23" s="65" t="str">
        <f t="shared" si="0"/>
        <v/>
      </c>
      <c r="O23" s="69"/>
      <c r="P23" s="16"/>
      <c r="Y23" s="93"/>
    </row>
    <row r="24" spans="2:25">
      <c r="B24" s="16"/>
      <c r="C24" s="351"/>
      <c r="D24" s="351"/>
      <c r="E24" s="351"/>
      <c r="F24" s="351"/>
      <c r="G24" s="352"/>
      <c r="H24" s="348"/>
      <c r="I24" s="348"/>
      <c r="J24" s="348"/>
      <c r="K24" s="348"/>
      <c r="L24" s="94"/>
      <c r="M24" s="65"/>
      <c r="N24" s="65" t="str">
        <f t="shared" si="0"/>
        <v/>
      </c>
      <c r="O24" s="69"/>
      <c r="P24" s="16"/>
      <c r="Y24" s="93"/>
    </row>
    <row r="25" spans="2:25">
      <c r="B25" s="16"/>
      <c r="C25" s="351"/>
      <c r="D25" s="351"/>
      <c r="E25" s="351"/>
      <c r="F25" s="351"/>
      <c r="G25" s="352"/>
      <c r="H25" s="348"/>
      <c r="I25" s="348"/>
      <c r="J25" s="348"/>
      <c r="K25" s="348"/>
      <c r="L25" s="94"/>
      <c r="M25" s="65"/>
      <c r="N25" s="65" t="str">
        <f t="shared" si="0"/>
        <v/>
      </c>
      <c r="O25" s="69"/>
      <c r="P25" s="16"/>
      <c r="Y25" s="93"/>
    </row>
    <row r="26" spans="2:25">
      <c r="B26" s="16"/>
      <c r="C26" s="351"/>
      <c r="D26" s="351"/>
      <c r="E26" s="351"/>
      <c r="F26" s="351"/>
      <c r="G26" s="352"/>
      <c r="H26" s="348"/>
      <c r="I26" s="348"/>
      <c r="J26" s="348"/>
      <c r="K26" s="348"/>
      <c r="L26" s="94"/>
      <c r="M26" s="65"/>
      <c r="N26" s="65" t="str">
        <f t="shared" si="0"/>
        <v/>
      </c>
      <c r="O26" s="69"/>
      <c r="P26" s="16"/>
      <c r="Y26" s="93"/>
    </row>
    <row r="27" spans="2:25">
      <c r="B27" s="16"/>
      <c r="C27" s="351"/>
      <c r="D27" s="351"/>
      <c r="E27" s="351"/>
      <c r="F27" s="351"/>
      <c r="G27" s="352"/>
      <c r="H27" s="348"/>
      <c r="I27" s="348"/>
      <c r="J27" s="348"/>
      <c r="K27" s="348"/>
      <c r="L27" s="94"/>
      <c r="M27" s="65"/>
      <c r="N27" s="65" t="str">
        <f t="shared" si="0"/>
        <v/>
      </c>
      <c r="O27" s="69"/>
      <c r="P27" s="16"/>
      <c r="Y27" s="93"/>
    </row>
    <row r="28" spans="2:25">
      <c r="B28" s="16"/>
      <c r="C28" s="351"/>
      <c r="D28" s="351"/>
      <c r="E28" s="351"/>
      <c r="F28" s="351"/>
      <c r="G28" s="352"/>
      <c r="H28" s="348"/>
      <c r="I28" s="348"/>
      <c r="J28" s="348"/>
      <c r="K28" s="348"/>
      <c r="L28" s="94"/>
      <c r="M28" s="65"/>
      <c r="N28" s="65" t="str">
        <f t="shared" si="0"/>
        <v/>
      </c>
      <c r="O28" s="69"/>
      <c r="P28" s="16"/>
      <c r="Y28" s="93"/>
    </row>
    <row r="29" spans="2:25">
      <c r="B29" s="16"/>
      <c r="C29" s="351"/>
      <c r="D29" s="351"/>
      <c r="E29" s="351"/>
      <c r="F29" s="351"/>
      <c r="G29" s="352"/>
      <c r="H29" s="348"/>
      <c r="I29" s="348"/>
      <c r="J29" s="348"/>
      <c r="K29" s="348"/>
      <c r="L29" s="94"/>
      <c r="M29" s="65"/>
      <c r="N29" s="65" t="str">
        <f t="shared" si="0"/>
        <v/>
      </c>
      <c r="O29" s="69"/>
      <c r="P29" s="16"/>
      <c r="Y29" s="93"/>
    </row>
    <row r="30" spans="2:25">
      <c r="B30" s="16"/>
      <c r="C30" s="351"/>
      <c r="D30" s="351"/>
      <c r="E30" s="351"/>
      <c r="F30" s="351"/>
      <c r="G30" s="352"/>
      <c r="H30" s="348"/>
      <c r="I30" s="348"/>
      <c r="J30" s="348"/>
      <c r="K30" s="348"/>
      <c r="L30" s="94"/>
      <c r="M30" s="65"/>
      <c r="N30" s="65" t="str">
        <f t="shared" si="0"/>
        <v/>
      </c>
      <c r="O30" s="69"/>
      <c r="P30" s="16"/>
      <c r="Y30" s="93"/>
    </row>
    <row r="31" spans="2:25">
      <c r="B31" s="16"/>
      <c r="C31" s="351"/>
      <c r="D31" s="351"/>
      <c r="E31" s="351"/>
      <c r="F31" s="351"/>
      <c r="G31" s="352"/>
      <c r="H31" s="348"/>
      <c r="I31" s="348"/>
      <c r="J31" s="348"/>
      <c r="K31" s="348"/>
      <c r="L31" s="94"/>
      <c r="M31" s="65"/>
      <c r="N31" s="65" t="str">
        <f t="shared" si="0"/>
        <v/>
      </c>
      <c r="O31" s="69"/>
      <c r="P31" s="16"/>
      <c r="Y31" s="93"/>
    </row>
    <row r="32" spans="2:25">
      <c r="B32" s="16"/>
      <c r="C32" s="351"/>
      <c r="D32" s="351"/>
      <c r="E32" s="351"/>
      <c r="F32" s="351"/>
      <c r="G32" s="352"/>
      <c r="H32" s="348"/>
      <c r="I32" s="348"/>
      <c r="J32" s="348"/>
      <c r="K32" s="348"/>
      <c r="L32" s="94"/>
      <c r="M32" s="65"/>
      <c r="N32" s="65" t="str">
        <f t="shared" si="0"/>
        <v/>
      </c>
      <c r="O32" s="69"/>
      <c r="P32" s="16"/>
      <c r="Y32" s="93"/>
    </row>
    <row r="33" spans="2:25">
      <c r="B33" s="16"/>
      <c r="C33" s="351"/>
      <c r="D33" s="351"/>
      <c r="E33" s="351"/>
      <c r="F33" s="351"/>
      <c r="G33" s="352"/>
      <c r="H33" s="348"/>
      <c r="I33" s="348"/>
      <c r="J33" s="348"/>
      <c r="K33" s="348"/>
      <c r="L33" s="94"/>
      <c r="M33" s="65"/>
      <c r="N33" s="65" t="str">
        <f t="shared" si="0"/>
        <v/>
      </c>
      <c r="O33" s="69"/>
      <c r="P33" s="16"/>
      <c r="Y33" s="93"/>
    </row>
    <row r="34" spans="2:25">
      <c r="B34" s="16"/>
      <c r="C34" s="351"/>
      <c r="D34" s="351"/>
      <c r="E34" s="351"/>
      <c r="F34" s="351"/>
      <c r="G34" s="352"/>
      <c r="H34" s="348"/>
      <c r="I34" s="348"/>
      <c r="J34" s="348"/>
      <c r="K34" s="348"/>
      <c r="L34" s="94"/>
      <c r="M34" s="65"/>
      <c r="N34" s="65" t="str">
        <f t="shared" si="0"/>
        <v/>
      </c>
      <c r="O34" s="69"/>
      <c r="P34" s="16"/>
    </row>
    <row r="35" spans="2:25">
      <c r="B35" s="16"/>
      <c r="C35" s="351"/>
      <c r="D35" s="351"/>
      <c r="E35" s="351"/>
      <c r="F35" s="351"/>
      <c r="G35" s="352"/>
      <c r="H35" s="348"/>
      <c r="I35" s="348"/>
      <c r="J35" s="348"/>
      <c r="K35" s="348"/>
      <c r="L35" s="94"/>
      <c r="M35" s="65"/>
      <c r="N35" s="65" t="str">
        <f t="shared" si="0"/>
        <v/>
      </c>
      <c r="O35" s="69"/>
      <c r="P35" s="16"/>
    </row>
    <row r="36" spans="2:25">
      <c r="B36" s="16"/>
      <c r="C36" s="351"/>
      <c r="D36" s="351"/>
      <c r="E36" s="351"/>
      <c r="F36" s="351"/>
      <c r="G36" s="352"/>
      <c r="H36" s="348"/>
      <c r="I36" s="348"/>
      <c r="J36" s="348"/>
      <c r="K36" s="348"/>
      <c r="L36" s="94"/>
      <c r="M36" s="65"/>
      <c r="N36" s="65" t="str">
        <f t="shared" si="0"/>
        <v/>
      </c>
      <c r="O36" s="69"/>
      <c r="P36" s="16"/>
    </row>
    <row r="37" spans="2:25">
      <c r="B37" s="16"/>
      <c r="C37" s="351"/>
      <c r="D37" s="351"/>
      <c r="E37" s="351"/>
      <c r="F37" s="351"/>
      <c r="G37" s="352"/>
      <c r="H37" s="348"/>
      <c r="I37" s="348"/>
      <c r="J37" s="348"/>
      <c r="K37" s="348"/>
      <c r="L37" s="94"/>
      <c r="M37" s="65"/>
      <c r="N37" s="65" t="str">
        <f t="shared" si="0"/>
        <v/>
      </c>
      <c r="O37" s="69"/>
      <c r="P37" s="16"/>
    </row>
    <row r="38" spans="2:25">
      <c r="B38" s="16"/>
      <c r="C38" s="351"/>
      <c r="D38" s="351"/>
      <c r="E38" s="351"/>
      <c r="F38" s="351"/>
      <c r="G38" s="352"/>
      <c r="H38" s="348"/>
      <c r="I38" s="348"/>
      <c r="J38" s="348"/>
      <c r="K38" s="348"/>
      <c r="L38" s="94"/>
      <c r="M38" s="65"/>
      <c r="N38" s="65" t="str">
        <f t="shared" si="0"/>
        <v/>
      </c>
      <c r="O38" s="69"/>
      <c r="P38" s="16"/>
    </row>
    <row r="39" spans="2:25">
      <c r="B39" s="16"/>
      <c r="C39" s="351"/>
      <c r="D39" s="351"/>
      <c r="E39" s="351"/>
      <c r="F39" s="351"/>
      <c r="G39" s="352"/>
      <c r="H39" s="348"/>
      <c r="I39" s="348"/>
      <c r="J39" s="348"/>
      <c r="K39" s="348"/>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9" t="s">
        <v>233</v>
      </c>
      <c r="H14" s="349" t="s">
        <v>232</v>
      </c>
      <c r="I14" s="367" t="s">
        <v>231</v>
      </c>
      <c r="J14" s="367"/>
      <c r="K14" s="367"/>
      <c r="L14" s="367"/>
      <c r="M14" s="367"/>
      <c r="N14" s="367"/>
      <c r="O14" s="367"/>
      <c r="P14" s="367"/>
      <c r="Q14" s="16"/>
    </row>
    <row r="15" spans="1:17" ht="34.5" customHeight="1" thickBot="1">
      <c r="A15" s="9"/>
      <c r="B15" s="16"/>
      <c r="C15" s="363"/>
      <c r="D15" s="363"/>
      <c r="E15" s="363"/>
      <c r="F15" s="363"/>
      <c r="G15" s="371"/>
      <c r="H15" s="371"/>
      <c r="I15" s="78" t="s">
        <v>235</v>
      </c>
      <c r="J15" s="78" t="s">
        <v>230</v>
      </c>
      <c r="K15" s="78" t="s">
        <v>229</v>
      </c>
      <c r="L15" s="78" t="s">
        <v>228</v>
      </c>
      <c r="M15" s="78" t="s">
        <v>227</v>
      </c>
      <c r="N15" s="78" t="s">
        <v>226</v>
      </c>
      <c r="O15" s="78" t="s">
        <v>225</v>
      </c>
      <c r="P15" s="78" t="s">
        <v>234</v>
      </c>
      <c r="Q15" s="16"/>
    </row>
    <row r="16" spans="1:17">
      <c r="A16" s="9"/>
      <c r="B16" s="16"/>
      <c r="C16" s="360"/>
      <c r="D16" s="357"/>
      <c r="E16" s="357" t="s">
        <v>198</v>
      </c>
      <c r="F16" s="357" t="s">
        <v>198</v>
      </c>
      <c r="G16" s="368"/>
      <c r="H16" s="366" t="s">
        <v>224</v>
      </c>
      <c r="I16" s="79" t="s">
        <v>221</v>
      </c>
      <c r="J16" s="79"/>
      <c r="K16" s="79"/>
      <c r="L16" s="79"/>
      <c r="M16" s="79"/>
      <c r="N16" s="79"/>
      <c r="O16" s="79"/>
      <c r="P16" s="80"/>
      <c r="Q16" s="16"/>
    </row>
    <row r="17" spans="1:17">
      <c r="A17" s="9"/>
      <c r="B17" s="16"/>
      <c r="C17" s="361"/>
      <c r="D17" s="358"/>
      <c r="E17" s="358"/>
      <c r="F17" s="358"/>
      <c r="G17" s="369"/>
      <c r="H17" s="364"/>
      <c r="I17" s="75" t="s">
        <v>220</v>
      </c>
      <c r="J17" s="75"/>
      <c r="K17" s="75"/>
      <c r="L17" s="75"/>
      <c r="M17" s="75"/>
      <c r="N17" s="75"/>
      <c r="O17" s="75"/>
      <c r="P17" s="81"/>
      <c r="Q17" s="16"/>
    </row>
    <row r="18" spans="1:17">
      <c r="B18" s="16"/>
      <c r="C18" s="361"/>
      <c r="D18" s="358"/>
      <c r="E18" s="358"/>
      <c r="F18" s="358"/>
      <c r="G18" s="369"/>
      <c r="H18" s="364"/>
      <c r="I18" s="75" t="s">
        <v>219</v>
      </c>
      <c r="J18" s="75"/>
      <c r="K18" s="75"/>
      <c r="L18" s="75"/>
      <c r="M18" s="75"/>
      <c r="N18" s="75"/>
      <c r="O18" s="75"/>
      <c r="P18" s="81"/>
      <c r="Q18" s="16"/>
    </row>
    <row r="19" spans="1:17">
      <c r="B19" s="16"/>
      <c r="C19" s="361"/>
      <c r="D19" s="358"/>
      <c r="E19" s="358"/>
      <c r="F19" s="358"/>
      <c r="G19" s="369"/>
      <c r="H19" s="364"/>
      <c r="I19" s="75" t="s">
        <v>223</v>
      </c>
      <c r="J19" s="75"/>
      <c r="K19" s="75"/>
      <c r="L19" s="75"/>
      <c r="M19" s="75"/>
      <c r="N19" s="75"/>
      <c r="O19" s="75"/>
      <c r="P19" s="81"/>
      <c r="Q19" s="16"/>
    </row>
    <row r="20" spans="1:17">
      <c r="B20" s="16"/>
      <c r="C20" s="361"/>
      <c r="D20" s="358"/>
      <c r="E20" s="358"/>
      <c r="F20" s="358"/>
      <c r="G20" s="369"/>
      <c r="H20" s="364" t="s">
        <v>222</v>
      </c>
      <c r="I20" s="75" t="s">
        <v>221</v>
      </c>
      <c r="J20" s="75"/>
      <c r="K20" s="75"/>
      <c r="L20" s="75"/>
      <c r="M20" s="75"/>
      <c r="N20" s="75"/>
      <c r="O20" s="75"/>
      <c r="P20" s="81"/>
      <c r="Q20" s="16"/>
    </row>
    <row r="21" spans="1:17">
      <c r="B21" s="16"/>
      <c r="C21" s="361"/>
      <c r="D21" s="358"/>
      <c r="E21" s="358"/>
      <c r="F21" s="358"/>
      <c r="G21" s="369"/>
      <c r="H21" s="364"/>
      <c r="I21" s="75" t="s">
        <v>220</v>
      </c>
      <c r="J21" s="75"/>
      <c r="K21" s="75"/>
      <c r="L21" s="75"/>
      <c r="M21" s="75"/>
      <c r="N21" s="75"/>
      <c r="O21" s="75"/>
      <c r="P21" s="81"/>
      <c r="Q21" s="16"/>
    </row>
    <row r="22" spans="1:17" ht="15.75" thickBot="1">
      <c r="B22" s="16"/>
      <c r="C22" s="362"/>
      <c r="D22" s="359"/>
      <c r="E22" s="359"/>
      <c r="F22" s="359"/>
      <c r="G22" s="370"/>
      <c r="H22" s="365"/>
      <c r="I22" s="82" t="s">
        <v>219</v>
      </c>
      <c r="J22" s="83"/>
      <c r="K22" s="82"/>
      <c r="L22" s="82"/>
      <c r="M22" s="82"/>
      <c r="N22" s="82"/>
      <c r="O22" s="82"/>
      <c r="P22" s="84"/>
      <c r="Q22" s="16"/>
    </row>
    <row r="23" spans="1:17">
      <c r="B23" s="16"/>
      <c r="C23" s="360"/>
      <c r="D23" s="357"/>
      <c r="E23" s="357" t="s">
        <v>198</v>
      </c>
      <c r="F23" s="357" t="s">
        <v>198</v>
      </c>
      <c r="G23" s="85"/>
      <c r="H23" s="366"/>
      <c r="I23" s="79"/>
      <c r="J23" s="79"/>
      <c r="K23" s="79"/>
      <c r="L23" s="79"/>
      <c r="M23" s="79"/>
      <c r="N23" s="79"/>
      <c r="O23" s="79"/>
      <c r="P23" s="80"/>
      <c r="Q23" s="16"/>
    </row>
    <row r="24" spans="1:17">
      <c r="B24" s="16"/>
      <c r="C24" s="361"/>
      <c r="D24" s="358"/>
      <c r="E24" s="358"/>
      <c r="F24" s="358"/>
      <c r="G24" s="76"/>
      <c r="H24" s="364"/>
      <c r="I24" s="75"/>
      <c r="J24" s="75"/>
      <c r="K24" s="75"/>
      <c r="L24" s="75"/>
      <c r="M24" s="75"/>
      <c r="N24" s="75"/>
      <c r="O24" s="75"/>
      <c r="P24" s="81"/>
      <c r="Q24" s="16"/>
    </row>
    <row r="25" spans="1:17">
      <c r="B25" s="16"/>
      <c r="C25" s="361"/>
      <c r="D25" s="358"/>
      <c r="E25" s="358"/>
      <c r="F25" s="358"/>
      <c r="G25" s="76"/>
      <c r="H25" s="364"/>
      <c r="I25" s="75"/>
      <c r="J25" s="75"/>
      <c r="K25" s="75"/>
      <c r="L25" s="75"/>
      <c r="M25" s="75"/>
      <c r="N25" s="75"/>
      <c r="O25" s="75"/>
      <c r="P25" s="81"/>
      <c r="Q25" s="16"/>
    </row>
    <row r="26" spans="1:17">
      <c r="B26" s="16"/>
      <c r="C26" s="361"/>
      <c r="D26" s="358"/>
      <c r="E26" s="358"/>
      <c r="F26" s="358"/>
      <c r="G26" s="76"/>
      <c r="H26" s="364"/>
      <c r="I26" s="75"/>
      <c r="J26" s="75"/>
      <c r="K26" s="75"/>
      <c r="L26" s="75"/>
      <c r="M26" s="75"/>
      <c r="N26" s="75"/>
      <c r="O26" s="75"/>
      <c r="P26" s="81"/>
      <c r="Q26" s="16"/>
    </row>
    <row r="27" spans="1:17">
      <c r="B27" s="16"/>
      <c r="C27" s="361"/>
      <c r="D27" s="358"/>
      <c r="E27" s="358"/>
      <c r="F27" s="358"/>
      <c r="G27" s="76"/>
      <c r="H27" s="364"/>
      <c r="I27" s="75"/>
      <c r="J27" s="75"/>
      <c r="K27" s="75"/>
      <c r="L27" s="75"/>
      <c r="M27" s="75"/>
      <c r="N27" s="75"/>
      <c r="O27" s="75"/>
      <c r="P27" s="81"/>
      <c r="Q27" s="16"/>
    </row>
    <row r="28" spans="1:17" ht="15.75" thickBot="1">
      <c r="B28" s="16"/>
      <c r="C28" s="362"/>
      <c r="D28" s="359"/>
      <c r="E28" s="359"/>
      <c r="F28" s="359"/>
      <c r="G28" s="86"/>
      <c r="H28" s="365"/>
      <c r="I28" s="83"/>
      <c r="J28" s="83"/>
      <c r="K28" s="82"/>
      <c r="L28" s="82"/>
      <c r="M28" s="82"/>
      <c r="N28" s="82"/>
      <c r="O28" s="82"/>
      <c r="P28" s="84"/>
      <c r="Q28" s="16"/>
    </row>
    <row r="29" spans="1:17">
      <c r="B29" s="16"/>
      <c r="C29" s="360"/>
      <c r="D29" s="357"/>
      <c r="E29" s="357"/>
      <c r="F29" s="357"/>
      <c r="G29" s="87"/>
      <c r="H29" s="366"/>
      <c r="I29" s="79"/>
      <c r="J29" s="79"/>
      <c r="K29" s="79"/>
      <c r="L29" s="79"/>
      <c r="M29" s="79"/>
      <c r="N29" s="79"/>
      <c r="O29" s="79"/>
      <c r="P29" s="80"/>
      <c r="Q29" s="16"/>
    </row>
    <row r="30" spans="1:17">
      <c r="B30" s="16"/>
      <c r="C30" s="361"/>
      <c r="D30" s="358"/>
      <c r="E30" s="358"/>
      <c r="F30" s="358"/>
      <c r="G30" s="77"/>
      <c r="H30" s="364"/>
      <c r="I30" s="75"/>
      <c r="J30" s="75"/>
      <c r="K30" s="75"/>
      <c r="L30" s="75"/>
      <c r="M30" s="75"/>
      <c r="N30" s="75"/>
      <c r="O30" s="75"/>
      <c r="P30" s="81"/>
      <c r="Q30" s="16"/>
    </row>
    <row r="31" spans="1:17">
      <c r="B31" s="16"/>
      <c r="C31" s="361"/>
      <c r="D31" s="358"/>
      <c r="E31" s="358"/>
      <c r="F31" s="358"/>
      <c r="G31" s="77"/>
      <c r="H31" s="364"/>
      <c r="I31" s="75"/>
      <c r="J31" s="75"/>
      <c r="K31" s="75"/>
      <c r="L31" s="75"/>
      <c r="M31" s="75"/>
      <c r="N31" s="75"/>
      <c r="O31" s="75"/>
      <c r="P31" s="81"/>
      <c r="Q31" s="16"/>
    </row>
    <row r="32" spans="1:17">
      <c r="B32" s="16"/>
      <c r="C32" s="361"/>
      <c r="D32" s="358"/>
      <c r="E32" s="358"/>
      <c r="F32" s="358"/>
      <c r="G32" s="77"/>
      <c r="H32" s="364"/>
      <c r="I32" s="75"/>
      <c r="J32" s="75"/>
      <c r="K32" s="75"/>
      <c r="L32" s="75"/>
      <c r="M32" s="75"/>
      <c r="N32" s="75"/>
      <c r="O32" s="75"/>
      <c r="P32" s="81"/>
      <c r="Q32" s="16"/>
    </row>
    <row r="33" spans="2:17">
      <c r="B33" s="16"/>
      <c r="C33" s="361"/>
      <c r="D33" s="358"/>
      <c r="E33" s="358"/>
      <c r="F33" s="358"/>
      <c r="G33" s="77"/>
      <c r="H33" s="364"/>
      <c r="I33" s="75"/>
      <c r="J33" s="75"/>
      <c r="K33" s="75"/>
      <c r="L33" s="75"/>
      <c r="M33" s="75"/>
      <c r="N33" s="75"/>
      <c r="O33" s="75"/>
      <c r="P33" s="81"/>
      <c r="Q33" s="16"/>
    </row>
    <row r="34" spans="2:17">
      <c r="B34" s="16"/>
      <c r="C34" s="361"/>
      <c r="D34" s="358"/>
      <c r="E34" s="358"/>
      <c r="F34" s="358"/>
      <c r="G34" s="77"/>
      <c r="H34" s="364"/>
      <c r="I34" s="75"/>
      <c r="J34" s="75"/>
      <c r="K34" s="75"/>
      <c r="L34" s="75"/>
      <c r="M34" s="75"/>
      <c r="N34" s="75"/>
      <c r="O34" s="75"/>
      <c r="P34" s="81"/>
      <c r="Q34" s="16"/>
    </row>
    <row r="35" spans="2:17">
      <c r="B35" s="16"/>
      <c r="C35" s="361"/>
      <c r="D35" s="358"/>
      <c r="E35" s="358"/>
      <c r="F35" s="358"/>
      <c r="G35" s="77"/>
      <c r="H35" s="364"/>
      <c r="I35" s="75"/>
      <c r="J35" s="75"/>
      <c r="K35" s="75"/>
      <c r="L35" s="75"/>
      <c r="M35" s="75"/>
      <c r="N35" s="75"/>
      <c r="O35" s="75"/>
      <c r="P35" s="81"/>
      <c r="Q35" s="16"/>
    </row>
    <row r="36" spans="2:17" ht="15.75" thickBot="1">
      <c r="B36" s="16"/>
      <c r="C36" s="362"/>
      <c r="D36" s="359"/>
      <c r="E36" s="359"/>
      <c r="F36" s="359"/>
      <c r="G36" s="88"/>
      <c r="H36" s="365"/>
      <c r="I36" s="83"/>
      <c r="J36" s="83"/>
      <c r="K36" s="82"/>
      <c r="L36" s="82"/>
      <c r="M36" s="82"/>
      <c r="N36" s="82"/>
      <c r="O36" s="82"/>
      <c r="P36" s="84"/>
      <c r="Q36" s="16"/>
    </row>
    <row r="37" spans="2:17">
      <c r="B37" s="16"/>
      <c r="C37" s="354"/>
      <c r="D37" s="357"/>
      <c r="E37" s="357"/>
      <c r="F37" s="357"/>
      <c r="G37" s="87"/>
      <c r="H37" s="366"/>
      <c r="I37" s="79"/>
      <c r="J37" s="79"/>
      <c r="K37" s="79"/>
      <c r="L37" s="79"/>
      <c r="M37" s="79"/>
      <c r="N37" s="79"/>
      <c r="O37" s="79"/>
      <c r="P37" s="80"/>
      <c r="Q37" s="16"/>
    </row>
    <row r="38" spans="2:17">
      <c r="B38" s="16"/>
      <c r="C38" s="355"/>
      <c r="D38" s="358"/>
      <c r="E38" s="358"/>
      <c r="F38" s="358"/>
      <c r="G38" s="77"/>
      <c r="H38" s="364"/>
      <c r="I38" s="75"/>
      <c r="J38" s="75"/>
      <c r="K38" s="75"/>
      <c r="L38" s="75"/>
      <c r="M38" s="75"/>
      <c r="N38" s="75"/>
      <c r="O38" s="75"/>
      <c r="P38" s="81"/>
      <c r="Q38" s="16"/>
    </row>
    <row r="39" spans="2:17">
      <c r="B39" s="16"/>
      <c r="C39" s="355"/>
      <c r="D39" s="358"/>
      <c r="E39" s="358"/>
      <c r="F39" s="358"/>
      <c r="G39" s="77"/>
      <c r="H39" s="364"/>
      <c r="I39" s="75"/>
      <c r="J39" s="75"/>
      <c r="K39" s="75"/>
      <c r="L39" s="75"/>
      <c r="M39" s="75"/>
      <c r="N39" s="75"/>
      <c r="O39" s="75"/>
      <c r="P39" s="81"/>
      <c r="Q39" s="16"/>
    </row>
    <row r="40" spans="2:17">
      <c r="B40" s="16"/>
      <c r="C40" s="355"/>
      <c r="D40" s="358"/>
      <c r="E40" s="358"/>
      <c r="F40" s="358"/>
      <c r="G40" s="77"/>
      <c r="H40" s="364"/>
      <c r="I40" s="75"/>
      <c r="J40" s="75"/>
      <c r="K40" s="75"/>
      <c r="L40" s="75"/>
      <c r="M40" s="75"/>
      <c r="N40" s="75"/>
      <c r="O40" s="75"/>
      <c r="P40" s="81"/>
      <c r="Q40" s="16"/>
    </row>
    <row r="41" spans="2:17">
      <c r="B41" s="16"/>
      <c r="C41" s="355"/>
      <c r="D41" s="358"/>
      <c r="E41" s="358"/>
      <c r="F41" s="358"/>
      <c r="G41" s="77"/>
      <c r="H41" s="364"/>
      <c r="I41" s="75"/>
      <c r="J41" s="75"/>
      <c r="K41" s="75"/>
      <c r="L41" s="75"/>
      <c r="M41" s="75"/>
      <c r="N41" s="75"/>
      <c r="O41" s="75"/>
      <c r="P41" s="81"/>
      <c r="Q41" s="16"/>
    </row>
    <row r="42" spans="2:17" ht="15.75" thickBot="1">
      <c r="B42" s="16"/>
      <c r="C42" s="356"/>
      <c r="D42" s="359"/>
      <c r="E42" s="359"/>
      <c r="F42" s="359"/>
      <c r="G42" s="88"/>
      <c r="H42" s="36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2" t="s">
        <v>237</v>
      </c>
      <c r="H13" s="374"/>
      <c r="I13" s="372" t="s">
        <v>238</v>
      </c>
      <c r="J13" s="373"/>
      <c r="K13" s="374"/>
      <c r="L13" s="372" t="s">
        <v>240</v>
      </c>
      <c r="M13" s="373"/>
      <c r="N13" s="374"/>
      <c r="O13" s="372" t="s">
        <v>239</v>
      </c>
      <c r="P13" s="373"/>
      <c r="Q13" s="16"/>
    </row>
    <row r="14" spans="1:17" ht="15" customHeight="1">
      <c r="A14" s="9"/>
      <c r="B14" s="16"/>
      <c r="C14" s="351"/>
      <c r="D14" s="351"/>
      <c r="E14" s="351" t="s">
        <v>198</v>
      </c>
      <c r="F14" s="351" t="s">
        <v>198</v>
      </c>
      <c r="G14" s="352"/>
      <c r="H14" s="352"/>
      <c r="I14" s="348"/>
      <c r="J14" s="348"/>
      <c r="K14" s="348"/>
      <c r="L14" s="348"/>
      <c r="M14" s="348"/>
      <c r="N14" s="348"/>
      <c r="O14" s="348"/>
      <c r="P14" s="348"/>
      <c r="Q14" s="16"/>
    </row>
    <row r="15" spans="1:17">
      <c r="A15" s="9"/>
      <c r="B15" s="16"/>
      <c r="C15" s="351"/>
      <c r="D15" s="351"/>
      <c r="E15" s="351"/>
      <c r="F15" s="351"/>
      <c r="G15" s="352"/>
      <c r="H15" s="352"/>
      <c r="I15" s="348"/>
      <c r="J15" s="348"/>
      <c r="K15" s="348"/>
      <c r="L15" s="348"/>
      <c r="M15" s="348"/>
      <c r="N15" s="348"/>
      <c r="O15" s="348"/>
      <c r="P15" s="348"/>
      <c r="Q15" s="16"/>
    </row>
    <row r="16" spans="1:17">
      <c r="B16" s="16"/>
      <c r="C16" s="351"/>
      <c r="D16" s="351"/>
      <c r="E16" s="351"/>
      <c r="F16" s="351"/>
      <c r="G16" s="352"/>
      <c r="H16" s="352"/>
      <c r="I16" s="348"/>
      <c r="J16" s="348"/>
      <c r="K16" s="348"/>
      <c r="L16" s="348"/>
      <c r="M16" s="348"/>
      <c r="N16" s="348"/>
      <c r="O16" s="348"/>
      <c r="P16" s="348"/>
      <c r="Q16" s="16"/>
    </row>
    <row r="17" spans="2:17">
      <c r="B17" s="16"/>
      <c r="C17" s="351"/>
      <c r="D17" s="351"/>
      <c r="E17" s="351"/>
      <c r="F17" s="351"/>
      <c r="G17" s="352"/>
      <c r="H17" s="352"/>
      <c r="I17" s="348"/>
      <c r="J17" s="348"/>
      <c r="K17" s="348"/>
      <c r="L17" s="348"/>
      <c r="M17" s="348"/>
      <c r="N17" s="348"/>
      <c r="O17" s="348"/>
      <c r="P17" s="348"/>
      <c r="Q17" s="16"/>
    </row>
    <row r="18" spans="2:17">
      <c r="B18" s="16"/>
      <c r="C18" s="351"/>
      <c r="D18" s="351"/>
      <c r="E18" s="351"/>
      <c r="F18" s="351"/>
      <c r="G18" s="352"/>
      <c r="H18" s="352"/>
      <c r="I18" s="348"/>
      <c r="J18" s="348"/>
      <c r="K18" s="348"/>
      <c r="L18" s="348"/>
      <c r="M18" s="348"/>
      <c r="N18" s="348"/>
      <c r="O18" s="348"/>
      <c r="P18" s="348"/>
      <c r="Q18" s="16"/>
    </row>
    <row r="19" spans="2:17">
      <c r="B19" s="16"/>
      <c r="C19" s="351"/>
      <c r="D19" s="351"/>
      <c r="E19" s="351"/>
      <c r="F19" s="351"/>
      <c r="G19" s="352"/>
      <c r="H19" s="352"/>
      <c r="I19" s="348"/>
      <c r="J19" s="348"/>
      <c r="K19" s="348"/>
      <c r="L19" s="348"/>
      <c r="M19" s="348"/>
      <c r="N19" s="348"/>
      <c r="O19" s="348"/>
      <c r="P19" s="348"/>
      <c r="Q19" s="16"/>
    </row>
    <row r="20" spans="2:17">
      <c r="B20" s="16"/>
      <c r="C20" s="351"/>
      <c r="D20" s="351"/>
      <c r="E20" s="351"/>
      <c r="F20" s="351"/>
      <c r="G20" s="352"/>
      <c r="H20" s="352"/>
      <c r="I20" s="348"/>
      <c r="J20" s="348"/>
      <c r="K20" s="348"/>
      <c r="L20" s="348"/>
      <c r="M20" s="348"/>
      <c r="N20" s="348"/>
      <c r="O20" s="348"/>
      <c r="P20" s="348"/>
      <c r="Q20" s="16"/>
    </row>
    <row r="21" spans="2:17">
      <c r="B21" s="16"/>
      <c r="C21" s="351"/>
      <c r="D21" s="351"/>
      <c r="E21" s="351"/>
      <c r="F21" s="351"/>
      <c r="G21" s="352"/>
      <c r="H21" s="352"/>
      <c r="I21" s="348"/>
      <c r="J21" s="348"/>
      <c r="K21" s="348"/>
      <c r="L21" s="348"/>
      <c r="M21" s="348"/>
      <c r="N21" s="348"/>
      <c r="O21" s="348"/>
      <c r="P21" s="348"/>
      <c r="Q21" s="16"/>
    </row>
    <row r="22" spans="2:17">
      <c r="B22" s="16"/>
      <c r="C22" s="351"/>
      <c r="D22" s="351"/>
      <c r="E22" s="351"/>
      <c r="F22" s="351"/>
      <c r="G22" s="352"/>
      <c r="H22" s="352"/>
      <c r="I22" s="348"/>
      <c r="J22" s="348"/>
      <c r="K22" s="348"/>
      <c r="L22" s="348"/>
      <c r="M22" s="348"/>
      <c r="N22" s="348"/>
      <c r="O22" s="348"/>
      <c r="P22" s="348"/>
      <c r="Q22" s="16"/>
    </row>
    <row r="23" spans="2:17">
      <c r="B23" s="16"/>
      <c r="C23" s="351"/>
      <c r="D23" s="351"/>
      <c r="E23" s="351"/>
      <c r="F23" s="351"/>
      <c r="G23" s="352"/>
      <c r="H23" s="352"/>
      <c r="I23" s="348"/>
      <c r="J23" s="348"/>
      <c r="K23" s="348"/>
      <c r="L23" s="348"/>
      <c r="M23" s="348"/>
      <c r="N23" s="348"/>
      <c r="O23" s="348"/>
      <c r="P23" s="348"/>
      <c r="Q23" s="16"/>
    </row>
    <row r="24" spans="2:17">
      <c r="B24" s="16"/>
      <c r="C24" s="351"/>
      <c r="D24" s="351"/>
      <c r="E24" s="351"/>
      <c r="F24" s="351"/>
      <c r="G24" s="352"/>
      <c r="H24" s="352"/>
      <c r="I24" s="348"/>
      <c r="J24" s="348"/>
      <c r="K24" s="348"/>
      <c r="L24" s="348"/>
      <c r="M24" s="348"/>
      <c r="N24" s="348"/>
      <c r="O24" s="348"/>
      <c r="P24" s="348"/>
      <c r="Q24" s="16"/>
    </row>
    <row r="25" spans="2:17">
      <c r="B25" s="16"/>
      <c r="C25" s="351"/>
      <c r="D25" s="351"/>
      <c r="E25" s="351"/>
      <c r="F25" s="351"/>
      <c r="G25" s="352"/>
      <c r="H25" s="352"/>
      <c r="I25" s="348"/>
      <c r="J25" s="348"/>
      <c r="K25" s="348"/>
      <c r="L25" s="348"/>
      <c r="M25" s="348"/>
      <c r="N25" s="348"/>
      <c r="O25" s="348"/>
      <c r="P25" s="348"/>
      <c r="Q25" s="16"/>
    </row>
    <row r="26" spans="2:17">
      <c r="B26" s="16"/>
      <c r="C26" s="351"/>
      <c r="D26" s="351"/>
      <c r="E26" s="351"/>
      <c r="F26" s="351"/>
      <c r="G26" s="352"/>
      <c r="H26" s="352"/>
      <c r="I26" s="348"/>
      <c r="J26" s="348"/>
      <c r="K26" s="348"/>
      <c r="L26" s="348"/>
      <c r="M26" s="348"/>
      <c r="N26" s="348"/>
      <c r="O26" s="348"/>
      <c r="P26" s="348"/>
      <c r="Q26" s="16"/>
    </row>
    <row r="27" spans="2:17">
      <c r="B27" s="16"/>
      <c r="C27" s="351"/>
      <c r="D27" s="351"/>
      <c r="E27" s="351"/>
      <c r="F27" s="351"/>
      <c r="G27" s="352"/>
      <c r="H27" s="352"/>
      <c r="I27" s="348"/>
      <c r="J27" s="348"/>
      <c r="K27" s="348"/>
      <c r="L27" s="348"/>
      <c r="M27" s="348"/>
      <c r="N27" s="348"/>
      <c r="O27" s="348"/>
      <c r="P27" s="348"/>
      <c r="Q27" s="16"/>
    </row>
    <row r="28" spans="2:17">
      <c r="B28" s="16"/>
      <c r="C28" s="351"/>
      <c r="D28" s="351"/>
      <c r="E28" s="351"/>
      <c r="F28" s="351"/>
      <c r="G28" s="352"/>
      <c r="H28" s="352"/>
      <c r="I28" s="348"/>
      <c r="J28" s="348"/>
      <c r="K28" s="348"/>
      <c r="L28" s="348"/>
      <c r="M28" s="348"/>
      <c r="N28" s="348"/>
      <c r="O28" s="348"/>
      <c r="P28" s="348"/>
      <c r="Q28" s="16"/>
    </row>
    <row r="29" spans="2:17">
      <c r="B29" s="16"/>
      <c r="C29" s="351"/>
      <c r="D29" s="351"/>
      <c r="E29" s="351"/>
      <c r="F29" s="351"/>
      <c r="G29" s="352"/>
      <c r="H29" s="352"/>
      <c r="I29" s="348"/>
      <c r="J29" s="348"/>
      <c r="K29" s="348"/>
      <c r="L29" s="348"/>
      <c r="M29" s="348"/>
      <c r="N29" s="348"/>
      <c r="O29" s="348"/>
      <c r="P29" s="348"/>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102"/>
      <c r="D60" s="102"/>
      <c r="E60" s="102"/>
      <c r="F60" s="102"/>
      <c r="G60" s="330"/>
      <c r="H60" s="330"/>
      <c r="I60" s="330"/>
      <c r="J60" s="330"/>
      <c r="K60" s="330"/>
      <c r="L60" s="346"/>
      <c r="M60" s="346"/>
      <c r="N60" s="346"/>
      <c r="O60" s="346"/>
      <c r="P60" s="346"/>
      <c r="Q60" s="16"/>
    </row>
    <row r="61" spans="2:17">
      <c r="B61" s="16"/>
      <c r="C61" s="102"/>
      <c r="D61" s="102"/>
      <c r="E61" s="102"/>
      <c r="F61" s="102"/>
      <c r="G61" s="330"/>
      <c r="H61" s="330"/>
      <c r="I61" s="330"/>
      <c r="J61" s="330"/>
      <c r="K61" s="330"/>
      <c r="L61" s="346"/>
      <c r="M61" s="346"/>
      <c r="N61" s="346"/>
      <c r="O61" s="346"/>
      <c r="P61" s="34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9" t="s">
        <v>233</v>
      </c>
      <c r="H14" s="349" t="s">
        <v>236</v>
      </c>
      <c r="I14" s="367" t="s">
        <v>231</v>
      </c>
      <c r="J14" s="367"/>
      <c r="K14" s="367"/>
      <c r="L14" s="367"/>
      <c r="M14" s="367"/>
      <c r="N14" s="367"/>
      <c r="O14" s="367"/>
      <c r="P14" s="367"/>
      <c r="Q14" s="16"/>
    </row>
    <row r="15" spans="1:17" ht="34.5" customHeight="1" thickBot="1">
      <c r="A15" s="9"/>
      <c r="B15" s="16"/>
      <c r="C15" s="363"/>
      <c r="D15" s="363"/>
      <c r="E15" s="363"/>
      <c r="F15" s="363"/>
      <c r="G15" s="371"/>
      <c r="H15" s="371"/>
      <c r="I15" s="78" t="s">
        <v>235</v>
      </c>
      <c r="J15" s="78" t="s">
        <v>230</v>
      </c>
      <c r="K15" s="78" t="s">
        <v>229</v>
      </c>
      <c r="L15" s="78" t="s">
        <v>228</v>
      </c>
      <c r="M15" s="78" t="s">
        <v>227</v>
      </c>
      <c r="N15" s="78" t="s">
        <v>226</v>
      </c>
      <c r="O15" s="78" t="s">
        <v>225</v>
      </c>
      <c r="P15" s="78" t="s">
        <v>234</v>
      </c>
      <c r="Q15" s="16"/>
    </row>
    <row r="16" spans="1:17">
      <c r="A16" s="9"/>
      <c r="B16" s="16"/>
      <c r="C16" s="360"/>
      <c r="D16" s="357"/>
      <c r="E16" s="357" t="s">
        <v>198</v>
      </c>
      <c r="F16" s="357" t="s">
        <v>198</v>
      </c>
      <c r="G16" s="368"/>
      <c r="H16" s="366" t="s">
        <v>224</v>
      </c>
      <c r="I16" s="79" t="s">
        <v>221</v>
      </c>
      <c r="J16" s="79"/>
      <c r="K16" s="79"/>
      <c r="L16" s="79"/>
      <c r="M16" s="79"/>
      <c r="N16" s="79"/>
      <c r="O16" s="79"/>
      <c r="P16" s="80"/>
      <c r="Q16" s="16"/>
    </row>
    <row r="17" spans="1:17">
      <c r="A17" s="9"/>
      <c r="B17" s="16"/>
      <c r="C17" s="361"/>
      <c r="D17" s="358"/>
      <c r="E17" s="358"/>
      <c r="F17" s="358"/>
      <c r="G17" s="369"/>
      <c r="H17" s="364"/>
      <c r="I17" s="75" t="s">
        <v>220</v>
      </c>
      <c r="J17" s="75"/>
      <c r="K17" s="75"/>
      <c r="L17" s="75"/>
      <c r="M17" s="75"/>
      <c r="N17" s="75"/>
      <c r="O17" s="75"/>
      <c r="P17" s="81"/>
      <c r="Q17" s="16"/>
    </row>
    <row r="18" spans="1:17">
      <c r="B18" s="16"/>
      <c r="C18" s="361"/>
      <c r="D18" s="358"/>
      <c r="E18" s="358"/>
      <c r="F18" s="358"/>
      <c r="G18" s="369"/>
      <c r="H18" s="364"/>
      <c r="I18" s="75" t="s">
        <v>219</v>
      </c>
      <c r="J18" s="75"/>
      <c r="K18" s="75"/>
      <c r="L18" s="75"/>
      <c r="M18" s="75"/>
      <c r="N18" s="75"/>
      <c r="O18" s="75"/>
      <c r="P18" s="81"/>
      <c r="Q18" s="16"/>
    </row>
    <row r="19" spans="1:17">
      <c r="B19" s="16"/>
      <c r="C19" s="361"/>
      <c r="D19" s="358"/>
      <c r="E19" s="358"/>
      <c r="F19" s="358"/>
      <c r="G19" s="369"/>
      <c r="H19" s="364"/>
      <c r="I19" s="75" t="s">
        <v>223</v>
      </c>
      <c r="J19" s="75"/>
      <c r="K19" s="75"/>
      <c r="L19" s="75"/>
      <c r="M19" s="75"/>
      <c r="N19" s="75"/>
      <c r="O19" s="75"/>
      <c r="P19" s="81"/>
      <c r="Q19" s="16"/>
    </row>
    <row r="20" spans="1:17">
      <c r="B20" s="16"/>
      <c r="C20" s="361"/>
      <c r="D20" s="358"/>
      <c r="E20" s="358"/>
      <c r="F20" s="358"/>
      <c r="G20" s="369"/>
      <c r="H20" s="364" t="s">
        <v>222</v>
      </c>
      <c r="I20" s="75" t="s">
        <v>221</v>
      </c>
      <c r="J20" s="75"/>
      <c r="K20" s="75"/>
      <c r="L20" s="75"/>
      <c r="M20" s="75"/>
      <c r="N20" s="75"/>
      <c r="O20" s="75"/>
      <c r="P20" s="81"/>
      <c r="Q20" s="16"/>
    </row>
    <row r="21" spans="1:17">
      <c r="B21" s="16"/>
      <c r="C21" s="361"/>
      <c r="D21" s="358"/>
      <c r="E21" s="358"/>
      <c r="F21" s="358"/>
      <c r="G21" s="369"/>
      <c r="H21" s="364"/>
      <c r="I21" s="75" t="s">
        <v>220</v>
      </c>
      <c r="J21" s="75"/>
      <c r="K21" s="75"/>
      <c r="L21" s="75"/>
      <c r="M21" s="75"/>
      <c r="N21" s="75"/>
      <c r="O21" s="75"/>
      <c r="P21" s="81"/>
      <c r="Q21" s="16"/>
    </row>
    <row r="22" spans="1:17" ht="15.75" thickBot="1">
      <c r="B22" s="16"/>
      <c r="C22" s="362"/>
      <c r="D22" s="359"/>
      <c r="E22" s="359"/>
      <c r="F22" s="359"/>
      <c r="G22" s="370"/>
      <c r="H22" s="365"/>
      <c r="I22" s="82" t="s">
        <v>219</v>
      </c>
      <c r="J22" s="83"/>
      <c r="K22" s="82"/>
      <c r="L22" s="82"/>
      <c r="M22" s="82"/>
      <c r="N22" s="82"/>
      <c r="O22" s="82"/>
      <c r="P22" s="84"/>
      <c r="Q22" s="16"/>
    </row>
    <row r="23" spans="1:17">
      <c r="B23" s="16"/>
      <c r="C23" s="360"/>
      <c r="D23" s="357"/>
      <c r="E23" s="357" t="s">
        <v>198</v>
      </c>
      <c r="F23" s="357" t="s">
        <v>198</v>
      </c>
      <c r="G23" s="85"/>
      <c r="H23" s="366"/>
      <c r="I23" s="79"/>
      <c r="J23" s="79"/>
      <c r="K23" s="79"/>
      <c r="L23" s="79"/>
      <c r="M23" s="79"/>
      <c r="N23" s="79"/>
      <c r="O23" s="79"/>
      <c r="P23" s="80"/>
      <c r="Q23" s="16"/>
    </row>
    <row r="24" spans="1:17">
      <c r="B24" s="16"/>
      <c r="C24" s="361"/>
      <c r="D24" s="358"/>
      <c r="E24" s="358"/>
      <c r="F24" s="358"/>
      <c r="G24" s="76"/>
      <c r="H24" s="364"/>
      <c r="I24" s="75"/>
      <c r="J24" s="75"/>
      <c r="K24" s="75"/>
      <c r="L24" s="75"/>
      <c r="M24" s="75"/>
      <c r="N24" s="75"/>
      <c r="O24" s="75"/>
      <c r="P24" s="81"/>
      <c r="Q24" s="16"/>
    </row>
    <row r="25" spans="1:17">
      <c r="B25" s="16"/>
      <c r="C25" s="361"/>
      <c r="D25" s="358"/>
      <c r="E25" s="358"/>
      <c r="F25" s="358"/>
      <c r="G25" s="76"/>
      <c r="H25" s="364"/>
      <c r="I25" s="75"/>
      <c r="J25" s="75"/>
      <c r="K25" s="75"/>
      <c r="L25" s="75"/>
      <c r="M25" s="75"/>
      <c r="N25" s="75"/>
      <c r="O25" s="75"/>
      <c r="P25" s="81"/>
      <c r="Q25" s="16"/>
    </row>
    <row r="26" spans="1:17">
      <c r="B26" s="16"/>
      <c r="C26" s="361"/>
      <c r="D26" s="358"/>
      <c r="E26" s="358"/>
      <c r="F26" s="358"/>
      <c r="G26" s="76"/>
      <c r="H26" s="364"/>
      <c r="I26" s="75"/>
      <c r="J26" s="75"/>
      <c r="K26" s="75"/>
      <c r="L26" s="75"/>
      <c r="M26" s="75"/>
      <c r="N26" s="75"/>
      <c r="O26" s="75"/>
      <c r="P26" s="81"/>
      <c r="Q26" s="16"/>
    </row>
    <row r="27" spans="1:17">
      <c r="B27" s="16"/>
      <c r="C27" s="361"/>
      <c r="D27" s="358"/>
      <c r="E27" s="358"/>
      <c r="F27" s="358"/>
      <c r="G27" s="76"/>
      <c r="H27" s="364"/>
      <c r="I27" s="75"/>
      <c r="J27" s="75"/>
      <c r="K27" s="75"/>
      <c r="L27" s="75"/>
      <c r="M27" s="75"/>
      <c r="N27" s="75"/>
      <c r="O27" s="75"/>
      <c r="P27" s="81"/>
      <c r="Q27" s="16"/>
    </row>
    <row r="28" spans="1:17" ht="15.75" thickBot="1">
      <c r="B28" s="16"/>
      <c r="C28" s="362"/>
      <c r="D28" s="359"/>
      <c r="E28" s="359"/>
      <c r="F28" s="359"/>
      <c r="G28" s="86"/>
      <c r="H28" s="365"/>
      <c r="I28" s="83"/>
      <c r="J28" s="83"/>
      <c r="K28" s="82"/>
      <c r="L28" s="82"/>
      <c r="M28" s="82"/>
      <c r="N28" s="82"/>
      <c r="O28" s="82"/>
      <c r="P28" s="84"/>
      <c r="Q28" s="16"/>
    </row>
    <row r="29" spans="1:17">
      <c r="B29" s="16"/>
      <c r="C29" s="360"/>
      <c r="D29" s="357"/>
      <c r="E29" s="357"/>
      <c r="F29" s="357"/>
      <c r="G29" s="87"/>
      <c r="H29" s="366"/>
      <c r="I29" s="79"/>
      <c r="J29" s="79"/>
      <c r="K29" s="79"/>
      <c r="L29" s="79"/>
      <c r="M29" s="79"/>
      <c r="N29" s="79"/>
      <c r="O29" s="79"/>
      <c r="P29" s="80"/>
      <c r="Q29" s="16"/>
    </row>
    <row r="30" spans="1:17">
      <c r="B30" s="16"/>
      <c r="C30" s="361"/>
      <c r="D30" s="358"/>
      <c r="E30" s="358"/>
      <c r="F30" s="358"/>
      <c r="G30" s="77"/>
      <c r="H30" s="364"/>
      <c r="I30" s="75"/>
      <c r="J30" s="75"/>
      <c r="K30" s="75"/>
      <c r="L30" s="75"/>
      <c r="M30" s="75"/>
      <c r="N30" s="75"/>
      <c r="O30" s="75"/>
      <c r="P30" s="81"/>
      <c r="Q30" s="16"/>
    </row>
    <row r="31" spans="1:17">
      <c r="B31" s="16"/>
      <c r="C31" s="361"/>
      <c r="D31" s="358"/>
      <c r="E31" s="358"/>
      <c r="F31" s="358"/>
      <c r="G31" s="77"/>
      <c r="H31" s="364"/>
      <c r="I31" s="75"/>
      <c r="J31" s="75"/>
      <c r="K31" s="75"/>
      <c r="L31" s="75"/>
      <c r="M31" s="75"/>
      <c r="N31" s="75"/>
      <c r="O31" s="75"/>
      <c r="P31" s="81"/>
      <c r="Q31" s="16"/>
    </row>
    <row r="32" spans="1:17">
      <c r="B32" s="16"/>
      <c r="C32" s="361"/>
      <c r="D32" s="358"/>
      <c r="E32" s="358"/>
      <c r="F32" s="358"/>
      <c r="G32" s="77"/>
      <c r="H32" s="364"/>
      <c r="I32" s="75"/>
      <c r="J32" s="75"/>
      <c r="K32" s="75"/>
      <c r="L32" s="75"/>
      <c r="M32" s="75"/>
      <c r="N32" s="75"/>
      <c r="O32" s="75"/>
      <c r="P32" s="81"/>
      <c r="Q32" s="16"/>
    </row>
    <row r="33" spans="2:17">
      <c r="B33" s="16"/>
      <c r="C33" s="361"/>
      <c r="D33" s="358"/>
      <c r="E33" s="358"/>
      <c r="F33" s="358"/>
      <c r="G33" s="77"/>
      <c r="H33" s="364"/>
      <c r="I33" s="75"/>
      <c r="J33" s="75"/>
      <c r="K33" s="75"/>
      <c r="L33" s="75"/>
      <c r="M33" s="75"/>
      <c r="N33" s="75"/>
      <c r="O33" s="75"/>
      <c r="P33" s="81"/>
      <c r="Q33" s="16"/>
    </row>
    <row r="34" spans="2:17">
      <c r="B34" s="16"/>
      <c r="C34" s="361"/>
      <c r="D34" s="358"/>
      <c r="E34" s="358"/>
      <c r="F34" s="358"/>
      <c r="G34" s="77"/>
      <c r="H34" s="364"/>
      <c r="I34" s="75"/>
      <c r="J34" s="75"/>
      <c r="K34" s="75"/>
      <c r="L34" s="75"/>
      <c r="M34" s="75"/>
      <c r="N34" s="75"/>
      <c r="O34" s="75"/>
      <c r="P34" s="81"/>
      <c r="Q34" s="16"/>
    </row>
    <row r="35" spans="2:17">
      <c r="B35" s="16"/>
      <c r="C35" s="361"/>
      <c r="D35" s="358"/>
      <c r="E35" s="358"/>
      <c r="F35" s="358"/>
      <c r="G35" s="77"/>
      <c r="H35" s="364"/>
      <c r="I35" s="75"/>
      <c r="J35" s="75"/>
      <c r="K35" s="75"/>
      <c r="L35" s="75"/>
      <c r="M35" s="75"/>
      <c r="N35" s="75"/>
      <c r="O35" s="75"/>
      <c r="P35" s="81"/>
      <c r="Q35" s="16"/>
    </row>
    <row r="36" spans="2:17" ht="15.75" thickBot="1">
      <c r="B36" s="16"/>
      <c r="C36" s="362"/>
      <c r="D36" s="359"/>
      <c r="E36" s="359"/>
      <c r="F36" s="359"/>
      <c r="G36" s="88"/>
      <c r="H36" s="365"/>
      <c r="I36" s="83"/>
      <c r="J36" s="83"/>
      <c r="K36" s="82"/>
      <c r="L36" s="82"/>
      <c r="M36" s="82"/>
      <c r="N36" s="82"/>
      <c r="O36" s="82"/>
      <c r="P36" s="84"/>
      <c r="Q36" s="16"/>
    </row>
    <row r="37" spans="2:17">
      <c r="B37" s="16"/>
      <c r="C37" s="354"/>
      <c r="D37" s="357"/>
      <c r="E37" s="357"/>
      <c r="F37" s="357"/>
      <c r="G37" s="87"/>
      <c r="H37" s="366"/>
      <c r="I37" s="79"/>
      <c r="J37" s="79"/>
      <c r="K37" s="79"/>
      <c r="L37" s="79"/>
      <c r="M37" s="79"/>
      <c r="N37" s="79"/>
      <c r="O37" s="79"/>
      <c r="P37" s="80"/>
      <c r="Q37" s="16"/>
    </row>
    <row r="38" spans="2:17">
      <c r="B38" s="16"/>
      <c r="C38" s="355"/>
      <c r="D38" s="358"/>
      <c r="E38" s="358"/>
      <c r="F38" s="358"/>
      <c r="G38" s="77"/>
      <c r="H38" s="364"/>
      <c r="I38" s="75"/>
      <c r="J38" s="75"/>
      <c r="K38" s="75"/>
      <c r="L38" s="75"/>
      <c r="M38" s="75"/>
      <c r="N38" s="75"/>
      <c r="O38" s="75"/>
      <c r="P38" s="81"/>
      <c r="Q38" s="16"/>
    </row>
    <row r="39" spans="2:17">
      <c r="B39" s="16"/>
      <c r="C39" s="355"/>
      <c r="D39" s="358"/>
      <c r="E39" s="358"/>
      <c r="F39" s="358"/>
      <c r="G39" s="77"/>
      <c r="H39" s="364"/>
      <c r="I39" s="75"/>
      <c r="J39" s="75"/>
      <c r="K39" s="75"/>
      <c r="L39" s="75"/>
      <c r="M39" s="75"/>
      <c r="N39" s="75"/>
      <c r="O39" s="75"/>
      <c r="P39" s="81"/>
      <c r="Q39" s="16"/>
    </row>
    <row r="40" spans="2:17">
      <c r="B40" s="16"/>
      <c r="C40" s="355"/>
      <c r="D40" s="358"/>
      <c r="E40" s="358"/>
      <c r="F40" s="358"/>
      <c r="G40" s="77"/>
      <c r="H40" s="364"/>
      <c r="I40" s="75"/>
      <c r="J40" s="75"/>
      <c r="K40" s="75"/>
      <c r="L40" s="75"/>
      <c r="M40" s="75"/>
      <c r="N40" s="75"/>
      <c r="O40" s="75"/>
      <c r="P40" s="81"/>
      <c r="Q40" s="16"/>
    </row>
    <row r="41" spans="2:17">
      <c r="B41" s="16"/>
      <c r="C41" s="355"/>
      <c r="D41" s="358"/>
      <c r="E41" s="358"/>
      <c r="F41" s="358"/>
      <c r="G41" s="77"/>
      <c r="H41" s="364"/>
      <c r="I41" s="75"/>
      <c r="J41" s="75"/>
      <c r="K41" s="75"/>
      <c r="L41" s="75"/>
      <c r="M41" s="75"/>
      <c r="N41" s="75"/>
      <c r="O41" s="75"/>
      <c r="P41" s="81"/>
      <c r="Q41" s="16"/>
    </row>
    <row r="42" spans="2:17" ht="15.75" thickBot="1">
      <c r="B42" s="16"/>
      <c r="C42" s="356"/>
      <c r="D42" s="359"/>
      <c r="E42" s="359"/>
      <c r="F42" s="359"/>
      <c r="G42" s="88"/>
      <c r="H42" s="36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t="s">
        <v>279</v>
      </c>
      <c r="I12" s="25"/>
      <c r="J12" s="16"/>
      <c r="K12" s="16"/>
      <c r="L12" s="16"/>
      <c r="M12" s="16"/>
      <c r="N12" s="16"/>
      <c r="O12" s="16"/>
      <c r="P12" s="16"/>
      <c r="Q12" s="16"/>
    </row>
    <row r="13" spans="1:17" ht="82.5" customHeight="1">
      <c r="A13" s="9"/>
      <c r="B13" s="16"/>
      <c r="C13" s="89" t="s">
        <v>210</v>
      </c>
      <c r="D13" s="89" t="s">
        <v>211</v>
      </c>
      <c r="E13" s="89" t="s">
        <v>212</v>
      </c>
      <c r="F13" s="89" t="s">
        <v>213</v>
      </c>
      <c r="G13" s="349" t="s">
        <v>237</v>
      </c>
      <c r="H13" s="349"/>
      <c r="I13" s="349"/>
      <c r="J13" s="349" t="s">
        <v>241</v>
      </c>
      <c r="K13" s="349"/>
      <c r="L13" s="349"/>
      <c r="M13" s="349" t="s">
        <v>242</v>
      </c>
      <c r="N13" s="349"/>
      <c r="O13" s="349"/>
      <c r="P13" s="90" t="s">
        <v>243</v>
      </c>
      <c r="Q13" s="16"/>
    </row>
    <row r="14" spans="1:17">
      <c r="A14" s="9"/>
      <c r="B14" s="16"/>
      <c r="C14" s="351"/>
      <c r="D14" s="351"/>
      <c r="E14" s="351" t="s">
        <v>198</v>
      </c>
      <c r="F14" s="351" t="s">
        <v>198</v>
      </c>
      <c r="G14" s="352"/>
      <c r="H14" s="352"/>
      <c r="I14" s="352"/>
      <c r="J14" s="348"/>
      <c r="K14" s="348"/>
      <c r="L14" s="348"/>
      <c r="M14" s="348"/>
      <c r="N14" s="348"/>
      <c r="O14" s="348"/>
      <c r="P14" s="69"/>
      <c r="Q14" s="16"/>
    </row>
    <row r="15" spans="1:17">
      <c r="A15" s="9"/>
      <c r="B15" s="16"/>
      <c r="C15" s="351"/>
      <c r="D15" s="351"/>
      <c r="E15" s="351"/>
      <c r="F15" s="351"/>
      <c r="G15" s="352"/>
      <c r="H15" s="352"/>
      <c r="I15" s="352"/>
      <c r="J15" s="348"/>
      <c r="K15" s="348"/>
      <c r="L15" s="348"/>
      <c r="M15" s="348"/>
      <c r="N15" s="348"/>
      <c r="O15" s="348"/>
      <c r="P15" s="69"/>
      <c r="Q15" s="16"/>
    </row>
    <row r="16" spans="1:17">
      <c r="B16" s="16"/>
      <c r="C16" s="351"/>
      <c r="D16" s="351"/>
      <c r="E16" s="351"/>
      <c r="F16" s="351"/>
      <c r="G16" s="352"/>
      <c r="H16" s="352"/>
      <c r="I16" s="352"/>
      <c r="J16" s="348"/>
      <c r="K16" s="348"/>
      <c r="L16" s="348"/>
      <c r="M16" s="348"/>
      <c r="N16" s="348"/>
      <c r="O16" s="348"/>
      <c r="P16" s="69"/>
      <c r="Q16" s="16"/>
    </row>
    <row r="17" spans="2:17">
      <c r="B17" s="16"/>
      <c r="C17" s="351"/>
      <c r="D17" s="351"/>
      <c r="E17" s="351"/>
      <c r="F17" s="351"/>
      <c r="G17" s="352"/>
      <c r="H17" s="352"/>
      <c r="I17" s="352"/>
      <c r="J17" s="348"/>
      <c r="K17" s="348"/>
      <c r="L17" s="348"/>
      <c r="M17" s="348"/>
      <c r="N17" s="348"/>
      <c r="O17" s="348"/>
      <c r="P17" s="69"/>
      <c r="Q17" s="16"/>
    </row>
    <row r="18" spans="2:17">
      <c r="B18" s="16"/>
      <c r="C18" s="351"/>
      <c r="D18" s="351"/>
      <c r="E18" s="351"/>
      <c r="F18" s="351"/>
      <c r="G18" s="352"/>
      <c r="H18" s="352"/>
      <c r="I18" s="352"/>
      <c r="J18" s="348"/>
      <c r="K18" s="348"/>
      <c r="L18" s="348"/>
      <c r="M18" s="348"/>
      <c r="N18" s="348"/>
      <c r="O18" s="348"/>
      <c r="P18" s="69"/>
      <c r="Q18" s="16"/>
    </row>
    <row r="19" spans="2:17">
      <c r="B19" s="16"/>
      <c r="C19" s="351"/>
      <c r="D19" s="351"/>
      <c r="E19" s="351"/>
      <c r="F19" s="351"/>
      <c r="G19" s="352"/>
      <c r="H19" s="352"/>
      <c r="I19" s="352"/>
      <c r="J19" s="348"/>
      <c r="K19" s="348"/>
      <c r="L19" s="348"/>
      <c r="M19" s="348"/>
      <c r="N19" s="348"/>
      <c r="O19" s="348"/>
      <c r="P19" s="69"/>
      <c r="Q19" s="16"/>
    </row>
    <row r="20" spans="2:17">
      <c r="B20" s="16"/>
      <c r="C20" s="351"/>
      <c r="D20" s="351"/>
      <c r="E20" s="351"/>
      <c r="F20" s="351"/>
      <c r="G20" s="352"/>
      <c r="H20" s="352"/>
      <c r="I20" s="352"/>
      <c r="J20" s="348"/>
      <c r="K20" s="348"/>
      <c r="L20" s="348"/>
      <c r="M20" s="348"/>
      <c r="N20" s="348"/>
      <c r="O20" s="348"/>
      <c r="P20" s="69"/>
      <c r="Q20" s="16"/>
    </row>
    <row r="21" spans="2:17">
      <c r="B21" s="16"/>
      <c r="C21" s="351"/>
      <c r="D21" s="351"/>
      <c r="E21" s="351"/>
      <c r="F21" s="351"/>
      <c r="G21" s="352"/>
      <c r="H21" s="352"/>
      <c r="I21" s="352"/>
      <c r="J21" s="348"/>
      <c r="K21" s="348"/>
      <c r="L21" s="348"/>
      <c r="M21" s="348"/>
      <c r="N21" s="348"/>
      <c r="O21" s="348"/>
      <c r="P21" s="69"/>
      <c r="Q21" s="16"/>
    </row>
    <row r="22" spans="2:17">
      <c r="B22" s="16"/>
      <c r="C22" s="351"/>
      <c r="D22" s="351"/>
      <c r="E22" s="351"/>
      <c r="F22" s="351"/>
      <c r="G22" s="352"/>
      <c r="H22" s="352"/>
      <c r="I22" s="352"/>
      <c r="J22" s="348"/>
      <c r="K22" s="348"/>
      <c r="L22" s="348"/>
      <c r="M22" s="348"/>
      <c r="N22" s="348"/>
      <c r="O22" s="348"/>
      <c r="P22" s="69"/>
      <c r="Q22" s="16"/>
    </row>
    <row r="23" spans="2:17">
      <c r="B23" s="16"/>
      <c r="C23" s="351"/>
      <c r="D23" s="351"/>
      <c r="E23" s="351"/>
      <c r="F23" s="351"/>
      <c r="G23" s="352"/>
      <c r="H23" s="352"/>
      <c r="I23" s="352"/>
      <c r="J23" s="348"/>
      <c r="K23" s="348"/>
      <c r="L23" s="348"/>
      <c r="M23" s="348"/>
      <c r="N23" s="348"/>
      <c r="O23" s="348"/>
      <c r="P23" s="69"/>
      <c r="Q23" s="16"/>
    </row>
    <row r="24" spans="2:17">
      <c r="B24" s="16"/>
      <c r="C24" s="351"/>
      <c r="D24" s="351"/>
      <c r="E24" s="351"/>
      <c r="F24" s="351"/>
      <c r="G24" s="352"/>
      <c r="H24" s="352"/>
      <c r="I24" s="352"/>
      <c r="J24" s="348"/>
      <c r="K24" s="348"/>
      <c r="L24" s="348"/>
      <c r="M24" s="348"/>
      <c r="N24" s="348"/>
      <c r="O24" s="348"/>
      <c r="P24" s="69"/>
      <c r="Q24" s="16"/>
    </row>
    <row r="25" spans="2:17">
      <c r="B25" s="16"/>
      <c r="C25" s="351"/>
      <c r="D25" s="351"/>
      <c r="E25" s="351"/>
      <c r="F25" s="351"/>
      <c r="G25" s="352"/>
      <c r="H25" s="352"/>
      <c r="I25" s="352"/>
      <c r="J25" s="348"/>
      <c r="K25" s="348"/>
      <c r="L25" s="348"/>
      <c r="M25" s="348"/>
      <c r="N25" s="348"/>
      <c r="O25" s="348"/>
      <c r="P25" s="69"/>
      <c r="Q25" s="16"/>
    </row>
    <row r="26" spans="2:17">
      <c r="B26" s="16"/>
      <c r="C26" s="351"/>
      <c r="D26" s="351"/>
      <c r="E26" s="351"/>
      <c r="F26" s="351"/>
      <c r="G26" s="352"/>
      <c r="H26" s="352"/>
      <c r="I26" s="352"/>
      <c r="J26" s="348"/>
      <c r="K26" s="348"/>
      <c r="L26" s="348"/>
      <c r="M26" s="348"/>
      <c r="N26" s="348"/>
      <c r="O26" s="348"/>
      <c r="P26" s="69"/>
      <c r="Q26" s="16"/>
    </row>
    <row r="27" spans="2:17">
      <c r="B27" s="16"/>
      <c r="C27" s="351"/>
      <c r="D27" s="351"/>
      <c r="E27" s="351"/>
      <c r="F27" s="351"/>
      <c r="G27" s="352"/>
      <c r="H27" s="352"/>
      <c r="I27" s="352"/>
      <c r="J27" s="348"/>
      <c r="K27" s="348"/>
      <c r="L27" s="348"/>
      <c r="M27" s="348"/>
      <c r="N27" s="348"/>
      <c r="O27" s="348"/>
      <c r="P27" s="69"/>
      <c r="Q27" s="16"/>
    </row>
    <row r="28" spans="2:17">
      <c r="B28" s="16"/>
      <c r="C28" s="351"/>
      <c r="D28" s="351"/>
      <c r="E28" s="351"/>
      <c r="F28" s="351"/>
      <c r="G28" s="352"/>
      <c r="H28" s="352"/>
      <c r="I28" s="352"/>
      <c r="J28" s="348"/>
      <c r="K28" s="348"/>
      <c r="L28" s="348"/>
      <c r="M28" s="348"/>
      <c r="N28" s="348"/>
      <c r="O28" s="348"/>
      <c r="P28" s="69"/>
      <c r="Q28" s="16"/>
    </row>
    <row r="29" spans="2:17">
      <c r="B29" s="16"/>
      <c r="C29" s="351"/>
      <c r="D29" s="351"/>
      <c r="E29" s="351"/>
      <c r="F29" s="351"/>
      <c r="G29" s="352"/>
      <c r="H29" s="352"/>
      <c r="I29" s="352"/>
      <c r="J29" s="348"/>
      <c r="K29" s="348"/>
      <c r="L29" s="348"/>
      <c r="M29" s="348"/>
      <c r="N29" s="348"/>
      <c r="O29" s="348"/>
      <c r="P29" s="69"/>
      <c r="Q29" s="16"/>
    </row>
    <row r="30" spans="2:17">
      <c r="B30" s="16"/>
      <c r="C30" s="351"/>
      <c r="D30" s="351"/>
      <c r="E30" s="351"/>
      <c r="F30" s="351"/>
      <c r="G30" s="352"/>
      <c r="H30" s="352"/>
      <c r="I30" s="352"/>
      <c r="J30" s="348"/>
      <c r="K30" s="348"/>
      <c r="L30" s="348"/>
      <c r="M30" s="348"/>
      <c r="N30" s="348"/>
      <c r="O30" s="348"/>
      <c r="P30" s="69"/>
      <c r="Q30" s="16"/>
    </row>
    <row r="31" spans="2:17">
      <c r="B31" s="16"/>
      <c r="C31" s="351"/>
      <c r="D31" s="351"/>
      <c r="E31" s="351"/>
      <c r="F31" s="351"/>
      <c r="G31" s="352"/>
      <c r="H31" s="352"/>
      <c r="I31" s="352"/>
      <c r="J31" s="348"/>
      <c r="K31" s="348"/>
      <c r="L31" s="348"/>
      <c r="M31" s="348"/>
      <c r="N31" s="348"/>
      <c r="O31" s="348"/>
      <c r="P31" s="69"/>
      <c r="Q31" s="16"/>
    </row>
    <row r="32" spans="2:17">
      <c r="B32" s="16"/>
      <c r="C32" s="351"/>
      <c r="D32" s="351"/>
      <c r="E32" s="351"/>
      <c r="F32" s="351"/>
      <c r="G32" s="352"/>
      <c r="H32" s="352"/>
      <c r="I32" s="352"/>
      <c r="J32" s="348"/>
      <c r="K32" s="348"/>
      <c r="L32" s="348"/>
      <c r="M32" s="348"/>
      <c r="N32" s="348"/>
      <c r="O32" s="348"/>
      <c r="P32" s="69"/>
      <c r="Q32" s="16"/>
    </row>
    <row r="33" spans="2:17">
      <c r="B33" s="16"/>
      <c r="C33" s="351"/>
      <c r="D33" s="351"/>
      <c r="E33" s="351"/>
      <c r="F33" s="351"/>
      <c r="G33" s="352"/>
      <c r="H33" s="352"/>
      <c r="I33" s="352"/>
      <c r="J33" s="348"/>
      <c r="K33" s="348"/>
      <c r="L33" s="348"/>
      <c r="M33" s="348"/>
      <c r="N33" s="348"/>
      <c r="O33" s="348"/>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101"/>
      <c r="D60" s="101"/>
      <c r="E60" s="101"/>
      <c r="F60" s="101"/>
      <c r="G60" s="330"/>
      <c r="H60" s="330"/>
      <c r="I60" s="330"/>
      <c r="J60" s="330"/>
      <c r="K60" s="330"/>
      <c r="L60" s="346"/>
      <c r="M60" s="346"/>
      <c r="N60" s="346"/>
      <c r="O60" s="346"/>
      <c r="P60" s="346"/>
      <c r="Q60" s="16"/>
    </row>
    <row r="61" spans="2:17">
      <c r="B61" s="16"/>
      <c r="C61" s="101"/>
      <c r="D61" s="101"/>
      <c r="E61" s="101"/>
      <c r="F61" s="101"/>
      <c r="G61" s="330"/>
      <c r="H61" s="330"/>
      <c r="I61" s="330"/>
      <c r="J61" s="330"/>
      <c r="K61" s="330"/>
      <c r="L61" s="346"/>
      <c r="M61" s="346"/>
      <c r="N61" s="346"/>
      <c r="O61" s="346"/>
      <c r="P61" s="346"/>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4" t="s">
        <v>262</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4" t="s">
        <v>263</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4" t="s">
        <v>264</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4" t="s">
        <v>267</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5" t="s">
        <v>268</v>
      </c>
      <c r="I61" s="315"/>
      <c r="J61" s="315"/>
      <c r="K61" s="315"/>
      <c r="L61" s="315"/>
      <c r="M61" s="315"/>
      <c r="N61" s="315"/>
      <c r="O61" s="315"/>
      <c r="P61" s="316"/>
      <c r="Q61" s="16"/>
    </row>
    <row r="62" spans="2:17">
      <c r="B62" s="16"/>
      <c r="C62" s="16"/>
      <c r="D62" s="16"/>
      <c r="E62" s="16"/>
      <c r="F62" s="16"/>
      <c r="G62" s="16"/>
      <c r="H62" s="317"/>
      <c r="I62" s="289"/>
      <c r="J62" s="289"/>
      <c r="K62" s="289"/>
      <c r="L62" s="289"/>
      <c r="M62" s="289"/>
      <c r="N62" s="289"/>
      <c r="O62" s="289"/>
      <c r="P62" s="318"/>
      <c r="Q62" s="16"/>
    </row>
    <row r="63" spans="2:17">
      <c r="B63" s="16"/>
      <c r="C63" s="16"/>
      <c r="D63" s="16"/>
      <c r="E63" s="16"/>
      <c r="F63" s="16"/>
      <c r="G63" s="16"/>
      <c r="H63" s="317"/>
      <c r="I63" s="289"/>
      <c r="J63" s="289"/>
      <c r="K63" s="289"/>
      <c r="L63" s="289"/>
      <c r="M63" s="289"/>
      <c r="N63" s="289"/>
      <c r="O63" s="289"/>
      <c r="P63" s="318"/>
      <c r="Q63" s="16"/>
    </row>
    <row r="64" spans="2:17">
      <c r="B64" s="16"/>
      <c r="C64" s="16"/>
      <c r="D64" s="16"/>
      <c r="E64" s="16"/>
      <c r="F64" s="16"/>
      <c r="G64" s="16"/>
      <c r="H64" s="317"/>
      <c r="I64" s="289"/>
      <c r="J64" s="289"/>
      <c r="K64" s="289"/>
      <c r="L64" s="289"/>
      <c r="M64" s="289"/>
      <c r="N64" s="289"/>
      <c r="O64" s="289"/>
      <c r="P64" s="318"/>
      <c r="Q64" s="16"/>
    </row>
    <row r="65" spans="2:17">
      <c r="B65" s="16"/>
      <c r="C65" s="16"/>
      <c r="D65" s="16"/>
      <c r="E65" s="16"/>
      <c r="F65" s="16"/>
      <c r="G65" s="16"/>
      <c r="H65" s="317"/>
      <c r="I65" s="289"/>
      <c r="J65" s="289"/>
      <c r="K65" s="289"/>
      <c r="L65" s="289"/>
      <c r="M65" s="289"/>
      <c r="N65" s="289"/>
      <c r="O65" s="289"/>
      <c r="P65" s="318"/>
      <c r="Q65" s="16"/>
    </row>
    <row r="66" spans="2:17">
      <c r="B66" s="16"/>
      <c r="C66" s="16"/>
      <c r="D66" s="16"/>
      <c r="E66" s="16"/>
      <c r="F66" s="16"/>
      <c r="G66" s="16"/>
      <c r="H66" s="317"/>
      <c r="I66" s="289"/>
      <c r="J66" s="289"/>
      <c r="K66" s="289"/>
      <c r="L66" s="289"/>
      <c r="M66" s="289"/>
      <c r="N66" s="289"/>
      <c r="O66" s="289"/>
      <c r="P66" s="318"/>
      <c r="Q66" s="16"/>
    </row>
    <row r="67" spans="2:17">
      <c r="B67" s="16"/>
      <c r="C67" s="16"/>
      <c r="D67" s="16"/>
      <c r="E67" s="16"/>
      <c r="F67" s="16"/>
      <c r="G67" s="16"/>
      <c r="H67" s="317"/>
      <c r="I67" s="289"/>
      <c r="J67" s="289"/>
      <c r="K67" s="289"/>
      <c r="L67" s="289"/>
      <c r="M67" s="289"/>
      <c r="N67" s="289"/>
      <c r="O67" s="289"/>
      <c r="P67" s="318"/>
      <c r="Q67" s="16"/>
    </row>
    <row r="68" spans="2:17">
      <c r="B68" s="16"/>
      <c r="C68" s="16"/>
      <c r="D68" s="16"/>
      <c r="E68" s="16"/>
      <c r="F68" s="16"/>
      <c r="G68" s="16"/>
      <c r="H68" s="319"/>
      <c r="I68" s="320"/>
      <c r="J68" s="320"/>
      <c r="K68" s="320"/>
      <c r="L68" s="320"/>
      <c r="M68" s="320"/>
      <c r="N68" s="320"/>
      <c r="O68" s="320"/>
      <c r="P68" s="32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5" t="s">
        <v>269</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5" t="s">
        <v>270</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265</v>
      </c>
      <c r="O14" s="376"/>
      <c r="P14" s="376"/>
      <c r="Q14" s="16"/>
    </row>
    <row r="15" spans="1:17">
      <c r="A15" s="9"/>
      <c r="B15" s="16"/>
      <c r="C15" s="351"/>
      <c r="D15" s="351"/>
      <c r="E15" s="351" t="s">
        <v>198</v>
      </c>
      <c r="F15" s="351" t="s">
        <v>198</v>
      </c>
      <c r="G15" s="352"/>
      <c r="H15" s="352"/>
      <c r="I15" s="352"/>
      <c r="J15" s="348"/>
      <c r="K15" s="348"/>
      <c r="L15" s="348"/>
      <c r="M15" s="348"/>
      <c r="N15" s="348"/>
      <c r="O15" s="348"/>
      <c r="P15" s="348"/>
      <c r="Q15" s="16"/>
    </row>
    <row r="16" spans="1:17">
      <c r="B16" s="16"/>
      <c r="C16" s="351"/>
      <c r="D16" s="351"/>
      <c r="E16" s="351"/>
      <c r="F16" s="351"/>
      <c r="G16" s="352"/>
      <c r="H16" s="352"/>
      <c r="I16" s="352"/>
      <c r="J16" s="348"/>
      <c r="K16" s="348"/>
      <c r="L16" s="348"/>
      <c r="M16" s="348"/>
      <c r="N16" s="348"/>
      <c r="O16" s="348"/>
      <c r="P16" s="348"/>
      <c r="Q16" s="16"/>
    </row>
    <row r="17" spans="2:17">
      <c r="B17" s="16"/>
      <c r="C17" s="351"/>
      <c r="D17" s="351"/>
      <c r="E17" s="351"/>
      <c r="F17" s="351"/>
      <c r="G17" s="352"/>
      <c r="H17" s="352"/>
      <c r="I17" s="352"/>
      <c r="J17" s="348"/>
      <c r="K17" s="348"/>
      <c r="L17" s="348"/>
      <c r="M17" s="348"/>
      <c r="N17" s="348"/>
      <c r="O17" s="348"/>
      <c r="P17" s="348"/>
      <c r="Q17" s="16"/>
    </row>
    <row r="18" spans="2:17">
      <c r="B18" s="16"/>
      <c r="C18" s="351"/>
      <c r="D18" s="351"/>
      <c r="E18" s="351"/>
      <c r="F18" s="351"/>
      <c r="G18" s="352"/>
      <c r="H18" s="352"/>
      <c r="I18" s="352"/>
      <c r="J18" s="348"/>
      <c r="K18" s="348"/>
      <c r="L18" s="348"/>
      <c r="M18" s="348"/>
      <c r="N18" s="348"/>
      <c r="O18" s="348"/>
      <c r="P18" s="348"/>
      <c r="Q18" s="16"/>
    </row>
    <row r="19" spans="2:17">
      <c r="B19" s="16"/>
      <c r="C19" s="351"/>
      <c r="D19" s="351"/>
      <c r="E19" s="351"/>
      <c r="F19" s="351"/>
      <c r="G19" s="352"/>
      <c r="H19" s="352"/>
      <c r="I19" s="352"/>
      <c r="J19" s="348"/>
      <c r="K19" s="348"/>
      <c r="L19" s="348"/>
      <c r="M19" s="348"/>
      <c r="N19" s="348"/>
      <c r="O19" s="348"/>
      <c r="P19" s="348"/>
      <c r="Q19" s="16"/>
    </row>
    <row r="20" spans="2:17">
      <c r="B20" s="16"/>
      <c r="C20" s="351"/>
      <c r="D20" s="351"/>
      <c r="E20" s="351"/>
      <c r="F20" s="351"/>
      <c r="G20" s="352"/>
      <c r="H20" s="352"/>
      <c r="I20" s="352"/>
      <c r="J20" s="348"/>
      <c r="K20" s="348"/>
      <c r="L20" s="348"/>
      <c r="M20" s="348"/>
      <c r="N20" s="348"/>
      <c r="O20" s="348"/>
      <c r="P20" s="348"/>
      <c r="Q20" s="16"/>
    </row>
    <row r="21" spans="2:17">
      <c r="B21" s="16"/>
      <c r="C21" s="351"/>
      <c r="D21" s="351"/>
      <c r="E21" s="351"/>
      <c r="F21" s="351"/>
      <c r="G21" s="352"/>
      <c r="H21" s="352"/>
      <c r="I21" s="352"/>
      <c r="J21" s="348"/>
      <c r="K21" s="348"/>
      <c r="L21" s="348"/>
      <c r="M21" s="348"/>
      <c r="N21" s="348"/>
      <c r="O21" s="348"/>
      <c r="P21" s="348"/>
      <c r="Q21" s="16"/>
    </row>
    <row r="22" spans="2:17">
      <c r="B22" s="16"/>
      <c r="C22" s="351"/>
      <c r="D22" s="351"/>
      <c r="E22" s="351"/>
      <c r="F22" s="351"/>
      <c r="G22" s="352"/>
      <c r="H22" s="352"/>
      <c r="I22" s="352"/>
      <c r="J22" s="348"/>
      <c r="K22" s="348"/>
      <c r="L22" s="348"/>
      <c r="M22" s="348"/>
      <c r="N22" s="348"/>
      <c r="O22" s="348"/>
      <c r="P22" s="348"/>
      <c r="Q22" s="16"/>
    </row>
    <row r="23" spans="2:17">
      <c r="B23" s="16"/>
      <c r="C23" s="351"/>
      <c r="D23" s="351"/>
      <c r="E23" s="351"/>
      <c r="F23" s="351"/>
      <c r="G23" s="352"/>
      <c r="H23" s="352"/>
      <c r="I23" s="352"/>
      <c r="J23" s="348"/>
      <c r="K23" s="348"/>
      <c r="L23" s="348"/>
      <c r="M23" s="348"/>
      <c r="N23" s="348"/>
      <c r="O23" s="348"/>
      <c r="P23" s="348"/>
      <c r="Q23" s="16"/>
    </row>
    <row r="24" spans="2:17">
      <c r="B24" s="16"/>
      <c r="C24" s="351"/>
      <c r="D24" s="351"/>
      <c r="E24" s="351"/>
      <c r="F24" s="351"/>
      <c r="G24" s="352"/>
      <c r="H24" s="352"/>
      <c r="I24" s="352"/>
      <c r="J24" s="348"/>
      <c r="K24" s="348"/>
      <c r="L24" s="348"/>
      <c r="M24" s="348"/>
      <c r="N24" s="348"/>
      <c r="O24" s="348"/>
      <c r="P24" s="348"/>
      <c r="Q24" s="16"/>
    </row>
    <row r="25" spans="2:17">
      <c r="B25" s="16"/>
      <c r="C25" s="351"/>
      <c r="D25" s="351"/>
      <c r="E25" s="351"/>
      <c r="F25" s="351"/>
      <c r="G25" s="352"/>
      <c r="H25" s="352"/>
      <c r="I25" s="352"/>
      <c r="J25" s="348"/>
      <c r="K25" s="348"/>
      <c r="L25" s="348"/>
      <c r="M25" s="348"/>
      <c r="N25" s="348"/>
      <c r="O25" s="348"/>
      <c r="P25" s="348"/>
      <c r="Q25" s="16"/>
    </row>
    <row r="26" spans="2:17">
      <c r="B26" s="16"/>
      <c r="C26" s="351"/>
      <c r="D26" s="351"/>
      <c r="E26" s="351"/>
      <c r="F26" s="351"/>
      <c r="G26" s="352"/>
      <c r="H26" s="352"/>
      <c r="I26" s="352"/>
      <c r="J26" s="348"/>
      <c r="K26" s="348"/>
      <c r="L26" s="348"/>
      <c r="M26" s="348"/>
      <c r="N26" s="348"/>
      <c r="O26" s="348"/>
      <c r="P26" s="348"/>
      <c r="Q26" s="16"/>
    </row>
    <row r="27" spans="2:17">
      <c r="B27" s="16"/>
      <c r="C27" s="351"/>
      <c r="D27" s="351"/>
      <c r="E27" s="351"/>
      <c r="F27" s="351"/>
      <c r="G27" s="352"/>
      <c r="H27" s="352"/>
      <c r="I27" s="352"/>
      <c r="J27" s="348"/>
      <c r="K27" s="348"/>
      <c r="L27" s="348"/>
      <c r="M27" s="348"/>
      <c r="N27" s="348"/>
      <c r="O27" s="348"/>
      <c r="P27" s="348"/>
      <c r="Q27" s="16"/>
    </row>
    <row r="28" spans="2:17">
      <c r="B28" s="16"/>
      <c r="C28" s="351"/>
      <c r="D28" s="351"/>
      <c r="E28" s="351"/>
      <c r="F28" s="351"/>
      <c r="G28" s="352"/>
      <c r="H28" s="352"/>
      <c r="I28" s="352"/>
      <c r="J28" s="348"/>
      <c r="K28" s="348"/>
      <c r="L28" s="348"/>
      <c r="M28" s="348"/>
      <c r="N28" s="348"/>
      <c r="O28" s="348"/>
      <c r="P28" s="348"/>
      <c r="Q28" s="16"/>
    </row>
    <row r="29" spans="2:17">
      <c r="B29" s="16"/>
      <c r="C29" s="351"/>
      <c r="D29" s="351"/>
      <c r="E29" s="351"/>
      <c r="F29" s="351"/>
      <c r="G29" s="352"/>
      <c r="H29" s="352"/>
      <c r="I29" s="352"/>
      <c r="J29" s="348"/>
      <c r="K29" s="348"/>
      <c r="L29" s="348"/>
      <c r="M29" s="348"/>
      <c r="N29" s="348"/>
      <c r="O29" s="348"/>
      <c r="P29" s="348"/>
      <c r="Q29" s="16"/>
    </row>
    <row r="30" spans="2:17">
      <c r="B30" s="16"/>
      <c r="C30" s="351"/>
      <c r="D30" s="351"/>
      <c r="E30" s="351"/>
      <c r="F30" s="351"/>
      <c r="G30" s="352"/>
      <c r="H30" s="352"/>
      <c r="I30" s="352"/>
      <c r="J30" s="348"/>
      <c r="K30" s="348"/>
      <c r="L30" s="348"/>
      <c r="M30" s="348"/>
      <c r="N30" s="348"/>
      <c r="O30" s="348"/>
      <c r="P30" s="348"/>
      <c r="Q30" s="16"/>
    </row>
    <row r="31" spans="2:17">
      <c r="B31" s="16"/>
      <c r="C31" s="351"/>
      <c r="D31" s="351"/>
      <c r="E31" s="351"/>
      <c r="F31" s="351"/>
      <c r="G31" s="352"/>
      <c r="H31" s="352"/>
      <c r="I31" s="352"/>
      <c r="J31" s="348"/>
      <c r="K31" s="348"/>
      <c r="L31" s="348"/>
      <c r="M31" s="348"/>
      <c r="N31" s="348"/>
      <c r="O31" s="348"/>
      <c r="P31" s="348"/>
      <c r="Q31" s="16"/>
    </row>
    <row r="32" spans="2:17">
      <c r="B32" s="16"/>
      <c r="C32" s="351"/>
      <c r="D32" s="351"/>
      <c r="E32" s="351"/>
      <c r="F32" s="351"/>
      <c r="G32" s="352"/>
      <c r="H32" s="352"/>
      <c r="I32" s="352"/>
      <c r="J32" s="348"/>
      <c r="K32" s="348"/>
      <c r="L32" s="348"/>
      <c r="M32" s="348"/>
      <c r="N32" s="348"/>
      <c r="O32" s="348"/>
      <c r="P32" s="348"/>
      <c r="Q32" s="16"/>
    </row>
    <row r="33" spans="2:17">
      <c r="B33" s="16"/>
      <c r="C33" s="351"/>
      <c r="D33" s="351"/>
      <c r="E33" s="351"/>
      <c r="F33" s="351"/>
      <c r="G33" s="352"/>
      <c r="H33" s="352"/>
      <c r="I33" s="352"/>
      <c r="J33" s="348"/>
      <c r="K33" s="348"/>
      <c r="L33" s="348"/>
      <c r="M33" s="348"/>
      <c r="N33" s="348"/>
      <c r="O33" s="348"/>
      <c r="P33" s="348"/>
      <c r="Q33" s="16"/>
    </row>
    <row r="34" spans="2:17">
      <c r="B34" s="16"/>
      <c r="C34" s="351"/>
      <c r="D34" s="351"/>
      <c r="E34" s="351"/>
      <c r="F34" s="351"/>
      <c r="G34" s="352"/>
      <c r="H34" s="352"/>
      <c r="I34" s="352"/>
      <c r="J34" s="348"/>
      <c r="K34" s="348"/>
      <c r="L34" s="348"/>
      <c r="M34" s="348"/>
      <c r="N34" s="348"/>
      <c r="O34" s="348"/>
      <c r="P34" s="348"/>
      <c r="Q34" s="16"/>
    </row>
    <row r="35" spans="2:17">
      <c r="B35" s="16"/>
      <c r="C35" s="351"/>
      <c r="D35" s="351"/>
      <c r="E35" s="351"/>
      <c r="F35" s="351"/>
      <c r="G35" s="352"/>
      <c r="H35" s="352"/>
      <c r="I35" s="352"/>
      <c r="J35" s="348"/>
      <c r="K35" s="348"/>
      <c r="L35" s="348"/>
      <c r="M35" s="348"/>
      <c r="N35" s="348"/>
      <c r="O35" s="348"/>
      <c r="P35" s="348"/>
      <c r="Q35" s="16"/>
    </row>
    <row r="36" spans="2:17">
      <c r="B36" s="16"/>
      <c r="C36" s="351"/>
      <c r="D36" s="351"/>
      <c r="E36" s="351"/>
      <c r="F36" s="351"/>
      <c r="G36" s="352"/>
      <c r="H36" s="352"/>
      <c r="I36" s="352"/>
      <c r="J36" s="348"/>
      <c r="K36" s="348"/>
      <c r="L36" s="348"/>
      <c r="M36" s="348"/>
      <c r="N36" s="348"/>
      <c r="O36" s="348"/>
      <c r="P36" s="348"/>
      <c r="Q36" s="16"/>
    </row>
    <row r="37" spans="2:17">
      <c r="B37" s="16"/>
      <c r="C37" s="351"/>
      <c r="D37" s="351"/>
      <c r="E37" s="351"/>
      <c r="F37" s="351"/>
      <c r="G37" s="352"/>
      <c r="H37" s="352"/>
      <c r="I37" s="352"/>
      <c r="J37" s="348"/>
      <c r="K37" s="348"/>
      <c r="L37" s="348"/>
      <c r="M37" s="348"/>
      <c r="N37" s="348"/>
      <c r="O37" s="348"/>
      <c r="P37" s="348"/>
      <c r="Q37" s="16"/>
    </row>
    <row r="38" spans="2:17">
      <c r="B38" s="16"/>
      <c r="C38" s="351"/>
      <c r="D38" s="351"/>
      <c r="E38" s="351"/>
      <c r="F38" s="351"/>
      <c r="G38" s="352"/>
      <c r="H38" s="352"/>
      <c r="I38" s="352"/>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266</v>
      </c>
      <c r="O14" s="376"/>
      <c r="P14" s="376"/>
      <c r="Q14" s="16"/>
    </row>
    <row r="15" spans="1:17">
      <c r="A15" s="9"/>
      <c r="B15" s="16"/>
      <c r="C15" s="351"/>
      <c r="D15" s="351"/>
      <c r="E15" s="351" t="s">
        <v>198</v>
      </c>
      <c r="F15" s="351" t="s">
        <v>198</v>
      </c>
      <c r="G15" s="352"/>
      <c r="H15" s="352"/>
      <c r="I15" s="352"/>
      <c r="J15" s="348"/>
      <c r="K15" s="348"/>
      <c r="L15" s="348"/>
      <c r="M15" s="348"/>
      <c r="N15" s="348"/>
      <c r="O15" s="348"/>
      <c r="P15" s="348"/>
      <c r="Q15" s="16"/>
    </row>
    <row r="16" spans="1:17">
      <c r="B16" s="16"/>
      <c r="C16" s="351"/>
      <c r="D16" s="351"/>
      <c r="E16" s="351"/>
      <c r="F16" s="351"/>
      <c r="G16" s="352"/>
      <c r="H16" s="352"/>
      <c r="I16" s="352"/>
      <c r="J16" s="348"/>
      <c r="K16" s="348"/>
      <c r="L16" s="348"/>
      <c r="M16" s="348"/>
      <c r="N16" s="348"/>
      <c r="O16" s="348"/>
      <c r="P16" s="348"/>
      <c r="Q16" s="16"/>
    </row>
    <row r="17" spans="2:17">
      <c r="B17" s="16"/>
      <c r="C17" s="351"/>
      <c r="D17" s="351"/>
      <c r="E17" s="351"/>
      <c r="F17" s="351"/>
      <c r="G17" s="352"/>
      <c r="H17" s="352"/>
      <c r="I17" s="352"/>
      <c r="J17" s="348"/>
      <c r="K17" s="348"/>
      <c r="L17" s="348"/>
      <c r="M17" s="348"/>
      <c r="N17" s="348"/>
      <c r="O17" s="348"/>
      <c r="P17" s="348"/>
      <c r="Q17" s="16"/>
    </row>
    <row r="18" spans="2:17">
      <c r="B18" s="16"/>
      <c r="C18" s="351"/>
      <c r="D18" s="351"/>
      <c r="E18" s="351"/>
      <c r="F18" s="351"/>
      <c r="G18" s="352"/>
      <c r="H18" s="352"/>
      <c r="I18" s="352"/>
      <c r="J18" s="348"/>
      <c r="K18" s="348"/>
      <c r="L18" s="348"/>
      <c r="M18" s="348"/>
      <c r="N18" s="348"/>
      <c r="O18" s="348"/>
      <c r="P18" s="348"/>
      <c r="Q18" s="16"/>
    </row>
    <row r="19" spans="2:17">
      <c r="B19" s="16"/>
      <c r="C19" s="351"/>
      <c r="D19" s="351"/>
      <c r="E19" s="351"/>
      <c r="F19" s="351"/>
      <c r="G19" s="352"/>
      <c r="H19" s="352"/>
      <c r="I19" s="352"/>
      <c r="J19" s="348"/>
      <c r="K19" s="348"/>
      <c r="L19" s="348"/>
      <c r="M19" s="348"/>
      <c r="N19" s="348"/>
      <c r="O19" s="348"/>
      <c r="P19" s="348"/>
      <c r="Q19" s="16"/>
    </row>
    <row r="20" spans="2:17">
      <c r="B20" s="16"/>
      <c r="C20" s="351"/>
      <c r="D20" s="351"/>
      <c r="E20" s="351"/>
      <c r="F20" s="351"/>
      <c r="G20" s="352"/>
      <c r="H20" s="352"/>
      <c r="I20" s="352"/>
      <c r="J20" s="348"/>
      <c r="K20" s="348"/>
      <c r="L20" s="348"/>
      <c r="M20" s="348"/>
      <c r="N20" s="348"/>
      <c r="O20" s="348"/>
      <c r="P20" s="348"/>
      <c r="Q20" s="16"/>
    </row>
    <row r="21" spans="2:17">
      <c r="B21" s="16"/>
      <c r="C21" s="351"/>
      <c r="D21" s="351"/>
      <c r="E21" s="351"/>
      <c r="F21" s="351"/>
      <c r="G21" s="352"/>
      <c r="H21" s="352"/>
      <c r="I21" s="352"/>
      <c r="J21" s="348"/>
      <c r="K21" s="348"/>
      <c r="L21" s="348"/>
      <c r="M21" s="348"/>
      <c r="N21" s="348"/>
      <c r="O21" s="348"/>
      <c r="P21" s="348"/>
      <c r="Q21" s="16"/>
    </row>
    <row r="22" spans="2:17">
      <c r="B22" s="16"/>
      <c r="C22" s="351"/>
      <c r="D22" s="351"/>
      <c r="E22" s="351"/>
      <c r="F22" s="351"/>
      <c r="G22" s="352"/>
      <c r="H22" s="352"/>
      <c r="I22" s="352"/>
      <c r="J22" s="348"/>
      <c r="K22" s="348"/>
      <c r="L22" s="348"/>
      <c r="M22" s="348"/>
      <c r="N22" s="348"/>
      <c r="O22" s="348"/>
      <c r="P22" s="348"/>
      <c r="Q22" s="16"/>
    </row>
    <row r="23" spans="2:17">
      <c r="B23" s="16"/>
      <c r="C23" s="351"/>
      <c r="D23" s="351"/>
      <c r="E23" s="351"/>
      <c r="F23" s="351"/>
      <c r="G23" s="352"/>
      <c r="H23" s="352"/>
      <c r="I23" s="352"/>
      <c r="J23" s="348"/>
      <c r="K23" s="348"/>
      <c r="L23" s="348"/>
      <c r="M23" s="348"/>
      <c r="N23" s="348"/>
      <c r="O23" s="348"/>
      <c r="P23" s="348"/>
      <c r="Q23" s="16"/>
    </row>
    <row r="24" spans="2:17">
      <c r="B24" s="16"/>
      <c r="C24" s="351"/>
      <c r="D24" s="351"/>
      <c r="E24" s="351"/>
      <c r="F24" s="351"/>
      <c r="G24" s="352"/>
      <c r="H24" s="352"/>
      <c r="I24" s="352"/>
      <c r="J24" s="348"/>
      <c r="K24" s="348"/>
      <c r="L24" s="348"/>
      <c r="M24" s="348"/>
      <c r="N24" s="348"/>
      <c r="O24" s="348"/>
      <c r="P24" s="348"/>
      <c r="Q24" s="16"/>
    </row>
    <row r="25" spans="2:17">
      <c r="B25" s="16"/>
      <c r="C25" s="351"/>
      <c r="D25" s="351"/>
      <c r="E25" s="351"/>
      <c r="F25" s="351"/>
      <c r="G25" s="352"/>
      <c r="H25" s="352"/>
      <c r="I25" s="352"/>
      <c r="J25" s="348"/>
      <c r="K25" s="348"/>
      <c r="L25" s="348"/>
      <c r="M25" s="348"/>
      <c r="N25" s="348"/>
      <c r="O25" s="348"/>
      <c r="P25" s="348"/>
      <c r="Q25" s="16"/>
    </row>
    <row r="26" spans="2:17">
      <c r="B26" s="16"/>
      <c r="C26" s="351"/>
      <c r="D26" s="351"/>
      <c r="E26" s="351"/>
      <c r="F26" s="351"/>
      <c r="G26" s="352"/>
      <c r="H26" s="352"/>
      <c r="I26" s="352"/>
      <c r="J26" s="348"/>
      <c r="K26" s="348"/>
      <c r="L26" s="348"/>
      <c r="M26" s="348"/>
      <c r="N26" s="348"/>
      <c r="O26" s="348"/>
      <c r="P26" s="348"/>
      <c r="Q26" s="16"/>
    </row>
    <row r="27" spans="2:17">
      <c r="B27" s="16"/>
      <c r="C27" s="351"/>
      <c r="D27" s="351"/>
      <c r="E27" s="351"/>
      <c r="F27" s="351"/>
      <c r="G27" s="352"/>
      <c r="H27" s="352"/>
      <c r="I27" s="352"/>
      <c r="J27" s="348"/>
      <c r="K27" s="348"/>
      <c r="L27" s="348"/>
      <c r="M27" s="348"/>
      <c r="N27" s="348"/>
      <c r="O27" s="348"/>
      <c r="P27" s="348"/>
      <c r="Q27" s="16"/>
    </row>
    <row r="28" spans="2:17">
      <c r="B28" s="16"/>
      <c r="C28" s="351"/>
      <c r="D28" s="351"/>
      <c r="E28" s="351"/>
      <c r="F28" s="351"/>
      <c r="G28" s="352"/>
      <c r="H28" s="352"/>
      <c r="I28" s="352"/>
      <c r="J28" s="348"/>
      <c r="K28" s="348"/>
      <c r="L28" s="348"/>
      <c r="M28" s="348"/>
      <c r="N28" s="348"/>
      <c r="O28" s="348"/>
      <c r="P28" s="348"/>
      <c r="Q28" s="16"/>
    </row>
    <row r="29" spans="2:17">
      <c r="B29" s="16"/>
      <c r="C29" s="351"/>
      <c r="D29" s="351"/>
      <c r="E29" s="351"/>
      <c r="F29" s="351"/>
      <c r="G29" s="352"/>
      <c r="H29" s="352"/>
      <c r="I29" s="352"/>
      <c r="J29" s="348"/>
      <c r="K29" s="348"/>
      <c r="L29" s="348"/>
      <c r="M29" s="348"/>
      <c r="N29" s="348"/>
      <c r="O29" s="348"/>
      <c r="P29" s="348"/>
      <c r="Q29" s="16"/>
    </row>
    <row r="30" spans="2:17">
      <c r="B30" s="16"/>
      <c r="C30" s="351"/>
      <c r="D30" s="351"/>
      <c r="E30" s="351"/>
      <c r="F30" s="351"/>
      <c r="G30" s="352"/>
      <c r="H30" s="352"/>
      <c r="I30" s="352"/>
      <c r="J30" s="348"/>
      <c r="K30" s="348"/>
      <c r="L30" s="348"/>
      <c r="M30" s="348"/>
      <c r="N30" s="348"/>
      <c r="O30" s="348"/>
      <c r="P30" s="348"/>
      <c r="Q30" s="16"/>
    </row>
    <row r="31" spans="2:17">
      <c r="B31" s="16"/>
      <c r="C31" s="351"/>
      <c r="D31" s="351"/>
      <c r="E31" s="351"/>
      <c r="F31" s="351"/>
      <c r="G31" s="352"/>
      <c r="H31" s="352"/>
      <c r="I31" s="352"/>
      <c r="J31" s="348"/>
      <c r="K31" s="348"/>
      <c r="L31" s="348"/>
      <c r="M31" s="348"/>
      <c r="N31" s="348"/>
      <c r="O31" s="348"/>
      <c r="P31" s="348"/>
      <c r="Q31" s="16"/>
    </row>
    <row r="32" spans="2:17">
      <c r="B32" s="16"/>
      <c r="C32" s="351"/>
      <c r="D32" s="351"/>
      <c r="E32" s="351"/>
      <c r="F32" s="351"/>
      <c r="G32" s="352"/>
      <c r="H32" s="352"/>
      <c r="I32" s="352"/>
      <c r="J32" s="348"/>
      <c r="K32" s="348"/>
      <c r="L32" s="348"/>
      <c r="M32" s="348"/>
      <c r="N32" s="348"/>
      <c r="O32" s="348"/>
      <c r="P32" s="348"/>
      <c r="Q32" s="16"/>
    </row>
    <row r="33" spans="2:17">
      <c r="B33" s="16"/>
      <c r="C33" s="351"/>
      <c r="D33" s="351"/>
      <c r="E33" s="351"/>
      <c r="F33" s="351"/>
      <c r="G33" s="352"/>
      <c r="H33" s="352"/>
      <c r="I33" s="352"/>
      <c r="J33" s="348"/>
      <c r="K33" s="348"/>
      <c r="L33" s="348"/>
      <c r="M33" s="348"/>
      <c r="N33" s="348"/>
      <c r="O33" s="348"/>
      <c r="P33" s="348"/>
      <c r="Q33" s="16"/>
    </row>
    <row r="34" spans="2:17">
      <c r="B34" s="16"/>
      <c r="C34" s="351"/>
      <c r="D34" s="351"/>
      <c r="E34" s="351"/>
      <c r="F34" s="351"/>
      <c r="G34" s="352"/>
      <c r="H34" s="352"/>
      <c r="I34" s="352"/>
      <c r="J34" s="348"/>
      <c r="K34" s="348"/>
      <c r="L34" s="348"/>
      <c r="M34" s="348"/>
      <c r="N34" s="348"/>
      <c r="O34" s="348"/>
      <c r="P34" s="348"/>
      <c r="Q34" s="16"/>
    </row>
    <row r="35" spans="2:17">
      <c r="B35" s="16"/>
      <c r="C35" s="351"/>
      <c r="D35" s="351"/>
      <c r="E35" s="351"/>
      <c r="F35" s="351"/>
      <c r="G35" s="352"/>
      <c r="H35" s="352"/>
      <c r="I35" s="352"/>
      <c r="J35" s="348"/>
      <c r="K35" s="348"/>
      <c r="L35" s="348"/>
      <c r="M35" s="348"/>
      <c r="N35" s="348"/>
      <c r="O35" s="348"/>
      <c r="P35" s="348"/>
      <c r="Q35" s="16"/>
    </row>
    <row r="36" spans="2:17">
      <c r="B36" s="16"/>
      <c r="C36" s="351"/>
      <c r="D36" s="351"/>
      <c r="E36" s="351"/>
      <c r="F36" s="351"/>
      <c r="G36" s="352"/>
      <c r="H36" s="352"/>
      <c r="I36" s="352"/>
      <c r="J36" s="348"/>
      <c r="K36" s="348"/>
      <c r="L36" s="348"/>
      <c r="M36" s="348"/>
      <c r="N36" s="348"/>
      <c r="O36" s="348"/>
      <c r="P36" s="348"/>
      <c r="Q36" s="16"/>
    </row>
    <row r="37" spans="2:17">
      <c r="B37" s="16"/>
      <c r="C37" s="351"/>
      <c r="D37" s="351"/>
      <c r="E37" s="351"/>
      <c r="F37" s="351"/>
      <c r="G37" s="352"/>
      <c r="H37" s="352"/>
      <c r="I37" s="352"/>
      <c r="J37" s="348"/>
      <c r="K37" s="348"/>
      <c r="L37" s="348"/>
      <c r="M37" s="348"/>
      <c r="N37" s="348"/>
      <c r="O37" s="348"/>
      <c r="P37" s="348"/>
      <c r="Q37" s="16"/>
    </row>
    <row r="38" spans="2:17">
      <c r="B38" s="16"/>
      <c r="C38" s="351"/>
      <c r="D38" s="351"/>
      <c r="E38" s="351"/>
      <c r="F38" s="351"/>
      <c r="G38" s="352"/>
      <c r="H38" s="352"/>
      <c r="I38" s="352"/>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16</v>
      </c>
      <c r="F13" s="42">
        <f>E13/SUM(E13:E14)</f>
        <v>0.41025641025641024</v>
      </c>
      <c r="G13" s="16"/>
      <c r="H13" s="16" t="s">
        <v>138</v>
      </c>
      <c r="I13" s="37"/>
      <c r="J13" s="37">
        <f>COUNTIFS(Tabela1[RESPOSTA],"verdadeiro",Tabela1[D],"X")</f>
        <v>10</v>
      </c>
      <c r="K13" s="42">
        <f>J13/SUM(J13:J14)</f>
        <v>0.90909090909090906</v>
      </c>
      <c r="L13" s="37"/>
      <c r="M13" s="16" t="s">
        <v>138</v>
      </c>
      <c r="N13" s="37"/>
      <c r="O13" s="37">
        <f>COUNTIFS(Tabela1[RESPOSTA],"verdadeiro",Tabela1[M],"X")</f>
        <v>6</v>
      </c>
      <c r="P13" s="42">
        <f>O13/SUM(O13:O14)</f>
        <v>0.8571428571428571</v>
      </c>
      <c r="Q13" s="16"/>
    </row>
    <row r="14" spans="1:17">
      <c r="A14" s="9"/>
      <c r="B14" s="16"/>
      <c r="C14" s="35" t="s">
        <v>139</v>
      </c>
      <c r="D14" s="16"/>
      <c r="E14" s="16">
        <f>COUNTIF(Cores!B2:B44,"Falso")</f>
        <v>23</v>
      </c>
      <c r="F14" s="42">
        <f>E14/SUM(E13:E14)</f>
        <v>0.58974358974358976</v>
      </c>
      <c r="G14" s="16"/>
      <c r="H14" s="16" t="s">
        <v>139</v>
      </c>
      <c r="I14" s="37"/>
      <c r="J14" s="37">
        <f>COUNTIFS(Tabela1[RESPOSTA],"falso",Tabela1[D],"X")</f>
        <v>1</v>
      </c>
      <c r="K14" s="42">
        <f>J14/SUM(J13:J14)</f>
        <v>9.0909090909090912E-2</v>
      </c>
      <c r="L14" s="37"/>
      <c r="M14" s="16" t="s">
        <v>139</v>
      </c>
      <c r="N14" s="37"/>
      <c r="O14" s="37">
        <f>COUNTIFS(Tabela1[RESPOSTA],"falso",Tabela1[M],"X")</f>
        <v>1</v>
      </c>
      <c r="P14" s="42">
        <f>O14/SUM(O13:O14)</f>
        <v>0.14285714285714285</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280</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0</v>
      </c>
      <c r="C20" t="s">
        <v>13</v>
      </c>
      <c r="D20" s="5" t="str">
        <f t="shared" si="0"/>
        <v>M</v>
      </c>
      <c r="E20">
        <f t="shared" si="1"/>
        <v>219</v>
      </c>
      <c r="F20">
        <f t="shared" si="1"/>
        <v>83</v>
      </c>
      <c r="G20">
        <f t="shared" si="1"/>
        <v>83</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2017-05-17T02:09:20Z</dcterms:modified>
</cp:coreProperties>
</file>