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UCPR\POS\Banco de Dados de PADS\"/>
    </mc:Choice>
  </mc:AlternateContent>
  <bookViews>
    <workbookView xWindow="480" yWindow="150" windowWidth="18240" windowHeight="11070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  <sheet name="Plan1" sheetId="5" r:id="rId5"/>
  </sheets>
  <calcPr calcId="152511"/>
  <pivotCaches>
    <pivotCache cacheId="26" r:id="rId6"/>
  </pivotCaches>
</workbook>
</file>

<file path=xl/calcChain.xml><?xml version="1.0" encoding="utf-8"?>
<calcChain xmlns="http://schemas.openxmlformats.org/spreadsheetml/2006/main">
  <c r="J42" i="2" l="1"/>
  <c r="J32" i="2" l="1"/>
  <c r="J33" i="2" s="1"/>
  <c r="J26" i="2"/>
  <c r="J41" i="2"/>
  <c r="J30" i="2"/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J39" i="2" s="1"/>
  <c r="G22" i="2"/>
  <c r="C50" i="5"/>
  <c r="C66" i="5"/>
  <c r="C114" i="5"/>
  <c r="C130" i="5"/>
  <c r="C146" i="5"/>
  <c r="C162" i="5"/>
  <c r="C174" i="5"/>
  <c r="C182" i="5"/>
  <c r="C190" i="5"/>
  <c r="C238" i="5"/>
  <c r="C246" i="5"/>
  <c r="C254" i="5"/>
  <c r="C262" i="5"/>
  <c r="C270" i="5"/>
  <c r="C278" i="5"/>
  <c r="C286" i="5"/>
  <c r="C294" i="5"/>
  <c r="C302" i="5"/>
  <c r="C310" i="5"/>
  <c r="C318" i="5"/>
  <c r="C326" i="5"/>
  <c r="C334" i="5"/>
  <c r="C342" i="5"/>
  <c r="C350" i="5"/>
  <c r="C358" i="5"/>
  <c r="C366" i="5"/>
  <c r="C374" i="5"/>
  <c r="C382" i="5"/>
  <c r="C428" i="5"/>
  <c r="C432" i="5"/>
  <c r="C436" i="5"/>
  <c r="C440" i="5"/>
  <c r="C444" i="5"/>
  <c r="C448" i="5"/>
  <c r="C452" i="5"/>
  <c r="C456" i="5"/>
  <c r="C460" i="5"/>
  <c r="C464" i="5"/>
  <c r="C468" i="5"/>
  <c r="C472" i="5"/>
  <c r="C476" i="5"/>
  <c r="C480" i="5"/>
  <c r="C484" i="5"/>
  <c r="C488" i="5"/>
  <c r="C492" i="5"/>
  <c r="C496" i="5"/>
  <c r="C500" i="5"/>
  <c r="C504" i="5"/>
  <c r="C508" i="5"/>
  <c r="C512" i="5"/>
  <c r="C520" i="5"/>
  <c r="C524" i="5"/>
  <c r="C568" i="5"/>
  <c r="C572" i="5"/>
  <c r="C576" i="5"/>
  <c r="C580" i="5"/>
  <c r="C584" i="5"/>
  <c r="C588" i="5"/>
  <c r="C592" i="5"/>
  <c r="C596" i="5"/>
  <c r="C600" i="5"/>
  <c r="C604" i="5"/>
  <c r="C608" i="5"/>
  <c r="C612" i="5"/>
  <c r="C664" i="5"/>
  <c r="C668" i="5"/>
  <c r="C672" i="5"/>
  <c r="C676" i="5"/>
  <c r="C680" i="5"/>
  <c r="C684" i="5"/>
  <c r="C688" i="5"/>
  <c r="C692" i="5"/>
  <c r="C696" i="5"/>
  <c r="C700" i="5"/>
  <c r="C704" i="5"/>
  <c r="C708" i="5"/>
  <c r="C712" i="5"/>
  <c r="C716" i="5"/>
  <c r="C720" i="5"/>
  <c r="C724" i="5"/>
  <c r="C756" i="5"/>
  <c r="C760" i="5"/>
  <c r="C764" i="5"/>
  <c r="C768" i="5"/>
  <c r="C772" i="5"/>
  <c r="C776" i="5"/>
  <c r="C780" i="5"/>
  <c r="C784" i="5"/>
  <c r="C788" i="5"/>
  <c r="C792" i="5"/>
  <c r="C796" i="5"/>
  <c r="C816" i="5"/>
  <c r="C820" i="5"/>
  <c r="C824" i="5"/>
  <c r="C828" i="5"/>
  <c r="C832" i="5"/>
  <c r="C836" i="5"/>
  <c r="C840" i="5"/>
  <c r="C844" i="5"/>
  <c r="C884" i="5"/>
  <c r="C888" i="5"/>
  <c r="C892" i="5"/>
  <c r="C896" i="5"/>
  <c r="C900" i="5"/>
  <c r="C904" i="5"/>
  <c r="C908" i="5"/>
  <c r="C912" i="5"/>
  <c r="C916" i="5"/>
  <c r="C920" i="5"/>
  <c r="C936" i="5"/>
  <c r="C967" i="5"/>
  <c r="C969" i="5"/>
  <c r="C971" i="5"/>
  <c r="C973" i="5"/>
  <c r="C975" i="5"/>
  <c r="C1053" i="5"/>
  <c r="C1055" i="5"/>
  <c r="C1057" i="5"/>
  <c r="C1059" i="5"/>
  <c r="C1061" i="5"/>
  <c r="C1063" i="5"/>
  <c r="C1065" i="5"/>
  <c r="C1067" i="5"/>
  <c r="C1069" i="5"/>
  <c r="C1071" i="5"/>
  <c r="C1083" i="5"/>
  <c r="C1085" i="5"/>
  <c r="C1087" i="5"/>
  <c r="C1089" i="5"/>
  <c r="C1091" i="5"/>
  <c r="C1093" i="5"/>
  <c r="C1095" i="5"/>
  <c r="C1097" i="5"/>
  <c r="C1099" i="5"/>
  <c r="C1101" i="5"/>
  <c r="C1103" i="5"/>
  <c r="C1105" i="5"/>
  <c r="C1107" i="5"/>
  <c r="C1109" i="5"/>
  <c r="C1111" i="5"/>
  <c r="C1113" i="5"/>
  <c r="C1115" i="5"/>
  <c r="C1117" i="5"/>
  <c r="C1119" i="5"/>
  <c r="C1121" i="5"/>
  <c r="C1123" i="5"/>
  <c r="C1125" i="5"/>
  <c r="C1127" i="5"/>
  <c r="C1129" i="5"/>
  <c r="C1131" i="5"/>
  <c r="C1179" i="5"/>
  <c r="C1183" i="5"/>
  <c r="C1187" i="5"/>
  <c r="C1191" i="5"/>
  <c r="C1195" i="5"/>
  <c r="C1199" i="5"/>
  <c r="C1203" i="5"/>
  <c r="C1207" i="5"/>
  <c r="C1211" i="5"/>
  <c r="C1215" i="5"/>
  <c r="C1227" i="5"/>
  <c r="C1229" i="5"/>
  <c r="C1231" i="5"/>
  <c r="C1233" i="5"/>
  <c r="C1235" i="5"/>
  <c r="C1237" i="5"/>
  <c r="C1239" i="5"/>
  <c r="C1241" i="5"/>
  <c r="C1243" i="5"/>
  <c r="C1245" i="5"/>
  <c r="C1247" i="5"/>
  <c r="C1249" i="5"/>
  <c r="C1251" i="5"/>
  <c r="C1253" i="5"/>
  <c r="C1255" i="5"/>
  <c r="C1267" i="5"/>
  <c r="C1269" i="5"/>
  <c r="C1271" i="5"/>
  <c r="C1273" i="5"/>
  <c r="C1275" i="5"/>
  <c r="C1277" i="5"/>
  <c r="C1279" i="5"/>
  <c r="C1281" i="5"/>
  <c r="C1283" i="5"/>
  <c r="C1285" i="5"/>
  <c r="C1287" i="5"/>
  <c r="C1289" i="5"/>
  <c r="C1291" i="5"/>
  <c r="C1293" i="5"/>
  <c r="C1295" i="5"/>
  <c r="C1297" i="5"/>
  <c r="C1299" i="5"/>
  <c r="C1301" i="5"/>
  <c r="C1303" i="5"/>
  <c r="C1305" i="5"/>
  <c r="C1307" i="5"/>
  <c r="C1309" i="5"/>
  <c r="C1311" i="5"/>
  <c r="C1313" i="5"/>
  <c r="C1315" i="5"/>
  <c r="C1317" i="5"/>
  <c r="C1319" i="5"/>
  <c r="C1321" i="5"/>
  <c r="C1323" i="5"/>
  <c r="C1325" i="5"/>
  <c r="C1327" i="5"/>
  <c r="C1329" i="5"/>
  <c r="C1331" i="5"/>
  <c r="C1333" i="5"/>
  <c r="C1335" i="5"/>
  <c r="C1337" i="5"/>
  <c r="C1339" i="5"/>
  <c r="C1341" i="5"/>
  <c r="C1343" i="5"/>
  <c r="C1345" i="5"/>
  <c r="C1347" i="5"/>
  <c r="C1349" i="5"/>
  <c r="C1351" i="5"/>
  <c r="C1353" i="5"/>
  <c r="C1355" i="5"/>
  <c r="C1357" i="5"/>
  <c r="C1359" i="5"/>
  <c r="C1361" i="5"/>
  <c r="C1363" i="5"/>
  <c r="C1365" i="5"/>
  <c r="C1367" i="5"/>
  <c r="C1369" i="5"/>
  <c r="C1371" i="5"/>
  <c r="C1373" i="5"/>
  <c r="C1375" i="5"/>
  <c r="C1377" i="5"/>
  <c r="C1379" i="5"/>
  <c r="C1381" i="5"/>
  <c r="C1383" i="5"/>
  <c r="C1385" i="5"/>
  <c r="C1387" i="5"/>
  <c r="C1389" i="5"/>
  <c r="C1391" i="5"/>
  <c r="C1393" i="5"/>
  <c r="C1395" i="5"/>
  <c r="C1399" i="5"/>
  <c r="C1403" i="5"/>
  <c r="C1419" i="5"/>
  <c r="C1423" i="5"/>
  <c r="C1427" i="5"/>
  <c r="C1431" i="5"/>
  <c r="C1435" i="5"/>
  <c r="C1439" i="5"/>
  <c r="C1443" i="5"/>
  <c r="C1447" i="5"/>
  <c r="C1451" i="5"/>
  <c r="C1455" i="5"/>
  <c r="B1417" i="5"/>
  <c r="C1417" i="5" s="1"/>
  <c r="B1418" i="5"/>
  <c r="C1418" i="5" s="1"/>
  <c r="B1419" i="5"/>
  <c r="B1420" i="5"/>
  <c r="C1420" i="5" s="1"/>
  <c r="B1421" i="5"/>
  <c r="C1421" i="5" s="1"/>
  <c r="B1422" i="5"/>
  <c r="C1422" i="5" s="1"/>
  <c r="B1423" i="5"/>
  <c r="B1424" i="5"/>
  <c r="C1424" i="5" s="1"/>
  <c r="B1425" i="5"/>
  <c r="C1425" i="5" s="1"/>
  <c r="B1426" i="5"/>
  <c r="C1426" i="5" s="1"/>
  <c r="B1427" i="5"/>
  <c r="B1428" i="5"/>
  <c r="C1428" i="5" s="1"/>
  <c r="B1429" i="5"/>
  <c r="C1429" i="5" s="1"/>
  <c r="B1430" i="5"/>
  <c r="C1430" i="5" s="1"/>
  <c r="B1431" i="5"/>
  <c r="B1432" i="5"/>
  <c r="C1432" i="5" s="1"/>
  <c r="B1433" i="5"/>
  <c r="C1433" i="5" s="1"/>
  <c r="B1434" i="5"/>
  <c r="C1434" i="5" s="1"/>
  <c r="B1435" i="5"/>
  <c r="B1436" i="5"/>
  <c r="C1436" i="5" s="1"/>
  <c r="B1437" i="5"/>
  <c r="C1437" i="5" s="1"/>
  <c r="B1438" i="5"/>
  <c r="C1438" i="5" s="1"/>
  <c r="B1439" i="5"/>
  <c r="B1440" i="5"/>
  <c r="C1440" i="5" s="1"/>
  <c r="B1441" i="5"/>
  <c r="C1441" i="5" s="1"/>
  <c r="B1442" i="5"/>
  <c r="C1442" i="5" s="1"/>
  <c r="B1443" i="5"/>
  <c r="B1444" i="5"/>
  <c r="C1444" i="5" s="1"/>
  <c r="B1445" i="5"/>
  <c r="C1445" i="5" s="1"/>
  <c r="B1446" i="5"/>
  <c r="C1446" i="5" s="1"/>
  <c r="B1447" i="5"/>
  <c r="B1448" i="5"/>
  <c r="C1448" i="5" s="1"/>
  <c r="B1449" i="5"/>
  <c r="C1449" i="5" s="1"/>
  <c r="B1450" i="5"/>
  <c r="C1450" i="5" s="1"/>
  <c r="B1451" i="5"/>
  <c r="B1452" i="5"/>
  <c r="C1452" i="5" s="1"/>
  <c r="B1453" i="5"/>
  <c r="C1453" i="5" s="1"/>
  <c r="B1454" i="5"/>
  <c r="C1454" i="5" s="1"/>
  <c r="B1455" i="5"/>
  <c r="B1416" i="5"/>
  <c r="C1416" i="5" s="1"/>
  <c r="B1397" i="5"/>
  <c r="C1397" i="5" s="1"/>
  <c r="B1398" i="5"/>
  <c r="C1398" i="5" s="1"/>
  <c r="B1399" i="5"/>
  <c r="B1400" i="5"/>
  <c r="C1400" i="5" s="1"/>
  <c r="B1401" i="5"/>
  <c r="C1401" i="5" s="1"/>
  <c r="B1402" i="5"/>
  <c r="C1402" i="5" s="1"/>
  <c r="B1403" i="5"/>
  <c r="B1404" i="5"/>
  <c r="C1404" i="5" s="1"/>
  <c r="B1405" i="5"/>
  <c r="C1405" i="5" s="1"/>
  <c r="B1406" i="5"/>
  <c r="C1406" i="5" s="1"/>
  <c r="B1396" i="5"/>
  <c r="C1396" i="5" s="1"/>
  <c r="B1307" i="5"/>
  <c r="B1308" i="5"/>
  <c r="C1308" i="5" s="1"/>
  <c r="B1309" i="5"/>
  <c r="B1310" i="5"/>
  <c r="C1310" i="5" s="1"/>
  <c r="B1311" i="5"/>
  <c r="B1312" i="5"/>
  <c r="C1312" i="5" s="1"/>
  <c r="B1313" i="5"/>
  <c r="B1314" i="5"/>
  <c r="C1314" i="5" s="1"/>
  <c r="B1315" i="5"/>
  <c r="B1316" i="5"/>
  <c r="C1316" i="5" s="1"/>
  <c r="B1317" i="5"/>
  <c r="B1318" i="5"/>
  <c r="C1318" i="5" s="1"/>
  <c r="B1319" i="5"/>
  <c r="B1320" i="5"/>
  <c r="C1320" i="5" s="1"/>
  <c r="B1321" i="5"/>
  <c r="B1322" i="5"/>
  <c r="C1322" i="5" s="1"/>
  <c r="B1323" i="5"/>
  <c r="B1324" i="5"/>
  <c r="C1324" i="5" s="1"/>
  <c r="B1325" i="5"/>
  <c r="B1326" i="5"/>
  <c r="C1326" i="5" s="1"/>
  <c r="B1327" i="5"/>
  <c r="B1328" i="5"/>
  <c r="C1328" i="5" s="1"/>
  <c r="B1329" i="5"/>
  <c r="B1330" i="5"/>
  <c r="C1330" i="5" s="1"/>
  <c r="B1331" i="5"/>
  <c r="B1332" i="5"/>
  <c r="C1332" i="5" s="1"/>
  <c r="B1333" i="5"/>
  <c r="B1334" i="5"/>
  <c r="C1334" i="5" s="1"/>
  <c r="B1335" i="5"/>
  <c r="B1336" i="5"/>
  <c r="C1336" i="5" s="1"/>
  <c r="B1337" i="5"/>
  <c r="B1338" i="5"/>
  <c r="C1338" i="5" s="1"/>
  <c r="B1339" i="5"/>
  <c r="B1340" i="5"/>
  <c r="C1340" i="5" s="1"/>
  <c r="B1341" i="5"/>
  <c r="B1342" i="5"/>
  <c r="C1342" i="5" s="1"/>
  <c r="B1343" i="5"/>
  <c r="B1344" i="5"/>
  <c r="C1344" i="5" s="1"/>
  <c r="B1345" i="5"/>
  <c r="B1346" i="5"/>
  <c r="C1346" i="5" s="1"/>
  <c r="B1347" i="5"/>
  <c r="B1348" i="5"/>
  <c r="C1348" i="5" s="1"/>
  <c r="B1349" i="5"/>
  <c r="B1350" i="5"/>
  <c r="C1350" i="5" s="1"/>
  <c r="B1351" i="5"/>
  <c r="B1352" i="5"/>
  <c r="C1352" i="5" s="1"/>
  <c r="B1353" i="5"/>
  <c r="B1354" i="5"/>
  <c r="C1354" i="5" s="1"/>
  <c r="B1355" i="5"/>
  <c r="B1356" i="5"/>
  <c r="C1356" i="5" s="1"/>
  <c r="B1357" i="5"/>
  <c r="B1358" i="5"/>
  <c r="C1358" i="5" s="1"/>
  <c r="B1359" i="5"/>
  <c r="B1360" i="5"/>
  <c r="C1360" i="5" s="1"/>
  <c r="B1361" i="5"/>
  <c r="B1362" i="5"/>
  <c r="C1362" i="5" s="1"/>
  <c r="B1363" i="5"/>
  <c r="B1364" i="5"/>
  <c r="C1364" i="5" s="1"/>
  <c r="B1365" i="5"/>
  <c r="B1366" i="5"/>
  <c r="C1366" i="5" s="1"/>
  <c r="B1367" i="5"/>
  <c r="B1368" i="5"/>
  <c r="C1368" i="5" s="1"/>
  <c r="B1369" i="5"/>
  <c r="B1370" i="5"/>
  <c r="C1370" i="5" s="1"/>
  <c r="B1371" i="5"/>
  <c r="B1372" i="5"/>
  <c r="C1372" i="5" s="1"/>
  <c r="B1373" i="5"/>
  <c r="B1374" i="5"/>
  <c r="C1374" i="5" s="1"/>
  <c r="B1375" i="5"/>
  <c r="B1376" i="5"/>
  <c r="C1376" i="5" s="1"/>
  <c r="B1377" i="5"/>
  <c r="B1378" i="5"/>
  <c r="C1378" i="5" s="1"/>
  <c r="B1379" i="5"/>
  <c r="B1380" i="5"/>
  <c r="C1380" i="5" s="1"/>
  <c r="B1381" i="5"/>
  <c r="B1382" i="5"/>
  <c r="C1382" i="5" s="1"/>
  <c r="B1383" i="5"/>
  <c r="B1384" i="5"/>
  <c r="C1384" i="5" s="1"/>
  <c r="B1385" i="5"/>
  <c r="B1386" i="5"/>
  <c r="C1386" i="5" s="1"/>
  <c r="B1387" i="5"/>
  <c r="B1388" i="5"/>
  <c r="C1388" i="5" s="1"/>
  <c r="B1389" i="5"/>
  <c r="B1390" i="5"/>
  <c r="C1390" i="5" s="1"/>
  <c r="B1391" i="5"/>
  <c r="B1392" i="5"/>
  <c r="C1392" i="5" s="1"/>
  <c r="B1393" i="5"/>
  <c r="B1394" i="5"/>
  <c r="C1394" i="5" s="1"/>
  <c r="B1395" i="5"/>
  <c r="B1306" i="5"/>
  <c r="C1306" i="5" s="1"/>
  <c r="B1267" i="5"/>
  <c r="B1268" i="5"/>
  <c r="C1268" i="5" s="1"/>
  <c r="B1269" i="5"/>
  <c r="B1270" i="5"/>
  <c r="C1270" i="5" s="1"/>
  <c r="B1271" i="5"/>
  <c r="B1272" i="5"/>
  <c r="C1272" i="5" s="1"/>
  <c r="B1273" i="5"/>
  <c r="B1274" i="5"/>
  <c r="C1274" i="5" s="1"/>
  <c r="B1275" i="5"/>
  <c r="B1276" i="5"/>
  <c r="C1276" i="5" s="1"/>
  <c r="B1277" i="5"/>
  <c r="B1278" i="5"/>
  <c r="C1278" i="5" s="1"/>
  <c r="B1279" i="5"/>
  <c r="B1280" i="5"/>
  <c r="C1280" i="5" s="1"/>
  <c r="B1281" i="5"/>
  <c r="B1282" i="5"/>
  <c r="C1282" i="5" s="1"/>
  <c r="B1283" i="5"/>
  <c r="B1284" i="5"/>
  <c r="C1284" i="5" s="1"/>
  <c r="B1285" i="5"/>
  <c r="B1286" i="5"/>
  <c r="C1286" i="5" s="1"/>
  <c r="B1287" i="5"/>
  <c r="B1288" i="5"/>
  <c r="C1288" i="5" s="1"/>
  <c r="B1289" i="5"/>
  <c r="B1290" i="5"/>
  <c r="C1290" i="5" s="1"/>
  <c r="B1291" i="5"/>
  <c r="B1292" i="5"/>
  <c r="C1292" i="5" s="1"/>
  <c r="B1293" i="5"/>
  <c r="B1294" i="5"/>
  <c r="C1294" i="5" s="1"/>
  <c r="B1295" i="5"/>
  <c r="B1296" i="5"/>
  <c r="C1296" i="5" s="1"/>
  <c r="B1266" i="5"/>
  <c r="C1266" i="5" s="1"/>
  <c r="B1228" i="5"/>
  <c r="C1228" i="5" s="1"/>
  <c r="B1229" i="5"/>
  <c r="B1230" i="5"/>
  <c r="C1230" i="5" s="1"/>
  <c r="B1231" i="5"/>
  <c r="B1232" i="5"/>
  <c r="C1232" i="5" s="1"/>
  <c r="B1233" i="5"/>
  <c r="B1234" i="5"/>
  <c r="C1234" i="5" s="1"/>
  <c r="B1235" i="5"/>
  <c r="B1236" i="5"/>
  <c r="C1236" i="5" s="1"/>
  <c r="B1237" i="5"/>
  <c r="B1238" i="5"/>
  <c r="C1238" i="5" s="1"/>
  <c r="B1239" i="5"/>
  <c r="B1240" i="5"/>
  <c r="C1240" i="5" s="1"/>
  <c r="B1241" i="5"/>
  <c r="B1242" i="5"/>
  <c r="C1242" i="5" s="1"/>
  <c r="B1243" i="5"/>
  <c r="B1244" i="5"/>
  <c r="C1244" i="5" s="1"/>
  <c r="B1245" i="5"/>
  <c r="B1246" i="5"/>
  <c r="C1246" i="5" s="1"/>
  <c r="B1247" i="5"/>
  <c r="B1248" i="5"/>
  <c r="C1248" i="5" s="1"/>
  <c r="B1249" i="5"/>
  <c r="B1250" i="5"/>
  <c r="C1250" i="5" s="1"/>
  <c r="B1251" i="5"/>
  <c r="B1252" i="5"/>
  <c r="C1252" i="5" s="1"/>
  <c r="B1253" i="5"/>
  <c r="B1254" i="5"/>
  <c r="C1254" i="5" s="1"/>
  <c r="B1255" i="5"/>
  <c r="B1256" i="5"/>
  <c r="C1256" i="5" s="1"/>
  <c r="B1227" i="5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B1180" i="5"/>
  <c r="C1180" i="5" s="1"/>
  <c r="B1181" i="5"/>
  <c r="C1181" i="5" s="1"/>
  <c r="B1182" i="5"/>
  <c r="C1182" i="5" s="1"/>
  <c r="B1183" i="5"/>
  <c r="B1184" i="5"/>
  <c r="C1184" i="5" s="1"/>
  <c r="B1185" i="5"/>
  <c r="C1185" i="5" s="1"/>
  <c r="B1186" i="5"/>
  <c r="C1186" i="5" s="1"/>
  <c r="B1187" i="5"/>
  <c r="B1188" i="5"/>
  <c r="C1188" i="5" s="1"/>
  <c r="B1189" i="5"/>
  <c r="C1189" i="5" s="1"/>
  <c r="B1190" i="5"/>
  <c r="C1190" i="5" s="1"/>
  <c r="B1191" i="5"/>
  <c r="B1192" i="5"/>
  <c r="C1192" i="5" s="1"/>
  <c r="B1193" i="5"/>
  <c r="C1193" i="5" s="1"/>
  <c r="B1194" i="5"/>
  <c r="C1194" i="5" s="1"/>
  <c r="B1195" i="5"/>
  <c r="B1196" i="5"/>
  <c r="C1196" i="5" s="1"/>
  <c r="B1197" i="5"/>
  <c r="C1197" i="5" s="1"/>
  <c r="B1198" i="5"/>
  <c r="C1198" i="5" s="1"/>
  <c r="B1199" i="5"/>
  <c r="B1200" i="5"/>
  <c r="C1200" i="5" s="1"/>
  <c r="B1201" i="5"/>
  <c r="C1201" i="5" s="1"/>
  <c r="B1202" i="5"/>
  <c r="C1202" i="5" s="1"/>
  <c r="B1203" i="5"/>
  <c r="B1204" i="5"/>
  <c r="C1204" i="5" s="1"/>
  <c r="B1205" i="5"/>
  <c r="C1205" i="5" s="1"/>
  <c r="B1206" i="5"/>
  <c r="C1206" i="5" s="1"/>
  <c r="B1207" i="5"/>
  <c r="B1208" i="5"/>
  <c r="C1208" i="5" s="1"/>
  <c r="B1209" i="5"/>
  <c r="C1209" i="5" s="1"/>
  <c r="B1210" i="5"/>
  <c r="C1210" i="5" s="1"/>
  <c r="B1211" i="5"/>
  <c r="B1212" i="5"/>
  <c r="C1212" i="5" s="1"/>
  <c r="B1213" i="5"/>
  <c r="C1213" i="5" s="1"/>
  <c r="B1214" i="5"/>
  <c r="C1214" i="5" s="1"/>
  <c r="B1215" i="5"/>
  <c r="B1216" i="5"/>
  <c r="C1216" i="5" s="1"/>
  <c r="B1217" i="5"/>
  <c r="C1217" i="5" s="1"/>
  <c r="B1160" i="5"/>
  <c r="C1160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32" i="5"/>
  <c r="C1132" i="5" s="1"/>
  <c r="B1083" i="5"/>
  <c r="B1084" i="5"/>
  <c r="C1084" i="5" s="1"/>
  <c r="B1085" i="5"/>
  <c r="B1086" i="5"/>
  <c r="C1086" i="5" s="1"/>
  <c r="B1087" i="5"/>
  <c r="B1088" i="5"/>
  <c r="C1088" i="5" s="1"/>
  <c r="B1089" i="5"/>
  <c r="B1090" i="5"/>
  <c r="C1090" i="5" s="1"/>
  <c r="B1091" i="5"/>
  <c r="B1092" i="5"/>
  <c r="C1092" i="5" s="1"/>
  <c r="B1093" i="5"/>
  <c r="B1094" i="5"/>
  <c r="C1094" i="5" s="1"/>
  <c r="B1095" i="5"/>
  <c r="B1096" i="5"/>
  <c r="C1096" i="5" s="1"/>
  <c r="B1097" i="5"/>
  <c r="B1098" i="5"/>
  <c r="C1098" i="5" s="1"/>
  <c r="B1099" i="5"/>
  <c r="B1100" i="5"/>
  <c r="C1100" i="5" s="1"/>
  <c r="B1101" i="5"/>
  <c r="B1102" i="5"/>
  <c r="C1102" i="5" s="1"/>
  <c r="B1103" i="5"/>
  <c r="B1104" i="5"/>
  <c r="C1104" i="5" s="1"/>
  <c r="B1105" i="5"/>
  <c r="B1106" i="5"/>
  <c r="C1106" i="5" s="1"/>
  <c r="B1107" i="5"/>
  <c r="B1108" i="5"/>
  <c r="C1108" i="5" s="1"/>
  <c r="B1109" i="5"/>
  <c r="B1110" i="5"/>
  <c r="C1110" i="5" s="1"/>
  <c r="B1111" i="5"/>
  <c r="B1112" i="5"/>
  <c r="C1112" i="5" s="1"/>
  <c r="B1113" i="5"/>
  <c r="B1114" i="5"/>
  <c r="C1114" i="5" s="1"/>
  <c r="B1115" i="5"/>
  <c r="B1116" i="5"/>
  <c r="C1116" i="5" s="1"/>
  <c r="B1117" i="5"/>
  <c r="B1118" i="5"/>
  <c r="C1118" i="5" s="1"/>
  <c r="B1119" i="5"/>
  <c r="B1120" i="5"/>
  <c r="C1120" i="5" s="1"/>
  <c r="B1121" i="5"/>
  <c r="B1122" i="5"/>
  <c r="C1122" i="5" s="1"/>
  <c r="B1082" i="5"/>
  <c r="C1082" i="5" s="1"/>
  <c r="B1054" i="5"/>
  <c r="C1054" i="5" s="1"/>
  <c r="B1055" i="5"/>
  <c r="B1056" i="5"/>
  <c r="C1056" i="5" s="1"/>
  <c r="B1057" i="5"/>
  <c r="B1058" i="5"/>
  <c r="C1058" i="5" s="1"/>
  <c r="B1059" i="5"/>
  <c r="B1060" i="5"/>
  <c r="C1060" i="5" s="1"/>
  <c r="B1061" i="5"/>
  <c r="B1062" i="5"/>
  <c r="C1062" i="5" s="1"/>
  <c r="B1063" i="5"/>
  <c r="B1064" i="5"/>
  <c r="C1064" i="5" s="1"/>
  <c r="B1065" i="5"/>
  <c r="B1066" i="5"/>
  <c r="C1066" i="5" s="1"/>
  <c r="B1067" i="5"/>
  <c r="B1068" i="5"/>
  <c r="C1068" i="5" s="1"/>
  <c r="B1069" i="5"/>
  <c r="B1070" i="5"/>
  <c r="C1070" i="5" s="1"/>
  <c r="B1071" i="5"/>
  <c r="B1072" i="5"/>
  <c r="C1072" i="5" s="1"/>
  <c r="B1053" i="5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00" i="5"/>
  <c r="C1000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76" i="5"/>
  <c r="C976" i="5" s="1"/>
  <c r="B934" i="5"/>
  <c r="C934" i="5" s="1"/>
  <c r="B935" i="5"/>
  <c r="C935" i="5" s="1"/>
  <c r="B936" i="5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33" i="5"/>
  <c r="C933" i="5" s="1"/>
  <c r="B892" i="5"/>
  <c r="B893" i="5"/>
  <c r="C893" i="5" s="1"/>
  <c r="B894" i="5"/>
  <c r="C894" i="5" s="1"/>
  <c r="B895" i="5"/>
  <c r="C895" i="5" s="1"/>
  <c r="B896" i="5"/>
  <c r="B897" i="5"/>
  <c r="C897" i="5" s="1"/>
  <c r="B898" i="5"/>
  <c r="C898" i="5" s="1"/>
  <c r="B899" i="5"/>
  <c r="C899" i="5" s="1"/>
  <c r="B900" i="5"/>
  <c r="B901" i="5"/>
  <c r="C901" i="5" s="1"/>
  <c r="B902" i="5"/>
  <c r="C902" i="5" s="1"/>
  <c r="B903" i="5"/>
  <c r="C903" i="5" s="1"/>
  <c r="B904" i="5"/>
  <c r="B905" i="5"/>
  <c r="C905" i="5" s="1"/>
  <c r="B906" i="5"/>
  <c r="C906" i="5" s="1"/>
  <c r="B907" i="5"/>
  <c r="C907" i="5" s="1"/>
  <c r="B908" i="5"/>
  <c r="B909" i="5"/>
  <c r="C909" i="5" s="1"/>
  <c r="B910" i="5"/>
  <c r="C910" i="5" s="1"/>
  <c r="B911" i="5"/>
  <c r="C911" i="5" s="1"/>
  <c r="B912" i="5"/>
  <c r="B913" i="5"/>
  <c r="C913" i="5" s="1"/>
  <c r="B914" i="5"/>
  <c r="C914" i="5" s="1"/>
  <c r="B915" i="5"/>
  <c r="C915" i="5" s="1"/>
  <c r="B916" i="5"/>
  <c r="B917" i="5"/>
  <c r="C917" i="5" s="1"/>
  <c r="B918" i="5"/>
  <c r="C918" i="5" s="1"/>
  <c r="B919" i="5"/>
  <c r="C919" i="5" s="1"/>
  <c r="B920" i="5"/>
  <c r="B921" i="5"/>
  <c r="C921" i="5" s="1"/>
  <c r="B922" i="5"/>
  <c r="C922" i="5" s="1"/>
  <c r="B923" i="5"/>
  <c r="C923" i="5" s="1"/>
  <c r="B891" i="5"/>
  <c r="C891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57" i="5"/>
  <c r="C857" i="5" s="1"/>
  <c r="B826" i="5"/>
  <c r="C826" i="5" s="1"/>
  <c r="B827" i="5"/>
  <c r="C827" i="5" s="1"/>
  <c r="B828" i="5"/>
  <c r="B829" i="5"/>
  <c r="C829" i="5" s="1"/>
  <c r="B830" i="5"/>
  <c r="C830" i="5" s="1"/>
  <c r="B831" i="5"/>
  <c r="C831" i="5" s="1"/>
  <c r="B832" i="5"/>
  <c r="B833" i="5"/>
  <c r="C833" i="5" s="1"/>
  <c r="B834" i="5"/>
  <c r="C834" i="5" s="1"/>
  <c r="B835" i="5"/>
  <c r="C835" i="5" s="1"/>
  <c r="B836" i="5"/>
  <c r="B837" i="5"/>
  <c r="C837" i="5" s="1"/>
  <c r="B838" i="5"/>
  <c r="C838" i="5" s="1"/>
  <c r="B839" i="5"/>
  <c r="C839" i="5" s="1"/>
  <c r="B840" i="5"/>
  <c r="B841" i="5"/>
  <c r="C841" i="5" s="1"/>
  <c r="B842" i="5"/>
  <c r="C842" i="5" s="1"/>
  <c r="B843" i="5"/>
  <c r="C843" i="5" s="1"/>
  <c r="B844" i="5"/>
  <c r="B845" i="5"/>
  <c r="C845" i="5" s="1"/>
  <c r="B846" i="5"/>
  <c r="C846" i="5" s="1"/>
  <c r="B847" i="5"/>
  <c r="C847" i="5" s="1"/>
  <c r="B825" i="5"/>
  <c r="C825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09" i="5"/>
  <c r="C809" i="5" s="1"/>
  <c r="B766" i="5"/>
  <c r="C766" i="5" s="1"/>
  <c r="B767" i="5"/>
  <c r="C767" i="5" s="1"/>
  <c r="B768" i="5"/>
  <c r="B769" i="5"/>
  <c r="C769" i="5" s="1"/>
  <c r="B770" i="5"/>
  <c r="C770" i="5" s="1"/>
  <c r="B771" i="5"/>
  <c r="C771" i="5" s="1"/>
  <c r="B772" i="5"/>
  <c r="B773" i="5"/>
  <c r="C773" i="5" s="1"/>
  <c r="B774" i="5"/>
  <c r="C774" i="5" s="1"/>
  <c r="B775" i="5"/>
  <c r="C775" i="5" s="1"/>
  <c r="B776" i="5"/>
  <c r="B777" i="5"/>
  <c r="C777" i="5" s="1"/>
  <c r="B778" i="5"/>
  <c r="C778" i="5" s="1"/>
  <c r="B779" i="5"/>
  <c r="C779" i="5" s="1"/>
  <c r="B780" i="5"/>
  <c r="B781" i="5"/>
  <c r="C781" i="5" s="1"/>
  <c r="B782" i="5"/>
  <c r="C782" i="5" s="1"/>
  <c r="B783" i="5"/>
  <c r="C783" i="5" s="1"/>
  <c r="B784" i="5"/>
  <c r="B785" i="5"/>
  <c r="C785" i="5" s="1"/>
  <c r="B786" i="5"/>
  <c r="C786" i="5" s="1"/>
  <c r="B787" i="5"/>
  <c r="C787" i="5" s="1"/>
  <c r="B788" i="5"/>
  <c r="B789" i="5"/>
  <c r="C789" i="5" s="1"/>
  <c r="B790" i="5"/>
  <c r="C790" i="5" s="1"/>
  <c r="B791" i="5"/>
  <c r="C791" i="5" s="1"/>
  <c r="B792" i="5"/>
  <c r="B793" i="5"/>
  <c r="C793" i="5" s="1"/>
  <c r="B794" i="5"/>
  <c r="C794" i="5" s="1"/>
  <c r="B795" i="5"/>
  <c r="C795" i="5" s="1"/>
  <c r="B796" i="5"/>
  <c r="B797" i="5"/>
  <c r="C797" i="5" s="1"/>
  <c r="B798" i="5"/>
  <c r="C798" i="5" s="1"/>
  <c r="B799" i="5"/>
  <c r="C799" i="5" s="1"/>
  <c r="B765" i="5"/>
  <c r="C76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35" i="5"/>
  <c r="C735" i="5" s="1"/>
  <c r="B696" i="5"/>
  <c r="B697" i="5"/>
  <c r="C697" i="5" s="1"/>
  <c r="B698" i="5"/>
  <c r="C698" i="5" s="1"/>
  <c r="B699" i="5"/>
  <c r="C699" i="5" s="1"/>
  <c r="B700" i="5"/>
  <c r="B701" i="5"/>
  <c r="C701" i="5" s="1"/>
  <c r="B702" i="5"/>
  <c r="C702" i="5" s="1"/>
  <c r="B703" i="5"/>
  <c r="C703" i="5" s="1"/>
  <c r="B704" i="5"/>
  <c r="B705" i="5"/>
  <c r="C705" i="5" s="1"/>
  <c r="B706" i="5"/>
  <c r="C706" i="5" s="1"/>
  <c r="B707" i="5"/>
  <c r="C707" i="5" s="1"/>
  <c r="B708" i="5"/>
  <c r="B709" i="5"/>
  <c r="C709" i="5" s="1"/>
  <c r="B710" i="5"/>
  <c r="C710" i="5" s="1"/>
  <c r="B711" i="5"/>
  <c r="C711" i="5" s="1"/>
  <c r="B712" i="5"/>
  <c r="B713" i="5"/>
  <c r="C713" i="5" s="1"/>
  <c r="B714" i="5"/>
  <c r="C714" i="5" s="1"/>
  <c r="B715" i="5"/>
  <c r="C715" i="5" s="1"/>
  <c r="B716" i="5"/>
  <c r="B717" i="5"/>
  <c r="C717" i="5" s="1"/>
  <c r="B718" i="5"/>
  <c r="C718" i="5" s="1"/>
  <c r="B719" i="5"/>
  <c r="C719" i="5" s="1"/>
  <c r="B720" i="5"/>
  <c r="B721" i="5"/>
  <c r="C721" i="5" s="1"/>
  <c r="B722" i="5"/>
  <c r="C722" i="5" s="1"/>
  <c r="B723" i="5"/>
  <c r="C723" i="5" s="1"/>
  <c r="B724" i="5"/>
  <c r="B725" i="5"/>
  <c r="C725" i="5" s="1"/>
  <c r="B695" i="5"/>
  <c r="C695" i="5" s="1"/>
  <c r="B673" i="5"/>
  <c r="C673" i="5" s="1"/>
  <c r="B674" i="5"/>
  <c r="C674" i="5" s="1"/>
  <c r="B675" i="5"/>
  <c r="C675" i="5" s="1"/>
  <c r="B676" i="5"/>
  <c r="B677" i="5"/>
  <c r="C677" i="5" s="1"/>
  <c r="B678" i="5"/>
  <c r="C678" i="5" s="1"/>
  <c r="B679" i="5"/>
  <c r="C679" i="5" s="1"/>
  <c r="B680" i="5"/>
  <c r="B681" i="5"/>
  <c r="C681" i="5" s="1"/>
  <c r="B682" i="5"/>
  <c r="C682" i="5" s="1"/>
  <c r="B683" i="5"/>
  <c r="C683" i="5" s="1"/>
  <c r="B684" i="5"/>
  <c r="B685" i="5"/>
  <c r="C685" i="5" s="1"/>
  <c r="B672" i="5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13" i="5"/>
  <c r="C613" i="5" s="1"/>
  <c r="B577" i="5"/>
  <c r="C577" i="5" s="1"/>
  <c r="B578" i="5"/>
  <c r="C578" i="5" s="1"/>
  <c r="B579" i="5"/>
  <c r="C579" i="5" s="1"/>
  <c r="B580" i="5"/>
  <c r="B581" i="5"/>
  <c r="C581" i="5" s="1"/>
  <c r="B582" i="5"/>
  <c r="C582" i="5" s="1"/>
  <c r="B583" i="5"/>
  <c r="C583" i="5" s="1"/>
  <c r="B584" i="5"/>
  <c r="B585" i="5"/>
  <c r="C585" i="5" s="1"/>
  <c r="B586" i="5"/>
  <c r="C586" i="5" s="1"/>
  <c r="B587" i="5"/>
  <c r="C587" i="5" s="1"/>
  <c r="B588" i="5"/>
  <c r="B589" i="5"/>
  <c r="C589" i="5" s="1"/>
  <c r="B590" i="5"/>
  <c r="C590" i="5" s="1"/>
  <c r="B591" i="5"/>
  <c r="C591" i="5" s="1"/>
  <c r="B592" i="5"/>
  <c r="B593" i="5"/>
  <c r="C593" i="5" s="1"/>
  <c r="B594" i="5"/>
  <c r="C594" i="5" s="1"/>
  <c r="B595" i="5"/>
  <c r="C595" i="5" s="1"/>
  <c r="B596" i="5"/>
  <c r="B597" i="5"/>
  <c r="C597" i="5" s="1"/>
  <c r="B598" i="5"/>
  <c r="C598" i="5" s="1"/>
  <c r="B599" i="5"/>
  <c r="C599" i="5" s="1"/>
  <c r="B600" i="5"/>
  <c r="B601" i="5"/>
  <c r="C601" i="5" s="1"/>
  <c r="B602" i="5"/>
  <c r="C602" i="5" s="1"/>
  <c r="B603" i="5"/>
  <c r="C603" i="5" s="1"/>
  <c r="B576" i="5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27" i="5"/>
  <c r="C527" i="5" s="1"/>
  <c r="B516" i="5"/>
  <c r="C516" i="5" s="1"/>
  <c r="B517" i="5"/>
  <c r="C517" i="5" s="1"/>
  <c r="B515" i="5"/>
  <c r="C515" i="5" s="1"/>
  <c r="B426" i="5"/>
  <c r="C426" i="5" s="1"/>
  <c r="B427" i="5"/>
  <c r="C427" i="5" s="1"/>
  <c r="B428" i="5"/>
  <c r="B429" i="5"/>
  <c r="C429" i="5" s="1"/>
  <c r="B430" i="5"/>
  <c r="C430" i="5" s="1"/>
  <c r="B431" i="5"/>
  <c r="C431" i="5" s="1"/>
  <c r="B432" i="5"/>
  <c r="B433" i="5"/>
  <c r="C433" i="5" s="1"/>
  <c r="B434" i="5"/>
  <c r="C434" i="5" s="1"/>
  <c r="B435" i="5"/>
  <c r="C435" i="5" s="1"/>
  <c r="B436" i="5"/>
  <c r="B437" i="5"/>
  <c r="C437" i="5" s="1"/>
  <c r="B438" i="5"/>
  <c r="C438" i="5" s="1"/>
  <c r="B439" i="5"/>
  <c r="C439" i="5" s="1"/>
  <c r="B440" i="5"/>
  <c r="B441" i="5"/>
  <c r="C441" i="5" s="1"/>
  <c r="B442" i="5"/>
  <c r="C442" i="5" s="1"/>
  <c r="B443" i="5"/>
  <c r="C443" i="5" s="1"/>
  <c r="B444" i="5"/>
  <c r="B445" i="5"/>
  <c r="C445" i="5" s="1"/>
  <c r="B446" i="5"/>
  <c r="C446" i="5" s="1"/>
  <c r="B447" i="5"/>
  <c r="C447" i="5" s="1"/>
  <c r="B448" i="5"/>
  <c r="B449" i="5"/>
  <c r="C449" i="5" s="1"/>
  <c r="B450" i="5"/>
  <c r="C450" i="5" s="1"/>
  <c r="B451" i="5"/>
  <c r="C451" i="5" s="1"/>
  <c r="B452" i="5"/>
  <c r="B453" i="5"/>
  <c r="C453" i="5" s="1"/>
  <c r="B454" i="5"/>
  <c r="C454" i="5" s="1"/>
  <c r="B455" i="5"/>
  <c r="C455" i="5" s="1"/>
  <c r="B456" i="5"/>
  <c r="B457" i="5"/>
  <c r="C457" i="5" s="1"/>
  <c r="B458" i="5"/>
  <c r="C458" i="5" s="1"/>
  <c r="B459" i="5"/>
  <c r="C459" i="5" s="1"/>
  <c r="B460" i="5"/>
  <c r="B461" i="5"/>
  <c r="C461" i="5" s="1"/>
  <c r="B462" i="5"/>
  <c r="C462" i="5" s="1"/>
  <c r="B463" i="5"/>
  <c r="C463" i="5" s="1"/>
  <c r="B464" i="5"/>
  <c r="B465" i="5"/>
  <c r="C465" i="5" s="1"/>
  <c r="B466" i="5"/>
  <c r="C466" i="5" s="1"/>
  <c r="B467" i="5"/>
  <c r="C467" i="5" s="1"/>
  <c r="B468" i="5"/>
  <c r="B469" i="5"/>
  <c r="C469" i="5" s="1"/>
  <c r="B470" i="5"/>
  <c r="C470" i="5" s="1"/>
  <c r="B471" i="5"/>
  <c r="C471" i="5" s="1"/>
  <c r="B472" i="5"/>
  <c r="B473" i="5"/>
  <c r="C473" i="5" s="1"/>
  <c r="B474" i="5"/>
  <c r="C474" i="5" s="1"/>
  <c r="B475" i="5"/>
  <c r="C475" i="5" s="1"/>
  <c r="B476" i="5"/>
  <c r="B477" i="5"/>
  <c r="C477" i="5" s="1"/>
  <c r="B478" i="5"/>
  <c r="C478" i="5" s="1"/>
  <c r="B479" i="5"/>
  <c r="C479" i="5" s="1"/>
  <c r="B480" i="5"/>
  <c r="B481" i="5"/>
  <c r="C481" i="5" s="1"/>
  <c r="B482" i="5"/>
  <c r="C482" i="5" s="1"/>
  <c r="B483" i="5"/>
  <c r="C483" i="5" s="1"/>
  <c r="B484" i="5"/>
  <c r="B485" i="5"/>
  <c r="C485" i="5" s="1"/>
  <c r="B486" i="5"/>
  <c r="C486" i="5" s="1"/>
  <c r="B487" i="5"/>
  <c r="C487" i="5" s="1"/>
  <c r="B488" i="5"/>
  <c r="B489" i="5"/>
  <c r="C489" i="5" s="1"/>
  <c r="B490" i="5"/>
  <c r="C490" i="5" s="1"/>
  <c r="B491" i="5"/>
  <c r="C491" i="5" s="1"/>
  <c r="B492" i="5"/>
  <c r="B493" i="5"/>
  <c r="C493" i="5" s="1"/>
  <c r="B494" i="5"/>
  <c r="C494" i="5" s="1"/>
  <c r="B495" i="5"/>
  <c r="C495" i="5" s="1"/>
  <c r="B496" i="5"/>
  <c r="B497" i="5"/>
  <c r="C497" i="5" s="1"/>
  <c r="B498" i="5"/>
  <c r="C498" i="5" s="1"/>
  <c r="B499" i="5"/>
  <c r="C499" i="5" s="1"/>
  <c r="B500" i="5"/>
  <c r="B501" i="5"/>
  <c r="C501" i="5" s="1"/>
  <c r="B502" i="5"/>
  <c r="C502" i="5" s="1"/>
  <c r="B503" i="5"/>
  <c r="C503" i="5" s="1"/>
  <c r="B504" i="5"/>
  <c r="B505" i="5"/>
  <c r="C505" i="5" s="1"/>
  <c r="B506" i="5"/>
  <c r="C506" i="5" s="1"/>
  <c r="B507" i="5"/>
  <c r="C507" i="5" s="1"/>
  <c r="B508" i="5"/>
  <c r="B509" i="5"/>
  <c r="C509" i="5" s="1"/>
  <c r="B510" i="5"/>
  <c r="C510" i="5" s="1"/>
  <c r="B511" i="5"/>
  <c r="C511" i="5" s="1"/>
  <c r="B512" i="5"/>
  <c r="B513" i="5"/>
  <c r="C513" i="5" s="1"/>
  <c r="B514" i="5"/>
  <c r="C514" i="5" s="1"/>
  <c r="B425" i="5"/>
  <c r="C425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396" i="5"/>
  <c r="C396" i="5" s="1"/>
  <c r="B324" i="5"/>
  <c r="C324" i="5" s="1"/>
  <c r="B325" i="5"/>
  <c r="C325" i="5" s="1"/>
  <c r="B326" i="5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B383" i="5"/>
  <c r="C383" i="5" s="1"/>
  <c r="B384" i="5"/>
  <c r="C384" i="5" s="1"/>
  <c r="B385" i="5"/>
  <c r="C385" i="5" s="1"/>
  <c r="B386" i="5"/>
  <c r="C386" i="5" s="1"/>
  <c r="B323" i="5"/>
  <c r="C323" i="5" s="1"/>
  <c r="B234" i="5"/>
  <c r="C234" i="5" s="1"/>
  <c r="B235" i="5"/>
  <c r="C235" i="5" s="1"/>
  <c r="B236" i="5"/>
  <c r="C236" i="5" s="1"/>
  <c r="B237" i="5"/>
  <c r="C237" i="5" s="1"/>
  <c r="B238" i="5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B319" i="5"/>
  <c r="C319" i="5" s="1"/>
  <c r="B320" i="5"/>
  <c r="C320" i="5" s="1"/>
  <c r="B321" i="5"/>
  <c r="C321" i="5" s="1"/>
  <c r="B322" i="5"/>
  <c r="C322" i="5" s="1"/>
  <c r="B233" i="5"/>
  <c r="C233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00" i="5"/>
  <c r="C200" i="5" s="1"/>
  <c r="B162" i="5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B161" i="5"/>
  <c r="C16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B147" i="5"/>
  <c r="C147" i="5" s="1"/>
  <c r="B148" i="5"/>
  <c r="C148" i="5" s="1"/>
  <c r="B149" i="5"/>
  <c r="C149" i="5" s="1"/>
  <c r="B150" i="5"/>
  <c r="C150" i="5" s="1"/>
  <c r="B151" i="5"/>
  <c r="C151" i="5" s="1"/>
  <c r="B121" i="5"/>
  <c r="C121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85" i="5"/>
  <c r="C85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53" i="5"/>
  <c r="C53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11" i="5"/>
  <c r="C1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B51" i="5"/>
  <c r="C51" i="5" s="1"/>
  <c r="B52" i="5"/>
  <c r="C52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112" i="5"/>
  <c r="C112" i="5" s="1"/>
  <c r="B113" i="5"/>
  <c r="C113" i="5" s="1"/>
  <c r="B114" i="5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518" i="5"/>
  <c r="C518" i="5" s="1"/>
  <c r="B519" i="5"/>
  <c r="C519" i="5" s="1"/>
  <c r="B520" i="5"/>
  <c r="B521" i="5"/>
  <c r="C521" i="5" s="1"/>
  <c r="B522" i="5"/>
  <c r="C522" i="5" s="1"/>
  <c r="B523" i="5"/>
  <c r="C523" i="5" s="1"/>
  <c r="B524" i="5"/>
  <c r="B525" i="5"/>
  <c r="C525" i="5" s="1"/>
  <c r="B526" i="5"/>
  <c r="C526" i="5" s="1"/>
  <c r="B567" i="5"/>
  <c r="C567" i="5" s="1"/>
  <c r="B568" i="5"/>
  <c r="B569" i="5"/>
  <c r="C569" i="5" s="1"/>
  <c r="B570" i="5"/>
  <c r="C570" i="5" s="1"/>
  <c r="B571" i="5"/>
  <c r="C571" i="5" s="1"/>
  <c r="B572" i="5"/>
  <c r="B573" i="5"/>
  <c r="C573" i="5" s="1"/>
  <c r="B574" i="5"/>
  <c r="C574" i="5" s="1"/>
  <c r="B575" i="5"/>
  <c r="C575" i="5" s="1"/>
  <c r="B604" i="5"/>
  <c r="B605" i="5"/>
  <c r="C605" i="5" s="1"/>
  <c r="B606" i="5"/>
  <c r="C606" i="5" s="1"/>
  <c r="B607" i="5"/>
  <c r="C607" i="5" s="1"/>
  <c r="B608" i="5"/>
  <c r="B609" i="5"/>
  <c r="C609" i="5" s="1"/>
  <c r="B610" i="5"/>
  <c r="C610" i="5" s="1"/>
  <c r="B611" i="5"/>
  <c r="C611" i="5" s="1"/>
  <c r="B612" i="5"/>
  <c r="B663" i="5"/>
  <c r="C663" i="5" s="1"/>
  <c r="B664" i="5"/>
  <c r="B665" i="5"/>
  <c r="C665" i="5" s="1"/>
  <c r="B666" i="5"/>
  <c r="C666" i="5" s="1"/>
  <c r="B667" i="5"/>
  <c r="C667" i="5" s="1"/>
  <c r="B668" i="5"/>
  <c r="B669" i="5"/>
  <c r="C669" i="5" s="1"/>
  <c r="B670" i="5"/>
  <c r="C670" i="5" s="1"/>
  <c r="B671" i="5"/>
  <c r="C671" i="5" s="1"/>
  <c r="B686" i="5"/>
  <c r="C686" i="5" s="1"/>
  <c r="B687" i="5"/>
  <c r="C687" i="5" s="1"/>
  <c r="B688" i="5"/>
  <c r="B689" i="5"/>
  <c r="C689" i="5" s="1"/>
  <c r="B690" i="5"/>
  <c r="C690" i="5" s="1"/>
  <c r="B691" i="5"/>
  <c r="C691" i="5" s="1"/>
  <c r="B692" i="5"/>
  <c r="B693" i="5"/>
  <c r="C693" i="5" s="1"/>
  <c r="B694" i="5"/>
  <c r="C694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56" i="5"/>
  <c r="B757" i="5"/>
  <c r="C757" i="5" s="1"/>
  <c r="B758" i="5"/>
  <c r="C758" i="5" s="1"/>
  <c r="B759" i="5"/>
  <c r="C759" i="5" s="1"/>
  <c r="B760" i="5"/>
  <c r="B761" i="5"/>
  <c r="C761" i="5" s="1"/>
  <c r="B762" i="5"/>
  <c r="C762" i="5" s="1"/>
  <c r="B763" i="5"/>
  <c r="C763" i="5" s="1"/>
  <c r="B764" i="5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16" i="5"/>
  <c r="B817" i="5"/>
  <c r="C817" i="5" s="1"/>
  <c r="B818" i="5"/>
  <c r="C818" i="5" s="1"/>
  <c r="B819" i="5"/>
  <c r="C819" i="5" s="1"/>
  <c r="B820" i="5"/>
  <c r="B821" i="5"/>
  <c r="C821" i="5" s="1"/>
  <c r="B822" i="5"/>
  <c r="C822" i="5" s="1"/>
  <c r="B823" i="5"/>
  <c r="C823" i="5" s="1"/>
  <c r="B824" i="5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82" i="5"/>
  <c r="C882" i="5" s="1"/>
  <c r="B883" i="5"/>
  <c r="C883" i="5" s="1"/>
  <c r="B884" i="5"/>
  <c r="B885" i="5"/>
  <c r="C885" i="5" s="1"/>
  <c r="B886" i="5"/>
  <c r="C886" i="5" s="1"/>
  <c r="B887" i="5"/>
  <c r="C887" i="5" s="1"/>
  <c r="B888" i="5"/>
  <c r="B889" i="5"/>
  <c r="C889" i="5" s="1"/>
  <c r="B890" i="5"/>
  <c r="C890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67" i="5"/>
  <c r="B968" i="5"/>
  <c r="C968" i="5" s="1"/>
  <c r="B969" i="5"/>
  <c r="B970" i="5"/>
  <c r="C970" i="5" s="1"/>
  <c r="B971" i="5"/>
  <c r="B972" i="5"/>
  <c r="C972" i="5" s="1"/>
  <c r="B973" i="5"/>
  <c r="B974" i="5"/>
  <c r="C974" i="5" s="1"/>
  <c r="B975" i="5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123" i="5"/>
  <c r="B1124" i="5"/>
  <c r="C1124" i="5" s="1"/>
  <c r="B1125" i="5"/>
  <c r="B1126" i="5"/>
  <c r="C1126" i="5" s="1"/>
  <c r="B1127" i="5"/>
  <c r="B1128" i="5"/>
  <c r="C1128" i="5" s="1"/>
  <c r="B1129" i="5"/>
  <c r="B1130" i="5"/>
  <c r="C1130" i="5" s="1"/>
  <c r="B1131" i="5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97" i="5"/>
  <c r="B1298" i="5"/>
  <c r="C1298" i="5" s="1"/>
  <c r="B1299" i="5"/>
  <c r="B1300" i="5"/>
  <c r="C1300" i="5" s="1"/>
  <c r="B1301" i="5"/>
  <c r="B1302" i="5"/>
  <c r="C1302" i="5" s="1"/>
  <c r="B1303" i="5"/>
  <c r="B1304" i="5"/>
  <c r="C1304" i="5" s="1"/>
  <c r="B1305" i="5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2" i="5"/>
  <c r="C2" i="5" s="1"/>
  <c r="J24" i="2" l="1"/>
  <c r="J27" i="2" s="1"/>
  <c r="H1407" i="1"/>
  <c r="H1408" i="1"/>
  <c r="I1408" i="1" s="1"/>
  <c r="H1409" i="1"/>
  <c r="I1409" i="1" s="1"/>
  <c r="H1410" i="1"/>
  <c r="H1411" i="1"/>
  <c r="I1411" i="1" s="1"/>
  <c r="H1412" i="1"/>
  <c r="I1412" i="1" s="1"/>
  <c r="H1413" i="1"/>
  <c r="I1413" i="1" s="1"/>
  <c r="H1414" i="1"/>
  <c r="H1415" i="1"/>
  <c r="I1415" i="1" s="1"/>
  <c r="H1416" i="1"/>
  <c r="I1416" i="1" s="1"/>
  <c r="H1417" i="1"/>
  <c r="I1417" i="1" s="1"/>
  <c r="H1418" i="1"/>
  <c r="H1419" i="1"/>
  <c r="I1419" i="1" s="1"/>
  <c r="H1420" i="1"/>
  <c r="I1420" i="1" s="1"/>
  <c r="H1421" i="1"/>
  <c r="I1421" i="1" s="1"/>
  <c r="H1422" i="1"/>
  <c r="H1423" i="1"/>
  <c r="I1423" i="1" s="1"/>
  <c r="H1424" i="1"/>
  <c r="I1424" i="1" s="1"/>
  <c r="H1425" i="1"/>
  <c r="I1425" i="1" s="1"/>
  <c r="H1426" i="1"/>
  <c r="H1427" i="1"/>
  <c r="I1427" i="1" s="1"/>
  <c r="H1428" i="1"/>
  <c r="I1428" i="1" s="1"/>
  <c r="H1429" i="1"/>
  <c r="I1429" i="1" s="1"/>
  <c r="H1430" i="1"/>
  <c r="H1431" i="1"/>
  <c r="I1431" i="1" s="1"/>
  <c r="H1432" i="1"/>
  <c r="I1432" i="1" s="1"/>
  <c r="H1433" i="1"/>
  <c r="I1433" i="1" s="1"/>
  <c r="H1434" i="1"/>
  <c r="H1435" i="1"/>
  <c r="I1435" i="1" s="1"/>
  <c r="H1436" i="1"/>
  <c r="I1436" i="1" s="1"/>
  <c r="H1437" i="1"/>
  <c r="I1437" i="1" s="1"/>
  <c r="H1438" i="1"/>
  <c r="H1439" i="1"/>
  <c r="I1439" i="1" s="1"/>
  <c r="H1440" i="1"/>
  <c r="I1440" i="1" s="1"/>
  <c r="H1441" i="1"/>
  <c r="I1441" i="1" s="1"/>
  <c r="H1442" i="1"/>
  <c r="H1443" i="1"/>
  <c r="I1443" i="1" s="1"/>
  <c r="H1444" i="1"/>
  <c r="I1444" i="1" s="1"/>
  <c r="H1445" i="1"/>
  <c r="I1445" i="1" s="1"/>
  <c r="H1446" i="1"/>
  <c r="H1447" i="1"/>
  <c r="I1447" i="1" s="1"/>
  <c r="H1448" i="1"/>
  <c r="I1448" i="1" s="1"/>
  <c r="H1449" i="1"/>
  <c r="I1449" i="1" s="1"/>
  <c r="H1450" i="1"/>
  <c r="H1451" i="1"/>
  <c r="I1451" i="1" s="1"/>
  <c r="H1452" i="1"/>
  <c r="I1452" i="1" s="1"/>
  <c r="H1453" i="1"/>
  <c r="I1453" i="1" s="1"/>
  <c r="H1454" i="1"/>
  <c r="H1455" i="1"/>
  <c r="I1455" i="1" s="1"/>
  <c r="I1454" i="1" l="1"/>
  <c r="I1450" i="1"/>
  <c r="I1446" i="1"/>
  <c r="I1442" i="1"/>
  <c r="I1438" i="1"/>
  <c r="I1434" i="1"/>
  <c r="I1430" i="1"/>
  <c r="I1426" i="1"/>
  <c r="I1422" i="1"/>
  <c r="I1418" i="1"/>
  <c r="I1414" i="1"/>
  <c r="I1410" i="1"/>
  <c r="I1407" i="1"/>
  <c r="H1406" i="1"/>
  <c r="I1406" i="1" s="1"/>
  <c r="H1405" i="1"/>
  <c r="H1404" i="1"/>
  <c r="H1403" i="1"/>
  <c r="H1402" i="1"/>
  <c r="I1402" i="1" s="1"/>
  <c r="H1401" i="1"/>
  <c r="H1400" i="1"/>
  <c r="H1399" i="1"/>
  <c r="H1398" i="1"/>
  <c r="I1398" i="1" s="1"/>
  <c r="H1397" i="1"/>
  <c r="H1396" i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H1362" i="1"/>
  <c r="I1362" i="1" s="1"/>
  <c r="H1361" i="1"/>
  <c r="I1361" i="1" s="1"/>
  <c r="H1360" i="1"/>
  <c r="I1360" i="1" s="1"/>
  <c r="H1359" i="1"/>
  <c r="H1358" i="1"/>
  <c r="I1358" i="1" s="1"/>
  <c r="H1357" i="1"/>
  <c r="I1357" i="1" s="1"/>
  <c r="H1356" i="1"/>
  <c r="I1356" i="1" s="1"/>
  <c r="H1355" i="1"/>
  <c r="H1354" i="1"/>
  <c r="I1354" i="1" s="1"/>
  <c r="H1353" i="1"/>
  <c r="I1353" i="1" s="1"/>
  <c r="H1352" i="1"/>
  <c r="I1352" i="1" s="1"/>
  <c r="H1351" i="1"/>
  <c r="H1350" i="1"/>
  <c r="I1350" i="1" s="1"/>
  <c r="H1349" i="1"/>
  <c r="I1349" i="1" s="1"/>
  <c r="H1348" i="1"/>
  <c r="I1348" i="1" s="1"/>
  <c r="H1347" i="1"/>
  <c r="H1346" i="1"/>
  <c r="I1346" i="1" s="1"/>
  <c r="H1345" i="1"/>
  <c r="I1345" i="1" s="1"/>
  <c r="H1344" i="1"/>
  <c r="I1344" i="1" s="1"/>
  <c r="H1343" i="1"/>
  <c r="H1342" i="1"/>
  <c r="I1342" i="1" s="1"/>
  <c r="H1341" i="1"/>
  <c r="I1341" i="1" s="1"/>
  <c r="H1340" i="1"/>
  <c r="I1340" i="1" s="1"/>
  <c r="H1339" i="1"/>
  <c r="H1338" i="1"/>
  <c r="I1338" i="1" s="1"/>
  <c r="H1337" i="1"/>
  <c r="I1337" i="1" s="1"/>
  <c r="H1336" i="1"/>
  <c r="I1336" i="1" s="1"/>
  <c r="H1335" i="1"/>
  <c r="H1334" i="1"/>
  <c r="H1333" i="1"/>
  <c r="I1333" i="1" s="1"/>
  <c r="H1332" i="1"/>
  <c r="I1332" i="1" s="1"/>
  <c r="H1331" i="1"/>
  <c r="I1331" i="1" s="1"/>
  <c r="H1330" i="1"/>
  <c r="H1329" i="1"/>
  <c r="I1329" i="1" s="1"/>
  <c r="H1328" i="1"/>
  <c r="I1328" i="1" s="1"/>
  <c r="H1327" i="1"/>
  <c r="H1326" i="1"/>
  <c r="H1325" i="1"/>
  <c r="I1325" i="1" s="1"/>
  <c r="H1324" i="1"/>
  <c r="H1323" i="1"/>
  <c r="I1323" i="1" s="1"/>
  <c r="H1322" i="1"/>
  <c r="H1321" i="1"/>
  <c r="I1321" i="1" s="1"/>
  <c r="H1320" i="1"/>
  <c r="I1320" i="1" s="1"/>
  <c r="H1319" i="1"/>
  <c r="H1318" i="1"/>
  <c r="H1317" i="1"/>
  <c r="I1317" i="1" s="1"/>
  <c r="H1316" i="1"/>
  <c r="I1316" i="1" s="1"/>
  <c r="H1315" i="1"/>
  <c r="I1315" i="1" s="1"/>
  <c r="H1314" i="1"/>
  <c r="H1313" i="1"/>
  <c r="I1313" i="1" s="1"/>
  <c r="H1312" i="1"/>
  <c r="I1312" i="1" s="1"/>
  <c r="H1311" i="1"/>
  <c r="H1310" i="1"/>
  <c r="H1309" i="1"/>
  <c r="I1309" i="1" s="1"/>
  <c r="H1308" i="1"/>
  <c r="I1308" i="1" s="1"/>
  <c r="H1307" i="1"/>
  <c r="I1307" i="1" s="1"/>
  <c r="H1306" i="1"/>
  <c r="H1305" i="1"/>
  <c r="I1305" i="1" s="1"/>
  <c r="H1304" i="1"/>
  <c r="H1303" i="1"/>
  <c r="H1302" i="1"/>
  <c r="I1302" i="1" s="1"/>
  <c r="H1301" i="1"/>
  <c r="H1300" i="1"/>
  <c r="I1300" i="1" s="1"/>
  <c r="H1299" i="1"/>
  <c r="I1299" i="1" s="1"/>
  <c r="H1298" i="1"/>
  <c r="H1297" i="1"/>
  <c r="H1296" i="1"/>
  <c r="I1296" i="1" s="1"/>
  <c r="H1295" i="1"/>
  <c r="H1294" i="1"/>
  <c r="I1294" i="1" s="1"/>
  <c r="H1293" i="1"/>
  <c r="H1292" i="1"/>
  <c r="H1291" i="1"/>
  <c r="I1291" i="1" s="1"/>
  <c r="H1290" i="1"/>
  <c r="H1289" i="1"/>
  <c r="H1288" i="1"/>
  <c r="H1287" i="1"/>
  <c r="H1286" i="1"/>
  <c r="I1286" i="1" s="1"/>
  <c r="H1285" i="1"/>
  <c r="H1284" i="1"/>
  <c r="I1284" i="1" s="1"/>
  <c r="H1283" i="1"/>
  <c r="I1283" i="1" s="1"/>
  <c r="H1282" i="1"/>
  <c r="H1281" i="1"/>
  <c r="I1281" i="1" s="1"/>
  <c r="H1280" i="1"/>
  <c r="H1279" i="1"/>
  <c r="I1279" i="1" s="1"/>
  <c r="H1278" i="1"/>
  <c r="H1277" i="1"/>
  <c r="I1277" i="1" s="1"/>
  <c r="H1276" i="1"/>
  <c r="H1275" i="1"/>
  <c r="I1275" i="1" s="1"/>
  <c r="H1274" i="1"/>
  <c r="H1273" i="1"/>
  <c r="I1273" i="1" s="1"/>
  <c r="H1272" i="1"/>
  <c r="H1271" i="1"/>
  <c r="I1271" i="1" s="1"/>
  <c r="H1270" i="1"/>
  <c r="H1269" i="1"/>
  <c r="I1269" i="1" s="1"/>
  <c r="H1268" i="1"/>
  <c r="H1267" i="1"/>
  <c r="I1267" i="1" s="1"/>
  <c r="H1266" i="1"/>
  <c r="H1265" i="1"/>
  <c r="I1265" i="1" s="1"/>
  <c r="H1264" i="1"/>
  <c r="H1263" i="1"/>
  <c r="I1263" i="1" s="1"/>
  <c r="H1262" i="1"/>
  <c r="H1261" i="1"/>
  <c r="I1261" i="1" s="1"/>
  <c r="H1260" i="1"/>
  <c r="H1259" i="1"/>
  <c r="I1259" i="1" s="1"/>
  <c r="H1258" i="1"/>
  <c r="H1257" i="1"/>
  <c r="I1257" i="1" s="1"/>
  <c r="H1256" i="1"/>
  <c r="H1255" i="1"/>
  <c r="I1255" i="1" s="1"/>
  <c r="H1254" i="1"/>
  <c r="H1253" i="1"/>
  <c r="I1253" i="1" s="1"/>
  <c r="H1252" i="1"/>
  <c r="H1251" i="1"/>
  <c r="I1251" i="1" s="1"/>
  <c r="H1250" i="1"/>
  <c r="H1249" i="1"/>
  <c r="I1249" i="1" s="1"/>
  <c r="H1248" i="1"/>
  <c r="H1247" i="1"/>
  <c r="I1247" i="1" s="1"/>
  <c r="H1246" i="1"/>
  <c r="H1245" i="1"/>
  <c r="I1245" i="1" s="1"/>
  <c r="H1244" i="1"/>
  <c r="H1243" i="1"/>
  <c r="I1243" i="1" s="1"/>
  <c r="H1242" i="1"/>
  <c r="H1241" i="1"/>
  <c r="I1241" i="1" s="1"/>
  <c r="H1240" i="1"/>
  <c r="H1239" i="1"/>
  <c r="I1239" i="1" s="1"/>
  <c r="H1238" i="1"/>
  <c r="H1237" i="1"/>
  <c r="I1237" i="1" s="1"/>
  <c r="H1236" i="1"/>
  <c r="H1235" i="1"/>
  <c r="I1235" i="1" s="1"/>
  <c r="H1234" i="1"/>
  <c r="H1233" i="1"/>
  <c r="I1233" i="1" s="1"/>
  <c r="H1232" i="1"/>
  <c r="H1231" i="1"/>
  <c r="I1231" i="1" s="1"/>
  <c r="H1230" i="1"/>
  <c r="H1229" i="1"/>
  <c r="I1229" i="1" s="1"/>
  <c r="H1228" i="1"/>
  <c r="H1227" i="1"/>
  <c r="I1227" i="1" s="1"/>
  <c r="H1226" i="1"/>
  <c r="H1225" i="1"/>
  <c r="I1225" i="1" s="1"/>
  <c r="H1224" i="1"/>
  <c r="H1223" i="1"/>
  <c r="I1223" i="1" s="1"/>
  <c r="H1222" i="1"/>
  <c r="H1221" i="1"/>
  <c r="I1221" i="1" s="1"/>
  <c r="H1220" i="1"/>
  <c r="H1219" i="1"/>
  <c r="I1219" i="1" s="1"/>
  <c r="H1218" i="1"/>
  <c r="H1217" i="1"/>
  <c r="I1217" i="1" s="1"/>
  <c r="H1216" i="1"/>
  <c r="H1215" i="1"/>
  <c r="H1214" i="1"/>
  <c r="H1213" i="1"/>
  <c r="I1213" i="1" s="1"/>
  <c r="H1212" i="1"/>
  <c r="H1211" i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H617" i="1"/>
  <c r="H616" i="1"/>
  <c r="H615" i="1"/>
  <c r="H614" i="1"/>
  <c r="H613" i="1"/>
  <c r="H612" i="1"/>
  <c r="H611" i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I384" i="1" s="1"/>
  <c r="H383" i="1"/>
  <c r="I383" i="1" s="1"/>
  <c r="H382" i="1"/>
  <c r="H381" i="1"/>
  <c r="H380" i="1"/>
  <c r="I380" i="1" s="1"/>
  <c r="H379" i="1"/>
  <c r="I379" i="1" s="1"/>
  <c r="H378" i="1"/>
  <c r="H377" i="1"/>
  <c r="H376" i="1"/>
  <c r="H375" i="1"/>
  <c r="I375" i="1" s="1"/>
  <c r="H374" i="1"/>
  <c r="H373" i="1"/>
  <c r="H372" i="1"/>
  <c r="I372" i="1" s="1"/>
  <c r="H371" i="1"/>
  <c r="I371" i="1" s="1"/>
  <c r="H370" i="1"/>
  <c r="H369" i="1"/>
  <c r="H368" i="1"/>
  <c r="I368" i="1" s="1"/>
  <c r="H367" i="1"/>
  <c r="I367" i="1" s="1"/>
  <c r="H366" i="1"/>
  <c r="H365" i="1"/>
  <c r="H364" i="1"/>
  <c r="I364" i="1" s="1"/>
  <c r="H363" i="1"/>
  <c r="I363" i="1" s="1"/>
  <c r="H362" i="1"/>
  <c r="H361" i="1"/>
  <c r="H360" i="1"/>
  <c r="H359" i="1"/>
  <c r="I359" i="1" s="1"/>
  <c r="H358" i="1"/>
  <c r="H357" i="1"/>
  <c r="H356" i="1"/>
  <c r="I356" i="1" s="1"/>
  <c r="H355" i="1"/>
  <c r="I355" i="1" s="1"/>
  <c r="H354" i="1"/>
  <c r="H353" i="1"/>
  <c r="H352" i="1"/>
  <c r="I352" i="1" s="1"/>
  <c r="H351" i="1"/>
  <c r="I351" i="1" s="1"/>
  <c r="H350" i="1"/>
  <c r="H349" i="1"/>
  <c r="H348" i="1"/>
  <c r="I348" i="1" s="1"/>
  <c r="H347" i="1"/>
  <c r="I347" i="1" s="1"/>
  <c r="H346" i="1"/>
  <c r="H345" i="1"/>
  <c r="H344" i="1"/>
  <c r="H343" i="1"/>
  <c r="I343" i="1" s="1"/>
  <c r="H342" i="1"/>
  <c r="H341" i="1"/>
  <c r="H340" i="1"/>
  <c r="I340" i="1" s="1"/>
  <c r="H339" i="1"/>
  <c r="I339" i="1" s="1"/>
  <c r="H338" i="1"/>
  <c r="H337" i="1"/>
  <c r="H336" i="1"/>
  <c r="I336" i="1" s="1"/>
  <c r="H335" i="1"/>
  <c r="I335" i="1" s="1"/>
  <c r="H334" i="1"/>
  <c r="H333" i="1"/>
  <c r="H332" i="1"/>
  <c r="I332" i="1" s="1"/>
  <c r="H331" i="1"/>
  <c r="I331" i="1" s="1"/>
  <c r="H330" i="1"/>
  <c r="H329" i="1"/>
  <c r="H328" i="1"/>
  <c r="H327" i="1"/>
  <c r="I327" i="1" s="1"/>
  <c r="H326" i="1"/>
  <c r="H325" i="1"/>
  <c r="H324" i="1"/>
  <c r="I324" i="1" s="1"/>
  <c r="H323" i="1"/>
  <c r="I323" i="1" s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I295" i="1" s="1"/>
  <c r="H294" i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H283" i="1"/>
  <c r="I283" i="1" s="1"/>
  <c r="H282" i="1"/>
  <c r="H281" i="1"/>
  <c r="H280" i="1"/>
  <c r="I280" i="1" s="1"/>
  <c r="H279" i="1"/>
  <c r="I279" i="1" s="1"/>
  <c r="H278" i="1"/>
  <c r="H277" i="1"/>
  <c r="H276" i="1"/>
  <c r="I276" i="1" s="1"/>
  <c r="H275" i="1"/>
  <c r="I275" i="1" s="1"/>
  <c r="H274" i="1"/>
  <c r="I274" i="1" s="1"/>
  <c r="H273" i="1"/>
  <c r="I273" i="1" s="1"/>
  <c r="H272" i="1"/>
  <c r="H271" i="1"/>
  <c r="H270" i="1"/>
  <c r="I270" i="1" s="1"/>
  <c r="H269" i="1"/>
  <c r="I269" i="1" s="1"/>
  <c r="H268" i="1"/>
  <c r="H267" i="1"/>
  <c r="H266" i="1"/>
  <c r="I266" i="1" s="1"/>
  <c r="H265" i="1"/>
  <c r="H264" i="1"/>
  <c r="I264" i="1" s="1"/>
  <c r="H263" i="1"/>
  <c r="H262" i="1"/>
  <c r="H261" i="1"/>
  <c r="I261" i="1" s="1"/>
  <c r="H260" i="1"/>
  <c r="I260" i="1" s="1"/>
  <c r="H259" i="1"/>
  <c r="H258" i="1"/>
  <c r="I258" i="1" s="1"/>
  <c r="H257" i="1"/>
  <c r="H256" i="1"/>
  <c r="I256" i="1" s="1"/>
  <c r="H255" i="1"/>
  <c r="H254" i="1"/>
  <c r="H253" i="1"/>
  <c r="I253" i="1" s="1"/>
  <c r="H252" i="1"/>
  <c r="H251" i="1"/>
  <c r="H250" i="1"/>
  <c r="H249" i="1"/>
  <c r="H248" i="1"/>
  <c r="I248" i="1" s="1"/>
  <c r="H247" i="1"/>
  <c r="H246" i="1"/>
  <c r="H245" i="1"/>
  <c r="H244" i="1"/>
  <c r="I244" i="1" s="1"/>
  <c r="H243" i="1"/>
  <c r="H242" i="1"/>
  <c r="H241" i="1"/>
  <c r="I241" i="1" s="1"/>
  <c r="H240" i="1"/>
  <c r="I240" i="1" s="1"/>
  <c r="H239" i="1"/>
  <c r="H238" i="1"/>
  <c r="I238" i="1" s="1"/>
  <c r="H237" i="1"/>
  <c r="I237" i="1" s="1"/>
  <c r="H236" i="1"/>
  <c r="H235" i="1"/>
  <c r="H234" i="1"/>
  <c r="H233" i="1"/>
  <c r="H232" i="1"/>
  <c r="I232" i="1" s="1"/>
  <c r="H231" i="1"/>
  <c r="H230" i="1"/>
  <c r="H229" i="1"/>
  <c r="H228" i="1"/>
  <c r="I228" i="1" s="1"/>
  <c r="H227" i="1"/>
  <c r="H226" i="1"/>
  <c r="H225" i="1"/>
  <c r="I225" i="1" s="1"/>
  <c r="H224" i="1"/>
  <c r="I224" i="1" s="1"/>
  <c r="H223" i="1"/>
  <c r="H222" i="1"/>
  <c r="I222" i="1" s="1"/>
  <c r="H221" i="1"/>
  <c r="I221" i="1" s="1"/>
  <c r="H220" i="1"/>
  <c r="H219" i="1"/>
  <c r="H218" i="1"/>
  <c r="H217" i="1"/>
  <c r="H216" i="1"/>
  <c r="I216" i="1" s="1"/>
  <c r="H215" i="1"/>
  <c r="H214" i="1"/>
  <c r="H213" i="1"/>
  <c r="H212" i="1"/>
  <c r="I212" i="1" s="1"/>
  <c r="H211" i="1"/>
  <c r="H210" i="1"/>
  <c r="H209" i="1"/>
  <c r="I209" i="1" s="1"/>
  <c r="H208" i="1"/>
  <c r="I208" i="1" s="1"/>
  <c r="H207" i="1"/>
  <c r="I207" i="1" s="1"/>
  <c r="H206" i="1"/>
  <c r="H205" i="1"/>
  <c r="I205" i="1" s="1"/>
  <c r="H204" i="1"/>
  <c r="I204" i="1" s="1"/>
  <c r="H203" i="1"/>
  <c r="H202" i="1"/>
  <c r="H201" i="1"/>
  <c r="I201" i="1" s="1"/>
  <c r="H200" i="1"/>
  <c r="I200" i="1" s="1"/>
  <c r="H199" i="1"/>
  <c r="I199" i="1" s="1"/>
  <c r="H198" i="1"/>
  <c r="H197" i="1"/>
  <c r="I197" i="1" s="1"/>
  <c r="H196" i="1"/>
  <c r="I196" i="1" s="1"/>
  <c r="H195" i="1"/>
  <c r="H194" i="1"/>
  <c r="H193" i="1"/>
  <c r="I193" i="1" s="1"/>
  <c r="H192" i="1"/>
  <c r="I192" i="1" s="1"/>
  <c r="H191" i="1"/>
  <c r="I191" i="1" s="1"/>
  <c r="H190" i="1"/>
  <c r="H189" i="1"/>
  <c r="I189" i="1" s="1"/>
  <c r="H188" i="1"/>
  <c r="I188" i="1" s="1"/>
  <c r="H187" i="1"/>
  <c r="H186" i="1"/>
  <c r="H185" i="1"/>
  <c r="I185" i="1" s="1"/>
  <c r="H184" i="1"/>
  <c r="I184" i="1" s="1"/>
  <c r="H183" i="1"/>
  <c r="I183" i="1" s="1"/>
  <c r="H182" i="1"/>
  <c r="H181" i="1"/>
  <c r="I181" i="1" s="1"/>
  <c r="H180" i="1"/>
  <c r="H179" i="1"/>
  <c r="I179" i="1" s="1"/>
  <c r="H178" i="1"/>
  <c r="H177" i="1"/>
  <c r="I177" i="1" s="1"/>
  <c r="H176" i="1"/>
  <c r="H175" i="1"/>
  <c r="I175" i="1" s="1"/>
  <c r="H174" i="1"/>
  <c r="H173" i="1"/>
  <c r="I173" i="1" s="1"/>
  <c r="H172" i="1"/>
  <c r="H171" i="1"/>
  <c r="I171" i="1" s="1"/>
  <c r="H170" i="1"/>
  <c r="H169" i="1"/>
  <c r="I169" i="1" s="1"/>
  <c r="H168" i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I836" i="1" l="1"/>
  <c r="I975" i="1"/>
  <c r="I1147" i="1"/>
  <c r="I377" i="1"/>
  <c r="I937" i="1"/>
  <c r="I376" i="1"/>
  <c r="I385" i="1"/>
  <c r="I1032" i="1"/>
  <c r="I808" i="1"/>
  <c r="I877" i="1"/>
  <c r="I957" i="1"/>
  <c r="I1016" i="1"/>
  <c r="I618" i="1"/>
  <c r="I985" i="1"/>
  <c r="I1052" i="1"/>
  <c r="I344" i="1"/>
  <c r="I353" i="1"/>
  <c r="I574" i="1"/>
  <c r="I614" i="1"/>
  <c r="I792" i="1"/>
  <c r="I825" i="1"/>
  <c r="I965" i="1"/>
  <c r="I1042" i="1"/>
  <c r="I345" i="1"/>
  <c r="I744" i="1"/>
  <c r="I857" i="1"/>
  <c r="I918" i="1"/>
  <c r="I945" i="1"/>
  <c r="I981" i="1"/>
  <c r="I1024" i="1"/>
  <c r="I1060" i="1"/>
  <c r="I695" i="1"/>
  <c r="I760" i="1"/>
  <c r="I328" i="1"/>
  <c r="I337" i="1"/>
  <c r="I361" i="1"/>
  <c r="I728" i="1"/>
  <c r="I776" i="1"/>
  <c r="I820" i="1"/>
  <c r="I829" i="1"/>
  <c r="I902" i="1"/>
  <c r="I925" i="1"/>
  <c r="I953" i="1"/>
  <c r="I969" i="1"/>
  <c r="I983" i="1"/>
  <c r="I1022" i="1"/>
  <c r="I1038" i="1"/>
  <c r="I1056" i="1"/>
  <c r="I1148" i="1"/>
  <c r="I611" i="1"/>
  <c r="I1400" i="1"/>
  <c r="I329" i="1"/>
  <c r="I360" i="1"/>
  <c r="I369" i="1"/>
  <c r="I515" i="1"/>
  <c r="I675" i="1"/>
  <c r="I752" i="1"/>
  <c r="I804" i="1"/>
  <c r="I845" i="1"/>
  <c r="I868" i="1"/>
  <c r="I941" i="1"/>
  <c r="I961" i="1"/>
  <c r="I977" i="1"/>
  <c r="I989" i="1"/>
  <c r="I1014" i="1"/>
  <c r="I1030" i="1"/>
  <c r="I1046" i="1"/>
  <c r="I1146" i="1"/>
  <c r="I568" i="1"/>
  <c r="I615" i="1"/>
  <c r="I679" i="1"/>
  <c r="I712" i="1"/>
  <c r="I168" i="1"/>
  <c r="I176" i="1"/>
  <c r="I203" i="1"/>
  <c r="I218" i="1"/>
  <c r="I250" i="1"/>
  <c r="I272" i="1"/>
  <c r="I170" i="1"/>
  <c r="I178" i="1"/>
  <c r="I213" i="1"/>
  <c r="I245" i="1"/>
  <c r="I172" i="1"/>
  <c r="I180" i="1"/>
  <c r="I187" i="1"/>
  <c r="I234" i="1"/>
  <c r="I282" i="1"/>
  <c r="I174" i="1"/>
  <c r="I182" i="1"/>
  <c r="I195" i="1"/>
  <c r="I229" i="1"/>
  <c r="I277" i="1"/>
  <c r="I1040" i="1"/>
  <c r="I1048" i="1"/>
  <c r="I1150" i="1"/>
  <c r="I1403" i="1"/>
  <c r="I570" i="1"/>
  <c r="I613" i="1"/>
  <c r="I617" i="1"/>
  <c r="I687" i="1"/>
  <c r="I700" i="1"/>
  <c r="I716" i="1"/>
  <c r="I732" i="1"/>
  <c r="I748" i="1"/>
  <c r="I764" i="1"/>
  <c r="I780" i="1"/>
  <c r="I796" i="1"/>
  <c r="I812" i="1"/>
  <c r="I841" i="1"/>
  <c r="I852" i="1"/>
  <c r="I861" i="1"/>
  <c r="I894" i="1"/>
  <c r="I908" i="1"/>
  <c r="I929" i="1"/>
  <c r="I939" i="1"/>
  <c r="I947" i="1"/>
  <c r="I955" i="1"/>
  <c r="I963" i="1"/>
  <c r="I971" i="1"/>
  <c r="I979" i="1"/>
  <c r="I987" i="1"/>
  <c r="I1018" i="1"/>
  <c r="I1026" i="1"/>
  <c r="I1034" i="1"/>
  <c r="I1050" i="1"/>
  <c r="I1058" i="1"/>
  <c r="I1149" i="1"/>
  <c r="I1399" i="1"/>
  <c r="I572" i="1"/>
  <c r="I612" i="1"/>
  <c r="I616" i="1"/>
  <c r="I671" i="1"/>
  <c r="I704" i="1"/>
  <c r="I720" i="1"/>
  <c r="I736" i="1"/>
  <c r="I768" i="1"/>
  <c r="I784" i="1"/>
  <c r="I800" i="1"/>
  <c r="I816" i="1"/>
  <c r="I889" i="1"/>
  <c r="I898" i="1"/>
  <c r="I905" i="1"/>
  <c r="I910" i="1"/>
  <c r="I933" i="1"/>
  <c r="I949" i="1"/>
  <c r="I973" i="1"/>
  <c r="I1012" i="1"/>
  <c r="I1020" i="1"/>
  <c r="I1028" i="1"/>
  <c r="I1036" i="1"/>
  <c r="I1044" i="1"/>
  <c r="I708" i="1"/>
  <c r="I724" i="1"/>
  <c r="I740" i="1"/>
  <c r="I756" i="1"/>
  <c r="I772" i="1"/>
  <c r="I788" i="1"/>
  <c r="I873" i="1"/>
  <c r="I884" i="1"/>
  <c r="I914" i="1"/>
  <c r="I921" i="1"/>
  <c r="I935" i="1"/>
  <c r="I943" i="1"/>
  <c r="I951" i="1"/>
  <c r="I959" i="1"/>
  <c r="I967" i="1"/>
  <c r="I1054" i="1"/>
  <c r="I1062" i="1"/>
  <c r="I186" i="1"/>
  <c r="I202" i="1"/>
  <c r="I265" i="1"/>
  <c r="I190" i="1"/>
  <c r="I206" i="1"/>
  <c r="I220" i="1"/>
  <c r="I236" i="1"/>
  <c r="I252" i="1"/>
  <c r="I257" i="1"/>
  <c r="I262" i="1"/>
  <c r="I284" i="1"/>
  <c r="I294" i="1"/>
  <c r="I226" i="1"/>
  <c r="I233" i="1"/>
  <c r="I242" i="1"/>
  <c r="I249" i="1"/>
  <c r="I254" i="1"/>
  <c r="I281" i="1"/>
  <c r="I194" i="1"/>
  <c r="I210" i="1"/>
  <c r="I217" i="1"/>
  <c r="I198" i="1"/>
  <c r="I214" i="1"/>
  <c r="I230" i="1"/>
  <c r="I246" i="1"/>
  <c r="I268" i="1"/>
  <c r="I278" i="1"/>
  <c r="I325" i="1"/>
  <c r="I341" i="1"/>
  <c r="I357" i="1"/>
  <c r="I373" i="1"/>
  <c r="I516" i="1"/>
  <c r="I569" i="1"/>
  <c r="I573" i="1"/>
  <c r="I676" i="1"/>
  <c r="I683" i="1"/>
  <c r="I699" i="1"/>
  <c r="I707" i="1"/>
  <c r="I723" i="1"/>
  <c r="I711" i="1"/>
  <c r="I333" i="1"/>
  <c r="I349" i="1"/>
  <c r="I365" i="1"/>
  <c r="I381" i="1"/>
  <c r="I567" i="1"/>
  <c r="I571" i="1"/>
  <c r="I575" i="1"/>
  <c r="I672" i="1"/>
  <c r="I691" i="1"/>
  <c r="I703" i="1"/>
  <c r="I715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1" i="1"/>
  <c r="I828" i="1"/>
  <c r="I833" i="1"/>
  <c r="I853" i="1"/>
  <c r="I860" i="1"/>
  <c r="I865" i="1"/>
  <c r="I885" i="1"/>
  <c r="I897" i="1"/>
  <c r="I906" i="1"/>
  <c r="I909" i="1"/>
  <c r="I917" i="1"/>
  <c r="I920" i="1"/>
  <c r="I926" i="1"/>
  <c r="I934" i="1"/>
  <c r="I938" i="1"/>
  <c r="I942" i="1"/>
  <c r="I946" i="1"/>
  <c r="I950" i="1"/>
  <c r="I954" i="1"/>
  <c r="I958" i="1"/>
  <c r="I962" i="1"/>
  <c r="I966" i="1"/>
  <c r="I970" i="1"/>
  <c r="I974" i="1"/>
  <c r="I978" i="1"/>
  <c r="I982" i="1"/>
  <c r="I986" i="1"/>
  <c r="I990" i="1"/>
  <c r="I1015" i="1"/>
  <c r="I1019" i="1"/>
  <c r="I1023" i="1"/>
  <c r="I1027" i="1"/>
  <c r="I1031" i="1"/>
  <c r="I1035" i="1"/>
  <c r="I1039" i="1"/>
  <c r="I1043" i="1"/>
  <c r="I1047" i="1"/>
  <c r="I1051" i="1"/>
  <c r="I1055" i="1"/>
  <c r="I1059" i="1"/>
  <c r="I1063" i="1"/>
  <c r="I1065" i="1"/>
  <c r="I1067" i="1"/>
  <c r="I1069" i="1"/>
  <c r="I1071" i="1"/>
  <c r="I1073" i="1"/>
  <c r="I1075" i="1"/>
  <c r="I1077" i="1"/>
  <c r="I1079" i="1"/>
  <c r="I1081" i="1"/>
  <c r="I1083" i="1"/>
  <c r="I1085" i="1"/>
  <c r="I1087" i="1"/>
  <c r="I1089" i="1"/>
  <c r="I1091" i="1"/>
  <c r="I1093" i="1"/>
  <c r="I1095" i="1"/>
  <c r="I1097" i="1"/>
  <c r="I1099" i="1"/>
  <c r="I1101" i="1"/>
  <c r="I1103" i="1"/>
  <c r="I1105" i="1"/>
  <c r="I1107" i="1"/>
  <c r="I1109" i="1"/>
  <c r="I1111" i="1"/>
  <c r="I1113" i="1"/>
  <c r="I1115" i="1"/>
  <c r="I1117" i="1"/>
  <c r="I731" i="1"/>
  <c r="I739" i="1"/>
  <c r="I747" i="1"/>
  <c r="I755" i="1"/>
  <c r="I763" i="1"/>
  <c r="I771" i="1"/>
  <c r="I779" i="1"/>
  <c r="I787" i="1"/>
  <c r="I795" i="1"/>
  <c r="I803" i="1"/>
  <c r="I811" i="1"/>
  <c r="I819" i="1"/>
  <c r="I837" i="1"/>
  <c r="I844" i="1"/>
  <c r="I849" i="1"/>
  <c r="I869" i="1"/>
  <c r="I876" i="1"/>
  <c r="I881" i="1"/>
  <c r="I893" i="1"/>
  <c r="I901" i="1"/>
  <c r="I904" i="1"/>
  <c r="I913" i="1"/>
  <c r="I922" i="1"/>
  <c r="I930" i="1"/>
  <c r="I936" i="1"/>
  <c r="I940" i="1"/>
  <c r="I944" i="1"/>
  <c r="I948" i="1"/>
  <c r="I952" i="1"/>
  <c r="I956" i="1"/>
  <c r="I960" i="1"/>
  <c r="I964" i="1"/>
  <c r="I968" i="1"/>
  <c r="I972" i="1"/>
  <c r="I976" i="1"/>
  <c r="I980" i="1"/>
  <c r="I984" i="1"/>
  <c r="I988" i="1"/>
  <c r="I1013" i="1"/>
  <c r="I1017" i="1"/>
  <c r="I1021" i="1"/>
  <c r="I1025" i="1"/>
  <c r="I1029" i="1"/>
  <c r="I1033" i="1"/>
  <c r="I1037" i="1"/>
  <c r="I1041" i="1"/>
  <c r="I1045" i="1"/>
  <c r="I1049" i="1"/>
  <c r="I1053" i="1"/>
  <c r="I1057" i="1"/>
  <c r="I1061" i="1"/>
  <c r="I1064" i="1"/>
  <c r="I1066" i="1"/>
  <c r="I1068" i="1"/>
  <c r="I1070" i="1"/>
  <c r="I1072" i="1"/>
  <c r="I1074" i="1"/>
  <c r="I1076" i="1"/>
  <c r="I1078" i="1"/>
  <c r="I1080" i="1"/>
  <c r="I1082" i="1"/>
  <c r="I1084" i="1"/>
  <c r="I1086" i="1"/>
  <c r="I1088" i="1"/>
  <c r="I1090" i="1"/>
  <c r="I1092" i="1"/>
  <c r="I1094" i="1"/>
  <c r="I1096" i="1"/>
  <c r="I1098" i="1"/>
  <c r="I1100" i="1"/>
  <c r="I1102" i="1"/>
  <c r="I1104" i="1"/>
  <c r="I1106" i="1"/>
  <c r="I1108" i="1"/>
  <c r="I1110" i="1"/>
  <c r="I1112" i="1"/>
  <c r="I1114" i="1"/>
  <c r="I1116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212" i="1"/>
  <c r="I1226" i="1"/>
  <c r="I1242" i="1"/>
  <c r="I1258" i="1"/>
  <c r="I1274" i="1"/>
  <c r="I1292" i="1"/>
  <c r="I1339" i="1"/>
  <c r="I1347" i="1"/>
  <c r="I1355" i="1"/>
  <c r="I1363" i="1"/>
  <c r="I1214" i="1"/>
  <c r="I1230" i="1"/>
  <c r="I1246" i="1"/>
  <c r="I1262" i="1"/>
  <c r="I1278" i="1"/>
  <c r="I1404" i="1"/>
  <c r="I1218" i="1"/>
  <c r="I1234" i="1"/>
  <c r="I1250" i="1"/>
  <c r="I1266" i="1"/>
  <c r="I1282" i="1"/>
  <c r="I1298" i="1"/>
  <c r="I1343" i="1"/>
  <c r="I1351" i="1"/>
  <c r="I1359" i="1"/>
  <c r="I1222" i="1"/>
  <c r="I1238" i="1"/>
  <c r="I1254" i="1"/>
  <c r="I1270" i="1"/>
  <c r="I1288" i="1"/>
  <c r="I1295" i="1"/>
  <c r="I1304" i="1"/>
  <c r="I1324" i="1"/>
  <c r="I1396" i="1"/>
  <c r="I215" i="1"/>
  <c r="I231" i="1"/>
  <c r="I247" i="1"/>
  <c r="I263" i="1"/>
  <c r="I211" i="1"/>
  <c r="I227" i="1"/>
  <c r="I243" i="1"/>
  <c r="I259" i="1"/>
  <c r="I223" i="1"/>
  <c r="I239" i="1"/>
  <c r="I255" i="1"/>
  <c r="I271" i="1"/>
  <c r="I219" i="1"/>
  <c r="I235" i="1"/>
  <c r="I251" i="1"/>
  <c r="I267" i="1"/>
  <c r="I297" i="1"/>
  <c r="I299" i="1"/>
  <c r="I301" i="1"/>
  <c r="I303" i="1"/>
  <c r="I305" i="1"/>
  <c r="I307" i="1"/>
  <c r="I309" i="1"/>
  <c r="I311" i="1"/>
  <c r="I313" i="1"/>
  <c r="I315" i="1"/>
  <c r="I317" i="1"/>
  <c r="I319" i="1"/>
  <c r="I321" i="1"/>
  <c r="I387" i="1"/>
  <c r="I389" i="1"/>
  <c r="I391" i="1"/>
  <c r="I393" i="1"/>
  <c r="I395" i="1"/>
  <c r="I397" i="1"/>
  <c r="I399" i="1"/>
  <c r="I401" i="1"/>
  <c r="I403" i="1"/>
  <c r="I405" i="1"/>
  <c r="I407" i="1"/>
  <c r="I409" i="1"/>
  <c r="I411" i="1"/>
  <c r="I413" i="1"/>
  <c r="I415" i="1"/>
  <c r="I417" i="1"/>
  <c r="I419" i="1"/>
  <c r="I421" i="1"/>
  <c r="I423" i="1"/>
  <c r="I425" i="1"/>
  <c r="I427" i="1"/>
  <c r="I429" i="1"/>
  <c r="I431" i="1"/>
  <c r="I433" i="1"/>
  <c r="I435" i="1"/>
  <c r="I437" i="1"/>
  <c r="I439" i="1"/>
  <c r="I441" i="1"/>
  <c r="I443" i="1"/>
  <c r="I445" i="1"/>
  <c r="I447" i="1"/>
  <c r="I449" i="1"/>
  <c r="I451" i="1"/>
  <c r="I453" i="1"/>
  <c r="I455" i="1"/>
  <c r="I457" i="1"/>
  <c r="I459" i="1"/>
  <c r="I461" i="1"/>
  <c r="I463" i="1"/>
  <c r="I465" i="1"/>
  <c r="I467" i="1"/>
  <c r="I469" i="1"/>
  <c r="I471" i="1"/>
  <c r="I473" i="1"/>
  <c r="I475" i="1"/>
  <c r="I477" i="1"/>
  <c r="I479" i="1"/>
  <c r="I481" i="1"/>
  <c r="I483" i="1"/>
  <c r="I485" i="1"/>
  <c r="I487" i="1"/>
  <c r="I489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484" i="1"/>
  <c r="I486" i="1"/>
  <c r="I488" i="1"/>
  <c r="I490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690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7" i="1"/>
  <c r="I832" i="1"/>
  <c r="I859" i="1"/>
  <c r="I864" i="1"/>
  <c r="I678" i="1"/>
  <c r="I694" i="1"/>
  <c r="I824" i="1"/>
  <c r="I851" i="1"/>
  <c r="I856" i="1"/>
  <c r="I682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43" i="1"/>
  <c r="I848" i="1"/>
  <c r="I875" i="1"/>
  <c r="I674" i="1"/>
  <c r="I686" i="1"/>
  <c r="I835" i="1"/>
  <c r="I840" i="1"/>
  <c r="I867" i="1"/>
  <c r="I872" i="1"/>
  <c r="I883" i="1"/>
  <c r="I891" i="1"/>
  <c r="I907" i="1"/>
  <c r="I923" i="1"/>
  <c r="I1297" i="1"/>
  <c r="I1314" i="1"/>
  <c r="I1319" i="1"/>
  <c r="I880" i="1"/>
  <c r="I888" i="1"/>
  <c r="I900" i="1"/>
  <c r="I903" i="1"/>
  <c r="I916" i="1"/>
  <c r="I919" i="1"/>
  <c r="I932" i="1"/>
  <c r="I1216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3" i="1"/>
  <c r="I831" i="1"/>
  <c r="I839" i="1"/>
  <c r="I847" i="1"/>
  <c r="I855" i="1"/>
  <c r="I863" i="1"/>
  <c r="I871" i="1"/>
  <c r="I879" i="1"/>
  <c r="I887" i="1"/>
  <c r="I896" i="1"/>
  <c r="I899" i="1"/>
  <c r="I912" i="1"/>
  <c r="I915" i="1"/>
  <c r="I928" i="1"/>
  <c r="I931" i="1"/>
  <c r="I680" i="1"/>
  <c r="I684" i="1"/>
  <c r="I688" i="1"/>
  <c r="I692" i="1"/>
  <c r="I696" i="1"/>
  <c r="I892" i="1"/>
  <c r="I895" i="1"/>
  <c r="I911" i="1"/>
  <c r="I924" i="1"/>
  <c r="I927" i="1"/>
  <c r="I1224" i="1"/>
  <c r="I1232" i="1"/>
  <c r="I1240" i="1"/>
  <c r="I1248" i="1"/>
  <c r="I1256" i="1"/>
  <c r="I1264" i="1"/>
  <c r="I1272" i="1"/>
  <c r="I1280" i="1"/>
  <c r="I1290" i="1"/>
  <c r="I1306" i="1"/>
  <c r="I1311" i="1"/>
  <c r="I1335" i="1"/>
  <c r="I822" i="1"/>
  <c r="I826" i="1"/>
  <c r="I830" i="1"/>
  <c r="I834" i="1"/>
  <c r="I838" i="1"/>
  <c r="I842" i="1"/>
  <c r="I846" i="1"/>
  <c r="I850" i="1"/>
  <c r="I854" i="1"/>
  <c r="I858" i="1"/>
  <c r="I862" i="1"/>
  <c r="I866" i="1"/>
  <c r="I870" i="1"/>
  <c r="I874" i="1"/>
  <c r="I878" i="1"/>
  <c r="I882" i="1"/>
  <c r="I886" i="1"/>
  <c r="I890" i="1"/>
  <c r="I1215" i="1"/>
  <c r="I1287" i="1"/>
  <c r="I1303" i="1"/>
  <c r="I1330" i="1"/>
  <c r="I1211" i="1"/>
  <c r="I1220" i="1"/>
  <c r="I1228" i="1"/>
  <c r="I1236" i="1"/>
  <c r="I1244" i="1"/>
  <c r="I1252" i="1"/>
  <c r="I1260" i="1"/>
  <c r="I1268" i="1"/>
  <c r="I1276" i="1"/>
  <c r="I1322" i="1"/>
  <c r="I1327" i="1"/>
  <c r="I1293" i="1"/>
  <c r="I1289" i="1"/>
  <c r="I1310" i="1"/>
  <c r="I1318" i="1"/>
  <c r="I1326" i="1"/>
  <c r="I1334" i="1"/>
  <c r="I1285" i="1"/>
  <c r="I1301" i="1"/>
  <c r="I1397" i="1"/>
  <c r="I1401" i="1"/>
  <c r="I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<sst xmlns="http://schemas.openxmlformats.org/spreadsheetml/2006/main" count="8882" uniqueCount="1802">
  <si>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</si>
  <si>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</si>
  <si>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</si>
  <si>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</si>
  <si>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</si>
  <si>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</si>
  <si>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</si>
  <si>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</si>
  <si>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</si>
  <si>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</si>
  <si>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</si>
  <si>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</si>
  <si>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</si>
  <si>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</si>
  <si>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</si>
  <si>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</si>
  <si>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</si>
  <si>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</si>
  <si>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</si>
  <si>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</si>
  <si>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</si>
  <si>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</si>
  <si>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</si>
  <si>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</si>
  <si>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</si>
  <si>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</si>
  <si>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</si>
  <si>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</si>
  <si>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</si>
  <si>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</si>
  <si>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</si>
  <si>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</si>
  <si>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</si>
  <si>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</si>
  <si>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</si>
  <si>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</si>
  <si>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</si>
  <si>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</si>
  <si>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</si>
  <si>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</si>
  <si>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</si>
  <si>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</si>
  <si>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</si>
  <si>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</si>
  <si>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</si>
  <si>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</si>
  <si>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</si>
  <si>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</si>
  <si>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</si>
  <si>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</si>
  <si>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</si>
  <si>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</si>
  <si>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</si>
  <si>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</si>
  <si>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</si>
  <si>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</si>
  <si>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</si>
  <si>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</si>
  <si>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</si>
  <si>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</si>
  <si>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</si>
  <si>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</si>
  <si>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</si>
  <si>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</si>
  <si>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</si>
  <si>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</si>
  <si>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</si>
  <si>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</si>
  <si>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</si>
  <si>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</si>
  <si>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</si>
  <si>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</si>
  <si>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</si>
  <si>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</si>
  <si>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</si>
  <si>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</si>
  <si>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</si>
  <si>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</si>
  <si>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</si>
  <si>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</si>
  <si>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</si>
  <si>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</si>
  <si>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</si>
  <si>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</si>
  <si>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</si>
  <si>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</si>
  <si>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</si>
  <si>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</si>
  <si>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</si>
  <si>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</si>
  <si>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</si>
  <si>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</si>
  <si>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</si>
  <si>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</si>
  <si>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</si>
  <si>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</si>
  <si>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</si>
  <si>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</si>
  <si>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</si>
  <si>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</si>
  <si>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</si>
  <si>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</si>
  <si>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</si>
  <si>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</si>
  <si>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</si>
  <si>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</si>
  <si>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</si>
  <si>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</si>
  <si>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</si>
  <si>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</si>
  <si>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</si>
  <si>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</si>
  <si>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</si>
  <si>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</si>
  <si>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</si>
  <si>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</si>
  <si>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</si>
  <si>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</si>
  <si>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</si>
  <si>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</si>
  <si>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</si>
  <si>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</si>
  <si>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</si>
  <si>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</si>
  <si>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</si>
  <si>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</si>
  <si>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</si>
  <si>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</si>
  <si>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</si>
  <si>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</si>
  <si>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</si>
  <si>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</si>
  <si>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</si>
  <si>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</si>
  <si>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</si>
  <si>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</si>
  <si>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</si>
  <si>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</si>
  <si>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</si>
  <si>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</si>
  <si>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</si>
  <si>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</si>
  <si>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</si>
  <si>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</si>
  <si>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</si>
  <si>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</si>
  <si>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</si>
  <si>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</si>
  <si>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</si>
  <si>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</si>
  <si>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</si>
  <si>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</si>
  <si>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</si>
  <si>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</si>
  <si>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</si>
  <si>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</si>
  <si>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</si>
  <si>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</si>
  <si>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</si>
  <si>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</si>
  <si>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</si>
  <si>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</si>
  <si>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</si>
  <si>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</si>
  <si>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</si>
  <si>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</si>
  <si>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</si>
  <si>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</si>
  <si>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</si>
  <si>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</si>
  <si>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</si>
  <si>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</si>
  <si>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</si>
  <si>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</si>
  <si>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</si>
  <si>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</si>
  <si>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</si>
  <si>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</si>
  <si>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</si>
  <si>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</si>
  <si>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</si>
  <si>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</si>
  <si>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</si>
  <si>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</si>
  <si>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</si>
  <si>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</si>
  <si>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</si>
  <si>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</si>
  <si>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</si>
  <si>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</si>
  <si>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</si>
  <si>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</si>
  <si>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</si>
  <si>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</si>
  <si>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</si>
  <si>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</si>
  <si>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</si>
  <si>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</si>
  <si>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</si>
  <si>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</si>
  <si>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</si>
  <si>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</si>
  <si>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</si>
  <si>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</si>
  <si>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</si>
  <si>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</si>
  <si>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</si>
  <si>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</si>
  <si>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</si>
  <si>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</si>
  <si>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</si>
  <si>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</si>
  <si>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</si>
  <si>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</si>
  <si>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</si>
  <si>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</si>
  <si>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</si>
  <si>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</si>
  <si>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</si>
  <si>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</si>
  <si>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</si>
  <si>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</si>
  <si>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</si>
  <si>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</si>
  <si>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</si>
  <si>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</si>
  <si>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</si>
  <si>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</si>
  <si>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</si>
  <si>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</si>
  <si>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</si>
  <si>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</si>
  <si>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</si>
  <si>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</si>
  <si>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</si>
  <si>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</si>
  <si>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</si>
  <si>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</si>
  <si>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</si>
  <si>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</si>
  <si>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</si>
  <si>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</si>
  <si>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</si>
  <si>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</si>
  <si>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</si>
  <si>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</si>
  <si>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</si>
  <si>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</si>
  <si>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</si>
  <si>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</si>
  <si>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</si>
  <si>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</si>
  <si>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</si>
  <si>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</si>
  <si>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</si>
  <si>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</si>
  <si>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</si>
  <si>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</si>
  <si>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</si>
  <si>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</si>
  <si>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</si>
  <si>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</si>
  <si>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</si>
  <si>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</si>
  <si>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</si>
  <si>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</si>
  <si>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</si>
  <si>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</si>
  <si>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</si>
  <si>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</si>
  <si>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</si>
  <si>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</si>
  <si>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</si>
  <si>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</si>
  <si>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</si>
  <si>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</si>
  <si>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</si>
  <si>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</si>
  <si>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</si>
  <si>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</si>
  <si>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</si>
  <si>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</si>
  <si>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</si>
  <si>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</si>
  <si>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</si>
  <si>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</si>
  <si>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</si>
  <si>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</si>
  <si>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</si>
  <si>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</si>
  <si>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</si>
  <si>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</si>
  <si>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</si>
  <si>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</si>
  <si>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</si>
  <si>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</si>
  <si>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</si>
  <si>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</si>
  <si>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</si>
  <si>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</si>
  <si>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</si>
  <si>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</si>
  <si>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</si>
  <si>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</si>
  <si>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</si>
  <si>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</si>
  <si>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</si>
  <si>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</si>
  <si>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</si>
  <si>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</si>
  <si>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</si>
  <si>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</si>
  <si>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</si>
  <si>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</si>
  <si>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</si>
  <si>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</si>
  <si>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</si>
  <si>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</si>
  <si>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</si>
  <si>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</si>
  <si>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</si>
  <si>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</si>
  <si>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</si>
  <si>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</si>
  <si>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</si>
  <si>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</si>
  <si>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</si>
  <si>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</si>
  <si>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</si>
  <si>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</si>
  <si>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</si>
  <si>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</si>
  <si>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</si>
  <si>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</si>
  <si>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</si>
  <si>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</si>
  <si>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</si>
  <si>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</si>
  <si>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</si>
  <si>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</si>
  <si>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</si>
  <si>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</si>
  <si>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</si>
  <si>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</si>
  <si>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</si>
  <si>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</si>
  <si>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</si>
  <si>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</si>
  <si>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</si>
  <si>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</si>
  <si>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</si>
  <si>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</si>
  <si>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</si>
  <si>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</si>
  <si>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</si>
  <si>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</si>
  <si>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</si>
  <si>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</si>
  <si>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</si>
  <si>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</si>
  <si>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</si>
  <si>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</si>
  <si>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</si>
  <si>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</si>
  <si>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</si>
  <si>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</si>
  <si>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</si>
  <si>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</si>
  <si>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</si>
  <si>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</si>
  <si>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</si>
  <si>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</si>
  <si>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</si>
  <si>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</si>
  <si>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</si>
  <si>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</si>
  <si>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</si>
  <si>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</si>
  <si>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</si>
  <si>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</si>
  <si>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</si>
  <si>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</si>
  <si>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</si>
  <si>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</si>
  <si>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</si>
  <si>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</si>
  <si>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</si>
  <si>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</si>
  <si>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</si>
  <si>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</si>
  <si>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</si>
  <si>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</si>
  <si>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</si>
  <si>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</si>
  <si>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</si>
  <si>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</si>
  <si>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</si>
  <si>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</si>
  <si>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</si>
  <si>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</si>
  <si>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</si>
  <si>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</si>
  <si>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</si>
  <si>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</si>
  <si>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</si>
  <si>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</si>
  <si>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</si>
  <si>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</si>
  <si>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</si>
  <si>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</si>
  <si>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</si>
  <si>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</si>
  <si>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</si>
  <si>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</si>
  <si>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</si>
  <si>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</si>
  <si>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</si>
  <si>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</si>
  <si>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</si>
  <si>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</si>
  <si>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</si>
  <si>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</si>
  <si>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</si>
  <si>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</si>
  <si>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</si>
  <si>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</si>
  <si>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</si>
  <si>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</si>
  <si>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</si>
  <si>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</si>
  <si>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</si>
  <si>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</si>
  <si>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</si>
  <si>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</si>
  <si>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</si>
  <si>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</si>
  <si>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</si>
  <si>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</si>
  <si>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</si>
  <si>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</si>
  <si>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</si>
  <si>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</si>
  <si>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</si>
  <si>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</si>
  <si>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</si>
  <si>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</si>
  <si>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</si>
  <si>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</si>
  <si>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</si>
  <si>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</si>
  <si>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</si>
  <si>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</si>
  <si>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</si>
  <si>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</si>
  <si>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</si>
  <si>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</si>
  <si>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</si>
  <si>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</si>
  <si>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</si>
  <si>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</si>
  <si>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</si>
  <si>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</si>
  <si>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</si>
  <si>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</si>
  <si>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</si>
  <si>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</si>
  <si>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</si>
  <si>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</si>
  <si>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</si>
  <si>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</si>
  <si>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</si>
  <si>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</si>
  <si>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</si>
  <si>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</si>
  <si>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</si>
  <si>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</si>
  <si>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</si>
  <si>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</si>
  <si>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</si>
  <si>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</si>
  <si>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</si>
  <si>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</si>
  <si>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</si>
  <si>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</si>
  <si>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</si>
  <si>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</si>
  <si>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</si>
  <si>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</si>
  <si>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</si>
  <si>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</si>
  <si>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</si>
  <si>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</si>
  <si>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</si>
  <si>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</si>
  <si>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</si>
  <si>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</si>
  <si>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</si>
  <si>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</si>
  <si>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</si>
  <si>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</si>
  <si>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</si>
  <si>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</si>
  <si>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</si>
  <si>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</si>
  <si>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</si>
  <si>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</si>
  <si>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</si>
  <si>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</si>
  <si>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</si>
  <si>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</si>
  <si>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</si>
  <si>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</si>
  <si>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</si>
  <si>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</si>
  <si>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</si>
  <si>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</si>
  <si>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</si>
  <si>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</si>
  <si>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</si>
  <si>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</si>
  <si>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</si>
  <si>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</si>
  <si>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</si>
  <si>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</si>
  <si>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</si>
  <si>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</si>
  <si>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</si>
  <si>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</si>
  <si>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</si>
  <si>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</si>
  <si>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</si>
  <si>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</si>
  <si>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</si>
  <si>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</si>
  <si>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</si>
  <si>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</si>
  <si>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</si>
  <si>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</si>
  <si>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</si>
  <si>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</si>
  <si>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</si>
  <si>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</si>
  <si>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</si>
  <si>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</si>
  <si>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</si>
  <si>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</si>
  <si>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</si>
  <si>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</si>
  <si>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</si>
  <si>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</si>
  <si>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</si>
  <si>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</si>
  <si>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</si>
  <si>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</si>
  <si>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</si>
  <si>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</si>
  <si>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</si>
  <si>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</si>
  <si>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</si>
  <si>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</si>
  <si>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</si>
  <si>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</si>
  <si>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</si>
  <si>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</si>
  <si>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</si>
  <si>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</si>
  <si>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</si>
  <si>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</si>
  <si>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</si>
  <si>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</si>
  <si>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</si>
  <si>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</si>
  <si>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</si>
  <si>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</si>
  <si>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</si>
  <si>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</si>
  <si>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</si>
  <si>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</si>
  <si>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</si>
  <si>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</si>
  <si>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</si>
  <si>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</si>
  <si>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</si>
  <si>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</si>
  <si>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</si>
  <si>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</si>
  <si>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</si>
  <si>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</si>
  <si>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</si>
  <si>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</si>
  <si>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</si>
  <si>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</si>
  <si>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</si>
  <si>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</si>
  <si>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</si>
  <si>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</si>
  <si>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</si>
  <si>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</si>
  <si>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</si>
  <si>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</si>
  <si>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</si>
  <si>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</si>
  <si>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</si>
  <si>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</si>
  <si>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</si>
  <si>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</si>
  <si>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</si>
  <si>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</si>
  <si>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</si>
  <si>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</si>
  <si>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</si>
  <si>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</si>
  <si>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</si>
  <si>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</si>
  <si>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</si>
  <si>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</si>
  <si>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</si>
  <si>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</si>
  <si>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</si>
  <si>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</si>
  <si>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</si>
  <si>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</si>
  <si>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</si>
  <si>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</si>
  <si>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</si>
  <si>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</si>
  <si>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</si>
  <si>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</si>
  <si>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</si>
  <si>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</si>
  <si>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</si>
  <si>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</si>
  <si>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</si>
  <si>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</si>
  <si>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</si>
  <si>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</si>
  <si>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</si>
  <si>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</si>
  <si>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</si>
  <si>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</si>
  <si>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</si>
  <si>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</si>
  <si>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</si>
  <si>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</si>
  <si>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</si>
  <si>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</si>
  <si>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</si>
  <si>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</si>
  <si>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</si>
  <si>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</si>
  <si>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</si>
  <si>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</si>
  <si>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</si>
  <si>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</si>
  <si>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</si>
  <si>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</si>
  <si>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</si>
  <si>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</si>
  <si>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</si>
  <si>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</si>
  <si>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</si>
  <si>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</si>
  <si>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</si>
  <si>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</si>
  <si>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</si>
  <si>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</si>
  <si>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</si>
  <si>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</si>
  <si>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</si>
  <si>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</si>
  <si>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</si>
  <si>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</si>
  <si>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</si>
  <si>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</si>
  <si>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</si>
  <si>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</si>
  <si>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</si>
  <si>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</si>
  <si>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</si>
  <si>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</si>
  <si>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</si>
  <si>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</si>
  <si>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</si>
  <si>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</si>
  <si>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</si>
  <si>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</si>
  <si>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</si>
  <si>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</si>
  <si>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</si>
  <si>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</si>
  <si>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</si>
  <si>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</si>
  <si>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</si>
  <si>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</si>
  <si>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</si>
  <si>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</si>
  <si>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</si>
  <si>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</si>
  <si>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</si>
  <si>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</si>
  <si>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</si>
  <si>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</si>
  <si>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</si>
  <si>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</si>
  <si>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</si>
  <si>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</si>
  <si>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</si>
  <si>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</si>
  <si>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</si>
  <si>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</si>
  <si>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</si>
  <si>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</si>
  <si>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</si>
  <si>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</si>
  <si>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</si>
  <si>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</si>
  <si>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</si>
  <si>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</si>
  <si>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</si>
  <si>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</si>
  <si>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</si>
  <si>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</si>
  <si>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</si>
  <si>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</si>
  <si>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</si>
  <si>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</si>
  <si>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</si>
  <si>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</si>
  <si>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</si>
  <si>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</si>
  <si>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</si>
  <si>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</si>
  <si>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</si>
  <si>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</si>
  <si>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</si>
  <si>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</si>
  <si>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</si>
  <si>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</si>
  <si>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</si>
  <si>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</si>
  <si>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</si>
  <si>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</si>
  <si>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</si>
  <si>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</si>
  <si>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</si>
  <si>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</si>
  <si>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</si>
  <si>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</si>
  <si>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</si>
  <si>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</si>
  <si>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</si>
  <si>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</si>
  <si>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</si>
  <si>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</si>
  <si>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</si>
  <si>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</si>
  <si>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</si>
  <si>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</si>
  <si>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</si>
  <si>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</si>
  <si>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</si>
  <si>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</si>
  <si>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</si>
  <si>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</si>
  <si>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</si>
  <si>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</si>
  <si>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</si>
  <si>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</si>
  <si>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</si>
  <si>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</si>
  <si>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</si>
  <si>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</si>
  <si>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</si>
  <si>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</si>
  <si>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</si>
  <si>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</si>
  <si>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</si>
  <si>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</si>
  <si>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</si>
  <si>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</si>
  <si>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</si>
  <si>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</si>
  <si>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</si>
  <si>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</si>
  <si>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</si>
  <si>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</si>
  <si>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</si>
  <si>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</si>
  <si>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</si>
  <si>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</si>
  <si>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</si>
  <si>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</si>
  <si>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</si>
  <si>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</si>
  <si>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</si>
  <si>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</si>
  <si>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</si>
  <si>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</si>
  <si>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</si>
  <si>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</si>
  <si>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</si>
  <si>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</si>
  <si>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</si>
  <si>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</si>
  <si>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</si>
  <si>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</si>
  <si>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</si>
  <si>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</si>
  <si>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</si>
  <si>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</si>
  <si>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</si>
  <si>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</si>
  <si>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</si>
  <si>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</si>
  <si>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</si>
  <si>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</si>
  <si>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</si>
  <si>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</si>
  <si>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</si>
  <si>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</si>
  <si>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</si>
  <si>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</si>
  <si>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</si>
  <si>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</si>
  <si>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</si>
  <si>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</si>
  <si>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</si>
  <si>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</si>
  <si>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</si>
  <si>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</si>
  <si>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</si>
  <si>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</si>
  <si>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</si>
  <si>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</si>
  <si>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</si>
  <si>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</si>
  <si>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</si>
  <si>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</si>
  <si>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</si>
  <si>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</si>
  <si>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</si>
  <si>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</si>
  <si>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</si>
  <si>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</si>
  <si>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</si>
  <si>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</si>
  <si>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</si>
  <si>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</si>
  <si>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</si>
  <si>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</si>
  <si>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</si>
  <si>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</si>
  <si>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</si>
  <si>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</si>
  <si>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</si>
  <si>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</si>
  <si>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</si>
  <si>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</si>
  <si>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</si>
  <si>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</si>
  <si>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</si>
  <si>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</si>
  <si>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</si>
  <si>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</si>
  <si>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</si>
  <si>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</si>
  <si>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</si>
  <si>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</si>
  <si>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</si>
  <si>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</si>
  <si>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</si>
  <si>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</si>
  <si>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</si>
  <si>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</si>
  <si>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</si>
  <si>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</si>
  <si>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</si>
  <si>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</si>
  <si>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</si>
  <si>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</si>
  <si>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</si>
  <si>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</si>
  <si>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</si>
  <si>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</si>
  <si>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</si>
  <si>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</si>
  <si>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</si>
  <si>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</si>
  <si>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</si>
  <si>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</si>
  <si>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</si>
  <si>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</si>
  <si>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</si>
  <si>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</si>
  <si>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</si>
  <si>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</si>
  <si>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</si>
  <si>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</si>
  <si>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</si>
  <si>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</si>
  <si>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</si>
  <si>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</si>
  <si>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</si>
  <si>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</si>
  <si>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</si>
  <si>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</si>
  <si>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</si>
  <si>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</si>
  <si>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</si>
  <si>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</si>
  <si>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</si>
  <si>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</si>
  <si>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</si>
  <si>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</si>
  <si>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</si>
  <si>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</si>
  <si>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</si>
  <si>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</si>
  <si>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</si>
  <si>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</si>
  <si>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</si>
  <si>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</si>
  <si>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</si>
  <si>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</si>
  <si>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</si>
  <si>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</si>
  <si>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</si>
  <si>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</si>
  <si>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</si>
  <si>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</si>
  <si>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</si>
  <si>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</si>
  <si>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</si>
  <si>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</si>
  <si>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</si>
  <si>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</si>
  <si>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</si>
  <si>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</si>
  <si>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</si>
  <si>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</si>
  <si>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</si>
  <si>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</si>
  <si>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</si>
  <si>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</si>
  <si>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</si>
  <si>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</si>
  <si>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Dispensa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</si>
  <si>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</si>
  <si>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</si>
  <si>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</si>
  <si>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</si>
  <si>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</si>
  <si>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</si>
  <si>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</si>
  <si>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</si>
  <si>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</si>
  <si>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</si>
  <si>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</si>
  <si>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</si>
  <si>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</si>
  <si>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</si>
  <si>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</si>
  <si>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</si>
  <si>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</si>
  <si>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</si>
  <si>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</si>
  <si>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</si>
  <si>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</si>
  <si>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</si>
  <si>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</si>
  <si>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</si>
  <si>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</si>
  <si>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</si>
  <si>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</si>
  <si>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</si>
  <si>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</si>
  <si>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</si>
  <si>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</si>
  <si>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</si>
  <si>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</si>
  <si>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</si>
  <si>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</si>
  <si>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</si>
  <si>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</si>
  <si>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</si>
  <si>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</si>
  <si>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</si>
  <si>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</si>
  <si>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</si>
  <si>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</si>
  <si>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</si>
  <si>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</si>
  <si>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</si>
  <si>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</si>
  <si>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</si>
  <si>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</si>
  <si>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</si>
  <si>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</si>
  <si>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</si>
  <si>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</si>
  <si>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</si>
  <si>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</si>
  <si>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</si>
  <si>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</si>
  <si>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</si>
  <si>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</si>
  <si>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</si>
  <si>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</si>
  <si>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</si>
  <si>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</si>
  <si>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</si>
  <si>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</si>
  <si>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</si>
  <si>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</si>
  <si>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</si>
  <si>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</si>
  <si>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</si>
  <si>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</si>
  <si>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</si>
  <si>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</si>
  <si>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</si>
  <si>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</si>
  <si>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</si>
  <si>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</si>
  <si>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</si>
  <si>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</si>
  <si>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</si>
  <si>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</si>
  <si>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</si>
  <si>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</si>
  <si>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</si>
  <si>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</si>
  <si>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</si>
  <si>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</si>
  <si>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</si>
  <si>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</si>
  <si>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</si>
  <si>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</si>
  <si>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</si>
  <si>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</si>
  <si>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</si>
  <si>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</si>
  <si>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</si>
  <si>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</si>
  <si>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</si>
  <si>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</si>
  <si>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</si>
  <si>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</si>
  <si>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</si>
  <si>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</si>
  <si>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</si>
  <si>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</si>
  <si>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</si>
  <si>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</si>
  <si>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</si>
  <si>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</si>
  <si>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</si>
  <si>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</si>
  <si>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</si>
  <si>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</si>
  <si>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</si>
  <si>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</si>
  <si>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</si>
  <si>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</si>
  <si>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</si>
  <si>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</si>
  <si>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</si>
  <si>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</si>
  <si>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</si>
  <si>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</si>
  <si>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</si>
  <si>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</si>
  <si>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</si>
  <si>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</si>
  <si>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</si>
  <si>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</si>
  <si>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</si>
  <si>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</si>
  <si>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</si>
  <si>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</si>
  <si>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</si>
  <si>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</si>
  <si>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</si>
  <si>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</si>
  <si>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</si>
  <si>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</si>
  <si>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</si>
  <si>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</si>
  <si>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</si>
  <si>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</si>
  <si>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</si>
  <si>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</si>
  <si>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</si>
  <si>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</si>
  <si>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</si>
  <si>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</si>
  <si>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</si>
  <si>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</si>
  <si>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</si>
  <si>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</si>
  <si>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</si>
  <si>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</si>
  <si>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</si>
  <si>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</si>
  <si>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</si>
  <si>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</si>
  <si>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</si>
  <si>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</si>
  <si>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</si>
  <si>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</si>
  <si>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</si>
  <si>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</si>
  <si>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</si>
  <si>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</si>
  <si>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</si>
  <si>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</si>
  <si>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</si>
  <si>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</si>
  <si>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</si>
  <si>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</si>
  <si>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</si>
  <si>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</si>
  <si>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</si>
  <si>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</si>
  <si>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</si>
  <si>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</si>
  <si>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</si>
  <si>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</si>
  <si>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</si>
  <si>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</si>
  <si>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</si>
  <si>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</si>
  <si>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</si>
  <si>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</si>
  <si>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</si>
  <si>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</si>
  <si>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</si>
  <si>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</si>
  <si>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</si>
  <si>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</si>
  <si>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</si>
  <si>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</si>
  <si>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</si>
  <si>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</si>
  <si>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</si>
  <si>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</si>
  <si>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</si>
  <si>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</si>
  <si>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</si>
  <si>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</si>
  <si>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</si>
  <si>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</si>
  <si>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</si>
  <si>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</si>
  <si>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</si>
  <si>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</si>
  <si>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</si>
  <si>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</si>
  <si>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</si>
  <si>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</si>
  <si>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</si>
  <si>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</si>
  <si>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</si>
  <si>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</si>
  <si>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</si>
  <si>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</si>
  <si>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</si>
  <si>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</si>
  <si>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</si>
  <si>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</si>
  <si>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</si>
  <si>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</si>
  <si>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</si>
  <si>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</si>
  <si>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</si>
  <si>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</si>
  <si>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</si>
  <si>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</si>
  <si>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</si>
  <si>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</si>
  <si>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</si>
  <si>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</si>
  <si>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</si>
  <si>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</si>
  <si>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</si>
  <si>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</si>
  <si>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</si>
  <si>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</si>
  <si>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</si>
  <si>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</si>
  <si>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</si>
  <si>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</si>
  <si>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</si>
  <si>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</si>
  <si>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</si>
  <si>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</si>
  <si>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</si>
  <si>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</si>
  <si>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</si>
  <si>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</si>
  <si>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</si>
  <si>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</si>
  <si>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</si>
  <si>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</si>
  <si>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</si>
  <si>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</si>
  <si>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</si>
  <si>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</si>
  <si>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</si>
  <si>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</si>
  <si>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</si>
  <si>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</si>
  <si>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</si>
  <si>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</si>
  <si>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</si>
  <si>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</si>
  <si>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</si>
  <si>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</si>
  <si>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</si>
  <si>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</si>
  <si>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</si>
  <si>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</si>
  <si>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</si>
  <si>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</si>
  <si>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</si>
  <si>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</si>
  <si>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</si>
  <si>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</si>
  <si>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</si>
  <si>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</si>
  <si>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</si>
  <si>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</si>
  <si>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</si>
  <si>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</si>
  <si>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</si>
  <si>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</si>
  <si>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</si>
  <si>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</si>
  <si>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</si>
  <si>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</si>
  <si>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</si>
  <si>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</si>
  <si>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</si>
  <si>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</si>
  <si>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</si>
  <si>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</si>
  <si>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</si>
  <si>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</si>
  <si>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</si>
  <si>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</si>
  <si>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</si>
  <si>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</si>
  <si>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</si>
  <si>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</si>
  <si>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</si>
  <si>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</si>
  <si>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</si>
  <si>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</si>
  <si>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</si>
  <si>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</si>
  <si>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</si>
  <si>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</si>
  <si>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</si>
  <si>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</si>
  <si>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</si>
  <si>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</si>
  <si>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</si>
  <si>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</si>
  <si>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</si>
  <si>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</si>
  <si>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</si>
  <si>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</si>
  <si>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</si>
  <si>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</si>
  <si>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</si>
  <si>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</si>
  <si>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</si>
  <si>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</si>
  <si>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</si>
  <si>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</si>
  <si>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</si>
  <si>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</si>
  <si>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</si>
  <si>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</si>
  <si>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</si>
  <si>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</si>
  <si>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</si>
  <si>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</si>
  <si>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</si>
  <si>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</si>
  <si>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</si>
  <si>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</si>
  <si>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</si>
  <si>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</si>
  <si>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</si>
  <si>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</si>
  <si>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</si>
  <si>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</si>
  <si>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</si>
  <si>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</si>
  <si>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</si>
  <si>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</si>
  <si>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</si>
  <si>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</si>
  <si>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</si>
  <si>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</si>
  <si>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</si>
  <si>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</si>
  <si>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</si>
  <si>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</si>
  <si>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</si>
  <si>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</si>
  <si>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</si>
  <si>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</si>
  <si>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</si>
  <si>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</si>
  <si>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</si>
  <si>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</si>
  <si>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</si>
  <si>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</si>
  <si>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</si>
  <si>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</si>
  <si>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</si>
  <si>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</si>
  <si>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</si>
  <si>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</si>
  <si>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</si>
  <si>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</si>
  <si>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</si>
  <si>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</si>
  <si>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</si>
  <si>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</si>
  <si>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</si>
  <si>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</si>
  <si>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</si>
  <si>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</si>
  <si>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</si>
  <si>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</si>
  <si>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</si>
  <si>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</si>
  <si>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</si>
  <si>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</si>
  <si>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</si>
  <si>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</si>
  <si>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</si>
  <si>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</si>
  <si>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</si>
  <si>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</si>
  <si>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</si>
  <si>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</si>
  <si>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</si>
  <si>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</si>
  <si>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</si>
  <si>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</si>
  <si>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</si>
  <si>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</si>
  <si>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</si>
  <si>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</si>
  <si>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</si>
  <si>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</si>
  <si>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</si>
  <si>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</si>
  <si>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</si>
  <si>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</si>
  <si>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</si>
  <si>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</si>
  <si>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</si>
  <si>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</si>
  <si>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</si>
  <si>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</si>
  <si>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</si>
  <si>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</si>
  <si>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</si>
  <si>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</si>
  <si>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</si>
  <si>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</si>
  <si>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</si>
  <si>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</si>
  <si>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</si>
  <si>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</si>
  <si>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</si>
  <si>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</si>
  <si>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</si>
  <si>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</si>
  <si>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</si>
  <si>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</si>
  <si>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</si>
  <si>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</si>
  <si>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</si>
  <si>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</si>
  <si>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</si>
  <si>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</si>
  <si>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</si>
  <si>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</si>
  <si>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</si>
  <si>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</si>
  <si>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</si>
  <si>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</si>
  <si>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</si>
  <si>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</si>
  <si>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</si>
  <si>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</si>
  <si>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</si>
  <si>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</si>
  <si>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</si>
  <si>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</si>
  <si>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</si>
  <si>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</si>
  <si>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</si>
  <si>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</si>
  <si>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</si>
  <si>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</si>
  <si>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</si>
  <si>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</si>
  <si>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</si>
  <si>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</si>
  <si>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</si>
  <si>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</si>
  <si>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</si>
  <si>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</si>
  <si>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</si>
  <si>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</si>
  <si>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</si>
  <si>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</si>
  <si>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</si>
  <si>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</si>
  <si>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</si>
  <si>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</si>
  <si>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</si>
  <si>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</si>
  <si>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</si>
  <si>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</si>
  <si>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</si>
  <si>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</si>
  <si>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</si>
  <si>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</si>
  <si>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</si>
  <si>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</si>
  <si>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</si>
  <si>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</si>
  <si>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</si>
  <si>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</si>
  <si>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</si>
  <si>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</si>
  <si>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</si>
  <si>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</si>
  <si>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</si>
  <si>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</si>
  <si>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</si>
  <si>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</si>
  <si>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</si>
  <si>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</si>
  <si>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</si>
  <si>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</si>
  <si>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</si>
  <si>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</si>
  <si>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</si>
  <si>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</si>
  <si>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</si>
  <si>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</si>
  <si>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</si>
  <si>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</si>
  <si>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</si>
  <si>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</si>
  <si>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</si>
  <si>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</si>
  <si>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</si>
  <si>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</si>
  <si>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</si>
  <si>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</si>
  <si>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</si>
  <si>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</si>
  <si>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</si>
  <si>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</si>
  <si>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</si>
  <si>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</si>
  <si>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</si>
  <si>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</si>
  <si>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</si>
  <si>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</si>
  <si>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</si>
  <si>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</si>
  <si>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</si>
  <si>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</si>
  <si>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</si>
  <si>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</si>
  <si>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</si>
  <si>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</si>
  <si>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</si>
  <si>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</si>
  <si>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</si>
  <si>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</si>
  <si>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</si>
  <si>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</si>
  <si>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</si>
  <si>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</si>
  <si>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</si>
  <si>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</si>
  <si>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</si>
  <si>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</si>
  <si>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</si>
  <si>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</si>
  <si>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</si>
  <si>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</si>
  <si>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</si>
  <si>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</si>
  <si>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</si>
  <si>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</si>
  <si>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</si>
  <si>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</si>
  <si>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</si>
  <si>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</si>
  <si>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</si>
  <si>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</si>
  <si>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</si>
  <si>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</si>
  <si>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</si>
  <si>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</si>
  <si>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</si>
  <si>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</si>
  <si>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</si>
  <si>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</si>
  <si>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</si>
  <si>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</si>
  <si>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</si>
  <si>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</si>
  <si>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</si>
  <si>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</si>
  <si>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</si>
  <si>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</si>
  <si>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</si>
  <si>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</si>
  <si>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</si>
  <si>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</si>
  <si>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</si>
  <si>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</si>
  <si>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</si>
  <si>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</si>
  <si>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</si>
  <si>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</si>
  <si>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</si>
  <si>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</si>
  <si>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</si>
  <si>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</si>
  <si>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</si>
  <si>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</si>
  <si>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</si>
  <si>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</si>
  <si>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</si>
  <si>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</si>
  <si>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</si>
  <si>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</si>
  <si>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</si>
  <si>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</si>
  <si>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</si>
  <si>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</si>
  <si>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</si>
  <si>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</si>
  <si>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</si>
  <si>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</si>
  <si>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</si>
  <si>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</si>
  <si>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</si>
  <si>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</si>
  <si>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</si>
  <si>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</si>
  <si>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</si>
  <si>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</si>
  <si>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</si>
  <si>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</si>
  <si>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</si>
  <si>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</si>
  <si>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</si>
  <si>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</si>
  <si>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</si>
  <si>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</si>
  <si>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</si>
  <si>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</si>
  <si>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</si>
  <si>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</si>
  <si>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</si>
  <si>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</si>
  <si>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</si>
  <si>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</si>
  <si>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</si>
  <si>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</si>
  <si>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</si>
  <si>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</si>
  <si>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</si>
  <si>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</si>
  <si>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</si>
  <si>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</si>
  <si>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</si>
  <si>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</si>
  <si>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</si>
  <si>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</si>
  <si>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</si>
  <si>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</si>
  <si>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</si>
  <si>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</si>
  <si>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</si>
  <si>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</si>
  <si>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</si>
  <si>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</si>
  <si>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</si>
  <si>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</si>
  <si>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</si>
  <si>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</si>
  <si>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</si>
  <si>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</si>
  <si>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</si>
  <si>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</si>
  <si>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MEDIA DE HORAS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</si>
  <si>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</si>
  <si>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</si>
  <si>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</si>
  <si>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</si>
  <si>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</si>
  <si>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</si>
  <si>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</si>
  <si>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</si>
  <si>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</si>
  <si>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</si>
  <si>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</si>
  <si>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</si>
  <si>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</si>
  <si>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</si>
  <si>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</si>
  <si>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</si>
  <si>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</si>
  <si>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</si>
  <si>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</si>
  <si>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</si>
  <si>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</si>
  <si>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</si>
  <si>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</si>
  <si>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</si>
  <si>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</si>
  <si>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</si>
  <si>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</si>
  <si>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</si>
  <si>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</si>
  <si>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</si>
  <si>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</si>
  <si>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</si>
  <si>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</si>
  <si>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</si>
  <si>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</si>
  <si>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</si>
  <si>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</si>
  <si>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</si>
  <si>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</si>
  <si>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</si>
  <si>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</si>
  <si>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</si>
  <si>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</si>
  <si>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</si>
  <si>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</si>
  <si>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</si>
  <si>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</si>
  <si>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</si>
  <si>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</si>
  <si>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</si>
  <si>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</si>
  <si>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</si>
  <si>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</si>
  <si>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</si>
  <si>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</si>
  <si>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</si>
  <si>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</si>
  <si>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</si>
  <si>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</si>
  <si>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</si>
  <si>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</si>
  <si>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</si>
  <si>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</si>
  <si>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</si>
  <si>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</si>
  <si>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</si>
  <si>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</si>
  <si>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</si>
  <si>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</si>
  <si>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</si>
  <si>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</si>
  <si>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</si>
  <si>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</si>
  <si>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</si>
  <si>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</si>
  <si>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</si>
  <si>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</si>
  <si>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</si>
  <si>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</si>
  <si>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</si>
  <si>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</si>
  <si>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</si>
  <si>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</si>
  <si>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</si>
  <si>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</si>
  <si>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</si>
  <si>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</si>
  <si>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</si>
  <si>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</si>
  <si>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</si>
  <si>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</si>
  <si>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</si>
  <si>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</si>
  <si>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</si>
  <si>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</si>
  <si>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</si>
  <si>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</si>
  <si>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</si>
  <si>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</si>
  <si>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</si>
  <si>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</si>
  <si>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</si>
  <si>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</si>
  <si>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</si>
  <si>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</si>
  <si>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</si>
  <si>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</si>
  <si>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</si>
  <si>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</si>
  <si>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</si>
  <si>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</si>
  <si>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</si>
  <si>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</si>
  <si>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</si>
  <si>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</si>
  <si>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</si>
  <si>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</si>
  <si>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</si>
  <si>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</si>
  <si>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</si>
  <si>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</si>
  <si>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</si>
  <si>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</si>
  <si>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</si>
  <si>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</si>
  <si>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</si>
  <si>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</si>
  <si>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</si>
  <si>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</si>
  <si>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</si>
  <si>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</si>
  <si>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</si>
  <si>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</si>
  <si>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</si>
  <si>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</si>
  <si>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</si>
  <si>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</si>
  <si>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</si>
  <si>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</si>
  <si>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</si>
  <si>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</si>
  <si>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</si>
  <si>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</si>
  <si>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</si>
  <si>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</si>
  <si>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</si>
  <si>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</si>
  <si>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</si>
  <si>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</si>
  <si>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</si>
  <si>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</si>
  <si>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</si>
  <si>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</si>
  <si>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</si>
  <si>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</si>
  <si>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</si>
  <si>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</si>
  <si>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</si>
  <si>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</si>
  <si>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</si>
  <si>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</si>
  <si>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</si>
  <si>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</si>
  <si>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</si>
  <si>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</si>
  <si>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</si>
  <si>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</si>
  <si>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</si>
  <si>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</si>
  <si>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</si>
  <si>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</si>
  <si>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</si>
  <si>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</si>
  <si>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</si>
  <si>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</si>
  <si>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</si>
  <si>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</si>
  <si>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</si>
  <si>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</si>
  <si>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</si>
  <si>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</si>
  <si>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</si>
  <si>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Comparativo entre Média Geral e Média Secretaria de Segurança e Transporte por total de ocorrenCIPas</t>
  </si>
  <si>
    <t xml:space="preserve"> Média Coordendoria de 
Segurança e Transporte</t>
  </si>
  <si>
    <t>MÉDIA DE DIAS POR TOTAL DE OCORRENCIAS DO BANCO DE DADOS</t>
  </si>
  <si>
    <t>Row Labels</t>
  </si>
  <si>
    <t>Grand Total</t>
  </si>
  <si>
    <t>COORDENADORIA / SECRETARIA RESPONSAVEL</t>
  </si>
  <si>
    <t>MÉDIA DE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</si>
</sst>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400]h:mm:ss\ AM/PM"/>
    <numFmt numFmtId="165" formatCode="[hh]&quot; h&quot;\ mm&quot; m&quot;\ "/>
    <numFmt numFmtId="166" formatCode="0.000"/>
    <numFmt numFmtId="170" formatCode="dd\ &quot;d&quot;\ hh\ &quot;hrs&quot;\ mm\ &quot;min&quot;"/>
    <numFmt numFmtId="171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3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Fill="1" applyBorder="1"/>
    <xf numFmtId="22" fontId="3" fillId="0" borderId="2" xfId="0" applyNumberFormat="1" applyFont="1" applyFill="1" applyBorder="1"/>
    <xf numFmtId="0" fontId="3" fillId="3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top" wrapText="1"/>
    </xf>
    <xf numFmtId="0" fontId="0" fillId="7" borderId="0" xfId="0" applyFill="1"/>
    <xf numFmtId="166" fontId="0" fillId="0" borderId="0" xfId="0" applyNumberFormat="1"/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3" xfId="0" applyFont="1" applyFill="1" applyBorder="1" applyAlignment="1">
      <alignment horizontal="left" vertical="top" wrapText="1"/>
    </xf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2" fontId="1" fillId="0" borderId="8" xfId="0" applyNumberFormat="1" applyFont="1" applyBorder="1"/>
    <xf numFmtId="0" fontId="10" fillId="8" borderId="11" xfId="0" applyFont="1" applyFill="1" applyBorder="1"/>
    <xf numFmtId="0" fontId="10" fillId="9" borderId="9" xfId="0" applyFont="1" applyFill="1" applyBorder="1"/>
    <xf numFmtId="0" fontId="10" fillId="9" borderId="11" xfId="0" applyFont="1" applyFill="1" applyBorder="1"/>
    <xf numFmtId="0" fontId="10" fillId="10" borderId="11" xfId="0" applyFont="1" applyFill="1" applyBorder="1"/>
    <xf numFmtId="0" fontId="10" fillId="10" borderId="12" xfId="0" applyFont="1" applyFill="1" applyBorder="1"/>
    <xf numFmtId="0" fontId="1" fillId="4" borderId="0" xfId="0" applyFont="1" applyFill="1"/>
    <xf numFmtId="0" fontId="0" fillId="4" borderId="0" xfId="0" applyFill="1"/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2" fontId="0" fillId="8" borderId="0" xfId="0" applyNumberFormat="1" applyFill="1" applyAlignment="1">
      <alignment horizontal="center" vertical="center"/>
    </xf>
    <xf numFmtId="0" fontId="1" fillId="11" borderId="0" xfId="0" applyFont="1" applyFill="1"/>
    <xf numFmtId="9" fontId="0" fillId="11" borderId="0" xfId="0" applyNumberFormat="1" applyFill="1"/>
    <xf numFmtId="0" fontId="0" fillId="9" borderId="0" xfId="0" applyFill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left" vertical="center" wrapText="1"/>
    </xf>
    <xf numFmtId="9" fontId="1" fillId="11" borderId="0" xfId="1" applyFont="1" applyFill="1"/>
    <xf numFmtId="0" fontId="9" fillId="8" borderId="9" xfId="0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170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71" fontId="0" fillId="11" borderId="0" xfId="0" applyNumberFormat="1" applyFill="1"/>
    <xf numFmtId="171" fontId="1" fillId="11" borderId="0" xfId="0" applyNumberFormat="1" applyFont="1" applyFill="1"/>
  </cellXfs>
  <cellStyles count="2">
    <cellStyle name="Normal" xfId="0" builtinId="0"/>
    <cellStyle name="Percent" xfId="1" builtinId="5"/>
  </cellStyles>
  <dxfs count="14"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HORAS POR FORMA DE CONTRATAÇÃO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HORAS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0.00</c:formatCode>
                <c:ptCount val="3"/>
                <c:pt idx="0">
                  <c:v>3.3539968180254727</c:v>
                </c:pt>
                <c:pt idx="1">
                  <c:v>3.7207112068965635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33096"/>
        <c:axId val="176820336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3.3539968180254727</c:v>
                </c:pt>
                <c:pt idx="1">
                  <c:v>7.0747080249220362</c:v>
                </c:pt>
                <c:pt idx="2">
                  <c:v>10.730973989162162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51712"/>
        <c:axId val="382751320"/>
      </c:lineChart>
      <c:catAx>
        <c:axId val="33783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820336"/>
        <c:crosses val="autoZero"/>
        <c:auto val="1"/>
        <c:lblAlgn val="ctr"/>
        <c:lblOffset val="100"/>
        <c:noMultiLvlLbl val="0"/>
      </c:catAx>
      <c:valAx>
        <c:axId val="176820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7833096"/>
        <c:crosses val="autoZero"/>
        <c:crossBetween val="between"/>
      </c:valAx>
      <c:valAx>
        <c:axId val="3827513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82751712"/>
        <c:crosses val="max"/>
        <c:crossBetween val="between"/>
      </c:valAx>
      <c:catAx>
        <c:axId val="38275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7513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General</c:formatCode>
                <c:ptCount val="22"/>
                <c:pt idx="0">
                  <c:v>1.8587673611104947</c:v>
                </c:pt>
                <c:pt idx="1">
                  <c:v>0</c:v>
                </c:pt>
                <c:pt idx="2">
                  <c:v>4.6529224537028613</c:v>
                </c:pt>
                <c:pt idx="3">
                  <c:v>30.46141975308678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29.605324074074208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0.44270833333212067</c:v>
                </c:pt>
                <c:pt idx="10">
                  <c:v>7.6381944444427585</c:v>
                </c:pt>
                <c:pt idx="11">
                  <c:v>7.4819444444474357</c:v>
                </c:pt>
                <c:pt idx="12">
                  <c:v>4.9671296296300067</c:v>
                </c:pt>
                <c:pt idx="13">
                  <c:v>0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19">
                  <c:v>0</c:v>
                </c:pt>
                <c:pt idx="20">
                  <c:v>0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752888"/>
        <c:axId val="422072352"/>
      </c:barChart>
      <c:catAx>
        <c:axId val="382752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22072352"/>
        <c:crosses val="autoZero"/>
        <c:auto val="1"/>
        <c:lblAlgn val="ctr"/>
        <c:lblOffset val="100"/>
        <c:noMultiLvlLbl val="0"/>
      </c:catAx>
      <c:valAx>
        <c:axId val="422072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275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[Banco_Dados_PAD.xlsx]FILTROS_DINAMICOS!Tabela dinâmica5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DE DIAS POR SECRETARIA/COODERNADORIA E POR FORMA DE CONTRATAÇÃO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FILTROS_DINAMICOS!$A$4:$A$12</c:f>
              <c:multiLvlStrCache>
                <c:ptCount val="5"/>
                <c:lvl>
                  <c:pt idx="0">
                    <c:v>Coordenadoria de Segurança, Transporte e Apoio Administrativo</c:v>
                  </c:pt>
                  <c:pt idx="1">
                    <c:v>Secretaria de Gestão de Serviços</c:v>
                  </c:pt>
                  <c:pt idx="2">
                    <c:v>Coordenadoria de Segurança, Transporte e Apoio Administrativo</c:v>
                  </c:pt>
                  <c:pt idx="3">
                    <c:v>Secretaria de Gestão de Serviços</c:v>
                  </c:pt>
                  <c:pt idx="4">
                    <c:v>Secretaria de Gestão de Serviços</c:v>
                  </c:pt>
                </c:lvl>
                <c:lvl>
                  <c:pt idx="0">
                    <c:v>DISPENSA</c:v>
                  </c:pt>
                  <c:pt idx="2">
                    <c:v>Licitação</c:v>
                  </c:pt>
                  <c:pt idx="4">
                    <c:v>Registro de Preços</c:v>
                  </c:pt>
                </c:lvl>
              </c:multiLvlStrCache>
            </c:multiLvlStrRef>
          </c:cat>
          <c:val>
            <c:numRef>
              <c:f>FILTROS_DINAMICOS!$B$4:$B$12</c:f>
              <c:numCache>
                <c:formatCode>General</c:formatCode>
                <c:ptCount val="5"/>
                <c:pt idx="0">
                  <c:v>3.6167479979980075</c:v>
                </c:pt>
                <c:pt idx="1">
                  <c:v>2.776464521452179</c:v>
                </c:pt>
                <c:pt idx="2">
                  <c:v>3.0940565321180884</c:v>
                </c:pt>
                <c:pt idx="3">
                  <c:v>3.9819874230908461</c:v>
                </c:pt>
                <c:pt idx="4">
                  <c:v>3.6562659642401263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2073136"/>
        <c:axId val="422073528"/>
      </c:barChart>
      <c:catAx>
        <c:axId val="42207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073528"/>
        <c:crosses val="autoZero"/>
        <c:auto val="1"/>
        <c:lblAlgn val="ctr"/>
        <c:lblOffset val="100"/>
        <c:noMultiLvlLbl val="0"/>
      </c:catAx>
      <c:valAx>
        <c:axId val="42207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07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1406</xdr:row>
      <xdr:rowOff>0</xdr:rowOff>
    </xdr:from>
    <xdr:to>
      <xdr:col>3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1407</xdr:row>
      <xdr:rowOff>0</xdr:rowOff>
    </xdr:from>
    <xdr:to>
      <xdr:col>3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1408</xdr:row>
      <xdr:rowOff>0</xdr:rowOff>
    </xdr:from>
    <xdr:to>
      <xdr:col>3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1409</xdr:row>
      <xdr:rowOff>0</xdr:rowOff>
    </xdr:from>
    <xdr:to>
      <xdr:col>3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1410</xdr:row>
      <xdr:rowOff>0</xdr:rowOff>
    </xdr:from>
    <xdr:to>
      <xdr:col>3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1411</xdr:row>
      <xdr:rowOff>0</xdr:rowOff>
    </xdr:from>
    <xdr:to>
      <xdr:col>3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1412</xdr:row>
      <xdr:rowOff>0</xdr:rowOff>
    </xdr:from>
    <xdr:to>
      <xdr:col>3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1413</xdr:row>
      <xdr:rowOff>0</xdr:rowOff>
    </xdr:from>
    <xdr:to>
      <xdr:col>3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1414</xdr:row>
      <xdr:rowOff>0</xdr:rowOff>
    </xdr:from>
    <xdr:to>
      <xdr:col>3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1415</xdr:row>
      <xdr:rowOff>0</xdr:rowOff>
    </xdr:from>
    <xdr:to>
      <xdr:col>3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1416</xdr:row>
      <xdr:rowOff>0</xdr:rowOff>
    </xdr:from>
    <xdr:to>
      <xdr:col>3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1417</xdr:row>
      <xdr:rowOff>0</xdr:rowOff>
    </xdr:from>
    <xdr:to>
      <xdr:col>3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1418</xdr:row>
      <xdr:rowOff>0</xdr:rowOff>
    </xdr:from>
    <xdr:to>
      <xdr:col>3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1419</xdr:row>
      <xdr:rowOff>0</xdr:rowOff>
    </xdr:from>
    <xdr:to>
      <xdr:col>3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1420</xdr:row>
      <xdr:rowOff>0</xdr:rowOff>
    </xdr:from>
    <xdr:to>
      <xdr:col>3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1421</xdr:row>
      <xdr:rowOff>0</xdr:rowOff>
    </xdr:from>
    <xdr:to>
      <xdr:col>3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1422</xdr:row>
      <xdr:rowOff>0</xdr:rowOff>
    </xdr:from>
    <xdr:to>
      <xdr:col>3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1423</xdr:row>
      <xdr:rowOff>0</xdr:rowOff>
    </xdr:from>
    <xdr:to>
      <xdr:col>3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1424</xdr:row>
      <xdr:rowOff>0</xdr:rowOff>
    </xdr:from>
    <xdr:to>
      <xdr:col>3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1425</xdr:row>
      <xdr:rowOff>0</xdr:rowOff>
    </xdr:from>
    <xdr:to>
      <xdr:col>3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1426</xdr:row>
      <xdr:rowOff>0</xdr:rowOff>
    </xdr:from>
    <xdr:to>
      <xdr:col>3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1427</xdr:row>
      <xdr:rowOff>0</xdr:rowOff>
    </xdr:from>
    <xdr:to>
      <xdr:col>3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1428</xdr:row>
      <xdr:rowOff>0</xdr:rowOff>
    </xdr:from>
    <xdr:to>
      <xdr:col>3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1429</xdr:row>
      <xdr:rowOff>0</xdr:rowOff>
    </xdr:from>
    <xdr:to>
      <xdr:col>3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1430</xdr:row>
      <xdr:rowOff>0</xdr:rowOff>
    </xdr:from>
    <xdr:to>
      <xdr:col>3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1431</xdr:row>
      <xdr:rowOff>0</xdr:rowOff>
    </xdr:from>
    <xdr:to>
      <xdr:col>3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1432</xdr:row>
      <xdr:rowOff>0</xdr:rowOff>
    </xdr:from>
    <xdr:to>
      <xdr:col>3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1433</xdr:row>
      <xdr:rowOff>0</xdr:rowOff>
    </xdr:from>
    <xdr:to>
      <xdr:col>3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1434</xdr:row>
      <xdr:rowOff>0</xdr:rowOff>
    </xdr:from>
    <xdr:to>
      <xdr:col>3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1435</xdr:row>
      <xdr:rowOff>0</xdr:rowOff>
    </xdr:from>
    <xdr:to>
      <xdr:col>3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1436</xdr:row>
      <xdr:rowOff>0</xdr:rowOff>
    </xdr:from>
    <xdr:to>
      <xdr:col>3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1437</xdr:row>
      <xdr:rowOff>0</xdr:rowOff>
    </xdr:from>
    <xdr:to>
      <xdr:col>3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1438</xdr:row>
      <xdr:rowOff>0</xdr:rowOff>
    </xdr:from>
    <xdr:to>
      <xdr:col>3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1439</xdr:row>
      <xdr:rowOff>0</xdr:rowOff>
    </xdr:from>
    <xdr:to>
      <xdr:col>3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1440</xdr:row>
      <xdr:rowOff>0</xdr:rowOff>
    </xdr:from>
    <xdr:to>
      <xdr:col>3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1441</xdr:row>
      <xdr:rowOff>0</xdr:rowOff>
    </xdr:from>
    <xdr:to>
      <xdr:col>3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1442</xdr:row>
      <xdr:rowOff>0</xdr:rowOff>
    </xdr:from>
    <xdr:to>
      <xdr:col>3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1443</xdr:row>
      <xdr:rowOff>0</xdr:rowOff>
    </xdr:from>
    <xdr:to>
      <xdr:col>3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1444</xdr:row>
      <xdr:rowOff>0</xdr:rowOff>
    </xdr:from>
    <xdr:to>
      <xdr:col>3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1445</xdr:row>
      <xdr:rowOff>0</xdr:rowOff>
    </xdr:from>
    <xdr:to>
      <xdr:col>3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1446</xdr:row>
      <xdr:rowOff>0</xdr:rowOff>
    </xdr:from>
    <xdr:to>
      <xdr:col>3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1447</xdr:row>
      <xdr:rowOff>0</xdr:rowOff>
    </xdr:from>
    <xdr:to>
      <xdr:col>3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1448</xdr:row>
      <xdr:rowOff>0</xdr:rowOff>
    </xdr:from>
    <xdr:to>
      <xdr:col>3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1449</xdr:row>
      <xdr:rowOff>0</xdr:rowOff>
    </xdr:from>
    <xdr:to>
      <xdr:col>3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1450</xdr:row>
      <xdr:rowOff>0</xdr:rowOff>
    </xdr:from>
    <xdr:to>
      <xdr:col>3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1451</xdr:row>
      <xdr:rowOff>0</xdr:rowOff>
    </xdr:from>
    <xdr:to>
      <xdr:col>3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1452</xdr:row>
      <xdr:rowOff>0</xdr:rowOff>
    </xdr:from>
    <xdr:to>
      <xdr:col>3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1453</xdr:row>
      <xdr:rowOff>0</xdr:rowOff>
    </xdr:from>
    <xdr:to>
      <xdr:col>3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1454</xdr:row>
      <xdr:rowOff>0</xdr:rowOff>
    </xdr:from>
    <xdr:to>
      <xdr:col>3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51</xdr:row>
      <xdr:rowOff>156881</xdr:rowOff>
    </xdr:from>
    <xdr:to>
      <xdr:col>15</xdr:col>
      <xdr:colOff>358589</xdr:colOff>
      <xdr:row>71</xdr:row>
      <xdr:rowOff>123264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515470</xdr:colOff>
      <xdr:row>74</xdr:row>
      <xdr:rowOff>96368</xdr:rowOff>
    </xdr:from>
    <xdr:to>
      <xdr:col>16</xdr:col>
      <xdr:colOff>560294</xdr:colOff>
      <xdr:row>128</xdr:row>
      <xdr:rowOff>168088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163287</xdr:colOff>
      <xdr:row>18</xdr:row>
      <xdr:rowOff>40821</xdr:rowOff>
    </xdr:from>
    <xdr:to>
      <xdr:col>16</xdr:col>
      <xdr:colOff>394607</xdr:colOff>
      <xdr:row>46</xdr:row>
      <xdr:rowOff>136070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odrigues, Andre" refreshedDate="42808.708506944444" createdVersion="4" refreshedVersion="5" minRefreshableVersion="3" recordCount="1454">
  <cacheSource type="worksheet">
    <worksheetSource name="Tabela13"/>
  </cacheSource>
  <cacheFields count="11">
    <cacheField name="SETOR RESPONSAVEL" numFmtId="0">
      <sharedItems count="2">
        <s v="Coordenadoria de Segurança, Transporte e Apoio Administrativo"/>
        <s v="Secretaria de Gestão de Serviços"/>
      </sharedItems>
    </cacheField>
    <cacheField name="TRAMITE_ORIG" numFmtId="0">
      <sharedItems/>
    </cacheField>
    <cacheField name="TRAMITE_SETOR" numFmtId="0">
      <sharedItems count="207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LIC  " u="1"/>
        <s v="SCCLC " u="1"/>
        <s v="SECG" u="1"/>
        <s v="ASSDG  " u="1"/>
        <s v="SECGA  " u="1"/>
        <s v="SECTI " u="1"/>
        <s v="086ZE  " u="1"/>
        <s v="150ZE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SECTI  " u="1"/>
        <s v="GABSOFC  " u="1"/>
        <s v="SPC" u="1"/>
        <s v="41ZE " u="1"/>
        <s v="140ZE " u="1"/>
        <s v="SASG " u="1"/>
        <s v="150ZE  " u="1"/>
        <s v="SSG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CCS  " u="1"/>
        <s v="CSUP  " u="1"/>
        <s v="SACONT  " u="1"/>
        <s v="CPL  " u="1"/>
        <s v="CLC " u="1"/>
        <s v="SECOFC " u="1"/>
        <s v="140ZE  " u="1"/>
        <s v="SECPEG  " u="1"/>
        <s v="41ZE  " u="1"/>
        <s v="SASG  " u="1"/>
        <s v="SECIA  " u="1"/>
        <s v="147ZE  " u="1"/>
        <s v="SOP  " u="1"/>
        <s v="SC  " u="1"/>
        <s v="SIASG  " u="1"/>
        <s v="SGPA  " u="1"/>
        <s v="041ZE " u="1"/>
        <s v="SECADM  " u="1"/>
        <s v="CAA  " u="1"/>
        <s v="SAEO " u="1"/>
        <s v="SAPC " u="1"/>
        <s v="COGSA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SC " u="1"/>
        <s v="SMI  " u="1"/>
        <s v="SMCI " u="1"/>
        <s v="SMIC " u="1"/>
        <s v="SAEO  " u="1"/>
        <s v="SAPC  " u="1"/>
        <s v="CO  " u="1"/>
        <s v="COGSA  " u="1"/>
        <s v="ASSISEG  " u="1"/>
        <s v="SESOP " u="1"/>
        <s v="SMO" u="1"/>
        <s v="41ZE" u="1"/>
        <s v="CEPCST " u="1"/>
        <s v="SPO " u="1"/>
        <s v="SECGS " u="1"/>
        <s v="COBRAS  " u="1"/>
        <s v="CGEU " u="1"/>
        <s v="SESEG  " u="1"/>
        <s v="SMIN  " u="1"/>
        <s v="CSTA  " u="1"/>
        <s v="CCLCE  " u="1"/>
        <s v="SMOI " u="1"/>
        <s v="GABSA  " u="1"/>
        <s v="SSG  " u="1"/>
        <s v="SGMC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SLIC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ASSDG " u="1"/>
        <s v="CGEU  " u="1"/>
        <s v="SECGA " u="1"/>
        <s v="SECOFC  " u="1"/>
        <s v="SMOI  " u="1"/>
        <s v="086ZE " u="1"/>
        <s v="SMOEP  " u="1"/>
        <s v="CO " u="1"/>
        <s v="020ZE  " u="1"/>
        <s v="SMOP " u="1"/>
        <s v="CGATI  " u="1"/>
        <s v="CI" u="1"/>
        <s v="GABDG " u="1"/>
        <s v="SGACI  " u="1"/>
        <s v="CAA " u="1"/>
        <s v="SECADM " u="1"/>
      </sharedItems>
    </cacheField>
    <cacheField name="DATA INICIO" numFmtId="0">
      <sharedItems containsDate="1" containsMixedTypes="1" minDate="2012-01-18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/>
    </cacheField>
    <cacheField name="COMENTARIOS TRÂMITE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NUMERO PAD" numFmtId="0">
      <sharedItems/>
    </cacheField>
    <cacheField name="TOTAL DIAS_x000a_ROUND" numFmtId="2">
      <sharedItems containsSemiMixedTypes="0" containsString="0" containsNumber="1" minValue="0" maxValue="161.1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4">
  <r>
    <x v="0"/>
    <s v="1ª 041ZE  "/>
    <x v="0"/>
    <d v="2015-04-23T13:32:00"/>
    <d v="2015-04-24T13:32:00"/>
    <d v="1899-12-31T00:00:00"/>
    <s v="-"/>
    <x v="0"/>
    <s v="2462/2015"/>
    <n v="1"/>
    <n v="1"/>
  </r>
  <r>
    <x v="0"/>
    <s v="2ª) DG  "/>
    <x v="1"/>
    <d v="2015-04-24T13:32:00"/>
    <d v="2015-04-24T20:09:00"/>
    <d v="1899-12-30T06:37:00"/>
    <s v="Para conhecimento."/>
    <x v="0"/>
    <s v="2462/2015"/>
    <n v="0.3"/>
    <n v="0.27569444444816327"/>
  </r>
  <r>
    <x v="0"/>
    <s v="3ª) ASSISEG "/>
    <x v="2"/>
    <d v="2015-04-24T20:09:00"/>
    <d v="2015-05-14T19:14:00"/>
    <d v="1900-01-18T23:05:00"/>
    <s v="para informar"/>
    <x v="0"/>
    <s v="2462/2015"/>
    <n v="20"/>
    <n v="19.961805555554747"/>
  </r>
  <r>
    <x v="0"/>
    <s v="4ª) CAA "/>
    <x v="3"/>
    <d v="2015-05-14T19:14:00"/>
    <d v="2015-05-19T16:05:00"/>
    <d v="1900-01-03T20:51:00"/>
    <s v="Para análise"/>
    <x v="0"/>
    <s v="2462/2015"/>
    <n v="4.9000000000000004"/>
    <n v="4.8687500000014552"/>
  </r>
  <r>
    <x v="0"/>
    <s v="5ª) ASSISEG "/>
    <x v="2"/>
    <d v="2015-05-19T16:05:00"/>
    <d v="2015-05-21T17:13:00"/>
    <d v="1900-01-01T01:08:00"/>
    <s v="Para complementar o Projeto B ico."/>
    <x v="0"/>
    <s v="2462/2015"/>
    <n v="2"/>
    <n v="2.047222222223354"/>
  </r>
  <r>
    <x v="0"/>
    <s v="6ª) 041ZE  "/>
    <x v="0"/>
    <d v="2015-05-21T17:13:00"/>
    <d v="2015-05-25T12:16:00"/>
    <d v="1900-01-02T19:03:00"/>
    <s v="Para providências"/>
    <x v="0"/>
    <s v="2462/2015"/>
    <n v="3.8"/>
    <n v="3.7937499999970896"/>
  </r>
  <r>
    <x v="0"/>
    <s v="7ª) ASSISEG "/>
    <x v="2"/>
    <d v="2015-05-25T12:16:00"/>
    <d v="2015-06-03T16:18:00"/>
    <d v="1900-01-08T04:02:00"/>
    <s v="Em atendimento ao Documento nº 092135/2015."/>
    <x v="0"/>
    <s v="2462/2015"/>
    <n v="9.1999999999999993"/>
    <n v="9.1680555555576575"/>
  </r>
  <r>
    <x v="0"/>
    <s v="8ª) CAA "/>
    <x v="3"/>
    <d v="2015-06-03T16:18:00"/>
    <d v="2015-06-08T14:01:00"/>
    <d v="1900-01-03T21:43:00"/>
    <s v="Em devolução"/>
    <x v="0"/>
    <s v="2462/2015"/>
    <n v="4.9000000000000004"/>
    <n v="4.9048611111065838"/>
  </r>
  <r>
    <x v="0"/>
    <s v="9ª) SECADM  "/>
    <x v="4"/>
    <d v="2015-06-08T14:01:00"/>
    <d v="2015-06-08T16:42:00"/>
    <d v="1899-12-30T02:41:00"/>
    <s v="Para análise."/>
    <x v="0"/>
    <s v="2462/2015"/>
    <n v="0.1"/>
    <n v="0.11180555555620231"/>
  </r>
  <r>
    <x v="0"/>
    <s v="10ª) SPO  "/>
    <x v="5"/>
    <d v="2015-06-08T16:42:00"/>
    <d v="2015-06-08T20:27:00"/>
    <d v="1899-12-30T03:45:00"/>
    <s v="Para informar disponibilidade orçamentária."/>
    <x v="0"/>
    <s v="2462/2015"/>
    <n v="0.2"/>
    <n v="0.15625"/>
  </r>
  <r>
    <x v="0"/>
    <s v="11ª) CO  "/>
    <x v="6"/>
    <d v="2015-06-08T20:27:00"/>
    <d v="2015-06-09T13:35:00"/>
    <d v="1899-12-30T17:08:00"/>
    <s v="Com informação"/>
    <x v="0"/>
    <s v="2462/2015"/>
    <n v="0.7"/>
    <n v="0.71388888888759539"/>
  </r>
  <r>
    <x v="0"/>
    <s v="12ª) SECOFC  "/>
    <x v="7"/>
    <d v="2015-06-09T13:35:00"/>
    <d v="2015-06-09T15:11:00"/>
    <d v="1899-12-30T01:36:00"/>
    <s v="Para ciência e encaminhamento."/>
    <x v="0"/>
    <s v="2462/2015"/>
    <n v="0.1"/>
    <n v="6.6666666672972497E-2"/>
  </r>
  <r>
    <x v="0"/>
    <s v="13ª) CLC  "/>
    <x v="8"/>
    <d v="2015-06-09T15:11:00"/>
    <d v="2015-06-09T16:54:00"/>
    <d v="1899-12-30T01:43:00"/>
    <s v="Para demais providências"/>
    <x v="0"/>
    <s v="2462/2015"/>
    <n v="0.1"/>
    <n v="7.1527777778101154E-2"/>
  </r>
  <r>
    <x v="0"/>
    <s v="14ª) SC  "/>
    <x v="9"/>
    <d v="2015-06-09T16:54:00"/>
    <d v="2015-06-15T18:12:00"/>
    <d v="1900-01-05T01:18:00"/>
    <s v="Para elaborar Termo de Dispensa de Licitação."/>
    <x v="0"/>
    <s v="2462/2015"/>
    <n v="6.1"/>
    <n v="6.054166666661331"/>
  </r>
  <r>
    <x v="0"/>
    <s v="15ª) CLC  "/>
    <x v="8"/>
    <d v="2015-06-15T18:12:00"/>
    <d v="2015-06-16T15:28:00"/>
    <d v="1899-12-30T21:16:00"/>
    <s v="Segue Termo de Dispensa de Licitação, e e-mail com o aceite da empresa contratada."/>
    <x v="0"/>
    <s v="2462/2015"/>
    <n v="0.9"/>
    <n v="0.88611111111094942"/>
  </r>
  <r>
    <x v="0"/>
    <s v="16ª) SCON  "/>
    <x v="10"/>
    <d v="2015-06-16T15:28:00"/>
    <d v="2015-06-17T18:23:00"/>
    <d v="1899-12-31T02:55:00"/>
    <s v="Para elaborar a minuta do contrato de prestação de serviços de alarme monitorado para"/>
    <x v="0"/>
    <s v="2462/2015"/>
    <n v="1.1000000000000001"/>
    <n v="1.1215277777810115"/>
  </r>
  <r>
    <x v="0"/>
    <s v="17ª) CAA "/>
    <x v="3"/>
    <d v="2015-06-17T18:23:00"/>
    <d v="2015-06-18T17:22:00"/>
    <d v="1899-12-30T22:59:00"/>
    <s v="Segue para verificar e/ ou ratificar, bem como justificar se for mantido o regime de comodato."/>
    <x v="0"/>
    <s v="2462/2015"/>
    <n v="1"/>
    <n v="0.95763888888905058"/>
  </r>
  <r>
    <x v="0"/>
    <s v="18ª) SPO  "/>
    <x v="5"/>
    <d v="2015-06-18T17:22:00"/>
    <d v="2015-06-18T19:22:00"/>
    <d v="1899-12-30T02:00:00"/>
    <s v="Para informar."/>
    <x v="0"/>
    <s v="2462/2015"/>
    <n v="0.1"/>
    <n v="8.3333333328482695E-2"/>
  </r>
  <r>
    <x v="0"/>
    <s v="19ª) CO  "/>
    <x v="6"/>
    <d v="2015-06-18T19:22:00"/>
    <d v="2015-06-19T13:00:00"/>
    <d v="1899-12-30T17:38:00"/>
    <s v="Com a informação."/>
    <x v="0"/>
    <s v="2462/2015"/>
    <n v="0.7"/>
    <n v="0.73472222222335404"/>
  </r>
  <r>
    <x v="0"/>
    <s v="20ª) SECOFC  "/>
    <x v="7"/>
    <d v="2015-06-19T13:00:00"/>
    <d v="2015-06-19T14:10:00"/>
    <d v="1899-12-30T01:10:00"/>
    <s v="Para ciência e encaminhamento."/>
    <x v="0"/>
    <s v="2462/2015"/>
    <n v="0"/>
    <n v="4.8611111116770189E-2"/>
  </r>
  <r>
    <x v="0"/>
    <s v="21ª) CLC  "/>
    <x v="8"/>
    <d v="2015-06-19T14:10:00"/>
    <d v="2015-06-19T15:59:00"/>
    <d v="1899-12-30T01:49:00"/>
    <s v="Para demais providências"/>
    <x v="0"/>
    <s v="2462/2015"/>
    <n v="0.1"/>
    <n v="7.5694444443797693E-2"/>
  </r>
  <r>
    <x v="0"/>
    <s v="22ª) SC  "/>
    <x v="9"/>
    <d v="2015-06-19T15:59:00"/>
    <d v="2015-07-01T14:48:00"/>
    <d v="1900-01-10T22:49:00"/>
    <s v="Para retificar Termo de Dispensa."/>
    <x v="0"/>
    <s v="2462/2015"/>
    <n v="12"/>
    <n v="11.950694444443798"/>
  </r>
  <r>
    <x v="0"/>
    <s v="23ª) CLC  "/>
    <x v="8"/>
    <d v="2015-07-01T14:48:00"/>
    <d v="2015-07-01T18:48:00"/>
    <d v="1899-12-30T04:00:00"/>
    <s v="Segue o termo de dispensa de licitação retificado."/>
    <x v="0"/>
    <s v="2462/2015"/>
    <n v="0.2"/>
    <n v="0.16666666666424135"/>
  </r>
  <r>
    <x v="0"/>
    <s v="24ª) SCON  "/>
    <x v="10"/>
    <d v="2015-07-01T18:48:00"/>
    <d v="2015-07-08T14:40:00"/>
    <d v="1900-01-05T19:52:00"/>
    <s v="Para elaborar minuta do contrato."/>
    <x v="0"/>
    <s v="2462/2015"/>
    <n v="6.8"/>
    <n v="6.827777777776646"/>
  </r>
  <r>
    <x v="0"/>
    <s v="25ª) CLC  "/>
    <x v="8"/>
    <d v="2015-07-08T14:40:00"/>
    <d v="2015-07-09T13:36:00"/>
    <d v="1899-12-30T22:56:00"/>
    <s v="Segue minuta para análise e, se de acordo, para empenho."/>
    <x v="0"/>
    <s v="2462/2015"/>
    <n v="1"/>
    <n v="0.95555555555620231"/>
  </r>
  <r>
    <x v="0"/>
    <s v="26ª) SECADM  "/>
    <x v="4"/>
    <d v="2015-07-09T13:36:00"/>
    <d v="2015-07-09T16:14:00"/>
    <d v="1899-12-30T02:38:00"/>
    <s v="Para autorizar a dispensa de licitação."/>
    <x v="0"/>
    <s v="2462/2015"/>
    <n v="0.1"/>
    <n v="0.10972222222335404"/>
  </r>
  <r>
    <x v="0"/>
    <s v="27ª) SCON  "/>
    <x v="10"/>
    <d v="2015-07-09T16:14:00"/>
    <d v="2015-07-10T14:45:00"/>
    <d v="1899-12-30T22:31:00"/>
    <s v="análise e correções na minuta contratual pertinente"/>
    <x v="0"/>
    <s v="2462/2015"/>
    <n v="0.9"/>
    <n v="0.93819444444670808"/>
  </r>
  <r>
    <x v="0"/>
    <s v="28ª) SECADM  "/>
    <x v="4"/>
    <d v="2015-07-10T14:45:00"/>
    <d v="2015-07-10T17:37:00"/>
    <d v="1899-12-30T02:52:00"/>
    <s v="análise e correções na minuta contratual pertinente"/>
    <x v="0"/>
    <s v="2462/2015"/>
    <n v="0.1"/>
    <n v="0.11944444444088731"/>
  </r>
  <r>
    <x v="0"/>
    <s v="29ª) CPL  "/>
    <x v="11"/>
    <d v="2015-07-10T17:37:00"/>
    <d v="2015-07-13T17:50:00"/>
    <d v="1900-01-02T00:13:00"/>
    <s v="De acordo com a minuta do Edital e seus anexos Segue para análise dessa CPL e demais encaminhament"/>
    <x v="0"/>
    <s v="2462/2015"/>
    <n v="3"/>
    <n v="3.0090277777781012"/>
  </r>
  <r>
    <x v="0"/>
    <s v="30ª) ASSDG  "/>
    <x v="12"/>
    <d v="2015-07-13T17:50:00"/>
    <d v="2015-07-13T19:38:00"/>
    <d v="1899-12-30T01:48:00"/>
    <s v="Para análise da minuta contratual"/>
    <x v="0"/>
    <s v="2462/2015"/>
    <n v="0.1"/>
    <n v="7.5000000004365575E-2"/>
  </r>
  <r>
    <x v="0"/>
    <s v="31ª) SECADM  "/>
    <x v="4"/>
    <d v="2015-07-13T19:38:00"/>
    <d v="2015-07-14T17:51:00"/>
    <d v="1899-12-30T22:13:00"/>
    <s v="Para manifestação."/>
    <x v="0"/>
    <s v="2462/2015"/>
    <n v="0.9"/>
    <n v="0.9256944444423425"/>
  </r>
  <r>
    <x v="0"/>
    <s v="32ª) ASSDG  "/>
    <x v="12"/>
    <d v="2015-07-14T17:51:00"/>
    <d v="2015-07-21T16:49:00"/>
    <d v="1900-01-05T22:58:00"/>
    <s v="Segue para análise da minuta contratual."/>
    <x v="0"/>
    <s v="2462/2015"/>
    <n v="7"/>
    <n v="6.9569444444423425"/>
  </r>
  <r>
    <x v="0"/>
    <s v="33ª) DG  "/>
    <x v="1"/>
    <d v="2015-07-21T16:49:00"/>
    <d v="2015-07-21T19:28:00"/>
    <d v="1899-12-30T02:39:00"/>
    <s v="Com a análise da minuta contratual."/>
    <x v="0"/>
    <s v="2462/2015"/>
    <n v="0.1"/>
    <n v="0.11041666667006211"/>
  </r>
  <r>
    <x v="0"/>
    <s v="34ª) CO  "/>
    <x v="6"/>
    <d v="2015-07-21T19:28:00"/>
    <d v="2015-07-22T14:39:00"/>
    <d v="1899-12-30T19:11:00"/>
    <s v="Para empenhar."/>
    <x v="0"/>
    <s v="2462/2015"/>
    <n v="0.8"/>
    <n v="0.79930555555620231"/>
  </r>
  <r>
    <x v="0"/>
    <s v="35ª) ACO  "/>
    <x v="13"/>
    <d v="2015-07-22T14:39:00"/>
    <d v="2015-07-23T15:14:00"/>
    <d v="1899-12-31T00:35:00"/>
    <s v="Para emissão das notas de empenho."/>
    <x v="0"/>
    <s v="2462/2015"/>
    <n v="1"/>
    <n v="1.0243055555547471"/>
  </r>
  <r>
    <x v="0"/>
    <s v="36ª) SECOFC  "/>
    <x v="7"/>
    <d v="2015-07-23T15:14:00"/>
    <d v="2015-07-23T16:44:00"/>
    <d v="1899-12-30T01:30:00"/>
    <s v="-"/>
    <x v="0"/>
    <s v="2462/2015"/>
    <n v="0.1"/>
    <n v="6.25E-2"/>
  </r>
  <r>
    <x v="0"/>
    <s v="37ª) DG  "/>
    <x v="1"/>
    <d v="2015-07-23T15:14:00"/>
    <d v="2015-07-23T19:23:00"/>
    <d v="1899-12-30T04:09:00"/>
    <s v="-"/>
    <x v="0"/>
    <s v="2462/2015"/>
    <n v="0.2"/>
    <n v="0.17291666666278616"/>
  </r>
  <r>
    <x v="0"/>
    <s v="38ª) ACO  "/>
    <x v="13"/>
    <d v="2015-07-23T19:23:00"/>
    <d v="2015-07-24T14:22:00"/>
    <d v="1899-12-30T18:59:00"/>
    <s v="Conclusão de trâmite colaborativo"/>
    <x v="0"/>
    <s v="2462/2015"/>
    <n v="0.8"/>
    <n v="0.79097222222480923"/>
  </r>
  <r>
    <x v="0"/>
    <s v="39ª) SAEO  "/>
    <x v="14"/>
    <d v="2015-07-24T14:22:00"/>
    <d v="2015-07-24T17:43:00"/>
    <d v="1899-12-30T03:21:00"/>
    <s v="Para registros."/>
    <x v="0"/>
    <s v="2462/2015"/>
    <n v="0.1"/>
    <n v="0.13958333332993789"/>
  </r>
  <r>
    <x v="0"/>
    <s v="40ª) CLC  "/>
    <x v="8"/>
    <d v="2015-07-24T17:43:00"/>
    <d v="2015-07-24T19:39:00"/>
    <d v="1899-12-30T01:56:00"/>
    <s v="Para formalização dos procedimentos contratuais, conforme &quot;item IV&quot; do despacho 136.940/15."/>
    <x v="0"/>
    <s v="2462/2015"/>
    <n v="0.1"/>
    <n v="8.0555555556202307E-2"/>
  </r>
  <r>
    <x v="0"/>
    <s v="41ª) SCON  "/>
    <x v="10"/>
    <d v="2015-07-24T19:39:00"/>
    <d v="2015-08-04T16:07:00"/>
    <d v="1900-01-09T20:28:00"/>
    <s v="Para formalização da contratação."/>
    <x v="0"/>
    <s v="2462/2015"/>
    <n v="10.9"/>
    <n v="10.852777777778101"/>
  </r>
  <r>
    <x v="0"/>
    <s v="42ª) CLC  "/>
    <x v="8"/>
    <d v="2015-08-04T16:07:00"/>
    <d v="2015-08-05T14:21:00"/>
    <d v="1899-12-30T22:14:00"/>
    <s v="Concluídos os procedimentos de formalização do Contrato nº 109/15, anexado extrato de publicação"/>
    <x v="0"/>
    <s v="2462/2015"/>
    <n v="0.9"/>
    <n v="0.92638888888905058"/>
  </r>
  <r>
    <x v="0"/>
    <s v="1ª) 140ZE  "/>
    <x v="15"/>
    <s v="-"/>
    <d v="2015-09-16T15:35:00"/>
    <d v="1899-12-30T00:00:00"/>
    <s v="-"/>
    <x v="0"/>
    <s v="6475/2015"/>
    <n v="0"/>
    <n v="0"/>
  </r>
  <r>
    <x v="0"/>
    <s v="2ª) ASSISEG "/>
    <x v="2"/>
    <d v="2015-09-16T15:35:00"/>
    <d v="2015-09-17T12:53:00"/>
    <d v="1899-12-30T21:18:00"/>
    <s v="Para análise e providencias."/>
    <x v="0"/>
    <s v="6475/2015"/>
    <n v="0.9"/>
    <n v="0.88750000000436557"/>
  </r>
  <r>
    <x v="0"/>
    <s v="3ª) 140ZE  "/>
    <x v="15"/>
    <d v="2015-09-17T12:53:00"/>
    <d v="2015-09-21T17:09:00"/>
    <d v="1900-01-03T04:16:00"/>
    <s v="Para providências"/>
    <x v="0"/>
    <s v="6475/2015"/>
    <n v="4.2"/>
    <n v="4.1777777777751908"/>
  </r>
  <r>
    <x v="0"/>
    <s v="4ª) ASSISEG "/>
    <x v="2"/>
    <d v="2015-09-21T17:09:00"/>
    <d v="2015-09-25T18:33:00"/>
    <d v="1900-01-03T01:24:00"/>
    <s v="Seguem orçamentos com as complementações solicitadas."/>
    <x v="0"/>
    <s v="6475/2015"/>
    <n v="4.0999999999999996"/>
    <n v="4.0583333333343035"/>
  </r>
  <r>
    <x v="0"/>
    <s v="5ª) CAA "/>
    <x v="3"/>
    <d v="2015-09-25T18:33:00"/>
    <d v="2015-10-01T16:29:00"/>
    <d v="1900-01-04T21:56:00"/>
    <s v="Para análise"/>
    <x v="0"/>
    <s v="6475/2015"/>
    <n v="5.9"/>
    <n v="5.913888888884685"/>
  </r>
  <r>
    <x v="0"/>
    <s v="6ª) SECADM  "/>
    <x v="4"/>
    <d v="2015-10-01T16:29:00"/>
    <d v="2015-10-01T18:27:00"/>
    <d v="1899-12-30T01:58:00"/>
    <s v="Para análise."/>
    <x v="0"/>
    <s v="6475/2015"/>
    <n v="0.1"/>
    <n v="8.1944444449618459E-2"/>
  </r>
  <r>
    <x v="0"/>
    <s v="7ª) SPO  "/>
    <x v="5"/>
    <d v="2015-10-01T18:27:00"/>
    <d v="2015-10-02T14:25:00"/>
    <d v="1899-12-30T19:58:00"/>
    <s v="Solicito informar disponibilidade orçamentária"/>
    <x v="0"/>
    <s v="6475/2015"/>
    <n v="0.8"/>
    <n v="0.8319444444423425"/>
  </r>
  <r>
    <x v="0"/>
    <s v="8ª) CO  "/>
    <x v="6"/>
    <d v="2015-10-02T14:25:00"/>
    <d v="2015-10-02T15:32:00"/>
    <d v="1899-12-30T01:07:00"/>
    <s v="Com a informação."/>
    <x v="0"/>
    <s v="6475/2015"/>
    <n v="0"/>
    <n v="4.6527777776645962E-2"/>
  </r>
  <r>
    <x v="0"/>
    <s v="9ª) SECOFC  "/>
    <x v="7"/>
    <d v="2015-10-02T15:32:00"/>
    <d v="2015-10-02T18:47:00"/>
    <d v="1899-12-30T03:15:00"/>
    <s v="Para ciência e encaminhamento."/>
    <x v="0"/>
    <s v="6475/2015"/>
    <n v="0.1"/>
    <n v="0.13541666666424135"/>
  </r>
  <r>
    <x v="0"/>
    <s v="10ª) CLC  "/>
    <x v="8"/>
    <d v="2015-10-02T18:47:00"/>
    <d v="2015-10-05T12:34:00"/>
    <d v="1900-01-01T17:47:00"/>
    <s v="Para os procedimentos necessários."/>
    <x v="0"/>
    <s v="6475/2015"/>
    <n v="2.7"/>
    <n v="2.7409722222218988"/>
  </r>
  <r>
    <x v="0"/>
    <s v="11ª) SC  "/>
    <x v="9"/>
    <d v="2015-10-05T12:34:00"/>
    <d v="2015-10-16T17:00:00"/>
    <d v="1900-01-10T04:26:00"/>
    <s v="Para elaborar Termo de Dispensade Licitação."/>
    <x v="0"/>
    <s v="6475/2015"/>
    <n v="11.2"/>
    <n v="11.18472222222772"/>
  </r>
  <r>
    <x v="0"/>
    <s v="12ª) CLC  "/>
    <x v="8"/>
    <d v="2015-10-16T17:00:00"/>
    <d v="2015-10-16T19:15:00"/>
    <d v="1899-12-30T02:15:00"/>
    <s v="Segue Termo de Dispensa de Licitação, e e-mail com o aceite da empresa contratada."/>
    <x v="0"/>
    <s v="6475/2015"/>
    <n v="0.1"/>
    <n v="9.375E-2"/>
  </r>
  <r>
    <x v="0"/>
    <s v="13ª) SCON  "/>
    <x v="10"/>
    <d v="2015-10-16T19:15:00"/>
    <d v="2015-10-27T13:36:00"/>
    <d v="1900-01-09T18:21:00"/>
    <s v="Para elaborar minuta do Contrato."/>
    <x v="0"/>
    <s v="6475/2015"/>
    <n v="10.8"/>
    <n v="10.764583333329938"/>
  </r>
  <r>
    <x v="0"/>
    <s v="14ª) CLC  "/>
    <x v="8"/>
    <d v="2015-10-27T13:36:00"/>
    <d v="2015-10-27T15:36:00"/>
    <d v="1899-12-30T02:00:00"/>
    <s v="Para análise da minuta do contrato."/>
    <x v="0"/>
    <s v="6475/2015"/>
    <n v="0.1"/>
    <n v="8.3333333335758653E-2"/>
  </r>
  <r>
    <x v="0"/>
    <s v="15ª) SECADM  "/>
    <x v="4"/>
    <d v="2015-10-27T15:36:00"/>
    <d v="2015-10-28T12:36:00"/>
    <d v="1899-12-30T21:00:00"/>
    <s v="Para autorizar a Dispensa de Licitação."/>
    <x v="0"/>
    <s v="6475/2015"/>
    <n v="0.9"/>
    <n v="0.875"/>
  </r>
  <r>
    <x v="0"/>
    <s v="16ª) ASSDG  "/>
    <x v="12"/>
    <d v="2015-10-28T12:36:00"/>
    <d v="2015-11-03T18:15:00"/>
    <d v="1900-01-05T05:39:00"/>
    <s v="Para anpalise da minuta contratual."/>
    <x v="0"/>
    <s v="6475/2015"/>
    <n v="6.2"/>
    <n v="6.2354166666627862"/>
  </r>
  <r>
    <x v="0"/>
    <s v="17ª) DG  "/>
    <x v="1"/>
    <d v="2015-11-03T18:15:00"/>
    <d v="2015-11-03T18:20:00"/>
    <d v="1899-12-30T00:05:00"/>
    <s v="Para apreciação."/>
    <x v="0"/>
    <s v="6475/2015"/>
    <n v="0"/>
    <n v="3.4722222262644209E-3"/>
  </r>
  <r>
    <x v="0"/>
    <s v="18ª) CO  "/>
    <x v="6"/>
    <d v="2015-11-03T18:20:00"/>
    <d v="2015-11-03T18:56:00"/>
    <d v="1899-12-30T00:36:00"/>
    <s v="para empenhar"/>
    <x v="0"/>
    <s v="6475/2015"/>
    <n v="0"/>
    <n v="2.5000000001455192E-2"/>
  </r>
  <r>
    <x v="0"/>
    <s v="19ª) ACO  "/>
    <x v="13"/>
    <d v="2015-11-03T18:56:00"/>
    <d v="2015-11-05T14:05:00"/>
    <d v="1899-12-31T19:09:00"/>
    <s v="Para emissão das notas de empenho."/>
    <x v="0"/>
    <s v="6475/2015"/>
    <n v="1.8"/>
    <n v="1.7979166666627862"/>
  </r>
  <r>
    <x v="0"/>
    <s v="20ª) DG  "/>
    <x v="1"/>
    <d v="2015-11-05T14:05:00"/>
    <d v="2015-11-05T14:46:00"/>
    <d v="1899-12-30T00:41:00"/>
    <s v="-"/>
    <x v="0"/>
    <s v="6475/2015"/>
    <n v="0"/>
    <n v="2.8472222220443655E-2"/>
  </r>
  <r>
    <x v="0"/>
    <s v="21ª) SECOFC  "/>
    <x v="7"/>
    <d v="2015-11-05T14:05:00"/>
    <d v="2015-11-05T15:43:00"/>
    <d v="1899-12-30T01:38:00"/>
    <s v="-"/>
    <x v="0"/>
    <s v="6475/2015"/>
    <n v="0.1"/>
    <n v="6.805555555911269E-2"/>
  </r>
  <r>
    <x v="0"/>
    <s v="22ª) ACO  "/>
    <x v="13"/>
    <d v="2015-11-05T15:43:00"/>
    <d v="2015-11-05T15:45:00"/>
    <d v="1899-12-30T00:02:00"/>
    <s v="Conclusão de trâmite colaborativo"/>
    <x v="0"/>
    <s v="6475/2015"/>
    <n v="0"/>
    <n v="1.3888888861401938E-3"/>
  </r>
  <r>
    <x v="0"/>
    <s v="23ª) SAEO  "/>
    <x v="14"/>
    <d v="2015-11-05T15:45:00"/>
    <d v="2015-11-05T16:48:00"/>
    <d v="1899-12-30T01:03:00"/>
    <s v="Para registros."/>
    <x v="0"/>
    <s v="6475/2015"/>
    <n v="0"/>
    <n v="4.3749999997089617E-2"/>
  </r>
  <r>
    <x v="0"/>
    <s v="24ª) CLC  "/>
    <x v="8"/>
    <d v="2015-11-05T16:48:00"/>
    <d v="2015-11-05T19:04:00"/>
    <d v="1899-12-30T02:16:00"/>
    <s v="Para registro da contratação."/>
    <x v="0"/>
    <s v="6475/2015"/>
    <n v="0.1"/>
    <n v="9.4444444446708076E-2"/>
  </r>
  <r>
    <x v="0"/>
    <s v="25ª) SC  "/>
    <x v="9"/>
    <d v="2015-11-05T19:04:00"/>
    <d v="2015-11-09T18:26:00"/>
    <d v="1900-01-02T23:22:00"/>
    <s v="Para registro no SIASG."/>
    <x v="0"/>
    <s v="6475/2015"/>
    <n v="4"/>
    <n v="3.9736111111124046"/>
  </r>
  <r>
    <x v="0"/>
    <s v="26ª) SPO  "/>
    <x v="5"/>
    <d v="2015-11-09T18:26:00"/>
    <d v="2015-11-09T19:45:00"/>
    <d v="1899-12-30T01:19:00"/>
    <s v="A pedido"/>
    <x v="0"/>
    <s v="6475/2015"/>
    <n v="0.1"/>
    <n v="5.486111110803904E-2"/>
  </r>
  <r>
    <x v="0"/>
    <s v="27ª) CLC  "/>
    <x v="8"/>
    <d v="2015-11-09T19:45:00"/>
    <d v="2015-11-10T16:08:00"/>
    <d v="1899-12-30T20:23:00"/>
    <s v="Para registros."/>
    <x v="0"/>
    <s v="6475/2015"/>
    <n v="0.8"/>
    <n v="0.84930555555911269"/>
  </r>
  <r>
    <x v="0"/>
    <s v="28ª) SC  "/>
    <x v="9"/>
    <d v="2015-11-10T16:08:00"/>
    <d v="2015-11-10T17:27:00"/>
    <d v="1899-12-30T01:19:00"/>
    <s v="Para emitir em definitivo o contrato de prestação de serviços."/>
    <x v="0"/>
    <s v="6475/2015"/>
    <n v="0.1"/>
    <n v="5.486111110803904E-2"/>
  </r>
  <r>
    <x v="0"/>
    <s v="29ª) CLC  "/>
    <x v="8"/>
    <d v="2015-11-10T17:27:00"/>
    <d v="2015-11-10T18:00:00"/>
    <d v="1899-12-30T00:33:00"/>
    <s v="A pedido"/>
    <x v="0"/>
    <s v="6475/2015"/>
    <n v="0"/>
    <n v="2.2916666668606922E-2"/>
  </r>
  <r>
    <x v="0"/>
    <s v="30ª) SCON  "/>
    <x v="10"/>
    <d v="2015-11-10T18:00:00"/>
    <d v="2015-12-03T16:58:00"/>
    <d v="1900-01-21T22:58:00"/>
    <s v="Para emitir o contrato de prestação de serviços em definitivo."/>
    <x v="0"/>
    <s v="6475/2015"/>
    <n v="23"/>
    <n v="22.956944444442343"/>
  </r>
  <r>
    <x v="0"/>
    <s v="31ª) CLC  "/>
    <x v="8"/>
    <d v="2015-12-03T16:58:00"/>
    <d v="2015-12-03T19:01:00"/>
    <d v="1899-12-30T02:03:00"/>
    <s v="Concluídos os procedimentos."/>
    <x v="0"/>
    <s v="6475/2015"/>
    <n v="0.1"/>
    <n v="8.5416666668606922E-2"/>
  </r>
  <r>
    <x v="0"/>
    <s v="32ª) SAEO  "/>
    <x v="14"/>
    <d v="2015-12-03T19:01:00"/>
    <d v="2015-12-04T16:00:00"/>
    <d v="1899-12-30T20:59:00"/>
    <s v="Para lançamentos e registros."/>
    <x v="0"/>
    <s v="6475/2015"/>
    <n v="0.9"/>
    <n v="0.87430555555329192"/>
  </r>
  <r>
    <x v="0"/>
    <s v="1ª) 150ZE  "/>
    <x v="16"/>
    <s v="-"/>
    <d v="2016-09-20T18:46:00"/>
    <d v="1899-12-30T00:00:00"/>
    <s v="-"/>
    <x v="0"/>
    <s v="12566/2016"/>
    <n v="0"/>
    <n v="0"/>
  </r>
  <r>
    <x v="0"/>
    <s v="2ª) SESEG  "/>
    <x v="17"/>
    <d v="2016-09-20T18:46:00"/>
    <d v="2016-09-22T13:37:00"/>
    <d v="1899-12-31T18:51:00"/>
    <s v="Para análise."/>
    <x v="0"/>
    <s v="12566/2016"/>
    <n v="1.8"/>
    <n v="1.7854166666656965"/>
  </r>
  <r>
    <x v="0"/>
    <s v="3ª) CSTA "/>
    <x v="18"/>
    <d v="2016-09-22T13:37:00"/>
    <d v="2016-09-26T14:32:00"/>
    <d v="1900-01-03T00:55:00"/>
    <s v="Para análise"/>
    <x v="0"/>
    <s v="12566/2016"/>
    <n v="4"/>
    <n v="4.0381944444452529"/>
  </r>
  <r>
    <x v="0"/>
    <s v="4ª) SECGS  "/>
    <x v="19"/>
    <d v="2016-09-26T14:32:00"/>
    <d v="2016-09-26T16:46:00"/>
    <d v="1899-12-30T02:14:00"/>
    <s v="Para prosseguimento."/>
    <x v="0"/>
    <s v="12566/2016"/>
    <n v="0.1"/>
    <n v="9.3055555553291924E-2"/>
  </r>
  <r>
    <x v="0"/>
    <s v="5ª) SECOFC  "/>
    <x v="7"/>
    <d v="2016-09-26T16:46:00"/>
    <d v="2016-09-26T17:34:00"/>
    <d v="1899-12-30T00:48:00"/>
    <s v="Para verificar disponibilidade orçamentária"/>
    <x v="0"/>
    <s v="12566/2016"/>
    <n v="0"/>
    <n v="3.3333333332848269E-2"/>
  </r>
  <r>
    <x v="0"/>
    <s v="6ª) CO  "/>
    <x v="6"/>
    <d v="2016-09-26T17:34:00"/>
    <d v="2016-09-26T18:05:00"/>
    <d v="1899-12-30T00:31:00"/>
    <s v="Para informar disponibilidade orçamentária."/>
    <x v="0"/>
    <s v="12566/2016"/>
    <n v="0"/>
    <n v="2.1527777775190771E-2"/>
  </r>
  <r>
    <x v="0"/>
    <s v="7ª) SPO  "/>
    <x v="5"/>
    <d v="2016-09-26T18:05:00"/>
    <d v="2016-09-27T13:04:00"/>
    <d v="1899-12-30T18:59:00"/>
    <s v="Para informar disponibilidade orçamentária."/>
    <x v="0"/>
    <s v="12566/2016"/>
    <n v="0.8"/>
    <n v="0.79097222222480923"/>
  </r>
  <r>
    <x v="0"/>
    <s v="8ª) CO  "/>
    <x v="6"/>
    <d v="2016-09-27T13:04:00"/>
    <d v="2016-09-27T14:38:00"/>
    <d v="1899-12-30T01:34:00"/>
    <s v="Com a informação de disponibilidade."/>
    <x v="0"/>
    <s v="12566/2016"/>
    <n v="0.1"/>
    <n v="6.5277777779556345E-2"/>
  </r>
  <r>
    <x v="0"/>
    <s v="9ª) SECOFC  "/>
    <x v="7"/>
    <d v="2016-09-27T14:38:00"/>
    <d v="2016-09-27T16:06:00"/>
    <d v="1899-12-30T01:28:00"/>
    <s v="Para ciência e encaminhamento."/>
    <x v="0"/>
    <s v="12566/2016"/>
    <n v="0.1"/>
    <n v="6.1111111106583849E-2"/>
  </r>
  <r>
    <x v="0"/>
    <s v="10ª) CLC  "/>
    <x v="8"/>
    <d v="2016-09-27T16:06:00"/>
    <d v="2016-09-28T18:44:00"/>
    <d v="1899-12-31T02:38:00"/>
    <s v="Para demais providências"/>
    <x v="0"/>
    <s v="12566/2016"/>
    <n v="1.1000000000000001"/>
    <n v="1.109722222223354"/>
  </r>
  <r>
    <x v="0"/>
    <s v="11ª) SASG  "/>
    <x v="20"/>
    <d v="2016-09-28T18:44:00"/>
    <d v="2016-09-29T11:26:00"/>
    <d v="1899-12-30T16:42:00"/>
    <s v="-"/>
    <x v="0"/>
    <s v="12566/2016"/>
    <n v="0.7"/>
    <n v="0.69583333333866904"/>
  </r>
  <r>
    <x v="0"/>
    <s v="12ª) SC  "/>
    <x v="9"/>
    <d v="2016-09-28T18:44:00"/>
    <d v="2016-09-30T15:02:00"/>
    <d v="1899-12-31T20:18:00"/>
    <s v="-"/>
    <x v="0"/>
    <s v="12566/2016"/>
    <n v="1.8"/>
    <n v="1.8458333333328483"/>
  </r>
  <r>
    <x v="0"/>
    <s v="13ª) CLC  "/>
    <x v="8"/>
    <d v="2016-09-30T15:02:00"/>
    <d v="2016-10-03T19:04:00"/>
    <d v="1900-01-02T04:02:00"/>
    <s v="Conclusão de trâmite colaborativo"/>
    <x v="0"/>
    <s v="12566/2016"/>
    <n v="3.2"/>
    <n v="3.1680555555576575"/>
  </r>
  <r>
    <x v="0"/>
    <s v="14ª) SCON  "/>
    <x v="10"/>
    <d v="2016-10-03T19:04:00"/>
    <d v="2016-10-10T18:22:00"/>
    <d v="1900-01-05T23:18:00"/>
    <s v="À SCON: para elaborar minuta contratual."/>
    <x v="0"/>
    <s v="12566/2016"/>
    <n v="7"/>
    <n v="6.9708333333328483"/>
  </r>
  <r>
    <x v="0"/>
    <s v="15ª) CLC  "/>
    <x v="8"/>
    <d v="2016-10-10T18:22:00"/>
    <d v="2016-10-13T19:40:00"/>
    <d v="1900-01-02T01:18:00"/>
    <s v="Para análise."/>
    <x v="0"/>
    <s v="12566/2016"/>
    <n v="3.1"/>
    <n v="3.0541666666686069"/>
  </r>
  <r>
    <x v="0"/>
    <s v="16ª) SECGA  "/>
    <x v="21"/>
    <d v="2016-10-13T19:40:00"/>
    <d v="2016-10-14T16:34:00"/>
    <d v="1899-12-30T20:54:00"/>
    <s v="Para análise e encaminhamento."/>
    <x v="0"/>
    <s v="12566/2016"/>
    <n v="0.9"/>
    <n v="0.87083333333430346"/>
  </r>
  <r>
    <x v="0"/>
    <s v="17ª) SASG  "/>
    <x v="20"/>
    <d v="2016-10-14T16:34:00"/>
    <d v="2016-10-20T12:06:00"/>
    <d v="1900-01-04T19:32:00"/>
    <s v="Para verificaÃ§Ã£o quanto ao registro da empresa no Sicaf. ApÃ³s, Ã€ CLC Para continuidade."/>
    <x v="0"/>
    <s v="12566/2016"/>
    <n v="5.8"/>
    <n v="5.8138888888861402"/>
  </r>
  <r>
    <x v="0"/>
    <s v="18ª) CLC  "/>
    <x v="8"/>
    <d v="2016-10-20T12:06:00"/>
    <d v="2016-10-20T16:04:00"/>
    <d v="1899-12-30T03:58:00"/>
    <s v="COM COMPROVANTE DE CADASTRO DA EMPRESA NO SICAF"/>
    <x v="0"/>
    <s v="12566/2016"/>
    <n v="0.2"/>
    <n v="0.16527777777810115"/>
  </r>
  <r>
    <x v="0"/>
    <s v="19ª) SECGA  "/>
    <x v="21"/>
    <d v="2016-10-20T16:04:00"/>
    <d v="2016-10-20T17:56:00"/>
    <d v="1899-12-30T01:52:00"/>
    <s v="Para análise e autorização."/>
    <x v="0"/>
    <s v="12566/2016"/>
    <n v="0.1"/>
    <n v="7.7777777776645962E-2"/>
  </r>
  <r>
    <x v="0"/>
    <s v="20ª) ASSDG  "/>
    <x v="12"/>
    <d v="2016-10-20T17:56:00"/>
    <d v="2016-10-21T18:22:00"/>
    <d v="1899-12-31T00:26:00"/>
    <s v="para análise da minuta contratual"/>
    <x v="0"/>
    <s v="12566/2016"/>
    <n v="1"/>
    <n v="1.0180555555562023"/>
  </r>
  <r>
    <x v="0"/>
    <s v="21ª) DG  "/>
    <x v="1"/>
    <d v="2016-10-21T18:22:00"/>
    <d v="2016-10-24T18:55:00"/>
    <d v="1900-01-02T00:33:00"/>
    <s v="Para apreciação."/>
    <x v="0"/>
    <s v="12566/2016"/>
    <n v="3"/>
    <n v="3.0229166666686069"/>
  </r>
  <r>
    <x v="0"/>
    <s v="22ª) CO  "/>
    <x v="6"/>
    <d v="2016-10-24T18:55:00"/>
    <d v="2016-10-24T19:00:00"/>
    <d v="1899-12-30T00:05:00"/>
    <s v="Para empenhar."/>
    <x v="0"/>
    <s v="12566/2016"/>
    <n v="0"/>
    <n v="3.4722222189884633E-3"/>
  </r>
  <r>
    <x v="0"/>
    <s v="23ª) ACO  "/>
    <x v="13"/>
    <d v="2016-10-24T19:00:00"/>
    <d v="2016-10-25T15:41:00"/>
    <d v="1899-12-30T20:41:00"/>
    <s v="Segue para emissão das Notas de Empenho conforme autorização constante do documento retro"/>
    <x v="0"/>
    <s v="12566/2016"/>
    <n v="0.9"/>
    <n v="0.86180555555620231"/>
  </r>
  <r>
    <x v="0"/>
    <s v="24ª) SECOFC  "/>
    <x v="7"/>
    <d v="2016-10-25T15:41:00"/>
    <d v="2016-10-25T15:46:00"/>
    <d v="1899-12-30T00:05:00"/>
    <s v="-"/>
    <x v="0"/>
    <s v="12566/2016"/>
    <n v="0"/>
    <n v="3.4722222262644209E-3"/>
  </r>
  <r>
    <x v="0"/>
    <s v="25ª) ACO  "/>
    <x v="13"/>
    <d v="2016-10-25T15:46:00"/>
    <d v="2016-10-25T15:49:00"/>
    <d v="1899-12-30T00:03:00"/>
    <s v="Conclusão de trâmite colaborativo"/>
    <x v="0"/>
    <s v="12566/2016"/>
    <n v="0"/>
    <n v="2.0833333328482695E-3"/>
  </r>
  <r>
    <x v="0"/>
    <s v="26ª) DG  "/>
    <x v="1"/>
    <d v="2016-10-25T15:49:00"/>
    <d v="2016-10-25T17:39:00"/>
    <d v="1899-12-30T01:50:00"/>
    <s v="-"/>
    <x v="0"/>
    <s v="12566/2016"/>
    <n v="0.1"/>
    <n v="7.6388888890505768E-2"/>
  </r>
  <r>
    <x v="0"/>
    <s v="27ª) ACO  "/>
    <x v="13"/>
    <d v="2016-10-25T17:39:00"/>
    <d v="2016-10-25T17:42:00"/>
    <d v="1899-12-30T00:03:00"/>
    <s v="Conclusão de trâmite colaborativo"/>
    <x v="0"/>
    <s v="12566/2016"/>
    <n v="0"/>
    <n v="2.0833333328482695E-3"/>
  </r>
  <r>
    <x v="0"/>
    <s v="28ª) SAEO  "/>
    <x v="14"/>
    <d v="2016-10-25T17:42:00"/>
    <d v="2016-10-26T16:03:00"/>
    <d v="1899-12-30T22:21:00"/>
    <s v="Para registros."/>
    <x v="0"/>
    <s v="12566/2016"/>
    <n v="0.9"/>
    <n v="0.93124999999417923"/>
  </r>
  <r>
    <x v="0"/>
    <s v="29ª) CLC  "/>
    <x v="8"/>
    <d v="2016-10-26T16:03:00"/>
    <d v="2016-10-26T19:35:00"/>
    <d v="1899-12-30T03:32:00"/>
    <s v="Para registros."/>
    <x v="0"/>
    <s v="12566/2016"/>
    <n v="0.1"/>
    <n v="0.14722222222189885"/>
  </r>
  <r>
    <x v="0"/>
    <s v="30ª) SC  "/>
    <x v="9"/>
    <d v="2016-10-26T19:35:00"/>
    <d v="2016-10-27T15:00:00"/>
    <d v="1899-12-30T19:25:00"/>
    <s v="Para efetuar o registro no SIASG."/>
    <x v="0"/>
    <s v="12566/2016"/>
    <n v="0.8"/>
    <n v="0.80902777778101154"/>
  </r>
  <r>
    <x v="0"/>
    <s v="31ª) CLC  "/>
    <x v="8"/>
    <d v="2016-10-27T15:00:00"/>
    <d v="2016-10-27T20:39:00"/>
    <d v="1899-12-30T05:39:00"/>
    <s v="Com registro no SIASG"/>
    <x v="0"/>
    <s v="12566/2016"/>
    <n v="0.2"/>
    <n v="0.23541666667006211"/>
  </r>
  <r>
    <x v="0"/>
    <s v="32ª) SCON  "/>
    <x v="10"/>
    <d v="2016-10-27T20:39:00"/>
    <d v="2016-11-17T18:15:00"/>
    <d v="1900-01-19T21:36:00"/>
    <s v="Para emissão do Contrato."/>
    <x v="0"/>
    <s v="12566/2016"/>
    <n v="20.9"/>
    <n v="20.899999999994179"/>
  </r>
  <r>
    <x v="0"/>
    <s v="33ª) CLC  "/>
    <x v="8"/>
    <d v="2016-11-17T18:15:00"/>
    <d v="2016-11-18T18:45:00"/>
    <d v="1899-12-31T00:30:00"/>
    <s v="Concluídos os procedimentos de formalização do contrato nr 113/2016,"/>
    <x v="0"/>
    <s v="12566/2016"/>
    <n v="1"/>
    <n v="1.0208333333357587"/>
  </r>
  <r>
    <x v="0"/>
    <s v="34ª) SAEO  "/>
    <x v="14"/>
    <d v="2016-11-18T18:45:00"/>
    <d v="2016-11-21T14:38:00"/>
    <d v="1900-01-01T19:53:00"/>
    <s v="Para efetuar os lançamentos e os registros relativo ao contrato nº 113/2016."/>
    <x v="0"/>
    <s v="12566/2016"/>
    <n v="2.8"/>
    <n v="2.828472222223354"/>
  </r>
  <r>
    <x v="0"/>
    <s v="35ª) SACONT  "/>
    <x v="22"/>
    <d v="2016-11-21T14:38:00"/>
    <d v="2016-11-21T16:56:00"/>
    <d v="1899-12-30T02:18:00"/>
    <s v="Para registros."/>
    <x v="0"/>
    <s v="12566/2016"/>
    <n v="0.1"/>
    <n v="9.5833333332848269E-2"/>
  </r>
  <r>
    <x v="0"/>
    <s v="36ª) ACFIC  "/>
    <x v="23"/>
    <d v="2016-11-21T16:56:00"/>
    <s v="-"/>
    <d v="1899-12-30T00:00:00"/>
    <s v="para anotações"/>
    <x v="0"/>
    <s v="12566/2016"/>
    <n v="0"/>
    <n v="0"/>
  </r>
  <r>
    <x v="0"/>
    <s v="1ª) 020ZE  "/>
    <x v="24"/>
    <s v="-"/>
    <d v="2016-02-22T18:13:00"/>
    <d v="1899-12-30T00:00:00"/>
    <s v="-"/>
    <x v="0"/>
    <s v="1247/2016"/>
    <n v="0"/>
    <n v="0"/>
  </r>
  <r>
    <x v="0"/>
    <s v="2ª) ASSISEG "/>
    <x v="2"/>
    <d v="2016-02-22T18:13:00"/>
    <d v="2016-02-25T16:32:00"/>
    <d v="1900-01-01T22:19:00"/>
    <s v="Para registro e processamento."/>
    <x v="0"/>
    <s v="1247/2016"/>
    <n v="2.9"/>
    <n v="2.929861111108039"/>
  </r>
  <r>
    <x v="0"/>
    <s v="3ª) CIP "/>
    <x v="25"/>
    <d v="2016-02-25T16:32:00"/>
    <d v="2016-02-26T17:08:00"/>
    <d v="1899-12-31T00:36:00"/>
    <s v="Para análise"/>
    <x v="0"/>
    <s v="1247/2016"/>
    <n v="1"/>
    <n v="1.0250000000014552"/>
  </r>
  <r>
    <x v="0"/>
    <s v="4ª) ASSISEG "/>
    <x v="2"/>
    <d v="2016-02-26T17:08:00"/>
    <d v="2016-03-02T16:14:00"/>
    <d v="1900-01-03T23:06:00"/>
    <s v="Previamente, solicito ratificar os valores pertinentes a peças e serviços."/>
    <x v="0"/>
    <s v="1247/2016"/>
    <n v="5"/>
    <n v="4.9625000000014552"/>
  </r>
  <r>
    <x v="0"/>
    <s v="5ª) CIP "/>
    <x v="25"/>
    <d v="2016-03-02T16:14:00"/>
    <d v="2016-03-02T17:43:00"/>
    <d v="1899-12-30T01:29:00"/>
    <s v="Encaminha-se com alterações solicitadas"/>
    <x v="0"/>
    <s v="1247/2016"/>
    <n v="0.1"/>
    <n v="6.1805555553291924E-2"/>
  </r>
  <r>
    <x v="0"/>
    <s v="6ª) ASSISEG "/>
    <x v="2"/>
    <d v="2016-03-02T17:43:00"/>
    <d v="2016-03-14T12:45:00"/>
    <d v="1900-01-10T19:02:00"/>
    <s v="Para anexar certidões atualizadas."/>
    <x v="0"/>
    <s v="1247/2016"/>
    <n v="11.8"/>
    <n v="11.793055555557657"/>
  </r>
  <r>
    <x v="0"/>
    <s v="7ª) CIP "/>
    <x v="25"/>
    <d v="2016-03-14T12:45:00"/>
    <d v="2016-03-21T17:12:00"/>
    <d v="1900-01-06T04:27:00"/>
    <s v="Para continuidade ao processo"/>
    <x v="0"/>
    <s v="1247/2016"/>
    <n v="7.2"/>
    <n v="7.1854166666671517"/>
  </r>
  <r>
    <x v="0"/>
    <s v="8ª) ASSISEG "/>
    <x v="2"/>
    <d v="2016-03-21T17:12:00"/>
    <d v="2016-04-14T15:04:00"/>
    <d v="1900-01-22T21:52:00"/>
    <s v="análise"/>
    <x v="0"/>
    <s v="1247/2016"/>
    <n v="23.9"/>
    <n v="23.911111111112405"/>
  </r>
  <r>
    <x v="0"/>
    <s v="9ª) COGSA  "/>
    <x v="26"/>
    <d v="2016-04-14T15:04:00"/>
    <d v="2016-04-19T13:22:00"/>
    <d v="1900-01-03T22:18:00"/>
    <s v="Para autorizar contratação"/>
    <x v="0"/>
    <s v="1247/2016"/>
    <n v="4.9000000000000004"/>
    <n v="4.929166666661331"/>
  </r>
  <r>
    <x v="0"/>
    <s v="10ª) SECADM  "/>
    <x v="4"/>
    <d v="2016-04-19T13:22:00"/>
    <d v="2016-04-19T16:01:00"/>
    <d v="1899-12-30T02:39:00"/>
    <s v="Para prosseguimento do pedido."/>
    <x v="0"/>
    <s v="1247/2016"/>
    <n v="0.1"/>
    <n v="0.11041666667006211"/>
  </r>
  <r>
    <x v="0"/>
    <s v="11ª) COGSA  "/>
    <x v="26"/>
    <d v="2016-04-19T16:01:00"/>
    <d v="2016-04-19T18:56:00"/>
    <d v="1899-12-30T02:55:00"/>
    <s v="Em devolução a pedido."/>
    <x v="0"/>
    <s v="1247/2016"/>
    <n v="0.1"/>
    <n v="0.12152777778101154"/>
  </r>
  <r>
    <x v="0"/>
    <s v="12ª) ASSISEG "/>
    <x v="2"/>
    <d v="2016-04-19T18:56:00"/>
    <d v="2016-06-27T14:17:00"/>
    <d v="1900-03-08T19:21:00"/>
    <s v="Desconsiderar o DOC/PAD n.º 073165/2016 e outras providências."/>
    <x v="0"/>
    <s v="1247/2016"/>
    <n v="68.8"/>
    <n v="68.806249999994179"/>
  </r>
  <r>
    <x v="0"/>
    <s v="13ª) 020ZE  "/>
    <x v="24"/>
    <d v="2016-06-27T14:17:00"/>
    <d v="2016-06-27T16:38:00"/>
    <d v="1899-12-30T02:21:00"/>
    <s v="Para informar"/>
    <x v="0"/>
    <s v="1247/2016"/>
    <n v="0.1"/>
    <n v="9.7916666672972497E-2"/>
  </r>
  <r>
    <x v="0"/>
    <s v="14ª) ASSISEG "/>
    <x v="2"/>
    <d v="2016-06-27T16:38:00"/>
    <d v="2016-07-05T18:48:00"/>
    <d v="1900-01-07T02:10:00"/>
    <s v="Para manutenção do contrato."/>
    <x v="0"/>
    <s v="1247/2016"/>
    <n v="8.1"/>
    <n v="8.0902777777737356"/>
  </r>
  <r>
    <x v="0"/>
    <s v="15ª) COGSA  "/>
    <x v="26"/>
    <d v="2016-07-05T18:48:00"/>
    <d v="2016-07-21T14:38:00"/>
    <d v="1900-01-14T19:50:00"/>
    <s v="Para análise"/>
    <x v="0"/>
    <s v="1247/2016"/>
    <n v="15.8"/>
    <n v="15.826388888890506"/>
  </r>
  <r>
    <x v="0"/>
    <s v="16ª) ASSISEG "/>
    <x v="2"/>
    <d v="2016-07-21T14:38:00"/>
    <d v="2016-07-26T19:15:00"/>
    <d v="1900-01-04T04:37:00"/>
    <s v="Para providências."/>
    <x v="0"/>
    <s v="1247/2016"/>
    <n v="5.2"/>
    <n v="5.1923611111124046"/>
  </r>
  <r>
    <x v="0"/>
    <s v="17ª) CSTA "/>
    <x v="18"/>
    <d v="2016-07-26T19:15:00"/>
    <d v="2016-07-30T11:49:00"/>
    <d v="1900-01-02T16:34:00"/>
    <s v="Para continuidade com o termo de referência readequado conforme solicitação documento nº 143764/20"/>
    <x v="0"/>
    <s v="1247/2016"/>
    <n v="3.7"/>
    <n v="3.6902777777722804"/>
  </r>
  <r>
    <x v="0"/>
    <s v="18ª) CLC  "/>
    <x v="8"/>
    <d v="2016-07-30T11:49:00"/>
    <d v="2016-08-01T18:27:00"/>
    <d v="1900-01-01T06:38:00"/>
    <s v="Para prosseguimento."/>
    <x v="0"/>
    <s v="1247/2016"/>
    <n v="2.2999999999999998"/>
    <n v="2.2763888888948713"/>
  </r>
  <r>
    <x v="0"/>
    <s v="19ª) SPO  "/>
    <x v="5"/>
    <d v="2016-08-01T18:27:00"/>
    <d v="2016-08-02T14:12:00"/>
    <d v="1899-12-30T19:45:00"/>
    <s v="Para informar disponibilidade orçamentária."/>
    <x v="0"/>
    <s v="1247/2016"/>
    <n v="0.8"/>
    <n v="0.82291666666424135"/>
  </r>
  <r>
    <x v="0"/>
    <s v="20ª) CO  "/>
    <x v="6"/>
    <d v="2016-08-02T14:12:00"/>
    <d v="2016-08-02T14:32:00"/>
    <d v="1899-12-30T00:20:00"/>
    <s v="Com a informação de disponibilidade"/>
    <x v="0"/>
    <s v="1247/2016"/>
    <n v="0"/>
    <n v="1.3888888890505768E-2"/>
  </r>
  <r>
    <x v="0"/>
    <s v="21ª) SECOFC  "/>
    <x v="7"/>
    <d v="2016-08-02T14:32:00"/>
    <d v="2016-08-02T15:38:00"/>
    <d v="1899-12-30T01:06:00"/>
    <s v="Segue para ciência e encaminhamento à Coordenadoria de Licitações e Contratos para as demais provid."/>
    <x v="0"/>
    <s v="1247/2016"/>
    <n v="0"/>
    <n v="4.5833333329937886E-2"/>
  </r>
  <r>
    <x v="0"/>
    <s v="22ª) CLC  "/>
    <x v="8"/>
    <d v="2016-08-02T15:38:00"/>
    <d v="2016-08-02T18:51:00"/>
    <d v="1899-12-30T03:13:00"/>
    <s v="Com informação de disponibilidade orçamentária, para demais providências."/>
    <x v="0"/>
    <s v="1247/2016"/>
    <n v="0.1"/>
    <n v="0.13402777777810115"/>
  </r>
  <r>
    <x v="0"/>
    <s v="23ª) SC  "/>
    <x v="9"/>
    <d v="2016-08-02T18:51:00"/>
    <d v="2016-08-09T16:57:00"/>
    <d v="1900-01-05T22:06:00"/>
    <s v="Para elaborar Termo de Dispensa de Licitação, com fulcro no art. 24, II, da L8666/93."/>
    <x v="0"/>
    <s v="1247/2016"/>
    <n v="6.9"/>
    <n v="6.9208333333372138"/>
  </r>
  <r>
    <x v="0"/>
    <s v="24ª) CLC  "/>
    <x v="8"/>
    <d v="2016-08-09T16:57:00"/>
    <d v="2016-08-10T18:44:00"/>
    <d v="1899-12-31T01:47:00"/>
    <s v="Termo de dispensa de licitação"/>
    <x v="0"/>
    <s v="1247/2016"/>
    <n v="1.1000000000000001"/>
    <n v="1.0743055555503815"/>
  </r>
  <r>
    <x v="0"/>
    <s v="25ª) SCON  "/>
    <x v="10"/>
    <d v="2016-08-10T18:44:00"/>
    <d v="2016-08-29T15:40:00"/>
    <d v="1900-01-17T20:56:00"/>
    <s v="Para elaborar minuta de contrato."/>
    <x v="0"/>
    <s v="1247/2016"/>
    <n v="18.899999999999999"/>
    <n v="18.87222222222772"/>
  </r>
  <r>
    <x v="0"/>
    <s v="26ª) CLC  "/>
    <x v="8"/>
    <d v="2016-08-29T15:40:00"/>
    <d v="2016-08-31T19:09:00"/>
    <d v="1900-01-01T03:29:00"/>
    <s v="Segue minuta do contrato para análise e cadastro no SICAF"/>
    <x v="0"/>
    <s v="1247/2016"/>
    <n v="2.1"/>
    <n v="2.1451388888890506"/>
  </r>
  <r>
    <x v="0"/>
    <s v="27ª) SECGA  "/>
    <x v="21"/>
    <d v="2016-08-31T19:09:00"/>
    <d v="2016-09-02T18:05:00"/>
    <d v="1899-12-31T22:56:00"/>
    <s v="À SECGA, para apreciação do Termo de Dispensa de Licitação 115/16 e designação de gestor do contrato"/>
    <x v="0"/>
    <s v="1247/2016"/>
    <n v="2"/>
    <n v="1.9555555555489263"/>
  </r>
  <r>
    <x v="0"/>
    <s v="28ª) ASSDG  "/>
    <x v="12"/>
    <d v="2016-09-02T18:05:00"/>
    <d v="2016-09-04T15:36:00"/>
    <d v="1899-12-31T21:31:00"/>
    <s v="De acordo com a dispensa de licitação 115/2016."/>
    <x v="0"/>
    <s v="1247/2016"/>
    <n v="1.9"/>
    <n v="1.8965277777824667"/>
  </r>
  <r>
    <x v="0"/>
    <s v="29ª) DG  "/>
    <x v="1"/>
    <d v="2016-09-04T15:36:00"/>
    <d v="2016-09-06T16:46:00"/>
    <d v="1900-01-01T01:10:00"/>
    <s v="Para os devidos fins."/>
    <x v="0"/>
    <s v="1247/2016"/>
    <n v="2"/>
    <n v="2.0486111111094942"/>
  </r>
  <r>
    <x v="0"/>
    <s v="30ª) CO  "/>
    <x v="6"/>
    <d v="2016-09-06T16:46:00"/>
    <d v="2016-09-06T17:01:00"/>
    <d v="1899-12-30T00:15:00"/>
    <s v="para empenhar"/>
    <x v="0"/>
    <s v="1247/2016"/>
    <n v="0"/>
    <n v="1.0416666664241347E-2"/>
  </r>
  <r>
    <x v="0"/>
    <s v="31ª) ACO  "/>
    <x v="13"/>
    <d v="2016-09-06T17:01:00"/>
    <d v="2016-09-08T16:52:00"/>
    <d v="1899-12-31T23:51:00"/>
    <s v="Para emissão da Nota de Empenho."/>
    <x v="0"/>
    <s v="1247/2016"/>
    <n v="2"/>
    <n v="1.9937500000014552"/>
  </r>
  <r>
    <x v="0"/>
    <s v="32ª) SECOFC  "/>
    <x v="7"/>
    <d v="2016-09-08T16:52:00"/>
    <d v="2016-09-08T17:49:00"/>
    <d v="1899-12-30T00:57:00"/>
    <s v="-"/>
    <x v="0"/>
    <s v="1247/2016"/>
    <n v="0"/>
    <n v="3.9583333331393078E-2"/>
  </r>
  <r>
    <x v="0"/>
    <s v="33ª) DG  "/>
    <x v="1"/>
    <d v="2016-09-08T16:52:00"/>
    <d v="2016-09-09T13:50:00"/>
    <d v="1899-12-30T20:58:00"/>
    <s v="-"/>
    <x v="0"/>
    <s v="1247/2016"/>
    <n v="0.9"/>
    <n v="0.87361111111385981"/>
  </r>
  <r>
    <x v="0"/>
    <s v="34ª) ACO  "/>
    <x v="13"/>
    <d v="2016-09-09T13:50:00"/>
    <d v="2016-09-09T14:23:00"/>
    <d v="1899-12-30T00:33:00"/>
    <s v="Conclusão de trâmite colaborativo"/>
    <x v="0"/>
    <s v="1247/2016"/>
    <n v="0"/>
    <n v="2.2916666668606922E-2"/>
  </r>
  <r>
    <x v="0"/>
    <s v="35ª) SAEO  "/>
    <x v="14"/>
    <d v="2016-09-09T14:23:00"/>
    <d v="2016-09-09T16:06:00"/>
    <d v="1899-12-30T01:43:00"/>
    <s v="Para registros."/>
    <x v="0"/>
    <s v="1247/2016"/>
    <n v="0.1"/>
    <n v="7.1527777770825196E-2"/>
  </r>
  <r>
    <x v="0"/>
    <s v="36ª) CLC  "/>
    <x v="8"/>
    <d v="2016-09-09T16:06:00"/>
    <d v="2016-09-09T20:37:00"/>
    <d v="1899-12-30T04:31:00"/>
    <s v="Conforme item IV do documento nº 178915/2016."/>
    <x v="0"/>
    <s v="1247/2016"/>
    <n v="0.2"/>
    <n v="0.18819444444670808"/>
  </r>
  <r>
    <x v="0"/>
    <s v="37ª) SC  "/>
    <x v="9"/>
    <d v="2016-09-09T20:37:00"/>
    <d v="2016-09-13T15:38:00"/>
    <d v="1900-01-02T19:01:00"/>
    <s v="Para efetuar o registro no SIASG."/>
    <x v="0"/>
    <s v="1247/2016"/>
    <n v="3.8"/>
    <n v="3.7923611111109494"/>
  </r>
  <r>
    <x v="0"/>
    <s v="38ª) CLC  "/>
    <x v="8"/>
    <d v="2016-09-13T15:38:00"/>
    <d v="2016-09-14T19:08:00"/>
    <d v="1899-12-31T03:30:00"/>
    <s v="LANÇAMENTO SIASG"/>
    <x v="0"/>
    <s v="1247/2016"/>
    <n v="1.1000000000000001"/>
    <n v="1.1458333333357587"/>
  </r>
  <r>
    <x v="0"/>
    <s v="39ª) SCON  "/>
    <x v="10"/>
    <d v="2016-09-14T19:08:00"/>
    <d v="2016-09-28T15:15:00"/>
    <d v="1900-01-12T20:07:00"/>
    <s v="Para emitir em definitivo o contrato."/>
    <x v="0"/>
    <s v="1247/2016"/>
    <n v="13.8"/>
    <n v="13.838194444440887"/>
  </r>
  <r>
    <x v="0"/>
    <s v="40ª) CLC  "/>
    <x v="8"/>
    <d v="2016-09-28T15:15:00"/>
    <d v="2016-09-30T16:43:00"/>
    <d v="1900-01-01T01:28:00"/>
    <s v="Concluídos os procedimentos de formalização do contrato nº 91/2016"/>
    <x v="0"/>
    <s v="1247/2016"/>
    <n v="2.1"/>
    <n v="2.0611111111138598"/>
  </r>
  <r>
    <x v="0"/>
    <s v="1ª) 155ZE  "/>
    <x v="27"/>
    <s v="-"/>
    <d v="2014-11-12T13:24:00"/>
    <d v="1899-12-30T00:00:00"/>
    <s v="-"/>
    <x v="0"/>
    <s v="8379/2014"/>
    <n v="0"/>
    <n v="0"/>
  </r>
  <r>
    <x v="0"/>
    <s v="2ª) ASSISEG "/>
    <x v="2"/>
    <d v="2014-11-12T13:24:00"/>
    <d v="2014-12-14T10:55:00"/>
    <d v="1900-01-30T21:31:00"/>
    <s v="para conhecimento"/>
    <x v="0"/>
    <s v="8379/2014"/>
    <n v="31.9"/>
    <n v="31.896527777775191"/>
  </r>
  <r>
    <x v="0"/>
    <s v="3ª) 155ZE  "/>
    <x v="27"/>
    <d v="2014-12-14T10:55:00"/>
    <d v="2015-02-02T14:35:00"/>
    <d v="1900-02-18T03:40:00"/>
    <s v="Encaminhem os três orçamentos com as respectivas certidões."/>
    <x v="0"/>
    <s v="8379/2014"/>
    <n v="50.2"/>
    <n v="50.152777777781012"/>
  </r>
  <r>
    <x v="0"/>
    <s v="4ª) ASSISEG "/>
    <x v="2"/>
    <d v="2015-02-02T14:35:00"/>
    <d v="2015-02-04T17:32:00"/>
    <d v="1900-01-01T02:57:00"/>
    <s v="PARA PROVIDÊNCIAS"/>
    <x v="0"/>
    <s v="8379/2014"/>
    <n v="2.1"/>
    <n v="2.1229166666671517"/>
  </r>
  <r>
    <x v="0"/>
    <s v="5ª) CAA "/>
    <x v="3"/>
    <d v="2015-02-04T17:32:00"/>
    <d v="2015-02-06T17:54:00"/>
    <d v="1900-01-01T00:22:00"/>
    <s v="Para apreciação"/>
    <x v="0"/>
    <s v="8379/2014"/>
    <n v="2"/>
    <n v="2.015277777776646"/>
  </r>
  <r>
    <x v="0"/>
    <s v="6ª) ASSISEG "/>
    <x v="2"/>
    <d v="2015-02-06T17:54:00"/>
    <d v="2015-02-06T18:50:00"/>
    <d v="1899-12-30T00:56:00"/>
    <s v="Para esclarecer."/>
    <x v="0"/>
    <s v="8379/2014"/>
    <n v="0"/>
    <n v="3.8888888884685002E-2"/>
  </r>
  <r>
    <x v="0"/>
    <s v="7ª) 155ZE  "/>
    <x v="27"/>
    <d v="2015-02-06T18:50:00"/>
    <d v="2015-02-18T18:27:00"/>
    <d v="1900-01-10T23:37:00"/>
    <s v="Para providência"/>
    <x v="0"/>
    <s v="8379/2014"/>
    <n v="12"/>
    <n v="11.984027777783922"/>
  </r>
  <r>
    <x v="0"/>
    <s v="8ª) ASSISEG "/>
    <x v="2"/>
    <d v="2015-02-18T18:27:00"/>
    <d v="2015-02-20T18:12:00"/>
    <d v="1899-12-31T23:45:00"/>
    <s v="para providências"/>
    <x v="0"/>
    <s v="8379/2014"/>
    <n v="2"/>
    <n v="1.9895833333284827"/>
  </r>
  <r>
    <x v="0"/>
    <s v="9ª) 155ZE  "/>
    <x v="27"/>
    <d v="2015-02-20T18:12:00"/>
    <d v="2015-03-12T15:23:00"/>
    <d v="1900-01-18T21:11:00"/>
    <s v="Conforme documento retro"/>
    <x v="0"/>
    <s v="8379/2014"/>
    <n v="19.899999999999999"/>
    <n v="19.882638888891961"/>
  </r>
  <r>
    <x v="0"/>
    <s v="10ª) ASSISEG "/>
    <x v="2"/>
    <d v="2015-03-12T15:23:00"/>
    <d v="2015-03-16T17:20:00"/>
    <d v="1900-01-03T01:57:00"/>
    <s v="PARA PROSSEGUIMENTO"/>
    <x v="0"/>
    <s v="8379/2014"/>
    <n v="4.0999999999999996"/>
    <n v="4.0812499999956344"/>
  </r>
  <r>
    <x v="0"/>
    <s v="11ª) 155ZE  "/>
    <x v="27"/>
    <d v="2015-03-16T17:20:00"/>
    <d v="2015-03-20T13:28:00"/>
    <d v="1900-01-02T20:08:00"/>
    <s v="Para verificar"/>
    <x v="0"/>
    <s v="8379/2014"/>
    <n v="3.8"/>
    <n v="3.8388888888948713"/>
  </r>
  <r>
    <x v="0"/>
    <s v="12ª) ASSISEG "/>
    <x v="2"/>
    <d v="2015-03-20T13:28:00"/>
    <d v="2015-03-31T18:23:00"/>
    <d v="1900-01-10T04:55:00"/>
    <s v="para andamento."/>
    <x v="0"/>
    <s v="8379/2014"/>
    <n v="11.2"/>
    <n v="11.204861111109494"/>
  </r>
  <r>
    <x v="0"/>
    <s v="13ª) CAA "/>
    <x v="3"/>
    <d v="2015-03-31T18:23:00"/>
    <d v="2015-04-07T14:28:00"/>
    <d v="1900-01-05T20:05:00"/>
    <s v="Para análise"/>
    <x v="0"/>
    <s v="8379/2014"/>
    <n v="6.8"/>
    <n v="6.8368055555547471"/>
  </r>
  <r>
    <x v="0"/>
    <s v="14ª) SECADM  "/>
    <x v="4"/>
    <d v="2015-04-07T14:28:00"/>
    <d v="2015-04-07T19:24:00"/>
    <d v="1899-12-30T04:56:00"/>
    <s v="Para análise."/>
    <x v="0"/>
    <s v="8379/2014"/>
    <n v="0.2"/>
    <n v="0.20555555555620231"/>
  </r>
  <r>
    <x v="0"/>
    <s v="15ª) SPO  "/>
    <x v="5"/>
    <d v="2015-04-07T19:24:00"/>
    <d v="2015-04-10T20:15:00"/>
    <d v="1900-01-02T00:51:00"/>
    <s v="solicito informar disponibilidade orçamentária visando a contratação por dispensa de licitação;"/>
    <x v="0"/>
    <s v="8379/2014"/>
    <n v="3"/>
    <n v="3.0354166666656965"/>
  </r>
  <r>
    <x v="0"/>
    <s v="16ª) CO  "/>
    <x v="6"/>
    <d v="2015-04-10T20:15:00"/>
    <d v="2015-04-13T13:43:00"/>
    <d v="1900-01-01T17:28:00"/>
    <s v="Com a informação."/>
    <x v="0"/>
    <s v="8379/2014"/>
    <n v="2.7"/>
    <n v="2.7277777777781012"/>
  </r>
  <r>
    <x v="0"/>
    <s v="17ª) SECOFC  "/>
    <x v="7"/>
    <d v="2015-04-13T13:43:00"/>
    <d v="2015-04-13T15:02:00"/>
    <d v="1899-12-30T01:19:00"/>
    <s v="Para ciência e encaminhamento à Assessoria da Direção Geral, conforme documento número 057692/2015."/>
    <x v="0"/>
    <s v="8379/2014"/>
    <n v="0.1"/>
    <n v="5.486111110803904E-2"/>
  </r>
  <r>
    <x v="0"/>
    <s v="18ª) CLC  "/>
    <x v="8"/>
    <d v="2015-04-13T15:02:00"/>
    <d v="2015-04-14T15:41:00"/>
    <d v="1899-12-31T00:39:00"/>
    <s v="Para demais procedimentos"/>
    <x v="0"/>
    <s v="8379/2014"/>
    <n v="1"/>
    <n v="1.0270833333343035"/>
  </r>
  <r>
    <x v="0"/>
    <s v="19ª) SC  "/>
    <x v="9"/>
    <d v="2015-04-14T15:41:00"/>
    <d v="2015-05-08T17:36:00"/>
    <d v="1900-01-23T01:55:00"/>
    <s v="Para elaborar o termo de dispensa de Licitação."/>
    <x v="0"/>
    <s v="8379/2014"/>
    <n v="24.1"/>
    <n v="24.079861111109494"/>
  </r>
  <r>
    <x v="0"/>
    <s v="20ª) CLC  "/>
    <x v="8"/>
    <d v="2015-05-08T17:36:00"/>
    <d v="2015-05-12T15:41:00"/>
    <d v="1900-01-02T22:05:00"/>
    <s v="Com a informação."/>
    <x v="0"/>
    <s v="8379/2014"/>
    <n v="3.9"/>
    <n v="3.9201388888905058"/>
  </r>
  <r>
    <x v="0"/>
    <s v="21ª) SC  "/>
    <x v="9"/>
    <d v="2015-05-12T15:41:00"/>
    <d v="2015-05-14T18:37:00"/>
    <d v="1900-01-01T02:56:00"/>
    <s v="Para retificação."/>
    <x v="0"/>
    <s v="8379/2014"/>
    <n v="2.1"/>
    <n v="2.1222222222204437"/>
  </r>
  <r>
    <x v="0"/>
    <s v="22ª) CLC  "/>
    <x v="8"/>
    <d v="2015-05-14T18:37:00"/>
    <d v="2015-05-14T20:43:00"/>
    <d v="1899-12-30T02:06:00"/>
    <s v="Com a informação."/>
    <x v="0"/>
    <s v="8379/2014"/>
    <n v="0.1"/>
    <n v="8.7500000001455192E-2"/>
  </r>
  <r>
    <x v="0"/>
    <s v="23ª) SCON  "/>
    <x v="10"/>
    <d v="2015-05-14T20:43:00"/>
    <d v="2015-05-20T16:18:00"/>
    <d v="1900-01-04T19:35:00"/>
    <s v="Para elaborar minuta do contrato."/>
    <x v="0"/>
    <s v="8379/2014"/>
    <n v="5.8"/>
    <n v="5.8159722222262644"/>
  </r>
  <r>
    <x v="0"/>
    <s v="24ª) CLC  "/>
    <x v="8"/>
    <d v="2015-05-20T16:18:00"/>
    <d v="2015-05-22T19:58:00"/>
    <d v="1900-01-01T03:40:00"/>
    <s v="Segue minuta para análise e, se de acorodo para empenho."/>
    <x v="0"/>
    <s v="8379/2014"/>
    <n v="2.2000000000000002"/>
    <n v="2.1527777777737356"/>
  </r>
  <r>
    <x v="0"/>
    <s v="25ª) SECADM  "/>
    <x v="4"/>
    <d v="2015-05-22T19:58:00"/>
    <d v="2015-05-25T19:00:00"/>
    <d v="1900-01-01T23:02:00"/>
    <s v="Para autorizar o Termo de Dispensa de Licitação nº 069/15 e designar os fiscais/gestores da contratação."/>
    <x v="0"/>
    <s v="8379/2014"/>
    <n v="3"/>
    <n v="2.9597222222218988"/>
  </r>
  <r>
    <x v="0"/>
    <s v="26ª) ASSDG  "/>
    <x v="12"/>
    <d v="2015-05-25T19:00:00"/>
    <d v="2015-05-29T15:23:00"/>
    <d v="1900-01-02T20:23:00"/>
    <s v="análise e demais encaminhamentos pertinentes"/>
    <x v="0"/>
    <s v="8379/2014"/>
    <n v="3.8"/>
    <n v="3.8493055555591127"/>
  </r>
  <r>
    <x v="0"/>
    <s v="27ª) DG  "/>
    <x v="1"/>
    <d v="2015-05-29T15:23:00"/>
    <d v="2015-05-29T19:26:00"/>
    <d v="1899-12-30T04:03:00"/>
    <s v="Para apreciação."/>
    <x v="0"/>
    <s v="8379/2014"/>
    <n v="0.2"/>
    <n v="0.16874999999708962"/>
  </r>
  <r>
    <x v="0"/>
    <s v="28ª) CO  "/>
    <x v="6"/>
    <d v="2015-05-29T19:26:00"/>
    <d v="2015-05-29T19:53:00"/>
    <d v="1899-12-30T00:27:00"/>
    <s v="Para empenhar."/>
    <x v="0"/>
    <s v="8379/2014"/>
    <n v="0"/>
    <n v="1.8750000002910383E-2"/>
  </r>
  <r>
    <x v="0"/>
    <s v="29ª) ACO  "/>
    <x v="13"/>
    <d v="2015-05-29T19:53:00"/>
    <d v="2015-06-02T17:33:00"/>
    <d v="1900-01-02T21:40:00"/>
    <s v="Para emissão da nota de empenho."/>
    <x v="0"/>
    <s v="8379/2014"/>
    <n v="3.9"/>
    <n v="3.9027777777737356"/>
  </r>
  <r>
    <x v="0"/>
    <s v="30ª) SECOFC  "/>
    <x v="7"/>
    <d v="2015-06-02T17:33:00"/>
    <d v="2015-06-02T18:14:00"/>
    <d v="1899-12-30T00:41:00"/>
    <s v="-"/>
    <x v="0"/>
    <s v="8379/2014"/>
    <n v="0"/>
    <n v="2.8472222227719612E-2"/>
  </r>
  <r>
    <x v="0"/>
    <s v="31ª) DG  "/>
    <x v="1"/>
    <d v="2015-06-02T17:33:00"/>
    <d v="2015-06-02T18:21:00"/>
    <d v="1899-12-30T00:48:00"/>
    <s v="-"/>
    <x v="0"/>
    <s v="8379/2014"/>
    <n v="0"/>
    <n v="3.3333333332848269E-2"/>
  </r>
  <r>
    <x v="0"/>
    <s v="32ª) ACO  "/>
    <x v="13"/>
    <d v="2015-06-02T18:21:00"/>
    <d v="2015-06-02T18:38:00"/>
    <d v="1899-12-30T00:17:00"/>
    <s v="Conclusão de trâmite colaborativo"/>
    <x v="0"/>
    <s v="8379/2014"/>
    <n v="0"/>
    <n v="1.1805555557657499E-2"/>
  </r>
  <r>
    <x v="0"/>
    <s v="33ª) SAEO  "/>
    <x v="14"/>
    <d v="2015-06-02T18:38:00"/>
    <d v="2015-06-02T19:13:00"/>
    <d v="1899-12-30T00:35:00"/>
    <s v="Para registros."/>
    <x v="0"/>
    <s v="8379/2014"/>
    <n v="0"/>
    <n v="2.4305555554747116E-2"/>
  </r>
  <r>
    <x v="0"/>
    <s v="34ª) CLC  "/>
    <x v="8"/>
    <d v="2015-06-02T19:13:00"/>
    <d v="2015-06-03T15:11:00"/>
    <d v="1899-12-30T19:58:00"/>
    <s v="Conforme item IV do documento nº 099844/2015."/>
    <x v="0"/>
    <s v="8379/2014"/>
    <n v="0.8"/>
    <n v="0.83194444444961846"/>
  </r>
  <r>
    <x v="0"/>
    <s v="35ª) SC  "/>
    <x v="9"/>
    <d v="2015-06-03T15:11:00"/>
    <d v="2015-06-03T15:58:00"/>
    <d v="1899-12-30T00:47:00"/>
    <s v="Para efetuar o registro no SIASG."/>
    <x v="0"/>
    <s v="8379/2014"/>
    <n v="0"/>
    <n v="3.2638888886140194E-2"/>
  </r>
  <r>
    <x v="0"/>
    <s v="36ª) CLC  "/>
    <x v="8"/>
    <d v="2015-06-03T15:58:00"/>
    <d v="2015-06-03T19:32:00"/>
    <d v="1899-12-30T03:34:00"/>
    <s v="Com a informação."/>
    <x v="0"/>
    <s v="8379/2014"/>
    <n v="0.1"/>
    <n v="0.14861111110803904"/>
  </r>
  <r>
    <x v="0"/>
    <s v="37ª) SCON  "/>
    <x v="10"/>
    <d v="2015-06-03T19:32:00"/>
    <d v="2015-06-23T18:52:00"/>
    <d v="1900-01-18T23:20:00"/>
    <s v="Para emitir em definitivo o contrato."/>
    <x v="0"/>
    <s v="8379/2014"/>
    <n v="20"/>
    <n v="19.972222222226264"/>
  </r>
  <r>
    <x v="0"/>
    <s v="38ª) CLC  "/>
    <x v="8"/>
    <d v="2015-06-23T18:52:00"/>
    <d v="2015-06-24T15:23:00"/>
    <d v="1899-12-30T20:31:00"/>
    <s v="Concluídos os procedimentos de formalização do Contrato nº 82/15, anexado o extrato de publicação"/>
    <x v="0"/>
    <s v="8379/2014"/>
    <n v="0.9"/>
    <n v="0.85486111111094942"/>
  </r>
  <r>
    <x v="0"/>
    <s v="39ª) SAEO  "/>
    <x v="14"/>
    <d v="2015-06-24T15:23:00"/>
    <d v="2015-06-24T16:51:00"/>
    <d v="1899-12-30T01:28:00"/>
    <s v="Para lançamentos e registros."/>
    <x v="0"/>
    <s v="8379/2014"/>
    <n v="0.1"/>
    <n v="6.1111111106583849E-2"/>
  </r>
  <r>
    <x v="0"/>
    <s v="1ª) 147ZE  "/>
    <x v="28"/>
    <s v="-"/>
    <d v="2014-04-09T16:20:00"/>
    <d v="1899-12-30T00:00:00"/>
    <s v="-"/>
    <x v="0"/>
    <s v="2370/2014"/>
    <n v="0"/>
    <n v="0"/>
  </r>
  <r>
    <x v="0"/>
    <s v="2ª) ASSISEG "/>
    <x v="2"/>
    <d v="2014-04-09T16:20:00"/>
    <d v="2014-04-23T13:57:00"/>
    <d v="1900-01-12T21:37:00"/>
    <s v="Para apreciação."/>
    <x v="0"/>
    <s v="2370/2014"/>
    <n v="13.9"/>
    <n v="13.900694444448163"/>
  </r>
  <r>
    <x v="0"/>
    <s v="3ª) 147ZE  "/>
    <x v="28"/>
    <d v="2014-04-23T13:57:00"/>
    <d v="2014-04-28T19:23:00"/>
    <d v="1900-01-04T05:26:00"/>
    <s v="Para adequações conforme e-mail encaminhado nesta data."/>
    <x v="0"/>
    <s v="2370/2014"/>
    <n v="5.2"/>
    <n v="5.226388888884685"/>
  </r>
  <r>
    <x v="0"/>
    <s v="4ª) ASSISEG "/>
    <x v="2"/>
    <d v="2014-04-28T19:23:00"/>
    <d v="2014-05-19T11:41:00"/>
    <d v="1900-01-19T16:18:00"/>
    <s v="Devolutiva dos orçamentos readequados."/>
    <x v="0"/>
    <s v="2370/2014"/>
    <n v="20.7"/>
    <n v="20.679166666668607"/>
  </r>
  <r>
    <x v="0"/>
    <s v="5ª) CAA "/>
    <x v="3"/>
    <d v="2014-05-19T11:41:00"/>
    <d v="2014-05-20T16:17:00"/>
    <d v="1899-12-31T04:36:00"/>
    <s v="Para análise"/>
    <x v="0"/>
    <s v="2370/2014"/>
    <n v="1.2"/>
    <n v="1.1916666666656965"/>
  </r>
  <r>
    <x v="0"/>
    <s v="6ª) ASSISEG "/>
    <x v="2"/>
    <d v="2014-05-20T16:17:00"/>
    <d v="2014-05-21T15:00:00"/>
    <d v="1899-12-30T22:43:00"/>
    <s v="Para informar."/>
    <x v="0"/>
    <s v="2370/2014"/>
    <n v="0.9"/>
    <n v="0.94652777777810115"/>
  </r>
  <r>
    <x v="0"/>
    <s v="7ª) CAA "/>
    <x v="3"/>
    <d v="2014-05-21T15:00:00"/>
    <d v="2014-05-22T15:04:00"/>
    <d v="1899-12-31T00:04:00"/>
    <s v="Para análise e encaminhamento."/>
    <x v="0"/>
    <s v="2370/2014"/>
    <n v="1"/>
    <n v="1.0027777777795563"/>
  </r>
  <r>
    <x v="0"/>
    <s v="8ª) SECADM  "/>
    <x v="4"/>
    <d v="2014-05-22T15:04:00"/>
    <d v="2014-05-22T19:17:00"/>
    <d v="1899-12-30T04:13:00"/>
    <s v="Segue para os procedimentos necessários aos serviços de monitoramento do Fórum de Foz do Iguaçú."/>
    <x v="0"/>
    <s v="2370/2014"/>
    <n v="0.2"/>
    <n v="0.1756944444423425"/>
  </r>
  <r>
    <x v="0"/>
    <s v="9ª) SPO  "/>
    <x v="5"/>
    <d v="2014-05-22T19:17:00"/>
    <d v="2014-05-23T19:28:00"/>
    <d v="1899-12-31T00:11:00"/>
    <s v="Solicito informar disponibilidade orçamentária"/>
    <x v="0"/>
    <s v="2370/2014"/>
    <n v="1"/>
    <n v="1.007638888891961"/>
  </r>
  <r>
    <x v="0"/>
    <s v="10ª) CO  "/>
    <x v="6"/>
    <d v="2014-05-23T19:28:00"/>
    <d v="2014-05-26T13:22:00"/>
    <d v="1900-01-01T17:54:00"/>
    <s v="Com informação"/>
    <x v="0"/>
    <s v="2370/2014"/>
    <n v="2.7"/>
    <n v="2.7458333333270275"/>
  </r>
  <r>
    <x v="0"/>
    <s v="11ª) SECOFC  "/>
    <x v="7"/>
    <d v="2014-05-26T13:22:00"/>
    <d v="2014-05-26T14:29:00"/>
    <d v="1899-12-30T01:07:00"/>
    <s v="Para ciência e encaminhamento."/>
    <x v="0"/>
    <s v="2370/2014"/>
    <n v="0"/>
    <n v="4.652777778392192E-2"/>
  </r>
  <r>
    <x v="0"/>
    <s v="12ª) CLC  "/>
    <x v="8"/>
    <d v="2014-05-26T14:29:00"/>
    <d v="2014-06-04T18:30:00"/>
    <d v="1900-01-08T04:01:00"/>
    <s v="Para procedimentos."/>
    <x v="0"/>
    <s v="2370/2014"/>
    <n v="9.1999999999999993"/>
    <n v="9.1673611111109494"/>
  </r>
  <r>
    <x v="0"/>
    <s v="13ª) SC  "/>
    <x v="9"/>
    <d v="2014-06-04T18:30:00"/>
    <d v="2014-06-13T12:20:00"/>
    <d v="1900-01-07T17:50:00"/>
    <s v="Para elaborar Termo de Dispensa de Licitação - art. 24, II, da Lei nº 8.666/93."/>
    <x v="0"/>
    <s v="2370/2014"/>
    <n v="8.6999999999999993"/>
    <n v="8.7430555555547471"/>
  </r>
  <r>
    <x v="0"/>
    <s v="14ª) CLC  "/>
    <x v="8"/>
    <d v="2014-06-13T12:20:00"/>
    <d v="2014-06-18T18:25:00"/>
    <d v="1900-01-04T06:05:00"/>
    <s v="com termo de dispensa"/>
    <x v="0"/>
    <s v="2370/2014"/>
    <n v="5.3"/>
    <n v="5.2534722222189885"/>
  </r>
  <r>
    <x v="0"/>
    <s v="15ª) SCON  "/>
    <x v="10"/>
    <d v="2014-06-18T18:25:00"/>
    <d v="2014-06-26T13:05:00"/>
    <d v="1900-01-06T18:40:00"/>
    <s v="Para elaboração de minuta contratual."/>
    <x v="0"/>
    <s v="2370/2014"/>
    <n v="7.8"/>
    <n v="7.7777777777810115"/>
  </r>
  <r>
    <x v="0"/>
    <s v="16ª) CLC  "/>
    <x v="8"/>
    <d v="2014-06-26T13:05:00"/>
    <d v="2014-06-27T15:58:00"/>
    <d v="1899-12-31T02:53:00"/>
    <s v="Segue minuta do contrato, para análise, com o aceite da empresa. Já considerando a adequação"/>
    <x v="0"/>
    <s v="2370/2014"/>
    <n v="1.1000000000000001"/>
    <n v="1.1201388888875954"/>
  </r>
  <r>
    <x v="0"/>
    <s v="17ª) SC  "/>
    <x v="9"/>
    <d v="2014-06-27T15:58:00"/>
    <d v="2014-06-27T18:57:00"/>
    <d v="1899-12-30T02:59:00"/>
    <s v="Para adequação."/>
    <x v="0"/>
    <s v="2370/2014"/>
    <n v="0.1"/>
    <n v="0.12430555555329192"/>
  </r>
  <r>
    <x v="0"/>
    <s v="18ª) CLC  "/>
    <x v="8"/>
    <d v="2014-06-27T18:57:00"/>
    <d v="2014-06-30T19:39:00"/>
    <d v="1900-01-02T00:42:00"/>
    <s v="Alterações no Termo de dispensa"/>
    <x v="0"/>
    <s v="2370/2014"/>
    <n v="3"/>
    <n v="3.0291666666671517"/>
  </r>
  <r>
    <x v="0"/>
    <s v="19ª) SECADM  "/>
    <x v="4"/>
    <d v="2014-06-30T19:39:00"/>
    <d v="2014-07-01T19:47:00"/>
    <d v="1899-12-31T00:08:00"/>
    <s v="Para autorizar a dispensa de licitação, na forma do art. 24, II, da Lei nº 8.666/93."/>
    <x v="0"/>
    <s v="2370/2014"/>
    <n v="1"/>
    <n v="1.0055555555591127"/>
  </r>
  <r>
    <x v="0"/>
    <s v="20ª) ASSDG  "/>
    <x v="12"/>
    <d v="2014-07-01T19:47:00"/>
    <d v="2014-07-05T16:23:00"/>
    <d v="1900-01-02T20:36:00"/>
    <s v="Para análise da minuta contratual, após encaminhe-se à Direção Geral."/>
    <x v="0"/>
    <s v="2370/2014"/>
    <n v="3.9"/>
    <n v="3.8583333333299379"/>
  </r>
  <r>
    <x v="0"/>
    <s v="21ª) DG  "/>
    <x v="1"/>
    <d v="2014-07-05T16:23:00"/>
    <d v="2014-07-07T17:28:00"/>
    <d v="1900-01-01T01:05:00"/>
    <s v="Para apreciação."/>
    <x v="0"/>
    <s v="2370/2014"/>
    <n v="2"/>
    <n v="2.0451388888905058"/>
  </r>
  <r>
    <x v="0"/>
    <s v="22ª) CLC  "/>
    <x v="8"/>
    <d v="2014-07-07T17:28:00"/>
    <d v="2014-07-07T17:53:00"/>
    <d v="1899-12-30T00:25:00"/>
    <s v="para publicação"/>
    <x v="0"/>
    <s v="2370/2014"/>
    <n v="0"/>
    <n v="1.7361111109494232E-2"/>
  </r>
  <r>
    <x v="0"/>
    <s v="23ª) CO  "/>
    <x v="6"/>
    <d v="2014-07-07T17:53:00"/>
    <d v="2014-07-07T18:39:00"/>
    <d v="1899-12-30T00:46:00"/>
    <s v="À Coordenadoria de Orçamento Para empenhar."/>
    <x v="0"/>
    <s v="2370/2014"/>
    <n v="0"/>
    <n v="3.1944444446708076E-2"/>
  </r>
  <r>
    <x v="0"/>
    <s v="24ª) ACO  "/>
    <x v="13"/>
    <d v="2014-07-07T18:39:00"/>
    <d v="2014-07-08T11:44:00"/>
    <d v="1899-12-30T17:05:00"/>
    <s v="Para emissão de empenho"/>
    <x v="0"/>
    <s v="2370/2014"/>
    <n v="0.7"/>
    <n v="0.71180555555474712"/>
  </r>
  <r>
    <x v="0"/>
    <s v="25ª) SECOFC  "/>
    <x v="7"/>
    <d v="2014-07-08T11:44:00"/>
    <d v="2014-07-08T13:10:00"/>
    <d v="1899-12-30T01:26:00"/>
    <s v="-"/>
    <x v="0"/>
    <s v="2370/2014"/>
    <n v="0.1"/>
    <n v="5.9722222220443655E-2"/>
  </r>
  <r>
    <x v="0"/>
    <s v="26ª) DG  "/>
    <x v="1"/>
    <d v="2014-07-08T11:44:00"/>
    <d v="2014-07-09T14:11:00"/>
    <d v="1899-12-31T02:27:00"/>
    <s v="-"/>
    <x v="0"/>
    <s v="2370/2014"/>
    <n v="1.1000000000000001"/>
    <n v="1.1020833333313931"/>
  </r>
  <r>
    <x v="0"/>
    <s v="27ª) ACO  "/>
    <x v="13"/>
    <d v="2014-07-09T14:11:00"/>
    <d v="2014-07-09T14:21:00"/>
    <d v="1899-12-30T00:10:00"/>
    <s v="Conclusão de trâmite colaborativo"/>
    <x v="0"/>
    <s v="2370/2014"/>
    <n v="0"/>
    <n v="6.9444444452528842E-3"/>
  </r>
  <r>
    <x v="0"/>
    <s v="28ª) SAEO  "/>
    <x v="14"/>
    <d v="2014-07-09T14:21:00"/>
    <d v="2014-07-09T16:57:00"/>
    <d v="1899-12-30T02:36:00"/>
    <s v="Para registros."/>
    <x v="0"/>
    <s v="2370/2014"/>
    <n v="0.1"/>
    <n v="0.10833333333721384"/>
  </r>
  <r>
    <x v="0"/>
    <s v="29ª) CLC  "/>
    <x v="8"/>
    <d v="2014-07-09T16:57:00"/>
    <d v="2014-07-10T14:44:00"/>
    <d v="1899-12-30T21:47:00"/>
    <s v="Conforme item 2 do despacho doc.129470/14."/>
    <x v="0"/>
    <s v="2370/2014"/>
    <n v="0.9"/>
    <n v="0.90763888888614019"/>
  </r>
  <r>
    <x v="0"/>
    <s v="30ª) SC  "/>
    <x v="9"/>
    <d v="2014-07-10T14:44:00"/>
    <d v="2014-07-15T13:01:00"/>
    <d v="1900-01-03T22:17:00"/>
    <s v="Para registro no SIASG"/>
    <x v="0"/>
    <s v="2370/2014"/>
    <n v="4.9000000000000004"/>
    <n v="4.9284722222218988"/>
  </r>
  <r>
    <x v="0"/>
    <s v="31ª) SCON  "/>
    <x v="10"/>
    <d v="2014-07-15T13:01:00"/>
    <d v="2014-07-28T18:02:00"/>
    <d v="1900-01-12T05:01:00"/>
    <s v="Para emitir contrato."/>
    <x v="0"/>
    <s v="2370/2014"/>
    <n v="13.2"/>
    <n v="13.209027777775191"/>
  </r>
  <r>
    <x v="0"/>
    <s v="32ª) CLC  "/>
    <x v="8"/>
    <d v="2014-07-28T18:02:00"/>
    <d v="2014-07-29T19:18:00"/>
    <d v="1899-12-31T01:16:00"/>
    <s v="Concluídos os procedimentos referentes ao Contrato nº 102/14."/>
    <x v="0"/>
    <s v="2370/2014"/>
    <n v="1.1000000000000001"/>
    <n v="1.0527777777824667"/>
  </r>
  <r>
    <x v="0"/>
    <s v="33ª) SAEO  "/>
    <x v="14"/>
    <d v="2014-07-29T19:18:00"/>
    <d v="2014-07-30T15:04:00"/>
    <d v="1899-12-30T19:46:00"/>
    <s v="Para lançamentos e registros"/>
    <x v="0"/>
    <s v="2370/2014"/>
    <n v="0.8"/>
    <n v="0.82361111111094942"/>
  </r>
  <r>
    <x v="1"/>
    <s v="1ª) SAPC  "/>
    <x v="29"/>
    <s v="-"/>
    <d v="2015-01-16T17:01:00"/>
    <d v="1899-12-30T00:00:00"/>
    <s v="-"/>
    <x v="1"/>
    <s v="304/2016"/>
    <n v="0"/>
    <n v="0"/>
  </r>
  <r>
    <x v="1"/>
    <s v="2ª) CAA "/>
    <x v="3"/>
    <d v="2015-01-16T17:01:00"/>
    <d v="2015-01-24T16:49:00"/>
    <d v="1900-01-06T23:48:00"/>
    <s v="PARA APRECIAÇÃO"/>
    <x v="1"/>
    <s v="304/2016"/>
    <n v="8"/>
    <n v="7.9916666666686069"/>
  </r>
  <r>
    <x v="1"/>
    <s v="3ª) SAPC  "/>
    <x v="29"/>
    <d v="2015-01-24T16:49:00"/>
    <d v="2015-02-19T16:36:00"/>
    <d v="1900-01-24T23:47:00"/>
    <s v="informar"/>
    <x v="1"/>
    <s v="304/2016"/>
    <n v="26"/>
    <n v="25.990972222221899"/>
  </r>
  <r>
    <x v="1"/>
    <s v="4ª) CAA "/>
    <x v="3"/>
    <d v="2015-02-19T16:36:00"/>
    <d v="2015-02-24T14:34:00"/>
    <d v="1900-01-03T21:58:00"/>
    <s v="para apreciação superior"/>
    <x v="1"/>
    <s v="304/2016"/>
    <n v="4.9000000000000004"/>
    <n v="4.9152777777781012"/>
  </r>
  <r>
    <x v="1"/>
    <s v="5ª) SAPC  "/>
    <x v="29"/>
    <d v="2015-02-24T14:34:00"/>
    <d v="2015-03-06T17:52:00"/>
    <d v="1900-01-09T03:18:00"/>
    <s v="Para complementar."/>
    <x v="1"/>
    <s v="304/2016"/>
    <n v="10.1"/>
    <n v="10.13749999999709"/>
  </r>
  <r>
    <x v="1"/>
    <s v="6ª) CAA "/>
    <x v="3"/>
    <d v="2015-03-06T17:52:00"/>
    <d v="2015-03-12T15:54:00"/>
    <d v="1900-01-04T22:02:00"/>
    <s v="Com as alterações solicitadas."/>
    <x v="1"/>
    <s v="304/2016"/>
    <n v="5.9"/>
    <n v="5.9180555555576575"/>
  </r>
  <r>
    <x v="1"/>
    <s v="7ª) SAPC  "/>
    <x v="29"/>
    <d v="2015-03-12T15:54:00"/>
    <d v="2015-03-18T18:31:00"/>
    <d v="1900-01-05T02:37:00"/>
    <s v="Para informar."/>
    <x v="1"/>
    <s v="304/2016"/>
    <n v="6.1"/>
    <n v="6.109027777776646"/>
  </r>
  <r>
    <x v="1"/>
    <s v="8ª) CAA "/>
    <x v="3"/>
    <d v="2015-03-18T18:31:00"/>
    <d v="2015-03-23T16:04:00"/>
    <d v="1900-01-03T21:33:00"/>
    <s v="Para apreciação"/>
    <x v="1"/>
    <s v="304/2016"/>
    <n v="4.9000000000000004"/>
    <n v="4.8979166666686069"/>
  </r>
  <r>
    <x v="1"/>
    <s v="9ª) SECADM  "/>
    <x v="4"/>
    <d v="2015-03-23T16:04:00"/>
    <d v="2015-03-23T19:59:00"/>
    <d v="1899-12-30T03:55:00"/>
    <s v="para orçamento"/>
    <x v="1"/>
    <s v="304/2016"/>
    <n v="0.2"/>
    <n v="0.16319444444525288"/>
  </r>
  <r>
    <x v="1"/>
    <s v="10ª) CLC  "/>
    <x v="8"/>
    <d v="2015-03-23T19:59:00"/>
    <d v="2015-03-24T13:58:00"/>
    <d v="1899-12-30T17:59:00"/>
    <s v="Para verificar orçamentos."/>
    <x v="1"/>
    <s v="304/2016"/>
    <n v="0.7"/>
    <n v="0.74930555555329192"/>
  </r>
  <r>
    <x v="1"/>
    <s v="11ª) SC  "/>
    <x v="9"/>
    <d v="2015-03-24T13:58:00"/>
    <d v="2015-05-13T12:21:00"/>
    <d v="1900-02-17T22:23:00"/>
    <s v="Para orçar."/>
    <x v="1"/>
    <s v="304/2016"/>
    <n v="49.9"/>
    <n v="49.932638888887595"/>
  </r>
  <r>
    <x v="1"/>
    <s v="12ª) CLC  "/>
    <x v="8"/>
    <d v="2015-05-13T12:21:00"/>
    <d v="2015-05-13T15:52:00"/>
    <d v="1899-12-30T03:31:00"/>
    <s v="Segue Pesquisa de Preços, e orçamentos das empresas consultadas."/>
    <x v="1"/>
    <s v="304/2016"/>
    <n v="0.1"/>
    <n v="0.14652777778246673"/>
  </r>
  <r>
    <x v="1"/>
    <s v="13ª) SPO  "/>
    <x v="5"/>
    <d v="2015-05-13T15:52:00"/>
    <d v="2015-05-13T18:17:00"/>
    <d v="1899-12-30T02:25:00"/>
    <s v="Para informar disponibilidade orçamentária."/>
    <x v="1"/>
    <s v="304/2016"/>
    <n v="0.1"/>
    <n v="0.10069444444525288"/>
  </r>
  <r>
    <x v="1"/>
    <s v="14ª) SAPC  "/>
    <x v="29"/>
    <d v="2015-05-13T18:17:00"/>
    <d v="2015-05-14T17:59:00"/>
    <d v="1899-12-30T23:42:00"/>
    <s v="Para ratificar a estimativa de execução para 2015."/>
    <x v="1"/>
    <s v="304/2016"/>
    <n v="1"/>
    <n v="0.98749999999563443"/>
  </r>
  <r>
    <x v="1"/>
    <s v="15ª) SPO  "/>
    <x v="5"/>
    <d v="2015-05-14T17:59:00"/>
    <d v="2015-05-14T18:56:00"/>
    <d v="1899-12-30T00:57:00"/>
    <s v="Com a informação."/>
    <x v="1"/>
    <s v="304/2016"/>
    <n v="0"/>
    <n v="3.9583333338669036E-2"/>
  </r>
  <r>
    <x v="1"/>
    <s v="16ª) CO  "/>
    <x v="6"/>
    <d v="2015-05-14T18:56:00"/>
    <d v="2015-05-14T19:33:00"/>
    <d v="1899-12-30T00:37:00"/>
    <s v="Com a informação."/>
    <x v="1"/>
    <s v="304/2016"/>
    <n v="0"/>
    <n v="2.569444444088731E-2"/>
  </r>
  <r>
    <x v="1"/>
    <s v="17ª) SECOFC  "/>
    <x v="7"/>
    <d v="2015-05-14T19:33:00"/>
    <d v="2015-05-15T16:53:00"/>
    <d v="1899-12-30T21:20:00"/>
    <s v="Para ciência e encaminhamento."/>
    <x v="1"/>
    <s v="304/2016"/>
    <n v="0.9"/>
    <n v="0.88888888889050577"/>
  </r>
  <r>
    <x v="1"/>
    <s v="18ª) CLC  "/>
    <x v="8"/>
    <d v="2015-05-15T16:53:00"/>
    <d v="2015-05-15T19:29:00"/>
    <d v="1899-12-30T02:36:00"/>
    <s v="Para procedimentos."/>
    <x v="1"/>
    <s v="304/2016"/>
    <n v="0.1"/>
    <n v="0.10833333332993789"/>
  </r>
  <r>
    <x v="1"/>
    <s v="19ª) SC  "/>
    <x v="9"/>
    <d v="2015-05-15T19:29:00"/>
    <d v="2015-05-20T16:26:00"/>
    <d v="1900-01-03T20:57:00"/>
    <s v="Para elaborar Termo de Abertura de Licitação."/>
    <x v="1"/>
    <s v="304/2016"/>
    <n v="4.9000000000000004"/>
    <n v="4.8729166666671517"/>
  </r>
  <r>
    <x v="1"/>
    <s v="20ª) CLC  "/>
    <x v="8"/>
    <d v="2015-05-20T16:26:00"/>
    <d v="2015-05-20T18:31:00"/>
    <d v="1899-12-30T02:05:00"/>
    <s v="Segue Termo de Abertura de Licitação"/>
    <x v="1"/>
    <s v="304/2016"/>
    <n v="0.1"/>
    <n v="8.6805555554747116E-2"/>
  </r>
  <r>
    <x v="1"/>
    <s v="21ª) SECADM  "/>
    <x v="4"/>
    <d v="2015-05-20T18:31:00"/>
    <d v="2015-05-20T20:35:00"/>
    <d v="1899-12-30T02:04:00"/>
    <s v="Para autorizar o Termo de Abertura de Licitação."/>
    <x v="1"/>
    <s v="304/2016"/>
    <n v="0.1"/>
    <n v="8.6111111115314998E-2"/>
  </r>
  <r>
    <x v="1"/>
    <s v="22ª) CLC  "/>
    <x v="8"/>
    <d v="2015-05-20T20:35:00"/>
    <d v="2015-05-21T14:55:00"/>
    <d v="1899-12-30T18:20:00"/>
    <s v="Para elaboração da minuta do edital."/>
    <x v="1"/>
    <s v="304/2016"/>
    <n v="0.8"/>
    <n v="0.76388888889050577"/>
  </r>
  <r>
    <x v="1"/>
    <s v="23ª) SLIC  "/>
    <x v="30"/>
    <d v="2015-05-21T14:55:00"/>
    <d v="2015-05-26T17:33:00"/>
    <d v="1900-01-04T02:38:00"/>
    <s v="Para emissão do edital. À SCON Para emissão da minuta de contrato."/>
    <x v="1"/>
    <s v="304/2016"/>
    <n v="5.0999999999999996"/>
    <n v="5.1097222222160781"/>
  </r>
  <r>
    <x v="1"/>
    <s v="24ª) SCON  "/>
    <x v="10"/>
    <d v="2015-05-26T17:33:00"/>
    <d v="2015-05-27T16:46:00"/>
    <d v="1899-12-30T23:13:00"/>
    <s v="Para elaboração da minuta contratual - Anexo IV."/>
    <x v="1"/>
    <s v="304/2016"/>
    <n v="1"/>
    <n v="0.96736111111385981"/>
  </r>
  <r>
    <x v="1"/>
    <s v="25ª) SLIC  "/>
    <x v="30"/>
    <d v="2015-05-27T16:46:00"/>
    <d v="2015-05-27T18:41:00"/>
    <d v="1899-12-30T01:55:00"/>
    <s v="Inserida minuta contratual em campo próprio."/>
    <x v="1"/>
    <s v="304/2016"/>
    <n v="0.1"/>
    <n v="7.9861111109494232E-2"/>
  </r>
  <r>
    <x v="1"/>
    <s v="26ª) CLC  "/>
    <x v="8"/>
    <d v="2015-05-27T18:41:00"/>
    <d v="2015-05-27T19:48:00"/>
    <d v="1899-12-30T01:07:00"/>
    <s v="Para análise e encaminhamento."/>
    <x v="1"/>
    <s v="304/2016"/>
    <n v="0"/>
    <n v="4.6527777776645962E-2"/>
  </r>
  <r>
    <x v="1"/>
    <s v="27ª) SECADM  "/>
    <x v="4"/>
    <d v="2015-05-27T19:48:00"/>
    <d v="2015-05-28T19:16:00"/>
    <d v="1899-12-30T23:28:00"/>
    <s v="À apreciação superior."/>
    <x v="1"/>
    <s v="304/2016"/>
    <n v="1"/>
    <n v="0.97777777777810115"/>
  </r>
  <r>
    <x v="1"/>
    <s v="28ª) CAA "/>
    <x v="3"/>
    <d v="2015-05-28T19:16:00"/>
    <d v="2015-05-29T10:20:00"/>
    <d v="1899-12-30T15:04:00"/>
    <s v="readequação do Projeto B ico"/>
    <x v="1"/>
    <s v="304/2016"/>
    <n v="0.6"/>
    <n v="0.62777777777955635"/>
  </r>
  <r>
    <x v="1"/>
    <s v="29ª) SAPC  "/>
    <x v="29"/>
    <d v="2015-05-29T10:20:00"/>
    <d v="2015-05-29T13:11:00"/>
    <d v="1899-12-30T02:51:00"/>
    <s v="Para adequar a redação do ANS - item 11."/>
    <x v="1"/>
    <s v="304/2016"/>
    <n v="0.1"/>
    <n v="0.11875000000145519"/>
  </r>
  <r>
    <x v="1"/>
    <s v="30ª) SLIC  "/>
    <x v="30"/>
    <d v="2015-05-29T13:11:00"/>
    <d v="2015-06-01T18:40:00"/>
    <d v="1900-01-02T05:29:00"/>
    <s v="Para ciência da retificação do projeto b ico."/>
    <x v="1"/>
    <s v="304/2016"/>
    <n v="3.2"/>
    <n v="3.2284722222248092"/>
  </r>
  <r>
    <x v="1"/>
    <s v="31ª) CLC  "/>
    <x v="8"/>
    <d v="2015-06-01T18:40:00"/>
    <d v="2015-06-01T20:20:00"/>
    <d v="1899-12-30T01:40:00"/>
    <s v="Para análise e encaminhamento."/>
    <x v="1"/>
    <s v="304/2016"/>
    <n v="0.1"/>
    <n v="6.9444444437976927E-2"/>
  </r>
  <r>
    <x v="1"/>
    <s v="32ª) SECADM  "/>
    <x v="4"/>
    <d v="2015-06-01T20:20:00"/>
    <d v="2015-06-03T19:52:00"/>
    <d v="1899-12-31T23:32:00"/>
    <s v="À apreciação superior."/>
    <x v="1"/>
    <s v="304/2016"/>
    <n v="2"/>
    <n v="1.9805555555576575"/>
  </r>
  <r>
    <x v="1"/>
    <s v="33ª) CPL  "/>
    <x v="11"/>
    <d v="2015-06-03T19:52:00"/>
    <d v="2015-06-05T15:30:00"/>
    <d v="1899-12-31T19:38:00"/>
    <s v="análise e demais encaminhamentos pertinentes"/>
    <x v="1"/>
    <s v="304/2016"/>
    <n v="1.8"/>
    <n v="1.8180555555591127"/>
  </r>
  <r>
    <x v="1"/>
    <s v="34ª) ASSDG  "/>
    <x v="12"/>
    <d v="2015-06-05T15:30:00"/>
    <d v="2015-06-12T15:28:00"/>
    <d v="1900-01-05T23:58:00"/>
    <s v="para análise e aprovação."/>
    <x v="1"/>
    <s v="304/2016"/>
    <n v="7"/>
    <n v="6.9986111111065838"/>
  </r>
  <r>
    <x v="1"/>
    <s v="35ª) DG  "/>
    <x v="1"/>
    <d v="2015-06-12T15:28:00"/>
    <d v="2015-06-12T16:48:00"/>
    <d v="1899-12-30T01:20:00"/>
    <s v="Para apreciação."/>
    <x v="1"/>
    <s v="304/2016"/>
    <n v="0.1"/>
    <n v="5.5555555554747116E-2"/>
  </r>
  <r>
    <x v="1"/>
    <s v="36ª) SLIC  "/>
    <x v="30"/>
    <d v="2015-06-12T16:48:00"/>
    <d v="2015-06-17T14:58:00"/>
    <d v="1900-01-03T22:10:00"/>
    <s v="PARA PUBLICAÇÃO DO EDITAL"/>
    <x v="1"/>
    <s v="304/2016"/>
    <n v="4.9000000000000004"/>
    <n v="4.9236111111167702"/>
  </r>
  <r>
    <x v="1"/>
    <s v="37ª) CPL  "/>
    <x v="11"/>
    <d v="2015-06-17T14:58:00"/>
    <d v="2015-06-17T18:20:00"/>
    <d v="1899-12-30T03:22:00"/>
    <s v="Com edital e anexos, em definitivo, para assinatura."/>
    <x v="1"/>
    <s v="304/2016"/>
    <n v="0.1"/>
    <n v="0.14027777777664596"/>
  </r>
  <r>
    <x v="1"/>
    <s v="38ª) SLIC  "/>
    <x v="30"/>
    <d v="2015-06-17T18:20:00"/>
    <d v="2015-06-18T15:27:00"/>
    <d v="1899-12-30T21:07:00"/>
    <s v="Edital assinado."/>
    <x v="1"/>
    <s v="304/2016"/>
    <n v="0.9"/>
    <n v="0.87986111111240461"/>
  </r>
  <r>
    <x v="1"/>
    <s v="39ª) CPL  "/>
    <x v="11"/>
    <d v="2015-06-18T15:27:00"/>
    <d v="2015-06-24T15:19:00"/>
    <d v="1900-01-04T23:52:00"/>
    <s v="Para aguardar a data de abertura do certame."/>
    <x v="1"/>
    <s v="304/2016"/>
    <n v="6"/>
    <n v="5.9944444444408873"/>
  </r>
  <r>
    <x v="1"/>
    <s v="40ª) CAA "/>
    <x v="3"/>
    <d v="2015-06-24T15:19:00"/>
    <d v="2015-06-25T16:30:00"/>
    <d v="1899-12-31T01:11:00"/>
    <s v="para manifestação e alterações, no que couber."/>
    <x v="1"/>
    <s v="304/2016"/>
    <n v="1"/>
    <n v="1.0493055555562023"/>
  </r>
  <r>
    <x v="1"/>
    <s v="41ª) SAPC  "/>
    <x v="29"/>
    <d v="2015-06-25T16:30:00"/>
    <d v="2015-06-25T18:59:00"/>
    <d v="1899-12-30T02:29:00"/>
    <s v="Informo que foi enviado email para consulta por escrito ao CREA."/>
    <x v="1"/>
    <s v="304/2016"/>
    <n v="0.1"/>
    <n v="0.10347222222480923"/>
  </r>
  <r>
    <x v="1"/>
    <s v="42ª) CPL  "/>
    <x v="11"/>
    <d v="2015-06-25T18:59:00"/>
    <d v="2015-06-25T19:14:00"/>
    <d v="1899-12-30T00:15:00"/>
    <s v="A pedido. Atenciosamente,"/>
    <x v="1"/>
    <s v="304/2016"/>
    <n v="0"/>
    <n v="1.0416666664241347E-2"/>
  </r>
  <r>
    <x v="1"/>
    <s v="43ª) SAPC  "/>
    <x v="29"/>
    <d v="2015-06-25T19:14:00"/>
    <d v="2015-06-26T13:54:00"/>
    <d v="1899-12-30T18:40:00"/>
    <s v="para manifestação."/>
    <x v="1"/>
    <s v="304/2016"/>
    <n v="0.8"/>
    <n v="0.77777777778101154"/>
  </r>
  <r>
    <x v="1"/>
    <s v="44ª) CAA "/>
    <x v="3"/>
    <d v="2015-06-26T13:54:00"/>
    <d v="2015-06-26T14:24:00"/>
    <d v="1899-12-30T00:30:00"/>
    <s v="Com as informações solicitadas."/>
    <x v="1"/>
    <s v="304/2016"/>
    <n v="0"/>
    <n v="2.0833333328482695E-2"/>
  </r>
  <r>
    <x v="1"/>
    <s v="45ª) CPL  "/>
    <x v="11"/>
    <d v="2015-06-26T14:24:00"/>
    <d v="2015-06-26T14:33:00"/>
    <d v="1899-12-30T00:09:00"/>
    <s v="Conforme doc. 119835, estamos aguardando resposta por escrito do CREA."/>
    <x v="1"/>
    <s v="304/2016"/>
    <n v="0"/>
    <n v="6.2499999985448085E-3"/>
  </r>
  <r>
    <x v="1"/>
    <s v="46ª) SLIC  "/>
    <x v="30"/>
    <d v="2015-06-26T14:33:00"/>
    <d v="2015-06-30T09:42:00"/>
    <d v="1900-01-02T19:09:00"/>
    <s v="para suspender."/>
    <x v="1"/>
    <s v="304/2016"/>
    <n v="3.8"/>
    <n v="3.7979166666700621"/>
  </r>
  <r>
    <x v="1"/>
    <s v="47ª) CPL  "/>
    <x v="11"/>
    <d v="2015-06-30T09:42:00"/>
    <d v="2015-06-30T16:08:00"/>
    <d v="1899-12-30T06:26:00"/>
    <s v="Em devolução."/>
    <x v="1"/>
    <s v="304/2016"/>
    <n v="0.3"/>
    <n v="0.26805555555620231"/>
  </r>
  <r>
    <x v="1"/>
    <s v="48ª) CAA "/>
    <x v="3"/>
    <d v="2015-06-30T16:08:00"/>
    <d v="2015-07-01T14:58:00"/>
    <d v="1899-12-30T22:50:00"/>
    <s v="Para aguardar manifestação do CREA"/>
    <x v="1"/>
    <s v="304/2016"/>
    <n v="1"/>
    <n v="0.95138888889050577"/>
  </r>
  <r>
    <x v="1"/>
    <s v="49ª) SAPC  "/>
    <x v="29"/>
    <d v="2015-07-01T14:58:00"/>
    <d v="2015-07-10T17:21:00"/>
    <d v="1900-01-08T02:23:00"/>
    <s v="Com base nas respostas do CREA à consulta realizada, não há razão para que se proceda alteração."/>
    <x v="1"/>
    <s v="304/2016"/>
    <n v="9.1"/>
    <n v="9.0993055555518367"/>
  </r>
  <r>
    <x v="1"/>
    <s v="50ª) CAA "/>
    <x v="3"/>
    <d v="2015-07-10T17:21:00"/>
    <d v="2015-07-13T16:54:00"/>
    <d v="1900-01-01T23:33:00"/>
    <s v="Com as alterações para apreciação superior. Atenciosamente,"/>
    <x v="1"/>
    <s v="304/2016"/>
    <n v="3"/>
    <n v="2.9812500000043656"/>
  </r>
  <r>
    <x v="1"/>
    <s v="51ª) SAPC  "/>
    <x v="29"/>
    <d v="2015-07-13T16:54:00"/>
    <d v="2015-07-14T14:59:00"/>
    <d v="1899-12-30T22:05:00"/>
    <s v="Para justificar as exigências pertinentes à habilitação."/>
    <x v="1"/>
    <s v="304/2016"/>
    <n v="0.9"/>
    <n v="0.92013888888322981"/>
  </r>
  <r>
    <x v="1"/>
    <s v="52ª) CAA "/>
    <x v="3"/>
    <d v="2015-07-14T14:59:00"/>
    <d v="2015-07-15T13:35:00"/>
    <d v="1899-12-30T22:36:00"/>
    <s v="Com as informações solicitadas."/>
    <x v="1"/>
    <s v="304/2016"/>
    <n v="0.9"/>
    <n v="0.94166666666569654"/>
  </r>
  <r>
    <x v="1"/>
    <s v="53ª) SAPC  "/>
    <x v="29"/>
    <d v="2015-07-15T13:35:00"/>
    <d v="2015-08-21T18:09:00"/>
    <d v="1900-02-05T04:34:00"/>
    <s v="Para adequações ao projeto b ico, conforme minuta anexada."/>
    <x v="1"/>
    <s v="304/2016"/>
    <n v="37.200000000000003"/>
    <n v="37.190277777779556"/>
  </r>
  <r>
    <x v="1"/>
    <s v="54ª) CAA "/>
    <x v="3"/>
    <d v="2015-08-21T18:09:00"/>
    <d v="2015-08-25T16:51:00"/>
    <d v="1900-01-02T22:42:00"/>
    <s v="Para apreciação superior."/>
    <x v="1"/>
    <s v="304/2016"/>
    <n v="3.9"/>
    <n v="3.9458333333313931"/>
  </r>
  <r>
    <x v="1"/>
    <s v="55ª) SAPC  "/>
    <x v="29"/>
    <d v="2015-08-25T16:51:00"/>
    <d v="2015-08-31T15:01:00"/>
    <d v="1900-01-04T22:10:00"/>
    <s v="Para esclarecer."/>
    <x v="1"/>
    <s v="304/2016"/>
    <n v="5.9"/>
    <n v="5.9236111111167702"/>
  </r>
  <r>
    <x v="1"/>
    <s v="56ª) CAA "/>
    <x v="3"/>
    <d v="2015-08-31T15:01:00"/>
    <d v="2015-09-01T14:41:00"/>
    <d v="1899-12-30T23:40:00"/>
    <s v="Para análise e tramitação."/>
    <x v="1"/>
    <s v="304/2016"/>
    <n v="1"/>
    <n v="0.98611111110949423"/>
  </r>
  <r>
    <x v="1"/>
    <s v="57ª) SECADM  "/>
    <x v="4"/>
    <d v="2015-09-01T14:41:00"/>
    <d v="2015-09-01T18:19:00"/>
    <d v="1899-12-30T03:38:00"/>
    <s v="Para ciencia e encaminhamento."/>
    <x v="1"/>
    <s v="304/2016"/>
    <n v="0.2"/>
    <n v="0.15138888888759539"/>
  </r>
  <r>
    <x v="1"/>
    <s v="58ª) CAA "/>
    <x v="3"/>
    <d v="2015-09-01T18:19:00"/>
    <d v="2015-09-02T12:57:00"/>
    <d v="1899-12-30T18:38:00"/>
    <s v="a pedido"/>
    <x v="1"/>
    <s v="304/2016"/>
    <n v="0.8"/>
    <n v="0.77638888888759539"/>
  </r>
  <r>
    <x v="1"/>
    <s v="59ª) SECADM  "/>
    <x v="4"/>
    <d v="2015-09-02T12:57:00"/>
    <d v="2015-09-03T19:21:00"/>
    <d v="1899-12-31T06:24:00"/>
    <s v="Conforme desp 164146, houve alteração do projeto b ico."/>
    <x v="1"/>
    <s v="304/2016"/>
    <n v="1.3"/>
    <n v="1.2666666666700621"/>
  </r>
  <r>
    <x v="1"/>
    <s v="60ª) CPL  "/>
    <x v="11"/>
    <d v="2015-09-03T19:21:00"/>
    <d v="2015-09-03T20:01:00"/>
    <d v="1899-12-30T00:40:00"/>
    <s v="providências pertinentes"/>
    <x v="1"/>
    <s v="304/2016"/>
    <n v="0"/>
    <n v="2.7777777773735579E-2"/>
  </r>
  <r>
    <x v="1"/>
    <s v="61ª) SLIC  "/>
    <x v="30"/>
    <d v="2015-09-03T20:01:00"/>
    <d v="2015-09-11T17:26:00"/>
    <d v="1900-01-06T21:25:00"/>
    <s v="Para providências cabíveis."/>
    <x v="1"/>
    <s v="304/2016"/>
    <n v="7.9"/>
    <n v="7.8923611111167702"/>
  </r>
  <r>
    <x v="1"/>
    <s v="62ª) CLC  "/>
    <x v="8"/>
    <d v="2015-09-11T17:26:00"/>
    <d v="2015-09-15T18:31:00"/>
    <d v="1900-01-03T01:05:00"/>
    <s v="A pedido."/>
    <x v="1"/>
    <s v="304/2016"/>
    <n v="4"/>
    <n v="4.0451388888832298"/>
  </r>
  <r>
    <x v="1"/>
    <s v="63ª) SECADM  "/>
    <x v="4"/>
    <d v="2015-09-15T18:31:00"/>
    <d v="2015-09-15T19:48:00"/>
    <d v="1899-12-30T01:17:00"/>
    <s v="com informação"/>
    <x v="1"/>
    <s v="304/2016"/>
    <n v="0.1"/>
    <n v="5.3472222221898846E-2"/>
  </r>
  <r>
    <x v="1"/>
    <s v="64ª) CAA "/>
    <x v="3"/>
    <d v="2015-09-15T19:48:00"/>
    <d v="2015-09-21T17:49:00"/>
    <d v="1900-01-04T22:01:00"/>
    <s v="Para adequações visando atender ao despacho exarado pela CLC no doc. 173528 deste PAD."/>
    <x v="1"/>
    <s v="304/2016"/>
    <n v="5.9"/>
    <n v="5.9173611111109494"/>
  </r>
  <r>
    <x v="1"/>
    <s v="65ª) SAPC  "/>
    <x v="29"/>
    <d v="2015-09-21T17:49:00"/>
    <d v="2015-10-01T17:50:00"/>
    <d v="1900-01-09T00:01:00"/>
    <s v="Para adequações."/>
    <x v="1"/>
    <s v="304/2016"/>
    <n v="10"/>
    <n v="10.000694444446708"/>
  </r>
  <r>
    <x v="1"/>
    <s v="66ª) CAA "/>
    <x v="3"/>
    <d v="2015-10-01T17:50:00"/>
    <d v="2015-10-06T13:50:00"/>
    <d v="1900-01-03T20:00:00"/>
    <s v="Encaminho para apreciação superior, com as alterações solicitadas. Atenciosamente,"/>
    <x v="1"/>
    <s v="304/2016"/>
    <n v="4.8"/>
    <n v="4.8333333333357587"/>
  </r>
  <r>
    <x v="1"/>
    <s v="67ª) SECADM  "/>
    <x v="4"/>
    <d v="2015-10-06T13:50:00"/>
    <d v="2015-10-08T16:50:00"/>
    <d v="1900-01-01T03:00:00"/>
    <s v="Para análise."/>
    <x v="1"/>
    <s v="304/2016"/>
    <n v="2.1"/>
    <n v="2.125"/>
  </r>
  <r>
    <x v="1"/>
    <s v="68ª) CLC  "/>
    <x v="8"/>
    <d v="2015-10-08T16:50:00"/>
    <d v="2015-10-08T18:05:00"/>
    <d v="1899-12-30T01:15:00"/>
    <s v="Segue o projeto b ico com as readequações."/>
    <x v="1"/>
    <s v="304/2016"/>
    <n v="0.1"/>
    <n v="5.2083333328482695E-2"/>
  </r>
  <r>
    <x v="1"/>
    <s v="69ª) SLIC  "/>
    <x v="30"/>
    <d v="2015-10-08T18:05:00"/>
    <d v="2015-10-16T16:09:00"/>
    <d v="1900-01-06T22:04:00"/>
    <s v="Para readequar minuta do Edital."/>
    <x v="1"/>
    <s v="304/2016"/>
    <n v="7.9"/>
    <n v="7.9194444444510737"/>
  </r>
  <r>
    <x v="1"/>
    <s v="70ª) SCON  "/>
    <x v="10"/>
    <d v="2015-10-16T16:09:00"/>
    <d v="2015-10-20T17:15:00"/>
    <d v="1900-01-03T01:06:00"/>
    <s v="Para adequações à minuta contratual."/>
    <x v="1"/>
    <s v="304/2016"/>
    <n v="4"/>
    <n v="4.0458333333299379"/>
  </r>
  <r>
    <x v="1"/>
    <s v="71ª) SLIC  "/>
    <x v="30"/>
    <d v="2015-10-20T17:15:00"/>
    <d v="2015-10-20T19:54:00"/>
    <d v="1899-12-30T02:39:00"/>
    <s v="Anexada minuta do contrato anexo IV e anexo IV-I"/>
    <x v="1"/>
    <s v="304/2016"/>
    <n v="0.1"/>
    <n v="0.11041666667006211"/>
  </r>
  <r>
    <x v="1"/>
    <s v="72ª) CLC  "/>
    <x v="8"/>
    <d v="2015-10-20T19:54:00"/>
    <d v="2015-10-21T19:50:00"/>
    <d v="1899-12-30T23:56:00"/>
    <s v="Para encaminhamento."/>
    <x v="1"/>
    <s v="304/2016"/>
    <n v="1"/>
    <n v="0.99722222222044365"/>
  </r>
  <r>
    <x v="1"/>
    <s v="73ª) SECADM  "/>
    <x v="4"/>
    <d v="2015-10-21T19:50:00"/>
    <d v="2015-10-21T20:35:00"/>
    <d v="1899-12-30T00:45:00"/>
    <s v="Para análise."/>
    <x v="1"/>
    <s v="304/2016"/>
    <n v="0"/>
    <n v="3.125E-2"/>
  </r>
  <r>
    <x v="1"/>
    <s v="74ª) CPL  "/>
    <x v="11"/>
    <d v="2015-10-21T20:35:00"/>
    <d v="2015-10-22T19:29:00"/>
    <d v="1899-12-30T22:54:00"/>
    <s v="análise e demais providências"/>
    <x v="1"/>
    <s v="304/2016"/>
    <n v="1"/>
    <n v="0.95416666666278616"/>
  </r>
  <r>
    <x v="1"/>
    <s v="75ª) ASSDG  "/>
    <x v="12"/>
    <d v="2015-10-22T19:29:00"/>
    <d v="2015-10-23T16:21:00"/>
    <d v="1899-12-30T20:52:00"/>
    <s v="Para análise e aprovação."/>
    <x v="1"/>
    <s v="304/2016"/>
    <n v="0.9"/>
    <n v="0.86944444444816327"/>
  </r>
  <r>
    <x v="1"/>
    <s v="76ª) SLIC  "/>
    <x v="30"/>
    <d v="2015-10-23T16:21:00"/>
    <d v="2015-10-26T16:28:00"/>
    <d v="1900-01-02T00:07:00"/>
    <s v="A pedido."/>
    <x v="1"/>
    <s v="304/2016"/>
    <n v="3"/>
    <n v="3.0048611111124046"/>
  </r>
  <r>
    <x v="1"/>
    <s v="77ª) ASSDG  "/>
    <x v="12"/>
    <d v="2015-10-26T16:28:00"/>
    <d v="2015-10-27T16:12:00"/>
    <d v="1899-12-30T23:44:00"/>
    <s v="Em devolução."/>
    <x v="1"/>
    <s v="304/2016"/>
    <n v="1"/>
    <n v="0.98888888888905058"/>
  </r>
  <r>
    <x v="1"/>
    <s v="78ª) DG  "/>
    <x v="1"/>
    <d v="2015-10-27T16:12:00"/>
    <d v="2015-10-27T18:41:00"/>
    <d v="1899-12-30T02:29:00"/>
    <s v="Com a análise da minuta do edital e seus anexos"/>
    <x v="1"/>
    <s v="304/2016"/>
    <n v="0.1"/>
    <n v="0.10347222221753327"/>
  </r>
  <r>
    <x v="1"/>
    <s v="79ª) SLIC  "/>
    <x v="30"/>
    <d v="2015-10-27T18:41:00"/>
    <d v="2015-10-28T11:14:00"/>
    <d v="1899-12-30T16:33:00"/>
    <s v="À Seção de Licitações."/>
    <x v="1"/>
    <s v="304/2016"/>
    <n v="0.7"/>
    <n v="0.68958333333284827"/>
  </r>
  <r>
    <x v="1"/>
    <s v="80ª) CPL  "/>
    <x v="11"/>
    <d v="2015-10-28T11:14:00"/>
    <d v="2015-10-28T14:09:00"/>
    <d v="1899-12-30T02:55:00"/>
    <s v="Seguem edital e demais anexos, em definitivo, para assinaturas."/>
    <x v="1"/>
    <s v="304/2016"/>
    <n v="0.1"/>
    <n v="0.12152777778101154"/>
  </r>
  <r>
    <x v="1"/>
    <s v="81ª) SLIC  "/>
    <x v="30"/>
    <d v="2015-10-28T14:09:00"/>
    <d v="2015-11-03T16:32:00"/>
    <d v="1900-01-05T02:23:00"/>
    <s v="Edital assinado."/>
    <x v="1"/>
    <s v="304/2016"/>
    <n v="6.1"/>
    <n v="6.0993055555518367"/>
  </r>
  <r>
    <x v="1"/>
    <s v="82ª) CPL  "/>
    <x v="11"/>
    <d v="2015-11-03T16:32:00"/>
    <d v="2015-11-10T17:52:00"/>
    <d v="1900-01-06T01:20:00"/>
    <s v="Para aguardar a data de abertura do certame - 12Nov2015."/>
    <x v="1"/>
    <s v="304/2016"/>
    <n v="7.1"/>
    <n v="7.0555555555547471"/>
  </r>
  <r>
    <x v="1"/>
    <s v="83ª) CAA "/>
    <x v="3"/>
    <d v="2015-11-10T17:52:00"/>
    <d v="2015-11-11T16:46:00"/>
    <d v="1899-12-30T22:54:00"/>
    <s v="Para manifestação."/>
    <x v="1"/>
    <s v="304/2016"/>
    <n v="1"/>
    <n v="0.95416666667006211"/>
  </r>
  <r>
    <x v="1"/>
    <s v="84ª) CPL  "/>
    <x v="11"/>
    <d v="2015-11-11T16:46:00"/>
    <d v="2015-11-12T17:08:00"/>
    <d v="1899-12-31T00:22:00"/>
    <s v="análise"/>
    <x v="1"/>
    <s v="304/2016"/>
    <n v="1"/>
    <n v="1.015277777776646"/>
  </r>
  <r>
    <x v="1"/>
    <s v="85ª) ASSDG  "/>
    <x v="12"/>
    <d v="2015-11-12T17:08:00"/>
    <d v="2015-11-12T18:29:00"/>
    <d v="1899-12-30T01:21:00"/>
    <s v="para análise."/>
    <x v="1"/>
    <s v="304/2016"/>
    <n v="0.1"/>
    <n v="5.6250000001455192E-2"/>
  </r>
  <r>
    <x v="1"/>
    <s v="86ª) DG  "/>
    <x v="1"/>
    <d v="2015-11-12T18:29:00"/>
    <d v="2015-11-12T18:35:00"/>
    <d v="1899-12-30T00:06:00"/>
    <s v="Para apreciação."/>
    <x v="1"/>
    <s v="304/2016"/>
    <n v="0"/>
    <n v="4.166666665696539E-3"/>
  </r>
  <r>
    <x v="1"/>
    <s v="87ª) CPL  "/>
    <x v="11"/>
    <d v="2015-11-12T18:35:00"/>
    <d v="2015-11-12T19:32:00"/>
    <d v="1899-12-30T00:57:00"/>
    <s v="para dar continuidade."/>
    <x v="1"/>
    <s v="304/2016"/>
    <n v="0"/>
    <n v="3.9583333331393078E-2"/>
  </r>
  <r>
    <x v="1"/>
    <s v="88ª) SLIC  "/>
    <x v="30"/>
    <d v="2015-11-12T19:32:00"/>
    <d v="2015-11-13T14:20:00"/>
    <d v="1899-12-30T18:48:00"/>
    <s v="Para anexar comprovante de suspensão no sistema comprasnet"/>
    <x v="1"/>
    <s v="304/2016"/>
    <n v="0.8"/>
    <n v="0.78333333333284827"/>
  </r>
  <r>
    <x v="1"/>
    <s v="89ª) CPL  "/>
    <x v="11"/>
    <d v="2015-11-13T14:20:00"/>
    <d v="2015-11-13T15:23:00"/>
    <d v="1899-12-30T01:03:00"/>
    <s v="Edital com reabertura de prazo."/>
    <x v="1"/>
    <s v="304/2016"/>
    <n v="0"/>
    <n v="4.3750000004365575E-2"/>
  </r>
  <r>
    <x v="1"/>
    <s v="90ª) SLIC  "/>
    <x v="30"/>
    <d v="2015-11-13T15:23:00"/>
    <d v="2015-11-16T17:57:00"/>
    <d v="1900-01-02T02:34:00"/>
    <s v="Edital assinado."/>
    <x v="1"/>
    <s v="304/2016"/>
    <n v="3.1"/>
    <n v="3.1069444444437977"/>
  </r>
  <r>
    <x v="1"/>
    <s v="91ª) CPL  "/>
    <x v="11"/>
    <d v="2015-11-16T17:57:00"/>
    <d v="2015-12-17T14:42:00"/>
    <d v="1900-01-29T20:45:00"/>
    <s v="Para aguardar a data de abertura do certame - 26Nov2015 as 15hs."/>
    <x v="1"/>
    <s v="304/2016"/>
    <n v="30.9"/>
    <n v="30.864583333335759"/>
  </r>
  <r>
    <x v="1"/>
    <s v="92ª) ASSDG  "/>
    <x v="12"/>
    <d v="2015-12-17T14:42:00"/>
    <d v="2015-12-17T18:45:00"/>
    <d v="1899-12-30T04:03:00"/>
    <s v="para análise"/>
    <x v="1"/>
    <s v="304/2016"/>
    <n v="0.2"/>
    <n v="0.16874999999708962"/>
  </r>
  <r>
    <x v="1"/>
    <s v="93ª) DG  "/>
    <x v="1"/>
    <d v="2015-12-17T18:45:00"/>
    <d v="2015-12-17T19:03:00"/>
    <d v="1899-12-30T00:18:00"/>
    <s v="Com o parecer, para apreciação."/>
    <x v="1"/>
    <s v="304/2016"/>
    <n v="0"/>
    <n v="1.2499999997089617E-2"/>
  </r>
  <r>
    <x v="1"/>
    <s v="94ª) CPL  "/>
    <x v="11"/>
    <d v="2015-12-17T19:03:00"/>
    <d v="2015-12-22T11:20:00"/>
    <d v="1900-01-03T16:17:00"/>
    <s v="Para dar continuidade."/>
    <x v="1"/>
    <s v="304/2016"/>
    <n v="4.7"/>
    <n v="4.6784722222218988"/>
  </r>
  <r>
    <x v="1"/>
    <s v="95ª) ASSDG  "/>
    <x v="12"/>
    <d v="2015-12-22T11:20:00"/>
    <d v="2015-12-22T15:44:00"/>
    <d v="1899-12-30T04:24:00"/>
    <s v="Para análise, homologação e adjudicação"/>
    <x v="1"/>
    <s v="304/2016"/>
    <n v="0.2"/>
    <n v="0.18333333333430346"/>
  </r>
  <r>
    <x v="1"/>
    <s v="96ª) DG  "/>
    <x v="1"/>
    <d v="2015-12-22T15:44:00"/>
    <d v="2015-12-22T18:30:00"/>
    <d v="1899-12-30T02:46:00"/>
    <s v="Com o parecer."/>
    <x v="1"/>
    <s v="304/2016"/>
    <n v="0.1"/>
    <n v="0.11527777778246673"/>
  </r>
  <r>
    <x v="1"/>
    <s v="97ª) CO  "/>
    <x v="6"/>
    <d v="2015-12-22T18:30:00"/>
    <d v="2015-12-22T19:23:00"/>
    <d v="1899-12-30T00:53:00"/>
    <s v="Para empenhar."/>
    <x v="1"/>
    <s v="304/2016"/>
    <n v="0"/>
    <n v="3.6805555551836733E-2"/>
  </r>
  <r>
    <x v="1"/>
    <s v="98ª) ACO  "/>
    <x v="13"/>
    <d v="2015-12-22T19:23:00"/>
    <d v="2015-12-23T14:11:00"/>
    <d v="1899-12-30T18:48:00"/>
    <s v="Para emissão de nota de empenho."/>
    <x v="1"/>
    <s v="304/2016"/>
    <n v="0.8"/>
    <n v="0.78333333333284827"/>
  </r>
  <r>
    <x v="1"/>
    <s v="99ª) SECOFC  "/>
    <x v="7"/>
    <d v="2015-12-23T14:11:00"/>
    <d v="2015-12-23T15:41:00"/>
    <d v="1899-12-30T01:30:00"/>
    <s v="-"/>
    <x v="1"/>
    <s v="304/2016"/>
    <n v="0.1"/>
    <n v="6.25E-2"/>
  </r>
  <r>
    <x v="1"/>
    <s v="100ª) DG  "/>
    <x v="1"/>
    <d v="2015-12-23T14:11:00"/>
    <d v="2015-12-23T16:44:00"/>
    <d v="1899-12-30T02:33:00"/>
    <s v="-"/>
    <x v="1"/>
    <s v="304/2016"/>
    <n v="0.1"/>
    <n v="0.10625000000436557"/>
  </r>
  <r>
    <x v="1"/>
    <s v="101ª) ACO  "/>
    <x v="13"/>
    <d v="2015-12-23T16:44:00"/>
    <d v="2015-12-23T17:51:00"/>
    <d v="1899-12-30T01:07:00"/>
    <s v="Conclusão de trâmite colaborativo"/>
    <x v="1"/>
    <s v="304/2016"/>
    <n v="0"/>
    <n v="4.6527777776645962E-2"/>
  </r>
  <r>
    <x v="1"/>
    <s v="102ª) SAEO  "/>
    <x v="14"/>
    <d v="2015-12-23T17:51:00"/>
    <d v="2015-12-23T20:50:00"/>
    <d v="1899-12-30T02:59:00"/>
    <s v="Para registros."/>
    <x v="1"/>
    <s v="304/2016"/>
    <n v="0.1"/>
    <n v="0.12430555555329192"/>
  </r>
  <r>
    <x v="1"/>
    <s v="103ª) SCON  "/>
    <x v="10"/>
    <d v="2015-12-23T20:50:00"/>
    <d v="2016-01-19T16:37:00"/>
    <d v="1900-01-25T19:47:00"/>
    <s v="Para formalização dos procedimentos contratuais."/>
    <x v="1"/>
    <s v="304/2016"/>
    <n v="26.8"/>
    <n v="26.824305555557657"/>
  </r>
  <r>
    <x v="1"/>
    <s v="104ª) CLC  "/>
    <x v="8"/>
    <d v="2016-01-19T16:37:00"/>
    <d v="2016-01-19T17:48:00"/>
    <d v="1899-12-30T01:11:00"/>
    <s v="Concluídos os procedimentos referentes ao Contrato nº 12/16."/>
    <x v="1"/>
    <s v="304/2016"/>
    <n v="0"/>
    <n v="4.9305555556202307E-2"/>
  </r>
  <r>
    <x v="1"/>
    <s v="105ª) SAEO  "/>
    <x v="14"/>
    <d v="2016-01-19T17:48:00"/>
    <d v="2016-01-21T13:27:00"/>
    <d v="1899-12-31T19:39:00"/>
    <s v="Para lançamentos e registros."/>
    <x v="1"/>
    <s v="304/2016"/>
    <n v="1.8"/>
    <n v="1.8187499999985448"/>
  </r>
  <r>
    <x v="1"/>
    <s v="106ª) SMOP  "/>
    <x v="31"/>
    <d v="2016-01-21T13:27:00"/>
    <d v="2016-01-22T18:01:00"/>
    <d v="1899-12-31T04:34:00"/>
    <s v="Para informar."/>
    <x v="1"/>
    <s v="304/2016"/>
    <n v="1.2"/>
    <n v="1.1902777777795563"/>
  </r>
  <r>
    <x v="1"/>
    <s v="107ª) SAPRE  "/>
    <x v="32"/>
    <d v="2016-01-22T18:01:00"/>
    <d v="2016-01-28T16:53:00"/>
    <d v="1900-01-04T22:52:00"/>
    <s v="Para verificar."/>
    <x v="1"/>
    <s v="304/2016"/>
    <n v="6"/>
    <n v="5.952777777776646"/>
  </r>
  <r>
    <x v="1"/>
    <s v="108ª) SAEO  "/>
    <x v="14"/>
    <d v="2016-01-28T16:53:00"/>
    <d v="2016-01-28T18:55:00"/>
    <d v="1899-12-30T02:02:00"/>
    <s v="Com as informações de previsão de execução solicitadas."/>
    <x v="1"/>
    <s v="304/2016"/>
    <n v="0.1"/>
    <n v="8.4722222221898846E-2"/>
  </r>
  <r>
    <x v="1"/>
    <s v="109ª) SPO  "/>
    <x v="5"/>
    <d v="2016-01-28T18:55:00"/>
    <d v="2016-01-29T15:45:00"/>
    <d v="1899-12-30T20:50:00"/>
    <s v="DISP. ORÇAMENTÁRIA - EMISSÃO NE 2016 - CANCELAMENTO DE RP - SERV. DE LIMP. DE VIDROS EM ALTURA"/>
    <x v="1"/>
    <s v="304/2016"/>
    <n v="0.9"/>
    <n v="0.86805555555474712"/>
  </r>
  <r>
    <x v="1"/>
    <s v="110ª) CO  "/>
    <x v="6"/>
    <d v="2016-01-29T15:45:00"/>
    <d v="2016-01-29T17:31:00"/>
    <d v="1899-12-30T01:46:00"/>
    <s v="Com a informação de disponibilidade orçamentária."/>
    <x v="1"/>
    <s v="304/2016"/>
    <n v="0.1"/>
    <n v="7.3611111110949423E-2"/>
  </r>
  <r>
    <x v="1"/>
    <s v="111ª) SECOFC  "/>
    <x v="7"/>
    <d v="2016-01-29T17:31:00"/>
    <d v="2016-01-29T18:06:00"/>
    <d v="1899-12-30T00:35:00"/>
    <s v="Para ciência e encaminhamento."/>
    <x v="1"/>
    <s v="304/2016"/>
    <n v="0"/>
    <n v="2.4305555554747116E-2"/>
  </r>
  <r>
    <x v="1"/>
    <s v="112ª) DG  "/>
    <x v="1"/>
    <d v="2016-01-29T18:06:00"/>
    <d v="2016-01-29T19:53:00"/>
    <d v="1899-12-30T01:47:00"/>
    <s v="Com solicitação de autorização."/>
    <x v="1"/>
    <s v="304/2016"/>
    <n v="0.1"/>
    <n v="7.4305555557657499E-2"/>
  </r>
  <r>
    <x v="1"/>
    <s v="113ª) CO  "/>
    <x v="6"/>
    <d v="2016-01-29T19:53:00"/>
    <d v="2016-02-01T14:38:00"/>
    <d v="1900-01-01T18:45:00"/>
    <s v="para empenhar"/>
    <x v="1"/>
    <s v="304/2016"/>
    <n v="2.8"/>
    <n v="2.78125"/>
  </r>
  <r>
    <x v="1"/>
    <s v="114ª) ACO  "/>
    <x v="13"/>
    <d v="2016-02-01T14:38:00"/>
    <d v="2016-02-01T15:29:00"/>
    <d v="1899-12-30T00:51:00"/>
    <s v="Para emissão de Nota de Empenho e cancelamento de saldo inscrito em Restos a Pagar."/>
    <x v="1"/>
    <s v="304/2016"/>
    <n v="0"/>
    <n v="3.5416666665696539E-2"/>
  </r>
  <r>
    <x v="1"/>
    <s v="115ª) DG  "/>
    <x v="1"/>
    <d v="2016-02-01T15:29:00"/>
    <d v="2016-02-02T15:41:00"/>
    <d v="1899-12-31T00:12:00"/>
    <s v="Valor autorizado para emissão de nota de empenho difere"/>
    <x v="1"/>
    <s v="304/2016"/>
    <n v="1"/>
    <n v="1.0083333333313931"/>
  </r>
  <r>
    <x v="1"/>
    <s v="116ª) CO  "/>
    <x v="6"/>
    <d v="2016-02-02T15:41:00"/>
    <d v="2016-02-02T17:02:00"/>
    <d v="1899-12-30T01:21:00"/>
    <s v="Para emissão da nota de empenho."/>
    <x v="1"/>
    <s v="304/2016"/>
    <n v="0.1"/>
    <n v="5.6250000001455192E-2"/>
  </r>
  <r>
    <x v="1"/>
    <s v="117ª) ACO  "/>
    <x v="13"/>
    <d v="2016-02-02T17:02:00"/>
    <d v="2016-02-02T19:06:00"/>
    <d v="1899-12-30T02:04:00"/>
    <s v="Para emissão de uma nota de empenho e cancelamento de saldo inscrito em Restos a Pagar."/>
    <x v="1"/>
    <s v="304/2016"/>
    <n v="0.1"/>
    <n v="8.611111110803904E-2"/>
  </r>
  <r>
    <x v="1"/>
    <s v="118ª) SECOFC  "/>
    <x v="7"/>
    <d v="2016-02-02T19:06:00"/>
    <d v="2016-02-02T19:14:00"/>
    <d v="1899-12-30T00:08:00"/>
    <s v="-"/>
    <x v="1"/>
    <s v="304/2016"/>
    <n v="0"/>
    <n v="5.5555555591126904E-3"/>
  </r>
  <r>
    <x v="1"/>
    <s v="119ª) DG  "/>
    <x v="1"/>
    <d v="2016-02-02T19:06:00"/>
    <d v="2016-02-02T19:47:00"/>
    <d v="1899-12-30T00:41:00"/>
    <s v="-"/>
    <x v="1"/>
    <s v="304/2016"/>
    <n v="0"/>
    <n v="2.8472222227719612E-2"/>
  </r>
  <r>
    <x v="1"/>
    <s v="120ª) ACO  "/>
    <x v="13"/>
    <d v="2016-02-02T19:47:00"/>
    <d v="2016-02-03T12:43:00"/>
    <d v="1899-12-30T16:56:00"/>
    <s v="Conclusão de trâmite colaborativo"/>
    <x v="1"/>
    <s v="304/2016"/>
    <n v="0.7"/>
    <n v="0.70555555555620231"/>
  </r>
  <r>
    <x v="1"/>
    <s v="121ª) SAEO  "/>
    <x v="14"/>
    <d v="2016-02-03T12:43:00"/>
    <d v="2016-02-04T18:24:00"/>
    <d v="1899-12-31T05:41:00"/>
    <s v="Para registros."/>
    <x v="1"/>
    <s v="304/2016"/>
    <n v="1.2"/>
    <n v="1.2368055555562023"/>
  </r>
  <r>
    <x v="1"/>
    <s v="122ª) CO  "/>
    <x v="6"/>
    <d v="2016-02-04T18:24:00"/>
    <d v="2016-02-04T18:56:00"/>
    <d v="1899-12-30T00:32:00"/>
    <s v="Para ciência e encaminhamento à SACONT."/>
    <x v="1"/>
    <s v="304/2016"/>
    <n v="0"/>
    <n v="2.2222222221898846E-2"/>
  </r>
  <r>
    <x v="1"/>
    <s v="123ª) SACONT  "/>
    <x v="22"/>
    <d v="2016-02-04T18:56:00"/>
    <d v="2016-02-05T14:34:00"/>
    <d v="1899-12-30T19:38:00"/>
    <s v="Para os lançamentos e registros devidos referentes ao Contrato nº 12/16."/>
    <x v="1"/>
    <s v="304/2016"/>
    <n v="0.8"/>
    <n v="0.81805555555183673"/>
  </r>
  <r>
    <x v="1"/>
    <s v="124ª) ACFIC  "/>
    <x v="23"/>
    <d v="2016-02-05T14:34:00"/>
    <d v="2016-02-15T17:14:00"/>
    <d v="1900-01-09T02:40:00"/>
    <s v="para indicar retenções"/>
    <x v="1"/>
    <s v="304/2016"/>
    <n v="10.1"/>
    <n v="10.111111111109494"/>
  </r>
  <r>
    <x v="1"/>
    <s v="125ª) SPCF  "/>
    <x v="33"/>
    <d v="2016-02-15T17:14:00"/>
    <d v="2016-02-18T13:30:00"/>
    <d v="1900-01-01T20:16:00"/>
    <s v="Para anotações"/>
    <x v="1"/>
    <s v="304/2016"/>
    <n v="2.8"/>
    <n v="2.8444444444467081"/>
  </r>
  <r>
    <x v="1"/>
    <s v="126ª) CFIC "/>
    <x v="34"/>
    <d v="2016-02-18T13:30:00"/>
    <d v="2016-02-18T15:13:00"/>
    <d v="1899-12-30T01:43:00"/>
    <s v="Para ciência e encaminhamento."/>
    <x v="1"/>
    <s v="304/2016"/>
    <n v="0.1"/>
    <n v="7.1527777778101154E-2"/>
  </r>
  <r>
    <x v="1"/>
    <s v="127ª) SCL  "/>
    <x v="35"/>
    <d v="2016-02-18T15:13:00"/>
    <d v="2016-02-19T11:26:00"/>
    <d v="1899-12-30T20:13:00"/>
    <s v="Para auditoria dos procedimentos."/>
    <x v="1"/>
    <s v="304/2016"/>
    <n v="0.8"/>
    <n v="0.84236111111385981"/>
  </r>
  <r>
    <x v="1"/>
    <s v="128ª) SAPRE  "/>
    <x v="32"/>
    <d v="2016-02-19T11:26:00"/>
    <d v="2016-03-07T19:30:00"/>
    <d v="1900-01-16T08:04:00"/>
    <s v="De acordo, para acompanhamento da contratação."/>
    <x v="1"/>
    <s v="304/2016"/>
    <n v="17.3"/>
    <n v="17.336111111108039"/>
  </r>
  <r>
    <x v="1"/>
    <s v="129ª) CIP "/>
    <x v="25"/>
    <d v="2016-03-07T19:30:00"/>
    <d v="2016-03-10T12:20:00"/>
    <d v="1900-01-01T16:50:00"/>
    <s v="Para análise do pedido."/>
    <x v="1"/>
    <s v="304/2016"/>
    <n v="2.7"/>
    <n v="2.7013888888905058"/>
  </r>
  <r>
    <x v="1"/>
    <s v="130ª) SAPRE  "/>
    <x v="32"/>
    <d v="2016-03-10T12:20:00"/>
    <d v="2016-03-11T17:03:00"/>
    <d v="1899-12-31T04:43:00"/>
    <s v="Para informar se a contratada apresentou toda documentação exigida, no prazo especificado no contrat"/>
    <x v="1"/>
    <s v="304/2016"/>
    <n v="1.2"/>
    <n v="1.1965277777781012"/>
  </r>
  <r>
    <x v="1"/>
    <s v="131ª) CIP "/>
    <x v="25"/>
    <d v="2016-03-11T17:03:00"/>
    <d v="2016-03-14T13:11:00"/>
    <d v="1900-01-01T20:08:00"/>
    <s v="Com as iformações solicitadas."/>
    <x v="1"/>
    <s v="304/2016"/>
    <n v="2.8"/>
    <n v="2.8388888888875954"/>
  </r>
  <r>
    <x v="1"/>
    <s v="132ª) SECADM  "/>
    <x v="4"/>
    <d v="2016-03-14T13:11:00"/>
    <d v="2016-03-14T21:23:00"/>
    <d v="1899-12-30T08:12:00"/>
    <s v="Para análise quanto à possibilidade de atender-se o pedido da empresa Top Team"/>
    <x v="1"/>
    <s v="304/2016"/>
    <n v="0.3"/>
    <n v="0.34166666666715173"/>
  </r>
  <r>
    <x v="1"/>
    <s v="133ª) CIP "/>
    <x v="25"/>
    <d v="2016-03-14T21:23:00"/>
    <d v="2016-03-15T16:42:00"/>
    <d v="1899-12-30T19:19:00"/>
    <s v="de acordo."/>
    <x v="1"/>
    <s v="304/2016"/>
    <n v="0.8"/>
    <n v="0.80486111110803904"/>
  </r>
  <r>
    <x v="1"/>
    <s v="134ª) SAPRE  "/>
    <x v="32"/>
    <d v="2016-03-15T16:42:00"/>
    <d v="2016-04-14T11:12:00"/>
    <d v="1900-01-28T18:30:00"/>
    <s v="Deferido o pedido do fornecedor."/>
    <x v="1"/>
    <s v="304/2016"/>
    <n v="29.8"/>
    <n v="29.770833333335759"/>
  </r>
  <r>
    <x v="1"/>
    <s v="135ª) CIP "/>
    <x v="25"/>
    <d v="2016-04-14T11:12:00"/>
    <d v="2016-04-14T17:33:00"/>
    <d v="1899-12-30T06:21:00"/>
    <s v="Para apreciação superior."/>
    <x v="1"/>
    <s v="304/2016"/>
    <n v="0.3"/>
    <n v="0.26458333332993789"/>
  </r>
  <r>
    <x v="1"/>
    <s v="136ª) SECADM  "/>
    <x v="4"/>
    <d v="2016-04-14T17:33:00"/>
    <d v="2016-04-15T13:15:00"/>
    <d v="1899-12-30T19:42:00"/>
    <s v="Para ciência e envio para minuta do aditivo."/>
    <x v="1"/>
    <s v="304/2016"/>
    <n v="0.8"/>
    <n v="0.82083333333866904"/>
  </r>
  <r>
    <x v="1"/>
    <s v="137ª) CCLC  "/>
    <x v="36"/>
    <d v="2016-04-15T13:15:00"/>
    <d v="2016-04-15T13:28:00"/>
    <d v="1899-12-30T00:13:00"/>
    <s v="Para aditamento contratual"/>
    <x v="1"/>
    <s v="304/2016"/>
    <n v="0"/>
    <n v="9.0277777781011537E-3"/>
  </r>
  <r>
    <x v="1"/>
    <s v="138ª) CLC  "/>
    <x v="8"/>
    <d v="2016-04-15T13:28:00"/>
    <d v="2016-04-15T17:27:00"/>
    <d v="1899-12-30T03:59:00"/>
    <s v="."/>
    <x v="1"/>
    <s v="304/2016"/>
    <n v="0.2"/>
    <n v="0.16597222221753327"/>
  </r>
  <r>
    <x v="1"/>
    <s v="139ª) SCON  "/>
    <x v="10"/>
    <d v="2016-04-15T17:27:00"/>
    <d v="2016-04-27T15:58:00"/>
    <d v="1900-01-10T22:31:00"/>
    <s v="Para elaborar a minuta do Termo de Supressão parcial dos quantitativos contratados do contrato 12/16"/>
    <x v="1"/>
    <s v="304/2016"/>
    <n v="11.9"/>
    <n v="11.938194444446708"/>
  </r>
  <r>
    <x v="1"/>
    <s v="140ª) CLC  "/>
    <x v="8"/>
    <d v="2016-04-27T15:58:00"/>
    <d v="2016-04-28T19:18:00"/>
    <d v="1899-12-31T03:20:00"/>
    <s v="Segue minuta do 1º termo aditivo de supressão parcial, para análise."/>
    <x v="1"/>
    <s v="304/2016"/>
    <n v="1.1000000000000001"/>
    <n v="1.1388888888905058"/>
  </r>
  <r>
    <x v="1"/>
    <s v="141ª) ASSDG  "/>
    <x v="12"/>
    <d v="2016-04-28T19:18:00"/>
    <d v="2016-04-29T14:47:00"/>
    <d v="1899-12-30T19:29:00"/>
    <s v="Para análise da minuta do Primeiro Termo Aditivo de supressão do contrato nº 12/16."/>
    <x v="1"/>
    <s v="304/2016"/>
    <n v="0.8"/>
    <n v="0.81180555555329192"/>
  </r>
  <r>
    <x v="1"/>
    <s v="142ª) DG  "/>
    <x v="1"/>
    <d v="2016-04-29T14:47:00"/>
    <d v="2016-05-02T17:06:00"/>
    <d v="1900-01-02T02:19:00"/>
    <s v="Para apreciação."/>
    <x v="1"/>
    <s v="304/2016"/>
    <n v="3.1"/>
    <n v="3.0965277777795563"/>
  </r>
  <r>
    <x v="1"/>
    <s v="143ª) CO  "/>
    <x v="6"/>
    <d v="2016-05-02T17:06:00"/>
    <d v="2016-05-02T17:51:00"/>
    <d v="1899-12-30T00:45:00"/>
    <s v="para adequação da pertinente NE."/>
    <x v="1"/>
    <s v="304/2016"/>
    <n v="0"/>
    <n v="3.125E-2"/>
  </r>
  <r>
    <x v="1"/>
    <s v="144ª) SAEO  "/>
    <x v="14"/>
    <d v="2016-05-02T17:51:00"/>
    <d v="2016-05-03T18:06:00"/>
    <d v="1899-12-31T00:15:00"/>
    <s v="Para conhecimento e providências pertinentes a minuta do 1º Termo Aditivo do contrato"/>
    <x v="1"/>
    <s v="304/2016"/>
    <n v="1"/>
    <n v="1.0104166666642413"/>
  </r>
  <r>
    <x v="1"/>
    <s v="145ª) SAPRE  "/>
    <x v="32"/>
    <d v="2016-05-03T18:06:00"/>
    <d v="2016-05-04T15:59:00"/>
    <d v="1899-12-30T21:53:00"/>
    <s v="Para informar."/>
    <x v="1"/>
    <s v="304/2016"/>
    <n v="0.9"/>
    <n v="0.91180555555911269"/>
  </r>
  <r>
    <x v="1"/>
    <s v="146ª) SAEO  "/>
    <x v="14"/>
    <d v="2016-05-04T15:59:00"/>
    <d v="2016-05-04T17:58:00"/>
    <d v="1899-12-30T01:59:00"/>
    <s v="Para anulação parcial de saldos de empenho."/>
    <x v="1"/>
    <s v="304/2016"/>
    <n v="0.1"/>
    <n v="8.2638888889050577E-2"/>
  </r>
  <r>
    <x v="1"/>
    <s v="147ª) CO  "/>
    <x v="6"/>
    <d v="2016-05-04T17:58:00"/>
    <d v="2016-05-04T18:50:00"/>
    <d v="1899-12-30T00:52:00"/>
    <s v="Para solicitar autorização a fim de adequar saldo de nota de empenho."/>
    <x v="1"/>
    <s v="304/2016"/>
    <n v="0"/>
    <n v="3.6111111105128657E-2"/>
  </r>
  <r>
    <x v="1"/>
    <s v="148ª) SECOFC  "/>
    <x v="7"/>
    <d v="2016-05-04T18:50:00"/>
    <d v="2016-05-05T14:19:00"/>
    <d v="1899-12-30T19:29:00"/>
    <s v="Para ciência e encaminhamento."/>
    <x v="1"/>
    <s v="304/2016"/>
    <n v="0.8"/>
    <n v="0.81180555556056788"/>
  </r>
  <r>
    <x v="1"/>
    <s v="149ª) DG  "/>
    <x v="1"/>
    <d v="2016-05-05T14:19:00"/>
    <d v="2016-05-05T18:16:00"/>
    <d v="1899-12-30T03:57:00"/>
    <s v="Com solicitação de autorização."/>
    <x v="1"/>
    <s v="304/2016"/>
    <n v="0.2"/>
    <n v="0.16458333333139308"/>
  </r>
  <r>
    <x v="1"/>
    <s v="150ª) CO  "/>
    <x v="6"/>
    <d v="2016-05-05T18:16:00"/>
    <d v="2016-05-05T18:42:00"/>
    <d v="1899-12-30T00:26:00"/>
    <s v="para empenhar"/>
    <x v="1"/>
    <s v="304/2016"/>
    <n v="0"/>
    <n v="1.8055555556202307E-2"/>
  </r>
  <r>
    <x v="1"/>
    <s v="151ª) ACO  "/>
    <x v="13"/>
    <d v="2016-05-05T18:42:00"/>
    <d v="2016-05-06T11:42:00"/>
    <d v="1899-12-30T17:00:00"/>
    <s v="Para efetivar a anulação parcial da Nota de Empenho conforme autorização retro"/>
    <x v="1"/>
    <s v="304/2016"/>
    <n v="0.7"/>
    <n v="0.70833333333575865"/>
  </r>
  <r>
    <x v="1"/>
    <s v="152ª) SECOFC  "/>
    <x v="7"/>
    <d v="2016-05-06T11:42:00"/>
    <d v="2016-05-06T12:47:00"/>
    <d v="1899-12-30T01:05:00"/>
    <s v="-"/>
    <x v="1"/>
    <s v="304/2016"/>
    <n v="0"/>
    <n v="4.5138888883229811E-2"/>
  </r>
  <r>
    <x v="1"/>
    <s v="153ª) DG  "/>
    <x v="1"/>
    <d v="2016-05-06T11:42:00"/>
    <d v="2016-05-06T19:41:00"/>
    <d v="1899-12-30T07:59:00"/>
    <s v="-"/>
    <x v="1"/>
    <s v="304/2016"/>
    <n v="0.3"/>
    <n v="0.33263888888905058"/>
  </r>
  <r>
    <x v="1"/>
    <s v="154ª) ACO  "/>
    <x v="13"/>
    <d v="2016-05-06T19:41:00"/>
    <d v="2016-05-09T13:47:00"/>
    <d v="1900-01-01T18:06:00"/>
    <s v="Conclusão de trâmite colaborativo"/>
    <x v="1"/>
    <s v="304/2016"/>
    <n v="2.8"/>
    <n v="2.7541666666656965"/>
  </r>
  <r>
    <x v="1"/>
    <s v="155ª) SCON  "/>
    <x v="10"/>
    <d v="2016-05-09T13:47:00"/>
    <d v="2016-05-17T19:07:00"/>
    <d v="1900-01-07T05:20:00"/>
    <s v="Para emissão do primeiro termo aditivo"/>
    <x v="1"/>
    <s v="304/2016"/>
    <n v="8.1999999999999993"/>
    <n v="8.2222222222189885"/>
  </r>
  <r>
    <x v="1"/>
    <s v="156ª) CLC  "/>
    <x v="8"/>
    <d v="2016-05-17T19:07:00"/>
    <d v="2016-05-18T16:52:00"/>
    <d v="1899-12-30T21:45:00"/>
    <s v="Concluídos os procedimentos referentes ao 1º Termo aditivo."/>
    <x v="1"/>
    <s v="304/2016"/>
    <n v="0.9"/>
    <n v="0.90625"/>
  </r>
  <r>
    <x v="1"/>
    <s v="157ª) SAEO  "/>
    <x v="14"/>
    <d v="2016-05-18T16:52:00"/>
    <d v="2016-05-18T19:00:00"/>
    <d v="1899-12-30T02:08:00"/>
    <s v="Para os registros necessários."/>
    <x v="1"/>
    <s v="304/2016"/>
    <n v="0.1"/>
    <n v="8.8888888887595385E-2"/>
  </r>
  <r>
    <x v="1"/>
    <s v="158ª) CO  "/>
    <x v="6"/>
    <d v="2016-05-18T19:00:00"/>
    <d v="2016-05-18T19:06:00"/>
    <d v="1899-12-30T00:06:00"/>
    <s v="Para ciência e encaminhamento à SACONT, conforme despacho anterior."/>
    <x v="1"/>
    <s v="304/2016"/>
    <n v="0"/>
    <n v="4.166666665696539E-3"/>
  </r>
  <r>
    <x v="1"/>
    <s v="159ª) SACONT  "/>
    <x v="22"/>
    <d v="2016-05-18T19:06:00"/>
    <d v="2016-05-19T14:57:00"/>
    <d v="1899-12-30T19:51:00"/>
    <s v="Para registros / anotações, conforme item II do despacho / documento nº 093818/2016"/>
    <x v="1"/>
    <s v="304/2016"/>
    <n v="0.8"/>
    <n v="0.82708333333721384"/>
  </r>
  <r>
    <x v="1"/>
    <s v="160ª) SPCF  "/>
    <x v="33"/>
    <d v="2016-05-19T14:57:00"/>
    <d v="2016-05-20T13:56:00"/>
    <d v="1899-12-30T22:59:00"/>
    <s v="Para anotações."/>
    <x v="1"/>
    <s v="304/2016"/>
    <n v="1"/>
    <n v="0.95763888888905058"/>
  </r>
  <r>
    <x v="1"/>
    <s v="161ª) CFIC "/>
    <x v="34"/>
    <d v="2016-05-20T13:56:00"/>
    <d v="2016-05-20T16:41:00"/>
    <d v="1899-12-30T02:45:00"/>
    <s v="Para ciência e encaminhamento."/>
    <x v="1"/>
    <s v="304/2016"/>
    <n v="0.1"/>
    <n v="0.11458333333575865"/>
  </r>
  <r>
    <x v="1"/>
    <s v="162ª) SAPRE  "/>
    <x v="32"/>
    <d v="2016-05-20T16:41:00"/>
    <d v="2016-10-28T18:45:00"/>
    <d v="1900-06-09T02:04:00"/>
    <s v="Para ciência e acompanhamento."/>
    <x v="1"/>
    <s v="304/2016"/>
    <n v="161.1"/>
    <n v="161.08611111110804"/>
  </r>
  <r>
    <x v="1"/>
    <s v="163ª) SACONT  "/>
    <x v="22"/>
    <d v="2016-10-28T18:45:00"/>
    <s v="-"/>
    <d v="1899-12-30T00:00:00"/>
    <s v="Para cálculo de reajuste"/>
    <x v="1"/>
    <s v="304/2016"/>
    <n v="0"/>
    <n v="0"/>
  </r>
  <r>
    <x v="1"/>
    <s v="1ª) SAPRE  "/>
    <x v="32"/>
    <d v="2016-05-30T20:13:00"/>
    <d v="2016-05-31T20:13:00"/>
    <d v="1899-12-31T00:00:00"/>
    <s v="-"/>
    <x v="1"/>
    <s v="5087/2016"/>
    <n v="1"/>
    <n v="1"/>
  </r>
  <r>
    <x v="1"/>
    <s v="2ª) CIP "/>
    <x v="25"/>
    <d v="2016-05-31T20:13:00"/>
    <d v="2016-06-09T15:29:00"/>
    <d v="1900-01-07T19:16:00"/>
    <s v="PARA APRECIAÇÃO SUPERIOR."/>
    <x v="1"/>
    <s v="5087/2016"/>
    <n v="8.8000000000000007"/>
    <n v="8.8027777777751908"/>
  </r>
  <r>
    <x v="1"/>
    <s v="3ª) SAPRE  "/>
    <x v="32"/>
    <d v="2016-06-09T15:29:00"/>
    <d v="2016-08-04T15:48:00"/>
    <d v="1900-02-24T00:19:00"/>
    <s v="informs"/>
    <x v="1"/>
    <s v="5087/2016"/>
    <n v="56"/>
    <n v="56.013194444443798"/>
  </r>
  <r>
    <x v="1"/>
    <s v="4ª) CIP "/>
    <x v="25"/>
    <d v="2016-08-04T15:48:00"/>
    <d v="2016-08-09T18:47:00"/>
    <d v="1900-01-04T02:59:00"/>
    <s v="Com o projeto alterado"/>
    <x v="1"/>
    <s v="5087/2016"/>
    <n v="5.0999999999999996"/>
    <n v="5.1243055555532919"/>
  </r>
  <r>
    <x v="1"/>
    <s v="5ª) SECGS  "/>
    <x v="19"/>
    <d v="2016-08-09T18:47:00"/>
    <d v="2016-08-10T11:43:00"/>
    <d v="1899-12-30T16:56:00"/>
    <s v="Para apreciação."/>
    <x v="1"/>
    <s v="5087/2016"/>
    <n v="0.7"/>
    <n v="0.70555555555620231"/>
  </r>
  <r>
    <x v="1"/>
    <s v="6ª) SECGA  "/>
    <x v="21"/>
    <d v="2016-08-10T11:43:00"/>
    <d v="2016-08-12T15:00:00"/>
    <d v="1900-01-01T03:17:00"/>
    <s v="Para procedimentos cabíveis"/>
    <x v="1"/>
    <s v="5087/2016"/>
    <n v="2.1"/>
    <n v="2.1368055555576575"/>
  </r>
  <r>
    <x v="1"/>
    <s v="7ª) CLC  "/>
    <x v="8"/>
    <d v="2016-08-12T15:00:00"/>
    <d v="2016-08-12T18:40:00"/>
    <d v="1899-12-30T03:40:00"/>
    <s v="Para providenciar a contratação verificando preço também de Atas de RP."/>
    <x v="1"/>
    <s v="5087/2016"/>
    <n v="0.2"/>
    <n v="0.15277777778101154"/>
  </r>
  <r>
    <x v="1"/>
    <s v="8ª) SC  "/>
    <x v="9"/>
    <d v="2016-08-12T18:40:00"/>
    <d v="2016-09-01T16:00:00"/>
    <d v="1900-01-18T21:20:00"/>
    <s v="Para orçar."/>
    <x v="1"/>
    <s v="5087/2016"/>
    <n v="19.899999999999999"/>
    <n v="19.88888888888323"/>
  </r>
  <r>
    <x v="1"/>
    <s v="9ª) SAPRE  "/>
    <x v="32"/>
    <d v="2016-09-01T16:00:00"/>
    <d v="2016-09-02T13:15:00"/>
    <d v="1899-12-30T21:15:00"/>
    <s v="A pedido."/>
    <x v="1"/>
    <s v="5087/2016"/>
    <n v="0.9"/>
    <n v="0.88541666667151731"/>
  </r>
  <r>
    <x v="1"/>
    <s v="10ª) SC  "/>
    <x v="9"/>
    <d v="2016-09-02T13:15:00"/>
    <d v="2016-09-19T14:47:00"/>
    <d v="1900-01-16T01:32:00"/>
    <s v="Com o projeto alterado"/>
    <x v="1"/>
    <s v="5087/2016"/>
    <n v="17.100000000000001"/>
    <n v="17.06388888888614"/>
  </r>
  <r>
    <x v="1"/>
    <s v="11ª) CLC  "/>
    <x v="8"/>
    <d v="2016-09-19T14:47:00"/>
    <d v="2016-09-20T12:58:00"/>
    <d v="1899-12-30T22:11:00"/>
    <s v="Para os devidos fins."/>
    <x v="1"/>
    <s v="5087/2016"/>
    <n v="0.9"/>
    <n v="0.92430555555620231"/>
  </r>
  <r>
    <x v="1"/>
    <s v="12ª) SPO  "/>
    <x v="5"/>
    <d v="2016-09-20T12:58:00"/>
    <d v="2016-09-20T16:49:00"/>
    <d v="1899-12-30T03:51:00"/>
    <s v="Para informar a disponibilidade orçamentária."/>
    <x v="1"/>
    <s v="5087/2016"/>
    <n v="0.2"/>
    <n v="0.16041666666569654"/>
  </r>
  <r>
    <x v="1"/>
    <s v="13ª) CO  "/>
    <x v="6"/>
    <d v="2016-09-20T16:49:00"/>
    <d v="2016-09-20T17:20:00"/>
    <d v="1899-12-30T00:31:00"/>
    <s v="Com a informação de disponibilidade orçamentária."/>
    <x v="1"/>
    <s v="5087/2016"/>
    <n v="0"/>
    <n v="2.1527777775190771E-2"/>
  </r>
  <r>
    <x v="1"/>
    <s v="14ª) SECOFC  "/>
    <x v="7"/>
    <d v="2016-09-20T17:20:00"/>
    <d v="2016-09-20T20:21:00"/>
    <d v="1899-12-30T03:01:00"/>
    <s v="Para ciência e encaminhamento."/>
    <x v="1"/>
    <s v="5087/2016"/>
    <n v="0.1"/>
    <n v="0.12569444444670808"/>
  </r>
  <r>
    <x v="1"/>
    <s v="15ª) CLC  "/>
    <x v="8"/>
    <d v="2016-09-20T20:21:00"/>
    <d v="2016-09-21T14:26:00"/>
    <d v="1899-12-30T18:05:00"/>
    <s v="Com informação de disponibilidade orçamentária, para demais providências."/>
    <x v="1"/>
    <s v="5087/2016"/>
    <n v="0.8"/>
    <n v="0.75347222222626442"/>
  </r>
  <r>
    <x v="1"/>
    <s v="16ª) SC  "/>
    <x v="9"/>
    <d v="2016-09-21T14:26:00"/>
    <d v="2016-09-22T18:57:00"/>
    <d v="1899-12-31T04:31:00"/>
    <s v="Para elaborar o Termo de Abertura de Licitação."/>
    <x v="1"/>
    <s v="5087/2016"/>
    <n v="1.2"/>
    <n v="1.1881944444394321"/>
  </r>
  <r>
    <x v="1"/>
    <s v="17ª) CLC  "/>
    <x v="8"/>
    <d v="2016-09-22T18:57:00"/>
    <d v="2016-09-27T18:43:00"/>
    <d v="1900-01-03T23:46:00"/>
    <s v="Para os devidos fins."/>
    <x v="1"/>
    <s v="5087/2016"/>
    <n v="5"/>
    <n v="4.9902777777824667"/>
  </r>
  <r>
    <x v="1"/>
    <s v="18ª) SECGA  "/>
    <x v="21"/>
    <d v="2016-09-27T18:43:00"/>
    <d v="2016-09-28T15:41:00"/>
    <d v="1899-12-30T20:58:00"/>
    <s v="Para autorizar o Termo de Abertura de Licitação nº 156/2016."/>
    <x v="1"/>
    <s v="5087/2016"/>
    <n v="0.9"/>
    <n v="0.87361111110658385"/>
  </r>
  <r>
    <x v="1"/>
    <s v="19ª) CLC  "/>
    <x v="8"/>
    <d v="2016-09-28T15:41:00"/>
    <d v="2016-10-04T19:32:00"/>
    <d v="1900-01-05T03:51:00"/>
    <s v="para elaboração da minuta do edital na modalidade pregão eletrônico"/>
    <x v="1"/>
    <s v="5087/2016"/>
    <n v="6.2"/>
    <n v="6.1604166666656965"/>
  </r>
  <r>
    <x v="1"/>
    <s v="20ª) SLIC  "/>
    <x v="30"/>
    <d v="2016-10-04T19:32:00"/>
    <d v="2016-10-07T16:26:00"/>
    <d v="1900-01-01T20:54:00"/>
    <s v="Para elaborar a minuta do edital."/>
    <x v="1"/>
    <s v="5087/2016"/>
    <n v="2.9"/>
    <n v="2.8708333333343035"/>
  </r>
  <r>
    <x v="1"/>
    <s v="21ª) CLC  "/>
    <x v="8"/>
    <d v="2016-10-07T16:26:00"/>
    <d v="2016-10-10T16:56:00"/>
    <d v="1900-01-02T00:30:00"/>
    <s v="Para análise e encaminhamento."/>
    <x v="1"/>
    <s v="5087/2016"/>
    <n v="3"/>
    <n v="3.0208333333357587"/>
  </r>
  <r>
    <x v="1"/>
    <s v="22ª) SECGA  "/>
    <x v="21"/>
    <d v="2016-10-10T16:56:00"/>
    <d v="2016-10-10T19:06:00"/>
    <d v="1899-12-30T02:10:00"/>
    <s v="Submetemos à apreciação superior."/>
    <x v="1"/>
    <s v="5087/2016"/>
    <n v="0.1"/>
    <n v="9.0277777773735579E-2"/>
  </r>
  <r>
    <x v="1"/>
    <s v="23ª) CPL  "/>
    <x v="11"/>
    <d v="2016-10-10T19:06:00"/>
    <d v="2016-10-10T19:31:00"/>
    <d v="1899-12-30T00:25:00"/>
    <s v="De acordo com a minuta do edital e seus anexos. Segue para análise dessa CPL e demais encaminhamen"/>
    <x v="1"/>
    <s v="5087/2016"/>
    <n v="0"/>
    <n v="1.7361111116770189E-2"/>
  </r>
  <r>
    <x v="1"/>
    <s v="24ª) ASSDG  "/>
    <x v="12"/>
    <d v="2016-10-10T19:31:00"/>
    <d v="2016-10-14T18:16:00"/>
    <d v="1900-01-02T22:45:00"/>
    <s v="Para análise e aprovação."/>
    <x v="1"/>
    <s v="5087/2016"/>
    <n v="3.9"/>
    <n v="3.9479166666642413"/>
  </r>
  <r>
    <x v="1"/>
    <s v="25ª) DG  "/>
    <x v="1"/>
    <d v="2016-10-14T18:16:00"/>
    <d v="2016-10-14T18:30:00"/>
    <d v="1899-12-30T00:14:00"/>
    <s v="Para os devidos fins."/>
    <x v="1"/>
    <s v="5087/2016"/>
    <n v="0"/>
    <n v="9.7222222248092294E-3"/>
  </r>
  <r>
    <x v="1"/>
    <s v="26ª) SLIC  "/>
    <x v="30"/>
    <d v="2016-10-14T18:30:00"/>
    <d v="2016-10-16T10:11:00"/>
    <d v="1899-12-31T15:41:00"/>
    <s v="À Seção de Licitações."/>
    <x v="1"/>
    <s v="5087/2016"/>
    <n v="1.7"/>
    <n v="1.6534722222204437"/>
  </r>
  <r>
    <x v="1"/>
    <s v="27ª) CPL  "/>
    <x v="11"/>
    <d v="2016-10-16T10:11:00"/>
    <d v="2016-10-17T12:47:00"/>
    <d v="1899-12-31T02:36:00"/>
    <s v="Com edital e anexos, em definitivo, para assinaturas."/>
    <x v="1"/>
    <s v="5087/2016"/>
    <n v="1.1000000000000001"/>
    <n v="1.1083333333299379"/>
  </r>
  <r>
    <x v="1"/>
    <s v="28ª) SLIC  "/>
    <x v="30"/>
    <d v="2016-10-17T12:47:00"/>
    <d v="2016-10-18T12:00:00"/>
    <d v="1899-12-30T23:13:00"/>
    <s v="Edital assinado."/>
    <x v="1"/>
    <s v="5087/2016"/>
    <n v="1"/>
    <n v="0.96736111111385981"/>
  </r>
  <r>
    <x v="1"/>
    <s v="29ª) CPL  "/>
    <x v="11"/>
    <d v="2016-10-18T12:00:00"/>
    <s v="-"/>
    <d v="1899-12-30T00:00:00"/>
    <s v="Para os procedimentos quanto a fase externa da licitação."/>
    <x v="1"/>
    <s v="5087/2016"/>
    <n v="0"/>
    <n v="0"/>
  </r>
  <r>
    <x v="1"/>
    <s v="1ª) SAPC  "/>
    <x v="29"/>
    <s v="-"/>
    <d v="2012-11-29T17:43:00"/>
    <d v="1899-12-30T00:00:00"/>
    <s v="-"/>
    <x v="1"/>
    <s v="9656/2012 "/>
    <n v="0"/>
    <n v="0"/>
  </r>
  <r>
    <x v="1"/>
    <s v="2ª) CAA "/>
    <x v="3"/>
    <d v="2012-11-29T17:43:00"/>
    <d v="2012-11-30T12:31:00"/>
    <d v="1899-12-30T18:48:00"/>
    <s v="Para apreciação superior"/>
    <x v="1"/>
    <s v="9656/2012 "/>
    <n v="0.8"/>
    <n v="0.78333333333284827"/>
  </r>
  <r>
    <x v="1"/>
    <s v="3ª) SAPC  "/>
    <x v="29"/>
    <d v="2012-11-30T12:31:00"/>
    <d v="2012-11-30T17:52:00"/>
    <d v="1899-12-30T05:21:00"/>
    <s v="Segue com as complementações e questionamentos ao projeto b ico - minuta anexa para análise."/>
    <x v="1"/>
    <s v="9656/2012 "/>
    <n v="0.2"/>
    <n v="0.22291666666569654"/>
  </r>
  <r>
    <x v="1"/>
    <s v="4ª) CAA "/>
    <x v="3"/>
    <d v="2012-11-30T17:52:00"/>
    <d v="2012-12-04T13:04:00"/>
    <d v="1900-01-02T19:12:00"/>
    <s v="Para apreciação, com as correções solicitadas. Atenciosamente,"/>
    <x v="1"/>
    <s v="9656/2012 "/>
    <n v="3.8"/>
    <n v="3.8000000000029104"/>
  </r>
  <r>
    <x v="1"/>
    <s v="5ª) SAPC  "/>
    <x v="29"/>
    <d v="2012-12-04T13:04:00"/>
    <d v="2012-12-10T09:39:00"/>
    <d v="1900-01-04T20:35:00"/>
    <s v="Solicito verificar todas as alterações/complementações inseridas na minuta anexa."/>
    <x v="1"/>
    <s v="9656/2012 "/>
    <n v="5.9"/>
    <n v="5.8576388888905058"/>
  </r>
  <r>
    <x v="1"/>
    <s v="6ª) CAA "/>
    <x v="3"/>
    <d v="2012-12-10T09:39:00"/>
    <d v="2012-12-10T18:26:00"/>
    <d v="1899-12-30T08:47:00"/>
    <s v="Para apreciação, com as devida retificações e inclusões. Atenciosamente,"/>
    <x v="1"/>
    <s v="9656/2012 "/>
    <n v="0.4"/>
    <n v="0.36597222222189885"/>
  </r>
  <r>
    <x v="1"/>
    <s v="7ª) SAPC  "/>
    <x v="29"/>
    <d v="2012-12-10T18:26:00"/>
    <d v="2012-12-10T18:51:00"/>
    <d v="1899-12-30T00:25:00"/>
    <s v="A pedido, para demais complementações dos cargos da CMP."/>
    <x v="1"/>
    <s v="9656/2012 "/>
    <n v="0"/>
    <n v="1.7361111109494232E-2"/>
  </r>
  <r>
    <x v="1"/>
    <s v="8ª) SGMC  "/>
    <x v="37"/>
    <d v="2012-12-10T18:51:00"/>
    <d v="2012-12-11T13:19:00"/>
    <d v="1899-12-30T18:28:00"/>
    <s v="Para informar com a urgência devida"/>
    <x v="1"/>
    <s v="9656/2012 "/>
    <n v="0.8"/>
    <n v="0.7694444444423425"/>
  </r>
  <r>
    <x v="1"/>
    <s v="9ª) SGPA  "/>
    <x v="38"/>
    <d v="2012-12-11T13:19:00"/>
    <d v="2012-12-12T18:49:00"/>
    <d v="1899-12-31T05:30:00"/>
    <s v="a pedido."/>
    <x v="1"/>
    <s v="9656/2012 "/>
    <n v="1.2"/>
    <n v="1.2291666666715173"/>
  </r>
  <r>
    <x v="1"/>
    <s v="10ª) SAPC  "/>
    <x v="29"/>
    <d v="2012-12-12T18:49:00"/>
    <d v="2012-12-28T16:22:00"/>
    <d v="1900-01-14T21:33:00"/>
    <s v="Enviadas informações solicitadas."/>
    <x v="1"/>
    <s v="9656/2012 "/>
    <n v="15.9"/>
    <n v="15.897916666661331"/>
  </r>
  <r>
    <x v="1"/>
    <s v="11ª) CAA "/>
    <x v="3"/>
    <d v="2012-12-28T16:22:00"/>
    <d v="2013-01-07T15:02:00"/>
    <d v="1900-01-08T22:40:00"/>
    <s v="Para apreciação superior"/>
    <x v="1"/>
    <s v="9656/2012 "/>
    <n v="9.9"/>
    <n v="9.9444444444452529"/>
  </r>
  <r>
    <x v="1"/>
    <s v="12ª) SAPC  "/>
    <x v="29"/>
    <d v="2013-01-07T15:02:00"/>
    <d v="2013-01-07T19:30:00"/>
    <d v="1899-12-30T04:28:00"/>
    <s v="adequações"/>
    <x v="1"/>
    <s v="9656/2012 "/>
    <n v="0.2"/>
    <n v="0.18611111111385981"/>
  </r>
  <r>
    <x v="1"/>
    <s v="13ª) CAA "/>
    <x v="3"/>
    <d v="2013-01-07T19:30:00"/>
    <d v="2013-01-08T14:46:00"/>
    <d v="1899-12-30T19:16:00"/>
    <s v="Com as alterações solicitadas. Atenciosamente,"/>
    <x v="1"/>
    <s v="9656/2012 "/>
    <n v="0.8"/>
    <n v="0.80277777777519077"/>
  </r>
  <r>
    <x v="1"/>
    <s v="14ª) CMP  "/>
    <x v="39"/>
    <d v="2013-01-08T14:46:00"/>
    <d v="2013-01-09T18:34:00"/>
    <d v="1899-12-31T03:48:00"/>
    <s v="Para ciência e ratificação ao projeto b ico respectivamente ao item que caberá a essa Coordenadoria"/>
    <x v="1"/>
    <s v="9656/2012 "/>
    <n v="1.2"/>
    <n v="1.1583333333328483"/>
  </r>
  <r>
    <x v="1"/>
    <s v="15ª) SGPA  "/>
    <x v="38"/>
    <d v="2013-01-09T18:34:00"/>
    <d v="2013-01-09T18:39:00"/>
    <d v="1899-12-30T00:05:00"/>
    <s v="Para ciência e ratificação."/>
    <x v="1"/>
    <s v="9656/2012 "/>
    <n v="0"/>
    <n v="3.4722222262644209E-3"/>
  </r>
  <r>
    <x v="1"/>
    <s v="16ª) CAA "/>
    <x v="3"/>
    <d v="2013-01-09T18:39:00"/>
    <d v="2013-01-09T18:58:00"/>
    <d v="1899-12-30T00:19:00"/>
    <s v="Segue sugestão de alterações no projeto b ico."/>
    <x v="1"/>
    <s v="9656/2012 "/>
    <n v="0"/>
    <n v="1.3194444443797693E-2"/>
  </r>
  <r>
    <x v="1"/>
    <s v="17ª) SAPC  "/>
    <x v="29"/>
    <d v="2013-01-09T18:58:00"/>
    <d v="2013-01-11T13:54:00"/>
    <d v="1899-12-31T18:56:00"/>
    <s v="Segue para adequações, de acordo com as sugestões apresentadas pela CMP."/>
    <x v="1"/>
    <s v="9656/2012 "/>
    <n v="1.8"/>
    <n v="1.788888888891961"/>
  </r>
  <r>
    <x v="1"/>
    <s v="18ª) CGATI  "/>
    <x v="40"/>
    <d v="2013-01-11T13:54:00"/>
    <d v="2013-01-11T14:52:00"/>
    <d v="1899-12-30T00:58:00"/>
    <s v="Conforme doc. 3293/2012. Atenciosamente,"/>
    <x v="1"/>
    <s v="9656/2012 "/>
    <n v="0"/>
    <n v="4.0277777770825196E-2"/>
  </r>
  <r>
    <x v="1"/>
    <s v="19ª) CEPCST  "/>
    <x v="41"/>
    <d v="2013-01-11T14:52:00"/>
    <d v="2013-01-15T14:47:00"/>
    <d v="1900-01-02T23:55:00"/>
    <s v="Ratifico o projeto basico"/>
    <x v="1"/>
    <s v="9656/2012 "/>
    <n v="4"/>
    <n v="3.9965277777810115"/>
  </r>
  <r>
    <x v="1"/>
    <s v="20ª) SAPC  "/>
    <x v="29"/>
    <d v="2013-01-15T14:47:00"/>
    <d v="2013-01-15T17:36:00"/>
    <d v="1899-12-30T02:49:00"/>
    <s v="PARA INFORMAR"/>
    <x v="1"/>
    <s v="9656/2012 "/>
    <n v="0.1"/>
    <n v="0.11736111110803904"/>
  </r>
  <r>
    <x v="1"/>
    <s v="21ª) CMP  "/>
    <x v="39"/>
    <d v="2013-01-15T17:36:00"/>
    <d v="2013-01-16T16:07:00"/>
    <d v="1899-12-30T22:31:00"/>
    <s v="Encaminho para informar - doc. 8696/2013. Atenciosamente,"/>
    <x v="1"/>
    <s v="9656/2012 "/>
    <n v="0.9"/>
    <n v="0.93819444444670808"/>
  </r>
  <r>
    <x v="1"/>
    <s v="22ª) CEPCST  "/>
    <x v="41"/>
    <d v="2013-01-16T16:07:00"/>
    <d v="2013-01-23T16:47:00"/>
    <d v="1900-01-06T00:40:00"/>
    <s v="Com a informação."/>
    <x v="1"/>
    <s v="9656/2012 "/>
    <n v="7"/>
    <n v="7.0277777777810115"/>
  </r>
  <r>
    <x v="1"/>
    <s v="23ª) CLC  "/>
    <x v="8"/>
    <d v="2013-01-23T16:47:00"/>
    <d v="2013-01-23T19:39:00"/>
    <d v="1899-12-30T02:52:00"/>
    <s v="para analise"/>
    <x v="1"/>
    <s v="9656/2012 "/>
    <n v="0.1"/>
    <n v="0.11944444444088731"/>
  </r>
  <r>
    <x v="1"/>
    <s v="24ª) SC  "/>
    <x v="9"/>
    <d v="2013-01-23T19:39:00"/>
    <d v="2013-01-25T16:57:00"/>
    <d v="1899-12-31T21:18:00"/>
    <s v="Para orçar."/>
    <x v="1"/>
    <s v="9656/2012 "/>
    <n v="1.9"/>
    <n v="1.8875000000043656"/>
  </r>
  <r>
    <x v="1"/>
    <s v="25ª) SAPC  "/>
    <x v="29"/>
    <d v="2013-01-25T16:57:00"/>
    <d v="2013-02-23T12:02:00"/>
    <d v="1900-01-27T19:05:00"/>
    <s v="À PEDIDO"/>
    <x v="1"/>
    <s v="9656/2012 "/>
    <n v="28.8"/>
    <n v="28.79513888888323"/>
  </r>
  <r>
    <x v="1"/>
    <s v="26ª) SC  "/>
    <x v="9"/>
    <d v="2013-02-23T12:02:00"/>
    <d v="2013-02-28T16:28:00"/>
    <d v="1900-01-04T04:26:00"/>
    <s v="Encaminha processo com alterações informadas."/>
    <x v="1"/>
    <s v="9656/2012 "/>
    <n v="5.2"/>
    <n v="5.1847222222277196"/>
  </r>
  <r>
    <x v="1"/>
    <s v="27ª) SAPC  "/>
    <x v="29"/>
    <d v="2013-02-28T16:28:00"/>
    <d v="2013-03-12T14:40:00"/>
    <d v="1900-01-10T22:12:00"/>
    <s v="Para readequar o projeto b ico conforme reunião com a CLC na data de hoje."/>
    <x v="1"/>
    <s v="9656/2012 "/>
    <n v="11.9"/>
    <n v="11.924999999995634"/>
  </r>
  <r>
    <x v="1"/>
    <s v="28ª) CAA "/>
    <x v="3"/>
    <d v="2013-03-12T14:40:00"/>
    <d v="2013-03-12T17:19:00"/>
    <d v="1899-12-30T02:39:00"/>
    <s v="Encaminho projeto b ico com readequações. Atenciosamente,"/>
    <x v="1"/>
    <s v="9656/2012 "/>
    <n v="0.1"/>
    <n v="0.11041666667006211"/>
  </r>
  <r>
    <x v="1"/>
    <s v="29ª) CLC  "/>
    <x v="8"/>
    <d v="2013-03-12T17:19:00"/>
    <d v="2013-03-12T19:10:00"/>
    <d v="1899-12-30T01:51:00"/>
    <s v="Para continuidade dos procedimentos, projeto readequado conforme reunião."/>
    <x v="1"/>
    <s v="9656/2012 "/>
    <n v="0.1"/>
    <n v="7.7083333329937886E-2"/>
  </r>
  <r>
    <x v="1"/>
    <s v="30ª) SC  "/>
    <x v="9"/>
    <d v="2013-03-12T19:10:00"/>
    <d v="2013-03-18T16:38:00"/>
    <d v="1900-01-04T21:28:00"/>
    <s v="Para emitir novo termo de abertura de licitação."/>
    <x v="1"/>
    <s v="9656/2012 "/>
    <n v="5.9"/>
    <n v="5.8944444444496185"/>
  </r>
  <r>
    <x v="1"/>
    <s v="31ª) CLC  "/>
    <x v="8"/>
    <d v="2013-03-18T16:38:00"/>
    <d v="2013-03-18T17:36:00"/>
    <d v="1899-12-30T00:58:00"/>
    <s v="ORÇAMENTO"/>
    <x v="1"/>
    <s v="9656/2012 "/>
    <n v="0"/>
    <n v="4.0277777770825196E-2"/>
  </r>
  <r>
    <x v="1"/>
    <s v="32ª) SPO  "/>
    <x v="5"/>
    <d v="2013-03-18T17:36:00"/>
    <d v="2013-03-20T18:07:00"/>
    <d v="1900-01-01T00:31:00"/>
    <s v="Para informar disponibilidade orçamentária."/>
    <x v="1"/>
    <s v="9656/2012 "/>
    <n v="2"/>
    <n v="2.0215277777824667"/>
  </r>
  <r>
    <x v="1"/>
    <s v="33ª) CO  "/>
    <x v="6"/>
    <d v="2013-03-20T18:07:00"/>
    <d v="2013-03-20T18:20:00"/>
    <d v="1899-12-30T00:13:00"/>
    <s v="Com a informação."/>
    <x v="1"/>
    <s v="9656/2012 "/>
    <n v="0"/>
    <n v="9.0277777781011537E-3"/>
  </r>
  <r>
    <x v="1"/>
    <s v="34ª) SECOFC  "/>
    <x v="7"/>
    <d v="2013-03-20T18:20:00"/>
    <d v="2013-03-20T19:35:00"/>
    <d v="1899-12-30T01:15:00"/>
    <s v="Para solicitar autorização."/>
    <x v="1"/>
    <s v="9656/2012 "/>
    <n v="0.1"/>
    <n v="5.2083333328482695E-2"/>
  </r>
  <r>
    <x v="1"/>
    <s v="35ª) CLC  "/>
    <x v="8"/>
    <d v="2013-03-20T19:35:00"/>
    <d v="2013-03-22T14:05:00"/>
    <d v="1899-12-31T18:30:00"/>
    <s v="Para orocedimentos."/>
    <x v="1"/>
    <s v="9656/2012 "/>
    <n v="1.8"/>
    <n v="1.7708333333357587"/>
  </r>
  <r>
    <x v="1"/>
    <s v="36ª) SC  "/>
    <x v="9"/>
    <d v="2013-03-22T14:05:00"/>
    <d v="2013-04-03T17:28:00"/>
    <d v="1900-01-11T03:23:00"/>
    <s v="Para elaborar o termo de Abertura de Licitação."/>
    <x v="1"/>
    <s v="9656/2012 "/>
    <n v="12.1"/>
    <n v="12.140972222223354"/>
  </r>
  <r>
    <x v="1"/>
    <s v="37ª) CLC  "/>
    <x v="8"/>
    <d v="2013-04-03T17:28:00"/>
    <d v="2013-04-04T15:52:00"/>
    <d v="1899-12-30T22:24:00"/>
    <s v="TERMO DE ABERTURA DE LICITAÇÃO"/>
    <x v="1"/>
    <s v="9656/2012 "/>
    <n v="0.9"/>
    <n v="0.93333333333430346"/>
  </r>
  <r>
    <x v="1"/>
    <s v="38ª) SC  "/>
    <x v="9"/>
    <d v="2013-04-04T15:52:00"/>
    <d v="2013-04-04T18:05:00"/>
    <d v="1899-12-30T02:13:00"/>
    <s v="Para retificar o termo de abertura de licitação."/>
    <x v="1"/>
    <s v="9656/2012 "/>
    <n v="0.1"/>
    <n v="9.2361111106583849E-2"/>
  </r>
  <r>
    <x v="1"/>
    <s v="39ª) CLC  "/>
    <x v="8"/>
    <d v="2013-04-04T18:05:00"/>
    <d v="2013-04-04T18:23:00"/>
    <d v="1899-12-30T00:18:00"/>
    <s v="TERMO DE ABERTURA DE LICITAÇÃO RETIFICADO"/>
    <x v="1"/>
    <s v="9656/2012 "/>
    <n v="0"/>
    <n v="1.2500000004365575E-2"/>
  </r>
  <r>
    <x v="1"/>
    <s v="40ª) SPO  "/>
    <x v="5"/>
    <d v="2013-04-04T18:23:00"/>
    <d v="2013-04-09T17:46:00"/>
    <d v="1900-01-03T23:23:00"/>
    <s v="Para adequar disponibilidade orçamentária."/>
    <x v="1"/>
    <s v="9656/2012 "/>
    <n v="5"/>
    <n v="4.9743055555518367"/>
  </r>
  <r>
    <x v="1"/>
    <s v="41ª) SAEO  "/>
    <x v="14"/>
    <d v="2013-04-09T17:46:00"/>
    <d v="2013-04-10T12:23:00"/>
    <d v="1899-12-30T18:37:00"/>
    <s v="Para informar."/>
    <x v="1"/>
    <s v="9656/2012 "/>
    <n v="0.8"/>
    <n v="0.77569444444816327"/>
  </r>
  <r>
    <x v="1"/>
    <s v="42ª) SPO  "/>
    <x v="5"/>
    <d v="2013-04-10T12:23:00"/>
    <d v="2013-04-10T19:52:00"/>
    <d v="1899-12-30T07:29:00"/>
    <s v="A pedido"/>
    <x v="1"/>
    <s v="9656/2012 "/>
    <n v="0.3"/>
    <n v="0.31180555555329192"/>
  </r>
  <r>
    <x v="1"/>
    <s v="43ª) CO  "/>
    <x v="6"/>
    <d v="2013-04-10T19:52:00"/>
    <d v="2013-04-11T12:45:00"/>
    <d v="1899-12-30T16:53:00"/>
    <s v="Com a solicitação."/>
    <x v="1"/>
    <s v="9656/2012 "/>
    <n v="0.7"/>
    <n v="0.70347222222335404"/>
  </r>
  <r>
    <x v="1"/>
    <s v="44ª) SECOFC  "/>
    <x v="7"/>
    <d v="2013-04-11T12:45:00"/>
    <d v="2013-04-12T14:30:00"/>
    <d v="1899-12-31T01:45:00"/>
    <s v="Para análise e encaminhamento"/>
    <x v="1"/>
    <s v="9656/2012 "/>
    <n v="1.1000000000000001"/>
    <n v="1.0729166666642413"/>
  </r>
  <r>
    <x v="1"/>
    <s v="45ª) SECADM  "/>
    <x v="4"/>
    <d v="2013-04-12T14:30:00"/>
    <d v="2013-04-12T20:08:00"/>
    <d v="1899-12-30T05:38:00"/>
    <s v="Para análise"/>
    <x v="1"/>
    <s v="9656/2012 "/>
    <n v="0.2"/>
    <n v="0.23472222222335404"/>
  </r>
  <r>
    <x v="1"/>
    <s v="46ª) CAA "/>
    <x v="3"/>
    <d v="2013-04-12T20:08:00"/>
    <d v="2013-04-15T13:52:00"/>
    <d v="1900-01-01T17:44:00"/>
    <s v="Para atender ao que dispõe o despacho da SECOFC no doc. 076854."/>
    <x v="1"/>
    <s v="9656/2012 "/>
    <n v="2.7"/>
    <n v="2.7388888888890506"/>
  </r>
  <r>
    <x v="1"/>
    <s v="47ª) SECADM  "/>
    <x v="4"/>
    <d v="2013-04-15T13:52:00"/>
    <d v="2013-04-17T17:49:00"/>
    <d v="1900-01-01T03:57:00"/>
    <s v="Segue o projeto b ico com a redução do objeto - item 01."/>
    <x v="1"/>
    <s v="9656/2012 "/>
    <n v="2.2000000000000002"/>
    <n v="2.1645833333313931"/>
  </r>
  <r>
    <x v="1"/>
    <s v="48ª) SECOFC  "/>
    <x v="7"/>
    <d v="2013-04-17T17:49:00"/>
    <d v="2013-04-18T12:24:00"/>
    <d v="1899-12-30T18:35:00"/>
    <s v="Com o projeto b ico readequado."/>
    <x v="1"/>
    <s v="9656/2012 "/>
    <n v="0.8"/>
    <n v="0.77430555556202307"/>
  </r>
  <r>
    <x v="1"/>
    <s v="49ª) CO  "/>
    <x v="6"/>
    <d v="2013-04-18T12:24:00"/>
    <d v="2013-04-18T16:39:00"/>
    <d v="1899-12-30T04:15:00"/>
    <s v="Para ciência."/>
    <x v="1"/>
    <s v="9656/2012 "/>
    <n v="0.2"/>
    <n v="0.17708333332848269"/>
  </r>
  <r>
    <x v="1"/>
    <s v="50ª) SPO  "/>
    <x v="5"/>
    <d v="2013-04-18T16:39:00"/>
    <d v="2013-04-19T14:44:00"/>
    <d v="1899-12-30T22:05:00"/>
    <s v="Para informar."/>
    <x v="1"/>
    <s v="9656/2012 "/>
    <n v="0.9"/>
    <n v="0.92013888889050577"/>
  </r>
  <r>
    <x v="1"/>
    <s v="51ª) CAA "/>
    <x v="3"/>
    <d v="2013-04-19T14:44:00"/>
    <d v="2013-04-19T15:58:00"/>
    <d v="1899-12-30T01:14:00"/>
    <s v="O projeto b ico com a redução de postos, de doc. 078.079/2013, não apresenta valores. Dessa forma,"/>
    <x v="1"/>
    <s v="9656/2012 "/>
    <n v="0.1"/>
    <n v="5.1388888889050577E-2"/>
  </r>
  <r>
    <x v="1"/>
    <s v="52ª) CLC  "/>
    <x v="8"/>
    <d v="2013-04-19T15:58:00"/>
    <d v="2013-04-22T13:41:00"/>
    <d v="1900-01-01T21:43:00"/>
    <s v="Solicitamos considerar a redução do item 01 - projeto b ico adequado doc. 78079."/>
    <x v="1"/>
    <s v="9656/2012 "/>
    <n v="2.9"/>
    <n v="2.9048611111138598"/>
  </r>
  <r>
    <x v="1"/>
    <s v="53ª) SC  "/>
    <x v="9"/>
    <d v="2013-04-22T13:41:00"/>
    <d v="2013-04-22T16:33:00"/>
    <d v="1899-12-30T02:52:00"/>
    <s v="Para readequar a planilha de valores."/>
    <x v="1"/>
    <s v="9656/2012 "/>
    <n v="0.1"/>
    <n v="0.11944444444088731"/>
  </r>
  <r>
    <x v="1"/>
    <s v="54ª) CLC  "/>
    <x v="8"/>
    <d v="2013-04-22T16:33:00"/>
    <d v="2013-04-22T18:02:00"/>
    <d v="1899-12-30T01:29:00"/>
    <s v="PLANILHA READEQUADA E TERMO"/>
    <x v="1"/>
    <s v="9656/2012 "/>
    <n v="0.1"/>
    <n v="6.1805555553291924E-2"/>
  </r>
  <r>
    <x v="1"/>
    <s v="55ª) SLIC  "/>
    <x v="30"/>
    <d v="2013-04-22T18:02:00"/>
    <d v="2013-04-24T13:36:00"/>
    <d v="1899-12-31T19:34:00"/>
    <s v="Para elaborar a minuta do edital."/>
    <x v="1"/>
    <s v="9656/2012 "/>
    <n v="1.8"/>
    <n v="1.8152777777795563"/>
  </r>
  <r>
    <x v="1"/>
    <s v="56ª) SC  "/>
    <x v="9"/>
    <d v="2013-04-24T13:36:00"/>
    <d v="2013-04-24T14:06:00"/>
    <d v="1899-12-30T00:30:00"/>
    <s v="A pedido"/>
    <x v="1"/>
    <s v="9656/2012 "/>
    <n v="0"/>
    <n v="2.0833333335758653E-2"/>
  </r>
  <r>
    <x v="1"/>
    <s v="57ª) CLC  "/>
    <x v="8"/>
    <d v="2013-04-24T14:06:00"/>
    <d v="2013-04-24T14:16:00"/>
    <d v="1899-12-30T00:10:00"/>
    <s v="TERMO DE ABERTURA DE LICITAÇÃO CORRIGIDO"/>
    <x v="1"/>
    <s v="9656/2012 "/>
    <n v="0"/>
    <n v="6.9444444452528842E-3"/>
  </r>
  <r>
    <x v="1"/>
    <s v="58ª) SPO  "/>
    <x v="5"/>
    <d v="2013-04-24T14:16:00"/>
    <d v="2013-04-30T17:11:00"/>
    <d v="1900-01-05T02:55:00"/>
    <s v="Para adequar disponiblidade orçamentária."/>
    <x v="1"/>
    <s v="9656/2012 "/>
    <n v="6.1"/>
    <n v="6.1215277777737356"/>
  </r>
  <r>
    <x v="1"/>
    <s v="59ª) SECADM  "/>
    <x v="4"/>
    <d v="2013-04-30T17:11:00"/>
    <d v="2013-04-30T18:29:00"/>
    <d v="1899-12-30T01:18:00"/>
    <s v="Para informações."/>
    <x v="1"/>
    <s v="9656/2012 "/>
    <n v="0.1"/>
    <n v="5.4166666668606922E-2"/>
  </r>
  <r>
    <x v="1"/>
    <s v="60ª) CAA "/>
    <x v="3"/>
    <d v="2013-04-30T18:29:00"/>
    <d v="2013-05-02T12:25:00"/>
    <d v="1899-12-31T17:56:00"/>
    <s v="Para readequação."/>
    <x v="1"/>
    <s v="9656/2012 "/>
    <n v="1.7"/>
    <n v="1.7472222222204437"/>
  </r>
  <r>
    <x v="1"/>
    <s v="61ª) SC  "/>
    <x v="9"/>
    <d v="2013-05-02T12:25:00"/>
    <d v="2013-05-02T17:57:00"/>
    <d v="1899-12-30T05:32:00"/>
    <s v="Informamos que, conforme solicitação da SA, os quantitativos foram mantidos."/>
    <x v="1"/>
    <s v="9656/2012 "/>
    <n v="0.2"/>
    <n v="0.2305555555576575"/>
  </r>
  <r>
    <x v="1"/>
    <s v="62ª) CLC  "/>
    <x v="8"/>
    <d v="2013-05-02T17:57:00"/>
    <d v="2013-05-02T19:45:00"/>
    <d v="1899-12-30T01:48:00"/>
    <s v="TERMO DE ABERTURA DE LICITAÇÃO READEQUADO"/>
    <x v="1"/>
    <s v="9656/2012 "/>
    <n v="0.1"/>
    <n v="7.4999999997089617E-2"/>
  </r>
  <r>
    <x v="1"/>
    <s v="63ª) SPO  "/>
    <x v="5"/>
    <d v="2013-05-02T19:45:00"/>
    <d v="2013-05-07T13:49:00"/>
    <d v="1900-01-03T18:04:00"/>
    <s v="Para informar a disponibilidade orçamentária."/>
    <x v="1"/>
    <s v="9656/2012 "/>
    <n v="4.8"/>
    <n v="4.7527777777795563"/>
  </r>
  <r>
    <x v="1"/>
    <s v="64ª) CO  "/>
    <x v="6"/>
    <d v="2013-05-07T13:49:00"/>
    <d v="2013-05-07T14:21:00"/>
    <d v="1899-12-30T00:32:00"/>
    <s v="Com a informação."/>
    <x v="1"/>
    <s v="9656/2012 "/>
    <n v="0"/>
    <n v="2.2222222221898846E-2"/>
  </r>
  <r>
    <x v="1"/>
    <s v="65ª) SECOFC  "/>
    <x v="7"/>
    <d v="2013-05-07T14:21:00"/>
    <d v="2013-05-07T14:51:00"/>
    <d v="1899-12-30T00:30:00"/>
    <s v="Para ciência e encaminhamento"/>
    <x v="1"/>
    <s v="9656/2012 "/>
    <n v="0"/>
    <n v="2.0833333335758653E-2"/>
  </r>
  <r>
    <x v="1"/>
    <s v="66ª) CLC  "/>
    <x v="8"/>
    <d v="2013-05-07T14:51:00"/>
    <d v="2013-05-07T17:18:00"/>
    <d v="1899-12-30T02:27:00"/>
    <s v="Para procedimentos."/>
    <x v="1"/>
    <s v="9656/2012 "/>
    <n v="0.1"/>
    <n v="0.10208333333139308"/>
  </r>
  <r>
    <x v="1"/>
    <s v="67ª) SLIC  "/>
    <x v="30"/>
    <d v="2013-05-07T17:18:00"/>
    <d v="2013-05-10T19:33:00"/>
    <d v="1900-01-02T02:15:00"/>
    <s v="Para elaborar a minuta do edital."/>
    <x v="1"/>
    <s v="9656/2012 "/>
    <n v="3.1"/>
    <n v="3.09375"/>
  </r>
  <r>
    <x v="1"/>
    <s v="68ª) SC  "/>
    <x v="9"/>
    <d v="2013-05-10T19:33:00"/>
    <d v="2013-05-13T13:19:00"/>
    <d v="1900-01-01T17:46:00"/>
    <s v="Para retificar o quantitativo de meses relativo à função de carregador - período eleitoral: 9 meses"/>
    <x v="1"/>
    <s v="9656/2012 "/>
    <n v="2.7"/>
    <n v="2.7402777777751908"/>
  </r>
  <r>
    <x v="1"/>
    <s v="69ª) SLIC  "/>
    <x v="30"/>
    <d v="2013-05-13T13:19:00"/>
    <d v="2013-05-14T18:23:00"/>
    <d v="1899-12-31T05:04:00"/>
    <s v="TERMO DE ABERTURA DE LICITAÇÃO CORRIGIDO"/>
    <x v="1"/>
    <s v="9656/2012 "/>
    <n v="1.2"/>
    <n v="1.211111111115315"/>
  </r>
  <r>
    <x v="1"/>
    <s v="70ª) SCON  "/>
    <x v="10"/>
    <d v="2013-05-14T18:23:00"/>
    <d v="2013-05-16T19:24:00"/>
    <d v="1900-01-01T01:01:00"/>
    <s v="Encaminha minuta do Edital para elaboração da minuta do respectivo contrato."/>
    <x v="1"/>
    <s v="9656/2012 "/>
    <n v="2"/>
    <n v="2.0423611111109494"/>
  </r>
  <r>
    <x v="1"/>
    <s v="71ª) SLIC  "/>
    <x v="30"/>
    <d v="2013-05-16T19:24:00"/>
    <d v="2013-05-17T18:25:00"/>
    <d v="1899-12-30T23:01:00"/>
    <s v="inserida minuta"/>
    <x v="1"/>
    <s v="9656/2012 "/>
    <n v="1"/>
    <n v="0.95902777777519077"/>
  </r>
  <r>
    <x v="1"/>
    <s v="72ª) CLC  "/>
    <x v="8"/>
    <d v="2013-05-17T18:25:00"/>
    <d v="2013-05-17T19:14:00"/>
    <d v="1899-12-30T00:49:00"/>
    <s v="Com minutas do edital e anexos, para análise."/>
    <x v="1"/>
    <s v="9656/2012 "/>
    <n v="0"/>
    <n v="3.4027777779556345E-2"/>
  </r>
  <r>
    <x v="1"/>
    <s v="73ª) CPL  "/>
    <x v="11"/>
    <d v="2013-05-17T19:14:00"/>
    <d v="2013-05-21T16:14:00"/>
    <d v="1900-01-02T21:00:00"/>
    <s v="Para análise da minuta do edital e seus anexos."/>
    <x v="1"/>
    <s v="9656/2012 "/>
    <n v="3.9"/>
    <n v="3.875"/>
  </r>
  <r>
    <x v="1"/>
    <s v="74ª) ASSDG  "/>
    <x v="12"/>
    <d v="2013-05-21T16:14:00"/>
    <d v="2013-05-22T15:40:00"/>
    <d v="1899-12-30T23:26:00"/>
    <s v="para análise."/>
    <x v="1"/>
    <s v="9656/2012 "/>
    <n v="1"/>
    <n v="0.97638888889196096"/>
  </r>
  <r>
    <x v="1"/>
    <s v="75ª) DG  "/>
    <x v="1"/>
    <d v="2013-05-22T15:40:00"/>
    <d v="2013-05-22T16:02:00"/>
    <d v="1899-12-30T00:22:00"/>
    <s v="Para apreciação."/>
    <x v="1"/>
    <s v="9656/2012 "/>
    <n v="0"/>
    <n v="1.5277777776645962E-2"/>
  </r>
  <r>
    <x v="1"/>
    <s v="76ª) SLIC  "/>
    <x v="30"/>
    <d v="2013-05-22T16:02:00"/>
    <d v="2013-05-23T17:56:00"/>
    <d v="1899-12-31T01:54:00"/>
    <s v="Para providenciar o Edital"/>
    <x v="1"/>
    <s v="9656/2012 "/>
    <n v="1.1000000000000001"/>
    <n v="1.0791666666627862"/>
  </r>
  <r>
    <x v="1"/>
    <s v="77ª) CPL  "/>
    <x v="11"/>
    <d v="2013-05-23T17:56:00"/>
    <d v="2013-05-23T18:03:00"/>
    <d v="1899-12-30T00:07:00"/>
    <s v="Edital, em definitivo, para assinaturas."/>
    <x v="1"/>
    <s v="9656/2012 "/>
    <n v="0"/>
    <n v="4.8611111124046147E-3"/>
  </r>
  <r>
    <x v="1"/>
    <s v="78ª) SLIC  "/>
    <x v="30"/>
    <d v="2013-05-23T18:03:00"/>
    <d v="2013-05-23T18:21:00"/>
    <d v="1899-12-30T00:18:00"/>
    <s v="A pedido"/>
    <x v="1"/>
    <s v="9656/2012 "/>
    <n v="0"/>
    <n v="1.2499999997089617E-2"/>
  </r>
  <r>
    <x v="1"/>
    <s v="79ª) CPL  "/>
    <x v="11"/>
    <d v="2013-05-23T18:21:00"/>
    <d v="2013-05-23T18:58:00"/>
    <d v="1899-12-30T00:37:00"/>
    <s v="Edital, em definitivo, para assinaturas."/>
    <x v="1"/>
    <s v="9656/2012 "/>
    <n v="0"/>
    <n v="2.5694444448163267E-2"/>
  </r>
  <r>
    <x v="1"/>
    <s v="80ª) SLIC  "/>
    <x v="30"/>
    <d v="2013-05-23T18:58:00"/>
    <d v="2013-05-28T14:11:00"/>
    <d v="1900-01-03T19:13:00"/>
    <s v="Edital assinado."/>
    <x v="1"/>
    <s v="9656/2012 "/>
    <n v="4.8"/>
    <n v="4.8006944444423425"/>
  </r>
  <r>
    <x v="1"/>
    <s v="81ª) SECADM  "/>
    <x v="4"/>
    <d v="2013-05-28T14:11:00"/>
    <d v="2013-05-28T16:49:00"/>
    <d v="1899-12-30T02:38:00"/>
    <s v="Para designar gestores."/>
    <x v="1"/>
    <s v="9656/2012 "/>
    <n v="0.1"/>
    <n v="0.10972222222335404"/>
  </r>
  <r>
    <x v="1"/>
    <s v="82ª) SCON  "/>
    <x v="10"/>
    <d v="2013-05-28T16:49:00"/>
    <d v="2013-05-28T17:21:00"/>
    <d v="1899-12-30T00:32:00"/>
    <s v="Para registrar no sitema a designação de gestores elencada em doc. 115954"/>
    <x v="1"/>
    <s v="9656/2012 "/>
    <n v="0"/>
    <n v="2.2222222221898846E-2"/>
  </r>
  <r>
    <x v="1"/>
    <s v="83ª) CPL  "/>
    <x v="11"/>
    <d v="2013-05-28T17:21:00"/>
    <d v="2013-06-25T15:09:00"/>
    <d v="1900-01-26T21:48:00"/>
    <s v="Para aguardar o certame."/>
    <x v="1"/>
    <s v="9656/2012 "/>
    <n v="27.9"/>
    <n v="27.908333333332848"/>
  </r>
  <r>
    <x v="1"/>
    <s v="84ª) ASSDG  "/>
    <x v="12"/>
    <d v="2013-06-25T15:09:00"/>
    <d v="2013-06-25T16:28:00"/>
    <d v="1899-12-30T01:19:00"/>
    <s v="Para análise e homologação."/>
    <x v="1"/>
    <s v="9656/2012 "/>
    <n v="0.1"/>
    <n v="5.4861111115314998E-2"/>
  </r>
  <r>
    <x v="1"/>
    <s v="85ª) CPL  "/>
    <x v="11"/>
    <d v="2013-06-25T16:28:00"/>
    <d v="2013-06-25T18:00:00"/>
    <d v="1899-12-30T01:32:00"/>
    <s v="A pedido."/>
    <x v="1"/>
    <s v="9656/2012 "/>
    <n v="0.1"/>
    <n v="6.3888888886140194E-2"/>
  </r>
  <r>
    <x v="1"/>
    <s v="86ª) ASSDG  "/>
    <x v="12"/>
    <d v="2013-06-25T18:00:00"/>
    <d v="2013-06-25T18:45:00"/>
    <d v="1899-12-30T00:45:00"/>
    <s v="com informação."/>
    <x v="1"/>
    <s v="9656/2012 "/>
    <n v="0"/>
    <n v="3.125E-2"/>
  </r>
  <r>
    <x v="1"/>
    <s v="87ª) DG  "/>
    <x v="1"/>
    <d v="2013-06-25T18:45:00"/>
    <d v="2013-06-25T18:57:00"/>
    <d v="1899-12-30T00:12:00"/>
    <s v="Para apreciação."/>
    <x v="1"/>
    <s v="9656/2012 "/>
    <n v="0"/>
    <n v="8.333333331393078E-3"/>
  </r>
  <r>
    <x v="1"/>
    <s v="88ª) CO  "/>
    <x v="6"/>
    <d v="2013-06-25T18:57:00"/>
    <d v="2013-06-25T19:08:00"/>
    <d v="1899-12-30T00:11:00"/>
    <s v="para empenhar"/>
    <x v="1"/>
    <s v="9656/2012 "/>
    <n v="0"/>
    <n v="7.6388888919609599E-3"/>
  </r>
  <r>
    <x v="1"/>
    <s v="89ª) ACO  "/>
    <x v="13"/>
    <d v="2013-06-25T19:08:00"/>
    <d v="2013-06-26T11:08:00"/>
    <d v="1899-12-30T16:00:00"/>
    <s v="Para emissão de nota de empenho."/>
    <x v="1"/>
    <s v="9656/2012 "/>
    <n v="0.7"/>
    <n v="0.66666666666424135"/>
  </r>
  <r>
    <x v="1"/>
    <s v="90ª) SECOFC  "/>
    <x v="7"/>
    <d v="2013-06-26T11:08:00"/>
    <d v="2013-06-26T11:12:00"/>
    <d v="1899-12-30T00:04:00"/>
    <s v="-"/>
    <x v="1"/>
    <s v="9656/2012 "/>
    <n v="0"/>
    <n v="2.7777777795563452E-3"/>
  </r>
  <r>
    <x v="1"/>
    <s v="91ª) DG  "/>
    <x v="1"/>
    <d v="2013-06-26T11:08:00"/>
    <d v="2013-06-26T11:12:00"/>
    <d v="1899-12-30T00:04:00"/>
    <s v="-"/>
    <x v="1"/>
    <s v="9656/2012 "/>
    <n v="0"/>
    <n v="2.7777777795563452E-3"/>
  </r>
  <r>
    <x v="1"/>
    <s v="92ª) ACO  "/>
    <x v="13"/>
    <d v="2013-06-26T11:12:00"/>
    <d v="2013-06-26T11:18:00"/>
    <d v="1899-12-30T00:06:00"/>
    <s v="Conclusão de trâmite colaborativo"/>
    <x v="1"/>
    <s v="9656/2012 "/>
    <n v="0"/>
    <n v="4.166666665696539E-3"/>
  </r>
  <r>
    <x v="1"/>
    <s v="93ª) SCON  "/>
    <x v="10"/>
    <d v="2013-06-26T11:18:00"/>
    <d v="2013-07-05T17:23:00"/>
    <d v="1900-01-08T06:05:00"/>
    <s v="Para formalização do contrato."/>
    <x v="1"/>
    <s v="9656/2012 "/>
    <n v="9.3000000000000007"/>
    <n v="9.2534722222262644"/>
  </r>
  <r>
    <x v="1"/>
    <s v="94ª) SIASG  "/>
    <x v="42"/>
    <d v="2013-07-05T17:23:00"/>
    <d v="2013-07-08T16:26:00"/>
    <d v="1900-01-01T23:03:00"/>
    <s v="publicação"/>
    <x v="1"/>
    <s v="9656/2012 "/>
    <n v="3"/>
    <n v="2.960416666661331"/>
  </r>
  <r>
    <x v="1"/>
    <s v="95ª) SCON  "/>
    <x v="10"/>
    <d v="2013-07-08T16:26:00"/>
    <d v="2013-07-12T14:17:00"/>
    <d v="1900-01-02T21:51:00"/>
    <s v="Com recibo de envio de matéria para publicação no D.O.U."/>
    <x v="1"/>
    <s v="9656/2012 "/>
    <n v="3.9"/>
    <n v="3.9104166666656965"/>
  </r>
  <r>
    <x v="1"/>
    <s v="96ª) CLC  "/>
    <x v="8"/>
    <d v="2013-07-12T14:17:00"/>
    <d v="2013-07-12T15:52:00"/>
    <d v="1899-12-30T01:35:00"/>
    <s v="Procedimentos contratuais concluídos."/>
    <x v="1"/>
    <s v="9656/2012 "/>
    <n v="0.1"/>
    <n v="6.5972222226264421E-2"/>
  </r>
  <r>
    <x v="1"/>
    <s v="97ª) SAEO  "/>
    <x v="14"/>
    <d v="2013-07-12T15:52:00"/>
    <d v="2013-07-15T17:31:00"/>
    <d v="1900-01-02T01:39:00"/>
    <s v="Para lançamentos."/>
    <x v="1"/>
    <s v="9656/2012 "/>
    <n v="3.1"/>
    <n v="3.0687499999985448"/>
  </r>
  <r>
    <x v="1"/>
    <s v="98ª) CO  "/>
    <x v="6"/>
    <d v="2013-07-15T17:31:00"/>
    <d v="2013-07-16T14:52:00"/>
    <d v="1899-12-30T21:21:00"/>
    <s v="Para autorizar."/>
    <x v="1"/>
    <s v="9656/2012 "/>
    <n v="0.9"/>
    <n v="0.88958333332993789"/>
  </r>
  <r>
    <x v="1"/>
    <s v="99ª) SECOFC  "/>
    <x v="7"/>
    <d v="2013-07-16T14:52:00"/>
    <d v="2013-07-16T16:57:00"/>
    <d v="1899-12-30T02:05:00"/>
    <s v="Para solicitar autorização"/>
    <x v="1"/>
    <s v="9656/2012 "/>
    <n v="0.1"/>
    <n v="8.6805555562023073E-2"/>
  </r>
  <r>
    <x v="1"/>
    <s v="100ª) DG  "/>
    <x v="1"/>
    <d v="2013-07-16T16:57:00"/>
    <d v="2013-07-16T19:14:00"/>
    <d v="1899-12-30T02:17:00"/>
    <s v="Com solicitação para emissão de NE."/>
    <x v="1"/>
    <s v="9656/2012 "/>
    <n v="0.1"/>
    <n v="9.5138888886140194E-2"/>
  </r>
  <r>
    <x v="1"/>
    <s v="101ª) CO  "/>
    <x v="6"/>
    <d v="2013-07-16T19:14:00"/>
    <d v="2013-07-16T19:16:00"/>
    <d v="1899-12-30T00:02:00"/>
    <s v="Para empenhar."/>
    <x v="1"/>
    <s v="9656/2012 "/>
    <n v="0"/>
    <n v="1.3888888861401938E-3"/>
  </r>
  <r>
    <x v="1"/>
    <s v="102ª) ACO  "/>
    <x v="13"/>
    <d v="2013-07-16T19:16:00"/>
    <d v="2013-07-17T17:08:00"/>
    <d v="1899-12-30T21:52:00"/>
    <s v="Para empenhar"/>
    <x v="1"/>
    <s v="9656/2012 "/>
    <n v="0.9"/>
    <n v="0.91111111111240461"/>
  </r>
  <r>
    <x v="1"/>
    <s v="1ª) SGACI  "/>
    <x v="43"/>
    <d v="2014-02-27T15:57:00"/>
    <d v="2014-02-28T15:57:00"/>
    <d v="1899-12-31T00:00:00"/>
    <s v="-"/>
    <x v="1"/>
    <s v="1395/2014 "/>
    <n v="1"/>
    <n v="1"/>
  </r>
  <r>
    <x v="1"/>
    <s v="2ª) CAA "/>
    <x v="3"/>
    <d v="2014-02-28T15:57:00"/>
    <d v="2014-03-07T17:15:00"/>
    <d v="1900-01-06T01:18:00"/>
    <s v="Para apreciação superior."/>
    <x v="1"/>
    <s v="1395/2014 "/>
    <n v="7.1"/>
    <n v="7.0541666666686069"/>
  </r>
  <r>
    <x v="1"/>
    <s v="3ª) SGACI  "/>
    <x v="43"/>
    <d v="2014-03-07T17:15:00"/>
    <d v="2014-03-11T16:54:00"/>
    <d v="1900-01-02T23:39:00"/>
    <s v="Para complementações ao projeto b ico."/>
    <x v="1"/>
    <s v="1395/2014 "/>
    <n v="4"/>
    <n v="3.9854166666700621"/>
  </r>
  <r>
    <x v="1"/>
    <s v="4ª) CAA "/>
    <x v="3"/>
    <d v="2014-03-11T16:54:00"/>
    <d v="2014-03-12T14:08:00"/>
    <d v="1899-12-30T21:14:00"/>
    <s v="Com as alterações solicitadas"/>
    <x v="1"/>
    <s v="1395/2014 "/>
    <n v="0.9"/>
    <n v="0.88472222221753327"/>
  </r>
  <r>
    <x v="1"/>
    <s v="5ª) SECADM  "/>
    <x v="4"/>
    <d v="2014-03-12T14:08:00"/>
    <d v="2014-03-12T16:21:00"/>
    <d v="1899-12-30T02:13:00"/>
    <s v="Para os procedimentos necessários à licitação."/>
    <x v="1"/>
    <s v="1395/2014 "/>
    <n v="0.1"/>
    <n v="9.2361111113859806E-2"/>
  </r>
  <r>
    <x v="1"/>
    <s v="6ª) CLC  "/>
    <x v="8"/>
    <d v="2014-03-12T16:21:00"/>
    <d v="2014-03-13T14:40:00"/>
    <d v="1899-12-30T22:19:00"/>
    <s v="orçar"/>
    <x v="1"/>
    <s v="1395/2014 "/>
    <n v="0.9"/>
    <n v="0.92986111110803904"/>
  </r>
  <r>
    <x v="1"/>
    <s v="7ª) SC  "/>
    <x v="9"/>
    <d v="2014-03-13T14:40:00"/>
    <d v="2014-05-07T15:14:00"/>
    <d v="1900-02-23T00:34:00"/>
    <s v="Para orçar."/>
    <x v="1"/>
    <s v="1395/2014 "/>
    <n v="55"/>
    <n v="55.023611111115315"/>
  </r>
  <r>
    <x v="1"/>
    <s v="8ª) CLC  "/>
    <x v="8"/>
    <d v="2014-05-07T15:14:00"/>
    <d v="2014-05-07T17:31:00"/>
    <d v="1899-12-30T02:17:00"/>
    <s v="ORÇAMENTO"/>
    <x v="1"/>
    <s v="1395/2014 "/>
    <n v="0.1"/>
    <n v="9.5138888886140194E-2"/>
  </r>
  <r>
    <x v="1"/>
    <s v="9ª) SPO  "/>
    <x v="5"/>
    <d v="2014-05-07T17:31:00"/>
    <d v="2014-05-08T17:22:00"/>
    <d v="1899-12-30T23:51:00"/>
    <s v="Para informar a disponibilidade orçamentária."/>
    <x v="1"/>
    <s v="1395/2014 "/>
    <n v="1"/>
    <n v="0.99375000000145519"/>
  </r>
  <r>
    <x v="1"/>
    <s v="10ª) COBRAS  "/>
    <x v="44"/>
    <d v="2014-05-08T17:22:00"/>
    <d v="2014-05-12T15:27:00"/>
    <d v="1900-01-02T22:05:00"/>
    <s v="Para informar."/>
    <x v="1"/>
    <s v="1395/2014 "/>
    <n v="3.9"/>
    <n v="3.9201388888905058"/>
  </r>
  <r>
    <x v="1"/>
    <s v="11ª) SPO  "/>
    <x v="5"/>
    <d v="2014-05-12T15:27:00"/>
    <d v="2014-05-12T18:38:00"/>
    <d v="1899-12-30T03:11:00"/>
    <s v="Com a expectativa das inaugurações"/>
    <x v="1"/>
    <s v="1395/2014 "/>
    <n v="0.1"/>
    <n v="0.132638888884685"/>
  </r>
  <r>
    <x v="1"/>
    <s v="12ª) CO  "/>
    <x v="6"/>
    <d v="2014-05-12T18:38:00"/>
    <d v="2014-05-12T19:03:00"/>
    <d v="1899-12-30T00:25:00"/>
    <s v="Com a informação."/>
    <x v="1"/>
    <s v="1395/2014 "/>
    <n v="0"/>
    <n v="1.7361111109494232E-2"/>
  </r>
  <r>
    <x v="1"/>
    <s v="13ª) SECOFC  "/>
    <x v="7"/>
    <d v="2014-05-12T19:03:00"/>
    <d v="2014-05-12T20:35:00"/>
    <d v="1899-12-30T01:32:00"/>
    <s v="Para ciência e encaminhamento"/>
    <x v="1"/>
    <s v="1395/2014 "/>
    <n v="0.1"/>
    <n v="6.3888888893416151E-2"/>
  </r>
  <r>
    <x v="1"/>
    <s v="14ª) CLC  "/>
    <x v="8"/>
    <d v="2014-05-12T20:35:00"/>
    <d v="2014-05-14T14:26:00"/>
    <d v="1899-12-31T17:51:00"/>
    <s v="Para formalização da contratação"/>
    <x v="1"/>
    <s v="1395/2014 "/>
    <n v="1.7"/>
    <n v="1.7437500000014552"/>
  </r>
  <r>
    <x v="1"/>
    <s v="15ª) SC  "/>
    <x v="9"/>
    <d v="2014-05-14T14:26:00"/>
    <d v="2014-05-16T20:07:00"/>
    <d v="1900-01-01T05:41:00"/>
    <s v="Para elaborar o Termo de Abertura de Licitação."/>
    <x v="1"/>
    <s v="1395/2014 "/>
    <n v="2.2000000000000002"/>
    <n v="2.2368055555489263"/>
  </r>
  <r>
    <x v="1"/>
    <s v="16ª) CLC  "/>
    <x v="8"/>
    <d v="2014-05-16T20:07:00"/>
    <d v="2014-05-19T15:39:00"/>
    <d v="1900-01-01T19:32:00"/>
    <s v="Com Termo de Abertura de Licitação"/>
    <x v="1"/>
    <s v="1395/2014 "/>
    <n v="2.8"/>
    <n v="2.8138888888934162"/>
  </r>
  <r>
    <x v="1"/>
    <s v="17ª) SECADM  "/>
    <x v="4"/>
    <d v="2014-05-19T15:39:00"/>
    <d v="2014-05-19T16:42:00"/>
    <d v="1899-12-30T01:03:00"/>
    <s v="Para autorizar o termo de abertura de licitação nº 85/14."/>
    <x v="1"/>
    <s v="1395/2014 "/>
    <n v="0"/>
    <n v="4.3749999997089617E-2"/>
  </r>
  <r>
    <x v="1"/>
    <s v="18ª) CLC  "/>
    <x v="8"/>
    <d v="2014-05-19T16:42:00"/>
    <d v="2014-05-20T15:15:00"/>
    <d v="1899-12-30T22:33:00"/>
    <s v="Ciente e de acordo com o contido no termo de abertura de licitação nº 85/2014"/>
    <x v="1"/>
    <s v="1395/2014 "/>
    <n v="0.9"/>
    <n v="0.93958333333284827"/>
  </r>
  <r>
    <x v="1"/>
    <s v="19ª) SLIC  "/>
    <x v="30"/>
    <d v="2014-05-20T15:15:00"/>
    <d v="2014-05-28T17:51:00"/>
    <d v="1900-01-07T02:36:00"/>
    <s v="Para elaborar a minuta do edital."/>
    <x v="1"/>
    <s v="1395/2014 "/>
    <n v="8.1"/>
    <n v="8.1083333333372138"/>
  </r>
  <r>
    <x v="1"/>
    <s v="20ª) SCON  "/>
    <x v="10"/>
    <d v="2014-05-28T17:51:00"/>
    <d v="2014-06-03T16:34:00"/>
    <d v="1900-01-04T22:43:00"/>
    <s v="Para minutar contrato."/>
    <x v="1"/>
    <s v="1395/2014 "/>
    <n v="5.9"/>
    <n v="5.9465277777781012"/>
  </r>
  <r>
    <x v="1"/>
    <s v="21ª) SGACI  "/>
    <x v="43"/>
    <d v="2014-06-03T16:34:00"/>
    <d v="2014-06-03T16:41:00"/>
    <d v="1899-12-30T00:07:00"/>
    <s v="A pedido."/>
    <x v="1"/>
    <s v="1395/2014 "/>
    <n v="0"/>
    <n v="4.8611111124046147E-3"/>
  </r>
  <r>
    <x v="1"/>
    <s v="22ª) SPO  "/>
    <x v="5"/>
    <d v="2014-06-03T16:41:00"/>
    <d v="2014-06-03T18:13:00"/>
    <d v="1899-12-30T01:32:00"/>
    <s v="Para adequa¿¿"/>
    <x v="1"/>
    <s v="1395/2014 "/>
    <n v="0.1"/>
    <n v="6.3888888886140194E-2"/>
  </r>
  <r>
    <x v="1"/>
    <s v="23ª) CO  "/>
    <x v="6"/>
    <d v="2014-06-03T18:13:00"/>
    <d v="2014-06-03T18:51:00"/>
    <d v="1899-12-30T00:38:00"/>
    <s v="Com o pré-empenho."/>
    <x v="1"/>
    <s v="1395/2014 "/>
    <n v="0"/>
    <n v="2.6388888887595385E-2"/>
  </r>
  <r>
    <x v="1"/>
    <s v="24ª) SECOFC  "/>
    <x v="7"/>
    <d v="2014-06-03T18:51:00"/>
    <d v="2014-06-04T13:50:00"/>
    <d v="1899-12-30T18:59:00"/>
    <s v="Para ci¿ncia e encaminhamento ¿ Coordenadoria de Licita¿¿es e Contratos."/>
    <x v="1"/>
    <s v="1395/2014 "/>
    <n v="0.8"/>
    <n v="0.79097222222480923"/>
  </r>
  <r>
    <x v="1"/>
    <s v="25ª) CLC  "/>
    <x v="8"/>
    <d v="2014-06-04T13:50:00"/>
    <d v="2014-06-04T14:33:00"/>
    <d v="1899-12-30T00:43:00"/>
    <s v="para demais providências."/>
    <x v="1"/>
    <s v="1395/2014 "/>
    <n v="0"/>
    <n v="2.9861111106583849E-2"/>
  </r>
  <r>
    <x v="1"/>
    <s v="26ª) SGACI  "/>
    <x v="43"/>
    <d v="2014-06-04T14:33:00"/>
    <d v="2014-06-04T15:35:00"/>
    <d v="1899-12-30T01:02:00"/>
    <s v="Tendo em vista que não faremos contrato solicito que seja excluído os foruns que serão inaugurados n"/>
    <x v="1"/>
    <s v="1395/2014 "/>
    <n v="0"/>
    <n v="4.3055555557657499E-2"/>
  </r>
  <r>
    <x v="1"/>
    <s v="27ª) CLC  "/>
    <x v="8"/>
    <d v="2014-06-04T15:35:00"/>
    <d v="2014-06-04T15:58:00"/>
    <d v="1899-12-30T00:23:00"/>
    <s v="Com a informação"/>
    <x v="1"/>
    <s v="1395/2014 "/>
    <n v="0"/>
    <n v="1.5972222223354038E-2"/>
  </r>
  <r>
    <x v="1"/>
    <s v="28ª) SC  "/>
    <x v="9"/>
    <d v="2014-06-04T15:58:00"/>
    <d v="2014-06-05T18:57:00"/>
    <d v="1899-12-31T02:59:00"/>
    <s v="Retificar o termo de abertura de licitação excluindo os itens 1, 6,10, e 15 relativo aos fóruns elei"/>
    <x v="1"/>
    <s v="1395/2014 "/>
    <n v="1.1000000000000001"/>
    <n v="1.1243055555532919"/>
  </r>
  <r>
    <x v="1"/>
    <s v="29ª) CLC  "/>
    <x v="8"/>
    <d v="2014-06-05T18:57:00"/>
    <d v="2014-06-06T18:37:00"/>
    <d v="1899-12-30T23:40:00"/>
    <s v="com termo de abertura"/>
    <x v="1"/>
    <s v="1395/2014 "/>
    <n v="1"/>
    <n v="0.98611111110949423"/>
  </r>
  <r>
    <x v="1"/>
    <s v="30ª) SLIC  "/>
    <x v="30"/>
    <d v="2014-06-06T18:37:00"/>
    <d v="2014-06-10T16:57:00"/>
    <d v="1900-01-02T22:20:00"/>
    <s v="Para emitir edital de licitação de acordo com o termo de abertura retificado. Esclareço que já tem a"/>
    <x v="1"/>
    <s v="1395/2014 "/>
    <n v="3.9"/>
    <n v="3.9305555555620231"/>
  </r>
  <r>
    <x v="1"/>
    <s v="31ª) CLC  "/>
    <x v="8"/>
    <d v="2014-06-10T16:57:00"/>
    <d v="2014-06-11T14:55:00"/>
    <d v="1899-12-30T21:58:00"/>
    <s v="Para análise da minuta do edital."/>
    <x v="1"/>
    <s v="1395/2014 "/>
    <n v="0.9"/>
    <n v="0.91527777777810115"/>
  </r>
  <r>
    <x v="1"/>
    <s v="32ª) SECADM  "/>
    <x v="4"/>
    <d v="2014-06-11T14:55:00"/>
    <d v="2014-06-12T11:22:00"/>
    <d v="1899-12-30T20:27:00"/>
    <s v="Submetemos à apreciação superior."/>
    <x v="1"/>
    <s v="1395/2014 "/>
    <n v="0.9"/>
    <n v="0.85208333333139308"/>
  </r>
  <r>
    <x v="1"/>
    <s v="33ª) CPL  "/>
    <x v="11"/>
    <d v="2014-06-12T11:22:00"/>
    <d v="2014-06-12T12:41:00"/>
    <d v="1899-12-30T01:19:00"/>
    <s v="análise da minuta de edital"/>
    <x v="1"/>
    <s v="1395/2014 "/>
    <n v="0.1"/>
    <n v="5.486111110803904E-2"/>
  </r>
  <r>
    <x v="1"/>
    <s v="34ª) ASSDG  "/>
    <x v="12"/>
    <d v="2014-06-12T12:41:00"/>
    <d v="2014-06-13T15:56:00"/>
    <d v="1899-12-31T03:15:00"/>
    <s v="para análise"/>
    <x v="1"/>
    <s v="1395/2014 "/>
    <n v="1.1000000000000001"/>
    <n v="1.1354166666715173"/>
  </r>
  <r>
    <x v="1"/>
    <s v="35ª) DG  "/>
    <x v="1"/>
    <d v="2014-06-13T15:56:00"/>
    <d v="2014-06-13T18:44:00"/>
    <d v="1899-12-30T02:48:00"/>
    <s v="Com a análise da minuta do edital de licitação e seus anexos."/>
    <x v="1"/>
    <s v="1395/2014 "/>
    <n v="0.1"/>
    <n v="0.11666666666133096"/>
  </r>
  <r>
    <x v="1"/>
    <s v="36ª) SLIC  "/>
    <x v="30"/>
    <d v="2014-06-13T18:44:00"/>
    <d v="2014-06-16T11:40:00"/>
    <d v="1900-01-01T16:56:00"/>
    <s v="para publicação do edital"/>
    <x v="1"/>
    <s v="1395/2014 "/>
    <n v="2.7"/>
    <n v="2.7055555555562023"/>
  </r>
  <r>
    <x v="1"/>
    <s v="37ª) CPL  "/>
    <x v="11"/>
    <d v="2014-06-16T11:40:00"/>
    <d v="2014-06-16T12:47:00"/>
    <d v="1899-12-30T01:07:00"/>
    <s v="Com edital, em definitivo, para assinatura."/>
    <x v="1"/>
    <s v="1395/2014 "/>
    <n v="0"/>
    <n v="4.6527777776645962E-2"/>
  </r>
  <r>
    <x v="1"/>
    <s v="38ª) SLIC  "/>
    <x v="30"/>
    <d v="2014-06-16T12:47:00"/>
    <d v="2014-06-18T15:53:00"/>
    <d v="1900-01-01T03:06:00"/>
    <s v="Edital assinado."/>
    <x v="1"/>
    <s v="1395/2014 "/>
    <n v="2.1"/>
    <n v="2.1291666666729725"/>
  </r>
  <r>
    <x v="1"/>
    <s v="39ª) CPL  "/>
    <x v="11"/>
    <d v="2014-06-18T15:53:00"/>
    <d v="2014-07-09T17:06:00"/>
    <d v="1900-01-20T01:13:00"/>
    <s v="Para aguardar a data de abertura do certame."/>
    <x v="1"/>
    <s v="1395/2014 "/>
    <n v="21.1"/>
    <n v="21.050694444442343"/>
  </r>
  <r>
    <x v="1"/>
    <s v="40ª) ASSDG  "/>
    <x v="12"/>
    <d v="2014-07-09T17:06:00"/>
    <d v="2014-07-11T19:08:00"/>
    <d v="1900-01-01T02:02:00"/>
    <s v="Para análise e homologação"/>
    <x v="1"/>
    <s v="1395/2014 "/>
    <n v="2.1"/>
    <n v="2.0847222222218988"/>
  </r>
  <r>
    <x v="1"/>
    <s v="41ª) DG  "/>
    <x v="1"/>
    <d v="2014-07-11T19:08:00"/>
    <d v="2014-07-14T19:41:00"/>
    <d v="1900-01-02T00:33:00"/>
    <s v="Com o parecer, para apreciação."/>
    <x v="1"/>
    <s v="1395/2014 "/>
    <n v="3"/>
    <n v="3.0229166666686069"/>
  </r>
  <r>
    <x v="1"/>
    <s v="42ª) CO  "/>
    <x v="6"/>
    <d v="2014-07-14T19:41:00"/>
    <d v="2014-07-15T12:43:00"/>
    <d v="1899-12-30T17:02:00"/>
    <s v="para empenhar"/>
    <x v="1"/>
    <s v="1395/2014 "/>
    <n v="0.7"/>
    <n v="0.70972222222189885"/>
  </r>
  <r>
    <x v="1"/>
    <s v="43ª) ACO  "/>
    <x v="13"/>
    <d v="2014-07-15T12:43:00"/>
    <d v="2014-07-15T17:51:00"/>
    <d v="1899-12-30T05:08:00"/>
    <s v="Para emissão de notas de empenho."/>
    <x v="1"/>
    <s v="1395/2014 "/>
    <n v="0.2"/>
    <n v="0.21388888888759539"/>
  </r>
  <r>
    <x v="1"/>
    <s v="44ª) SGACI  "/>
    <x v="43"/>
    <d v="2014-07-15T17:51:00"/>
    <d v="2014-10-16T14:23:00"/>
    <d v="1900-04-01T20:32:00"/>
    <s v="A pedido."/>
    <x v="1"/>
    <s v="1395/2014 "/>
    <n v="92.9"/>
    <n v="92.855555555557657"/>
  </r>
  <r>
    <x v="1"/>
    <s v="45ª) COBRAS  "/>
    <x v="44"/>
    <d v="2014-10-16T14:23:00"/>
    <d v="2014-10-16T17:27:00"/>
    <d v="1899-12-30T03:04:00"/>
    <s v="Para informar"/>
    <x v="1"/>
    <s v="1395/2014 "/>
    <n v="0.1"/>
    <n v="0.12777777777228039"/>
  </r>
  <r>
    <x v="1"/>
    <s v="46ª) SGACI  "/>
    <x v="43"/>
    <d v="2014-10-16T17:27:00"/>
    <d v="2014-10-17T17:10:00"/>
    <d v="1899-12-30T23:43:00"/>
    <s v="Com a informação."/>
    <x v="1"/>
    <s v="1395/2014 "/>
    <n v="1"/>
    <n v="0.98819444444961846"/>
  </r>
  <r>
    <x v="1"/>
    <s v="47ª) SPO  "/>
    <x v="5"/>
    <d v="2014-10-17T17:10:00"/>
    <d v="2014-10-17T17:31:00"/>
    <d v="1899-12-30T00:21:00"/>
    <s v="Com a informação"/>
    <x v="1"/>
    <s v="1395/2014 "/>
    <n v="0"/>
    <n v="1.4583333329937886E-2"/>
  </r>
  <r>
    <x v="1"/>
    <s v="48ª) CO  "/>
    <x v="6"/>
    <d v="2014-10-17T17:31:00"/>
    <d v="2014-10-17T18:01:00"/>
    <d v="1899-12-30T00:30:00"/>
    <s v="Com a informação."/>
    <x v="1"/>
    <s v="1395/2014 "/>
    <n v="0"/>
    <n v="2.0833333335758653E-2"/>
  </r>
  <r>
    <x v="1"/>
    <s v="49ª) ACO  "/>
    <x v="13"/>
    <d v="2014-10-17T18:01:00"/>
    <d v="2014-10-20T13:14:00"/>
    <d v="1900-01-01T19:13:00"/>
    <s v="Para emissão de nota de empenho."/>
    <x v="1"/>
    <s v="1395/2014 "/>
    <n v="2.8"/>
    <n v="2.8006944444423425"/>
  </r>
  <r>
    <x v="1"/>
    <s v="1ª) SMOEP  "/>
    <x v="45"/>
    <d v="2012-08-27T11:46:00"/>
    <d v="2012-08-28T11:46:00"/>
    <d v="1899-12-31T00:00:00"/>
    <s v="-"/>
    <x v="1"/>
    <s v="5966/2012"/>
    <n v="1"/>
    <n v="1"/>
  </r>
  <r>
    <x v="1"/>
    <s v="2ª) CAA "/>
    <x v="3"/>
    <d v="2012-08-28T11:46:00"/>
    <d v="2012-08-29T17:06:00"/>
    <d v="1899-12-31T05:20:00"/>
    <s v="Para análise e encaminamentos."/>
    <x v="1"/>
    <s v="5966/2012"/>
    <n v="1.2"/>
    <n v="1.2222222222262644"/>
  </r>
  <r>
    <x v="1"/>
    <s v="3ª) SMOEP  "/>
    <x v="45"/>
    <d v="2012-08-29T17:06:00"/>
    <d v="2012-10-20T14:33:00"/>
    <d v="1900-02-19T21:27:00"/>
    <s v="Para informar possibilidade de inserção de um orçamento dos serviços ou,se for o caso,anexar fotos"/>
    <x v="1"/>
    <s v="5966/2012"/>
    <n v="51.9"/>
    <n v="51.893749999995634"/>
  </r>
  <r>
    <x v="1"/>
    <s v="4ª) CAA "/>
    <x v="3"/>
    <d v="2012-10-20T14:33:00"/>
    <d v="2012-10-20T16:09:00"/>
    <d v="1899-12-30T01:36:00"/>
    <s v="Para os encaminhamentos."/>
    <x v="1"/>
    <s v="5966/2012"/>
    <n v="0.1"/>
    <n v="6.6666666672972497E-2"/>
  </r>
  <r>
    <x v="1"/>
    <s v="5ª) SECADM  "/>
    <x v="4"/>
    <d v="2012-10-20T16:09:00"/>
    <d v="2012-10-22T14:50:00"/>
    <d v="1899-12-31T22:41:00"/>
    <s v="Segue para os procedimentos necessários à contratação, conforme projeto b ico."/>
    <x v="1"/>
    <s v="5966/2012"/>
    <n v="1.9"/>
    <n v="1.945138888884685"/>
  </r>
  <r>
    <x v="1"/>
    <s v="6ª) ACO  "/>
    <x v="13"/>
    <d v="2012-10-22T14:50:00"/>
    <d v="2012-10-23T17:31:00"/>
    <d v="1899-12-31T02:41:00"/>
    <s v="Para informar disponibilidade orçamentária."/>
    <x v="1"/>
    <s v="5966/2012"/>
    <n v="1.1000000000000001"/>
    <n v="1.1118055555562023"/>
  </r>
  <r>
    <x v="1"/>
    <s v="7ª) CO  "/>
    <x v="6"/>
    <d v="2012-10-23T17:31:00"/>
    <d v="2012-10-23T18:26:00"/>
    <d v="1899-12-30T00:55:00"/>
    <s v="Com os pré-empenhos."/>
    <x v="1"/>
    <s v="5966/2012"/>
    <n v="0"/>
    <n v="3.8194444445252884E-2"/>
  </r>
  <r>
    <x v="1"/>
    <s v="8ª) SECOFC  "/>
    <x v="7"/>
    <d v="2012-10-23T18:26:00"/>
    <d v="2012-10-23T21:22:00"/>
    <d v="1899-12-30T02:56:00"/>
    <s v="Para ciência e encaminhamento."/>
    <x v="1"/>
    <s v="5966/2012"/>
    <n v="0.1"/>
    <n v="0.12222222222044365"/>
  </r>
  <r>
    <x v="1"/>
    <s v="9ª) CLC  "/>
    <x v="8"/>
    <d v="2012-10-23T21:22:00"/>
    <d v="2012-10-24T15:14:00"/>
    <d v="1899-12-30T17:52:00"/>
    <s v="Para providências"/>
    <x v="1"/>
    <s v="5966/2012"/>
    <n v="0.7"/>
    <n v="0.74444444444816327"/>
  </r>
  <r>
    <x v="1"/>
    <s v="10ª) SC  "/>
    <x v="9"/>
    <d v="2012-10-24T15:14:00"/>
    <d v="2012-12-04T13:35:00"/>
    <d v="1900-02-08T22:21:00"/>
    <s v="Para verificar a possibilidade de obtenção de outros orçamentos."/>
    <x v="1"/>
    <s v="5966/2012"/>
    <n v="40.9"/>
    <n v="40.931249999994179"/>
  </r>
  <r>
    <x v="1"/>
    <s v="11ª) CLC  "/>
    <x v="8"/>
    <d v="2012-12-04T13:35:00"/>
    <d v="2012-12-05T14:05:00"/>
    <d v="1899-12-31T00:30:00"/>
    <s v="Com a informação."/>
    <x v="1"/>
    <s v="5966/2012"/>
    <n v="1"/>
    <n v="1.0208333333357587"/>
  </r>
  <r>
    <x v="1"/>
    <s v="12ª) SPO  "/>
    <x v="5"/>
    <d v="2012-12-05T14:05:00"/>
    <d v="2012-12-05T19:12:00"/>
    <d v="1899-12-30T05:07:00"/>
    <s v="Para reforço de disponibilidade orçamentária."/>
    <x v="1"/>
    <s v="5966/2012"/>
    <n v="0.2"/>
    <n v="0.21319444444816327"/>
  </r>
  <r>
    <x v="1"/>
    <s v="13ª) SC  "/>
    <x v="9"/>
    <d v="2012-12-05T19:12:00"/>
    <d v="2012-12-11T17:34:00"/>
    <d v="1900-01-04T22:22:00"/>
    <s v="Considerando as classificações diferentes para aquisição e reforma, conforme demonstrado no doc."/>
    <x v="1"/>
    <s v="5966/2012"/>
    <n v="5.9"/>
    <n v="5.9319444444408873"/>
  </r>
  <r>
    <x v="1"/>
    <s v="14ª) CLC  "/>
    <x v="8"/>
    <d v="2012-12-11T17:34:00"/>
    <d v="2012-12-12T13:47:00"/>
    <d v="1899-12-30T20:13:00"/>
    <s v="Com a informação."/>
    <x v="1"/>
    <s v="5966/2012"/>
    <n v="0.8"/>
    <n v="0.84236111111385981"/>
  </r>
  <r>
    <x v="1"/>
    <s v="15ª) SMOEP  "/>
    <x v="45"/>
    <d v="2012-12-12T13:47:00"/>
    <d v="2012-12-13T17:40:00"/>
    <d v="1899-12-31T03:53:00"/>
    <s v="Para informar."/>
    <x v="1"/>
    <s v="5966/2012"/>
    <n v="1.2"/>
    <n v="1.1618055555518367"/>
  </r>
  <r>
    <x v="1"/>
    <s v="16ª) CLC  "/>
    <x v="8"/>
    <d v="2012-12-13T17:40:00"/>
    <d v="2012-12-13T20:05:00"/>
    <d v="1899-12-30T02:25:00"/>
    <s v="Com a informção"/>
    <x v="1"/>
    <s v="5966/2012"/>
    <n v="0.1"/>
    <n v="0.10069444444525288"/>
  </r>
  <r>
    <x v="1"/>
    <s v="17ª) SMOEP  "/>
    <x v="45"/>
    <d v="2012-12-13T20:05:00"/>
    <d v="2012-12-21T18:25:00"/>
    <d v="1900-01-06T22:20:00"/>
    <s v="Com informação."/>
    <x v="1"/>
    <s v="5966/2012"/>
    <n v="7.9"/>
    <n v="7.9305555555547471"/>
  </r>
  <r>
    <x v="1"/>
    <s v="18ª) CO  "/>
    <x v="6"/>
    <d v="2012-12-21T18:25:00"/>
    <d v="2012-12-21T18:45:00"/>
    <d v="1899-12-30T00:20:00"/>
    <s v="Para anulação de pré-empenho visto que o serviço não será contratadom neste ano."/>
    <x v="1"/>
    <s v="5966/2012"/>
    <n v="0"/>
    <n v="1.3888888890505768E-2"/>
  </r>
  <r>
    <x v="1"/>
    <s v="19ª) SPO  "/>
    <x v="5"/>
    <d v="2012-12-21T18:45:00"/>
    <d v="2012-12-26T12:04:00"/>
    <d v="1900-01-03T17:19:00"/>
    <s v="Para anulação de pré-empenho"/>
    <x v="1"/>
    <s v="5966/2012"/>
    <n v="4.7"/>
    <n v="4.7215277777795563"/>
  </r>
  <r>
    <x v="1"/>
    <s v="20ª) SECOFC  "/>
    <x v="7"/>
    <d v="2012-12-26T12:04:00"/>
    <d v="2012-12-26T15:17:00"/>
    <d v="1899-12-30T03:13:00"/>
    <s v="Com a informação."/>
    <x v="1"/>
    <s v="5966/2012"/>
    <n v="0.1"/>
    <n v="0.13402777777810115"/>
  </r>
  <r>
    <x v="1"/>
    <s v="21ª) SECADM  "/>
    <x v="4"/>
    <d v="2012-12-26T15:17:00"/>
    <d v="2012-12-26T16:53:00"/>
    <d v="1899-12-30T01:36:00"/>
    <s v="Com informação."/>
    <x v="1"/>
    <s v="5966/2012"/>
    <n v="0.1"/>
    <n v="6.6666666665696539E-2"/>
  </r>
  <r>
    <x v="1"/>
    <s v="22ª) CAA "/>
    <x v="3"/>
    <d v="2012-12-26T16:53:00"/>
    <d v="2013-01-14T18:02:00"/>
    <d v="1900-01-18T01:09:00"/>
    <s v="Em devolução com a anulação do pré-empenho."/>
    <x v="1"/>
    <s v="5966/2012"/>
    <n v="19"/>
    <n v="19.047916666662786"/>
  </r>
  <r>
    <x v="1"/>
    <s v="23ª) SMOEP  "/>
    <x v="45"/>
    <d v="2013-01-14T18:02:00"/>
    <d v="2013-01-14T18:46:00"/>
    <d v="1899-12-30T00:44:00"/>
    <s v="Para ciência e reiterar o pedido de contratação neste exercício 2013."/>
    <x v="1"/>
    <s v="5966/2012"/>
    <n v="0"/>
    <n v="3.0555555560567882E-2"/>
  </r>
  <r>
    <x v="1"/>
    <s v="24ª) CAA "/>
    <x v="3"/>
    <d v="2013-01-14T18:46:00"/>
    <d v="2013-01-15T12:54:00"/>
    <d v="1899-12-30T18:08:00"/>
    <s v="Para encaminhamentos."/>
    <x v="1"/>
    <s v="5966/2012"/>
    <n v="0.8"/>
    <n v="0.75555555555183673"/>
  </r>
  <r>
    <x v="1"/>
    <s v="25ª) CLC  "/>
    <x v="8"/>
    <d v="2013-01-15T12:54:00"/>
    <d v="2013-01-15T15:53:00"/>
    <d v="1899-12-30T02:59:00"/>
    <s v="Para dar sequência aos procedimentos de contratação neste exercício."/>
    <x v="1"/>
    <s v="5966/2012"/>
    <n v="0.1"/>
    <n v="0.12430555556056788"/>
  </r>
  <r>
    <x v="1"/>
    <s v="26ª) SPO  "/>
    <x v="5"/>
    <d v="2013-01-15T15:53:00"/>
    <d v="2013-01-15T16:48:00"/>
    <d v="1899-12-30T00:55:00"/>
    <s v="Para informar a disponibilidade orçamentária."/>
    <x v="1"/>
    <s v="5966/2012"/>
    <n v="0"/>
    <n v="3.8194444437976927E-2"/>
  </r>
  <r>
    <x v="1"/>
    <s v="27ª) SC  "/>
    <x v="9"/>
    <d v="2013-01-15T16:48:00"/>
    <d v="2013-01-22T14:47:00"/>
    <d v="1900-01-05T21:59:00"/>
    <s v="Para cotação. Após, volte."/>
    <x v="1"/>
    <s v="5966/2012"/>
    <n v="6.9"/>
    <n v="6.9159722222248092"/>
  </r>
  <r>
    <x v="1"/>
    <s v="28ª) CLC  "/>
    <x v="8"/>
    <d v="2013-01-22T14:47:00"/>
    <d v="2013-01-22T16:37:00"/>
    <d v="1899-12-30T01:50:00"/>
    <s v="Para análise do orçamento"/>
    <x v="1"/>
    <s v="5966/2012"/>
    <n v="0.1"/>
    <n v="7.6388888890505768E-2"/>
  </r>
  <r>
    <x v="1"/>
    <s v="29ª) SPO  "/>
    <x v="5"/>
    <d v="2013-01-22T16:37:00"/>
    <d v="2013-03-01T19:48:00"/>
    <d v="1900-02-06T03:11:00"/>
    <s v="Para informar disponibilidade orçamentária."/>
    <x v="1"/>
    <s v="5966/2012"/>
    <n v="38.1"/>
    <n v="38.132638888884685"/>
  </r>
  <r>
    <x v="1"/>
    <s v="30ª) CO  "/>
    <x v="6"/>
    <d v="2013-03-01T19:48:00"/>
    <d v="2013-03-04T14:42:00"/>
    <d v="1900-01-01T18:54:00"/>
    <s v="Com o pré-empenho."/>
    <x v="1"/>
    <s v="5966/2012"/>
    <n v="2.8"/>
    <n v="2.7875000000058208"/>
  </r>
  <r>
    <x v="1"/>
    <s v="31ª) SECOFC  "/>
    <x v="7"/>
    <d v="2013-03-04T14:42:00"/>
    <d v="2013-03-04T15:27:00"/>
    <d v="1899-12-30T00:45:00"/>
    <s v="Para solicitar autorização."/>
    <x v="1"/>
    <s v="5966/2012"/>
    <n v="0"/>
    <n v="3.125E-2"/>
  </r>
  <r>
    <x v="1"/>
    <s v="32ª) CLC  "/>
    <x v="8"/>
    <d v="2013-03-04T15:27:00"/>
    <d v="2013-03-04T18:36:00"/>
    <d v="1899-12-30T03:09:00"/>
    <s v="com informação, para providências"/>
    <x v="1"/>
    <s v="5966/2012"/>
    <n v="0.1"/>
    <n v="0.13124999999854481"/>
  </r>
  <r>
    <x v="1"/>
    <s v="33ª) SC  "/>
    <x v="9"/>
    <d v="2013-03-04T18:36:00"/>
    <d v="2013-03-11T18:34:00"/>
    <d v="1900-01-05T23:58:00"/>
    <s v="Para formalizar a contratação."/>
    <x v="1"/>
    <s v="5966/2012"/>
    <n v="7"/>
    <n v="6.9986111111065838"/>
  </r>
  <r>
    <x v="1"/>
    <s v="34ª) CLC  "/>
    <x v="8"/>
    <d v="2013-03-11T18:34:00"/>
    <d v="2013-03-12T14:09:00"/>
    <d v="1899-12-30T19:35:00"/>
    <s v="Com a informação."/>
    <x v="1"/>
    <s v="5966/2012"/>
    <n v="0.8"/>
    <n v="0.81597222222626442"/>
  </r>
  <r>
    <x v="1"/>
    <s v="35ª) SECADM  "/>
    <x v="4"/>
    <d v="2013-03-12T14:09:00"/>
    <d v="2013-03-12T17:25:00"/>
    <d v="1899-12-30T03:16:00"/>
    <s v="Para autorizar a contratação direta."/>
    <x v="1"/>
    <s v="5966/2012"/>
    <n v="0.1"/>
    <n v="0.13611111111094942"/>
  </r>
  <r>
    <x v="1"/>
    <s v="36ª) DG  "/>
    <x v="1"/>
    <d v="2013-03-12T17:25:00"/>
    <d v="2013-03-12T20:12:00"/>
    <d v="1899-12-30T02:47:00"/>
    <s v="Solicita autorização para a contratação por dispensa de licitação."/>
    <x v="1"/>
    <s v="5966/2012"/>
    <n v="0.1"/>
    <n v="0.11597222222189885"/>
  </r>
  <r>
    <x v="1"/>
    <s v="37ª) CO  "/>
    <x v="6"/>
    <d v="2013-03-12T20:12:00"/>
    <d v="2013-03-13T13:16:00"/>
    <d v="1899-12-30T17:04:00"/>
    <s v="Para empenhar"/>
    <x v="1"/>
    <s v="5966/2012"/>
    <n v="0.7"/>
    <n v="0.71111111110803904"/>
  </r>
  <r>
    <x v="1"/>
    <s v="1ª) SMOEP  "/>
    <x v="45"/>
    <d v="2015-09-25T17:35:00"/>
    <d v="2015-09-30T17:35:00"/>
    <d v="1900-01-04T00:00:00"/>
    <s v="-"/>
    <x v="1"/>
    <s v="6832/2015"/>
    <n v="5"/>
    <n v="5"/>
  </r>
  <r>
    <x v="1"/>
    <s v="2ª) CAA "/>
    <x v="3"/>
    <d v="2015-09-30T17:35:00"/>
    <d v="2015-10-01T15:33:00"/>
    <d v="1899-12-30T21:58:00"/>
    <s v="Para análise e encaminhamentos."/>
    <x v="1"/>
    <s v="6832/2015"/>
    <n v="0.9"/>
    <n v="0.91527777777810115"/>
  </r>
  <r>
    <x v="1"/>
    <s v="3ª) SMOEP  "/>
    <x v="45"/>
    <d v="2015-10-01T15:33:00"/>
    <d v="2015-10-08T15:17:00"/>
    <d v="1900-01-05T23:44:00"/>
    <s v="informar"/>
    <x v="1"/>
    <s v="6832/2015"/>
    <n v="7"/>
    <n v="6.9888888888890506"/>
  </r>
  <r>
    <x v="1"/>
    <s v="4ª) CAA "/>
    <x v="3"/>
    <d v="2015-10-08T15:17:00"/>
    <d v="2015-10-19T12:27:00"/>
    <d v="1900-01-09T21:10:00"/>
    <s v="Para encaminhamentos."/>
    <x v="1"/>
    <s v="6832/2015"/>
    <n v="10.9"/>
    <n v="10.881944444445253"/>
  </r>
  <r>
    <x v="1"/>
    <s v="5ª) SECADM  "/>
    <x v="4"/>
    <d v="2015-10-19T12:27:00"/>
    <d v="2015-10-19T18:54:00"/>
    <d v="1899-12-30T06:27:00"/>
    <s v="Para análise."/>
    <x v="1"/>
    <s v="6832/2015"/>
    <n v="0.3"/>
    <n v="0.26874999999563443"/>
  </r>
  <r>
    <x v="1"/>
    <s v="6ª) SECTI  "/>
    <x v="46"/>
    <d v="2015-10-19T18:54:00"/>
    <d v="2015-10-20T14:15:00"/>
    <d v="1899-12-30T19:21:00"/>
    <s v="Encaminha-se para apreciação e especificação técnica do objeto."/>
    <x v="1"/>
    <s v="6832/2015"/>
    <n v="0.8"/>
    <n v="0.80625000000145519"/>
  </r>
  <r>
    <x v="1"/>
    <s v="7ª) ASSTI  "/>
    <x v="47"/>
    <d v="2015-10-20T14:15:00"/>
    <d v="2015-10-20T19:34:00"/>
    <d v="1899-12-30T05:19:00"/>
    <s v="Para cadastrar a demanda."/>
    <x v="1"/>
    <s v="6832/2015"/>
    <n v="0.2"/>
    <n v="0.22152777777955635"/>
  </r>
  <r>
    <x v="1"/>
    <s v="8ª) SECTI  "/>
    <x v="46"/>
    <d v="2015-10-20T19:34:00"/>
    <d v="2015-10-22T07:35:00"/>
    <d v="1899-12-31T12:01:00"/>
    <s v="Para encaminhamento"/>
    <x v="1"/>
    <s v="6832/2015"/>
    <n v="1.5"/>
    <n v="1.5006944444394321"/>
  </r>
  <r>
    <x v="1"/>
    <s v="9ª) CSUP  "/>
    <x v="48"/>
    <d v="2015-10-22T07:35:00"/>
    <d v="2015-10-22T14:49:00"/>
    <d v="1899-12-30T07:14:00"/>
    <s v="Encaminhar à SESOP para providências."/>
    <x v="1"/>
    <s v="6832/2015"/>
    <n v="0.3"/>
    <n v="0.30138888888905058"/>
  </r>
  <r>
    <x v="1"/>
    <s v="10ª) SESOP  "/>
    <x v="49"/>
    <d v="2015-10-22T14:49:00"/>
    <d v="2015-12-11T15:33:00"/>
    <d v="1900-02-18T00:44:00"/>
    <s v="para análise e providências;"/>
    <x v="1"/>
    <s v="6832/2015"/>
    <n v="50"/>
    <n v="50.030555555560568"/>
  </r>
  <r>
    <x v="1"/>
    <s v="11ª) CSUP  "/>
    <x v="48"/>
    <d v="2015-12-11T15:33:00"/>
    <d v="2015-12-11T16:04:00"/>
    <d v="1899-12-30T00:31:00"/>
    <s v="Para demais providências."/>
    <x v="1"/>
    <s v="6832/2015"/>
    <n v="0"/>
    <n v="2.1527777775190771E-2"/>
  </r>
  <r>
    <x v="1"/>
    <s v="12ª) CGEU  "/>
    <x v="50"/>
    <d v="2015-12-11T16:04:00"/>
    <d v="2015-12-16T15:05:00"/>
    <d v="1900-01-03T23:01:00"/>
    <s v="Para informar."/>
    <x v="1"/>
    <s v="6832/2015"/>
    <n v="5"/>
    <n v="4.9590277777751908"/>
  </r>
  <r>
    <x v="1"/>
    <s v="13ª) SECTI  "/>
    <x v="46"/>
    <d v="2015-12-16T15:05:00"/>
    <d v="2015-12-17T12:58:00"/>
    <d v="1899-12-30T21:53:00"/>
    <s v="Para providências"/>
    <x v="1"/>
    <s v="6832/2015"/>
    <n v="0.9"/>
    <n v="0.91180555555911269"/>
  </r>
  <r>
    <x v="1"/>
    <s v="14ª) SECADM  "/>
    <x v="4"/>
    <d v="2015-12-17T12:58:00"/>
    <d v="2015-12-17T16:08:00"/>
    <d v="1899-12-30T03:10:00"/>
    <s v="Com a informação."/>
    <x v="1"/>
    <s v="6832/2015"/>
    <n v="0.1"/>
    <n v="0.13194444444525288"/>
  </r>
  <r>
    <x v="1"/>
    <s v="15ª) SMOP  "/>
    <x v="31"/>
    <d v="2015-12-17T16:08:00"/>
    <d v="2016-04-01T16:56:00"/>
    <d v="1900-04-15T00:48:00"/>
    <s v="Segue em atendimento ao despacho exarado no doc.247432"/>
    <x v="1"/>
    <s v="6832/2015"/>
    <n v="106"/>
    <n v="106.03333333333285"/>
  </r>
  <r>
    <x v="1"/>
    <s v="16ª) CIP "/>
    <x v="25"/>
    <d v="2016-04-01T16:56:00"/>
    <d v="2016-04-20T14:37:00"/>
    <d v="1900-01-17T21:41:00"/>
    <s v="Para ciência e encaminhamentos."/>
    <x v="1"/>
    <s v="6832/2015"/>
    <n v="18.899999999999999"/>
    <n v="18.903472222220444"/>
  </r>
  <r>
    <x v="1"/>
    <s v="17ª) SECADM  "/>
    <x v="4"/>
    <d v="2016-04-20T14:37:00"/>
    <d v="2016-04-27T20:09:00"/>
    <d v="1900-01-06T05:32:00"/>
    <s v="Tendo em vista a necessidade do software AUTOCAD para os trabalhos de engenharia deste TRE, segue"/>
    <x v="1"/>
    <s v="6832/2015"/>
    <n v="7.2"/>
    <n v="7.2305555555576575"/>
  </r>
  <r>
    <x v="1"/>
    <s v="18ª) SECTI  "/>
    <x v="46"/>
    <d v="2016-04-27T20:09:00"/>
    <d v="2016-05-02T17:22:00"/>
    <d v="1900-01-03T21:13:00"/>
    <s v="para elaboração do projeto b ico"/>
    <x v="1"/>
    <s v="6832/2015"/>
    <n v="4.9000000000000004"/>
    <n v="4.8840277777781012"/>
  </r>
  <r>
    <x v="1"/>
    <s v="19ª) CSUP  "/>
    <x v="48"/>
    <d v="2016-05-02T17:22:00"/>
    <d v="2016-05-03T14:47:00"/>
    <d v="1899-12-30T21:25:00"/>
    <s v="Encaminhar à SESOP para informar."/>
    <x v="1"/>
    <s v="6832/2015"/>
    <n v="0.9"/>
    <n v="0.89236111110949423"/>
  </r>
  <r>
    <x v="1"/>
    <s v="20ª) SESOP  "/>
    <x v="49"/>
    <d v="2016-05-03T14:47:00"/>
    <d v="2016-05-03T17:47:00"/>
    <d v="1899-12-30T03:00:00"/>
    <s v="Para informar"/>
    <x v="1"/>
    <s v="6832/2015"/>
    <n v="0.1"/>
    <n v="0.125"/>
  </r>
  <r>
    <x v="1"/>
    <s v="21ª) CGEU  "/>
    <x v="50"/>
    <d v="2016-05-03T17:47:00"/>
    <d v="2016-05-05T13:46:00"/>
    <d v="1899-12-31T19:59:00"/>
    <s v="Com a informação."/>
    <x v="1"/>
    <s v="6832/2015"/>
    <n v="1.8"/>
    <n v="1.8326388888890506"/>
  </r>
  <r>
    <x v="1"/>
    <s v="22ª) SECTI  "/>
    <x v="46"/>
    <d v="2016-05-05T13:46:00"/>
    <d v="2016-08-09T16:03:00"/>
    <d v="1900-04-05T02:17:00"/>
    <s v="Para ciência e encaminhamento"/>
    <x v="1"/>
    <s v="6832/2015"/>
    <n v="96.1"/>
    <n v="96.09513888888614"/>
  </r>
  <r>
    <x v="1"/>
    <s v="23ª) SECGA  "/>
    <x v="21"/>
    <d v="2016-08-09T16:03:00"/>
    <d v="2016-08-09T16:54:00"/>
    <d v="1899-12-30T00:51:00"/>
    <s v="Para a aquisição"/>
    <x v="1"/>
    <s v="6832/2015"/>
    <n v="0"/>
    <n v="3.5416666672972497E-2"/>
  </r>
  <r>
    <x v="1"/>
    <s v="24ª) SECGS  "/>
    <x v="19"/>
    <d v="2016-08-09T16:54:00"/>
    <d v="2016-08-09T17:16:00"/>
    <d v="1899-12-30T00:22:00"/>
    <s v="Para ciência e encaminhamento à CLC a fim de providenciar a contratação, se o projeto b ico estiver"/>
    <x v="1"/>
    <s v="6832/2015"/>
    <n v="0"/>
    <n v="1.5277777776645962E-2"/>
  </r>
  <r>
    <x v="1"/>
    <s v="25ª) SMIC  "/>
    <x v="51"/>
    <d v="2016-08-09T17:16:00"/>
    <d v="2016-08-09T17:33:00"/>
    <d v="1899-12-30T00:17:00"/>
    <s v="Solicito anexar o documento do SIOFI, se houver orçamento em PO, e enviar, brevemente, à CLC."/>
    <x v="1"/>
    <s v="6832/2015"/>
    <n v="0"/>
    <n v="1.1805555550381541E-2"/>
  </r>
  <r>
    <x v="1"/>
    <s v="26ª) CLC  "/>
    <x v="8"/>
    <d v="2016-08-09T17:33:00"/>
    <d v="2016-08-11T19:03:00"/>
    <d v="1900-01-01T01:30:00"/>
    <s v="Conforme doc. 158891/2016."/>
    <x v="1"/>
    <s v="6832/2015"/>
    <n v="2.1"/>
    <n v="2.0625"/>
  </r>
  <r>
    <x v="1"/>
    <s v="27ª) SOP  "/>
    <x v="52"/>
    <d v="2016-08-11T19:03:00"/>
    <d v="2016-08-25T16:38:00"/>
    <d v="1900-01-12T21:35:00"/>
    <s v="A pedido."/>
    <x v="1"/>
    <s v="6832/2015"/>
    <n v="13.9"/>
    <n v="13.899305555562023"/>
  </r>
  <r>
    <x v="1"/>
    <s v="28ª) CIP "/>
    <x v="25"/>
    <d v="2016-08-25T16:38:00"/>
    <d v="2016-08-27T15:44:00"/>
    <d v="1899-12-31T23:06:00"/>
    <s v="Para apreciação superior"/>
    <x v="1"/>
    <s v="6832/2015"/>
    <n v="2"/>
    <n v="1.9624999999941792"/>
  </r>
  <r>
    <x v="1"/>
    <s v="29ª) SECGS  "/>
    <x v="19"/>
    <d v="2016-08-27T15:44:00"/>
    <d v="2016-08-29T19:09:00"/>
    <d v="1900-01-01T03:25:00"/>
    <s v="Para análise encaminhamento."/>
    <x v="1"/>
    <s v="6832/2015"/>
    <n v="2.1"/>
    <n v="2.1423611111167702"/>
  </r>
  <r>
    <x v="1"/>
    <s v="30ª) CLC  "/>
    <x v="8"/>
    <d v="2016-08-29T19:09:00"/>
    <d v="2016-09-02T14:52:00"/>
    <d v="1900-01-02T19:43:00"/>
    <s v="Projeto bÃ¡sico readequado e incluÃ­do orÃ§amento, visando sequÃªncia dos trÃ¢mites necessÃ¡rios Ã  contr"/>
    <x v="1"/>
    <s v="6832/2015"/>
    <n v="3.8"/>
    <n v="3.8215277777708252"/>
  </r>
  <r>
    <x v="1"/>
    <s v="31ª) SECTI  "/>
    <x v="46"/>
    <d v="2016-09-02T14:52:00"/>
    <d v="2016-09-05T17:13:00"/>
    <d v="1900-01-02T02:21:00"/>
    <s v="À SECTI: para atualizar as informações técnicas prestadas. Após, à SOP."/>
    <x v="1"/>
    <s v="6832/2015"/>
    <n v="3.1"/>
    <n v="3.0979166666729725"/>
  </r>
  <r>
    <x v="1"/>
    <s v="32ª) CGEU  "/>
    <x v="50"/>
    <d v="2016-09-05T17:13:00"/>
    <d v="2016-09-09T16:18:00"/>
    <d v="1900-01-02T23:05:00"/>
    <s v="-"/>
    <x v="1"/>
    <s v="6832/2015"/>
    <n v="4"/>
    <n v="3.9618055555547471"/>
  </r>
  <r>
    <x v="1"/>
    <s v="33ª) SESOP  "/>
    <x v="49"/>
    <d v="2016-09-05T17:13:00"/>
    <d v="2016-09-13T12:37:00"/>
    <d v="1900-01-06T19:24:00"/>
    <s v="-"/>
    <x v="1"/>
    <s v="6832/2015"/>
    <n v="7.8"/>
    <n v="7.8083333333270275"/>
  </r>
  <r>
    <x v="1"/>
    <s v="34ª) SECTI  "/>
    <x v="46"/>
    <d v="2016-09-13T12:37:00"/>
    <d v="2016-09-13T15:54:00"/>
    <d v="1899-12-30T03:17:00"/>
    <s v="Conclusão de trâmite colaborativo"/>
    <x v="1"/>
    <s v="6832/2015"/>
    <n v="0.1"/>
    <n v="0.1368055555576575"/>
  </r>
  <r>
    <x v="1"/>
    <s v="35ª) SOP  "/>
    <x v="52"/>
    <d v="2016-09-13T15:54:00"/>
    <d v="2016-09-14T17:27:00"/>
    <d v="1899-12-31T01:33:00"/>
    <s v="Após informações da SECTI, encaminho para providências."/>
    <x v="1"/>
    <s v="6832/2015"/>
    <n v="1.1000000000000001"/>
    <n v="1.0645833333328483"/>
  </r>
  <r>
    <x v="1"/>
    <s v="36ª) CLC  "/>
    <x v="8"/>
    <d v="2016-09-14T17:27:00"/>
    <d v="2016-09-23T16:06:00"/>
    <d v="1900-01-07T22:39:00"/>
    <s v="Com o projeto bÃ¡sico readequado"/>
    <x v="1"/>
    <s v="6832/2015"/>
    <n v="8.9"/>
    <n v="8.9437499999985448"/>
  </r>
  <r>
    <x v="1"/>
    <s v="37ª) SC  "/>
    <x v="9"/>
    <d v="2016-09-23T16:06:00"/>
    <d v="2016-09-29T17:47:00"/>
    <d v="1900-01-05T01:41:00"/>
    <s v="Para elaborar a planilha de custos."/>
    <x v="1"/>
    <s v="6832/2015"/>
    <n v="6.1"/>
    <n v="6.070138888891961"/>
  </r>
  <r>
    <x v="1"/>
    <s v="38ª) CLC  "/>
    <x v="8"/>
    <d v="2016-09-29T17:47:00"/>
    <d v="2016-09-30T17:00:00"/>
    <d v="1899-12-30T23:13:00"/>
    <s v="ORÇAMENTOS"/>
    <x v="1"/>
    <s v="6832/2015"/>
    <n v="1"/>
    <n v="0.96736111111385981"/>
  </r>
  <r>
    <x v="1"/>
    <s v="39ª) SPO  "/>
    <x v="5"/>
    <d v="2016-09-30T17:00:00"/>
    <d v="2016-09-30T19:10:00"/>
    <d v="1899-12-30T02:10:00"/>
    <s v="À SPO: para informar disponibilidade orçamentária."/>
    <x v="1"/>
    <s v="6832/2015"/>
    <n v="0.1"/>
    <n v="9.0277777773735579E-2"/>
  </r>
  <r>
    <x v="1"/>
    <s v="40ª) CO  "/>
    <x v="6"/>
    <d v="2016-09-30T19:10:00"/>
    <d v="2016-09-30T19:15:00"/>
    <d v="1899-12-30T00:05:00"/>
    <s v="Com a informação de disponibilidade"/>
    <x v="1"/>
    <s v="6832/2015"/>
    <n v="0"/>
    <n v="3.4722222262644209E-3"/>
  </r>
  <r>
    <x v="1"/>
    <s v="41ª) SECOFC  "/>
    <x v="7"/>
    <d v="2016-09-30T19:15:00"/>
    <d v="2016-10-01T16:51:00"/>
    <d v="1899-12-30T21:36:00"/>
    <s v="Segue para ciÃªncia e encaminhamento Ã  Coordenadoria de LicitaÃ§Ãµes e Contratos para as demais provid."/>
    <x v="1"/>
    <s v="6832/2015"/>
    <n v="0.9"/>
    <n v="0.89999999999417923"/>
  </r>
  <r>
    <x v="1"/>
    <s v="42ª) CLC  "/>
    <x v="8"/>
    <d v="2016-10-01T16:51:00"/>
    <d v="2016-10-02T15:25:00"/>
    <d v="1899-12-30T22:34:00"/>
    <s v="Para demais providências"/>
    <x v="1"/>
    <s v="6832/2015"/>
    <n v="0.9"/>
    <n v="0.94027777777955635"/>
  </r>
  <r>
    <x v="1"/>
    <s v="43ª) SC  "/>
    <x v="9"/>
    <d v="2016-10-02T15:25:00"/>
    <d v="2016-10-03T15:19:00"/>
    <d v="1899-12-30T23:54:00"/>
    <s v="Para elaborar Termo de Abertura de Licitação."/>
    <x v="1"/>
    <s v="6832/2015"/>
    <n v="1"/>
    <n v="0.99583333333430346"/>
  </r>
  <r>
    <x v="1"/>
    <s v="44ª) CLC  "/>
    <x v="8"/>
    <d v="2016-10-03T15:19:00"/>
    <d v="2016-10-04T15:50:00"/>
    <d v="1899-12-31T00:31:00"/>
    <s v="Senhora Coordenadora:"/>
    <x v="1"/>
    <s v="6832/2015"/>
    <n v="1"/>
    <n v="1.0215277777751908"/>
  </r>
  <r>
    <x v="1"/>
    <s v="45ª) SECGA  "/>
    <x v="21"/>
    <d v="2016-10-04T15:50:00"/>
    <d v="2016-10-06T18:43:00"/>
    <d v="1900-01-01T02:53:00"/>
    <s v="À SECGA: para apreciação do TAL n. 171, designação de gestor/fiscal e definição da modalidade."/>
    <x v="1"/>
    <s v="6832/2015"/>
    <n v="2.1"/>
    <n v="2.1201388888948713"/>
  </r>
  <r>
    <x v="1"/>
    <s v="46ª) CLC  "/>
    <x v="8"/>
    <d v="2016-10-06T18:43:00"/>
    <d v="2016-10-07T16:12:00"/>
    <d v="1899-12-30T21:29:00"/>
    <s v="De acordo com o termo de abertura de licitação, retorno o presente com a designação."/>
    <x v="1"/>
    <s v="6832/2015"/>
    <n v="0.9"/>
    <n v="0.89513888888905058"/>
  </r>
  <r>
    <x v="1"/>
    <s v="47ª) SLIC  "/>
    <x v="30"/>
    <d v="2016-10-07T16:12:00"/>
    <d v="2016-10-13T16:56:00"/>
    <d v="1900-01-05T00:44:00"/>
    <s v="À SLIC: para elaborar minuta de edital."/>
    <x v="1"/>
    <s v="6832/2015"/>
    <n v="6"/>
    <n v="6.0305555555532919"/>
  </r>
  <r>
    <x v="1"/>
    <s v="48ª) CLC  "/>
    <x v="8"/>
    <d v="2016-10-13T16:56:00"/>
    <d v="2016-10-13T18:27:00"/>
    <d v="1899-12-30T01:31:00"/>
    <s v="Para análise e encaminhamento do edital e seus anexos."/>
    <x v="1"/>
    <s v="6832/2015"/>
    <n v="0.1"/>
    <n v="6.3194444446708076E-2"/>
  </r>
  <r>
    <x v="1"/>
    <s v="49ª) SECGA  "/>
    <x v="21"/>
    <d v="2016-10-13T18:27:00"/>
    <d v="2016-10-13T18:38:00"/>
    <d v="1899-12-30T00:11:00"/>
    <s v="Para análise da minuta o Edital e anexos."/>
    <x v="1"/>
    <s v="6832/2015"/>
    <n v="0"/>
    <n v="7.6388888846850023E-3"/>
  </r>
  <r>
    <x v="1"/>
    <s v="50ª) CPL  "/>
    <x v="11"/>
    <d v="2016-10-13T18:38:00"/>
    <d v="2016-10-13T19:14:00"/>
    <d v="1899-12-30T00:36:00"/>
    <s v="De acordo com a minuta do edital e seus anexos. Segue para análise dessa CPL e demais encaminhament"/>
    <x v="1"/>
    <s v="6832/2015"/>
    <n v="0"/>
    <n v="2.5000000001455192E-2"/>
  </r>
  <r>
    <x v="1"/>
    <s v="51ª) ASSDG  "/>
    <x v="12"/>
    <d v="2016-10-13T19:14:00"/>
    <d v="2016-10-16T11:47:00"/>
    <d v="1900-01-01T16:33:00"/>
    <s v="Para análise e aprovação."/>
    <x v="1"/>
    <s v="6832/2015"/>
    <n v="2.7"/>
    <n v="2.6895833333328483"/>
  </r>
  <r>
    <x v="1"/>
    <s v="52ª) DG  "/>
    <x v="1"/>
    <d v="2016-10-16T11:47:00"/>
    <d v="2016-10-17T12:29:00"/>
    <d v="1899-12-31T00:42:00"/>
    <s v="Para apreciação."/>
    <x v="1"/>
    <s v="6832/2015"/>
    <n v="1"/>
    <n v="1.0291666666671517"/>
  </r>
  <r>
    <x v="1"/>
    <s v="53ª) SLIC  "/>
    <x v="30"/>
    <d v="2016-10-17T12:29:00"/>
    <d v="2016-10-18T12:52:00"/>
    <d v="1899-12-31T00:23:00"/>
    <s v="para publicação do edital."/>
    <x v="1"/>
    <s v="6832/2015"/>
    <n v="1"/>
    <n v="1.015972222223354"/>
  </r>
  <r>
    <x v="1"/>
    <s v="54ª) CPL  "/>
    <x v="11"/>
    <d v="2016-10-18T12:52:00"/>
    <d v="2016-10-18T14:08:00"/>
    <d v="1899-12-30T01:16:00"/>
    <s v="Com edital e anexos, para assinaturas."/>
    <x v="1"/>
    <s v="6832/2015"/>
    <n v="0.1"/>
    <n v="5.2777777775190771E-2"/>
  </r>
  <r>
    <x v="1"/>
    <s v="55ª) SLIC  "/>
    <x v="30"/>
    <d v="2016-10-18T14:08:00"/>
    <d v="2016-10-18T15:02:00"/>
    <d v="1899-12-30T00:54:00"/>
    <s v="A pedido."/>
    <x v="1"/>
    <s v="6832/2015"/>
    <n v="0"/>
    <n v="3.7499999998544808E-2"/>
  </r>
  <r>
    <x v="1"/>
    <s v="56ª) CPL  "/>
    <x v="11"/>
    <d v="2016-10-18T15:02:00"/>
    <d v="2016-10-18T15:22:00"/>
    <d v="1899-12-30T00:20:00"/>
    <s v="Com edital e anexos, em definitivo, para assinaturas."/>
    <x v="1"/>
    <s v="6832/2015"/>
    <n v="0"/>
    <n v="1.3888888890505768E-2"/>
  </r>
  <r>
    <x v="1"/>
    <s v="57ª) SLIC  "/>
    <x v="30"/>
    <d v="2016-10-18T15:22:00"/>
    <d v="2016-10-19T15:57:00"/>
    <d v="1899-12-31T00:35:00"/>
    <s v="Edital assinado."/>
    <x v="1"/>
    <s v="6832/2015"/>
    <n v="1"/>
    <n v="1.0243055555547471"/>
  </r>
  <r>
    <x v="1"/>
    <s v="58ª) CPL  "/>
    <x v="11"/>
    <d v="2016-10-19T15:57:00"/>
    <d v="2016-11-04T14:46:00"/>
    <d v="1900-01-14T22:49:00"/>
    <s v="Para aguardar a abertura do certame."/>
    <x v="1"/>
    <s v="6832/2015"/>
    <n v="16"/>
    <n v="15.950694444443798"/>
  </r>
  <r>
    <x v="1"/>
    <s v="59ª) ASSDG  "/>
    <x v="12"/>
    <d v="2016-11-04T14:46:00"/>
    <d v="2016-11-04T17:54:00"/>
    <d v="1899-12-30T03:08:00"/>
    <s v="Para análise e homologação."/>
    <x v="1"/>
    <s v="6832/2015"/>
    <n v="0.1"/>
    <n v="0.13055555555911269"/>
  </r>
  <r>
    <x v="1"/>
    <s v="1ª) SMOEP  "/>
    <x v="45"/>
    <d v="2015-05-11T18:34:00"/>
    <d v="2015-05-12T18:34:00"/>
    <d v="1899-12-31T00:00:00"/>
    <s v="-"/>
    <x v="0"/>
    <s v="003140/2015"/>
    <n v="1"/>
    <n v="1"/>
  </r>
  <r>
    <x v="1"/>
    <s v="2ª) CAA "/>
    <x v="3"/>
    <d v="2015-05-12T18:34:00"/>
    <d v="2015-05-14T12:38:00"/>
    <d v="1899-12-31T18:04:00"/>
    <s v="Para análise e encaminhamentos."/>
    <x v="0"/>
    <s v="003140/2015"/>
    <n v="1.8"/>
    <n v="1.7527777777795563"/>
  </r>
  <r>
    <x v="1"/>
    <s v="3ª) SECADM  "/>
    <x v="4"/>
    <d v="2015-05-14T12:38:00"/>
    <d v="2015-05-14T18:13:00"/>
    <d v="1899-12-30T05:35:00"/>
    <s v="Para análise"/>
    <x v="0"/>
    <s v="003140/2015"/>
    <n v="0.2"/>
    <n v="0.23263888889050577"/>
  </r>
  <r>
    <x v="1"/>
    <s v="4ª) SPO  "/>
    <x v="5"/>
    <d v="2015-05-14T18:13:00"/>
    <d v="2015-05-14T19:24:00"/>
    <d v="1899-12-30T01:11:00"/>
    <s v="solicito informar diusponibilidade orçamentária"/>
    <x v="0"/>
    <s v="003140/2015"/>
    <n v="0"/>
    <n v="4.9305555556202307E-2"/>
  </r>
  <r>
    <x v="1"/>
    <s v="5ª) CO  "/>
    <x v="6"/>
    <d v="2015-05-14T19:24:00"/>
    <d v="2015-05-15T13:00:00"/>
    <d v="1899-12-30T17:36:00"/>
    <s v="Com a informação."/>
    <x v="0"/>
    <s v="003140/2015"/>
    <n v="0.7"/>
    <n v="0.73333333332993789"/>
  </r>
  <r>
    <x v="1"/>
    <s v="6ª) SECOFC  "/>
    <x v="7"/>
    <d v="2015-05-15T13:00:00"/>
    <d v="2015-05-15T16:56:00"/>
    <d v="1899-12-30T03:56:00"/>
    <s v="Para ciência e encaminhamento."/>
    <x v="0"/>
    <s v="003140/2015"/>
    <n v="0.2"/>
    <n v="0.16388888889196096"/>
  </r>
  <r>
    <x v="1"/>
    <s v="7ª) CLC  "/>
    <x v="8"/>
    <d v="2015-05-15T16:56:00"/>
    <d v="2015-05-18T19:50:00"/>
    <d v="1900-01-02T02:54:00"/>
    <s v="Para demais providências"/>
    <x v="0"/>
    <s v="003140/2015"/>
    <n v="3.1"/>
    <n v="3.1208333333343035"/>
  </r>
  <r>
    <x v="1"/>
    <s v="8ª) SECADM  "/>
    <x v="4"/>
    <d v="2015-05-18T19:50:00"/>
    <d v="2015-05-20T20:29:00"/>
    <d v="1900-01-01T00:39:00"/>
    <s v="Para análise e conveniência da contratação por dispensa de licitação pelo valor."/>
    <x v="0"/>
    <s v="003140/2015"/>
    <n v="2"/>
    <n v="2.0270833333343035"/>
  </r>
  <r>
    <x v="1"/>
    <s v="9ª) CLC  "/>
    <x v="8"/>
    <d v="2015-05-20T20:29:00"/>
    <d v="2015-05-21T14:57:00"/>
    <d v="1899-12-30T18:28:00"/>
    <s v="Para efetivar a contratação."/>
    <x v="0"/>
    <s v="003140/2015"/>
    <n v="0.8"/>
    <n v="0.7694444444423425"/>
  </r>
  <r>
    <x v="1"/>
    <s v="10ª) SC  "/>
    <x v="9"/>
    <d v="2015-05-21T14:57:00"/>
    <d v="2015-05-25T15:49:00"/>
    <d v="1900-01-03T00:52:00"/>
    <s v="Para emitir Termo de Dispensa de Licitação."/>
    <x v="0"/>
    <s v="003140/2015"/>
    <n v="4"/>
    <n v="4.0361111111124046"/>
  </r>
  <r>
    <x v="1"/>
    <s v="11ª) CLC  "/>
    <x v="8"/>
    <d v="2015-05-25T15:49:00"/>
    <d v="2015-05-27T16:51:00"/>
    <d v="1900-01-01T01:02:00"/>
    <s v="À PEDIDO."/>
    <x v="0"/>
    <s v="003140/2015"/>
    <n v="2"/>
    <n v="2.0430555555503815"/>
  </r>
  <r>
    <x v="1"/>
    <s v="12ª) SECADM  "/>
    <x v="4"/>
    <d v="2015-05-27T16:51:00"/>
    <d v="2015-06-01T20:14:00"/>
    <d v="1900-01-04T03:23:00"/>
    <s v="Submetemos a apreciação superior."/>
    <x v="0"/>
    <s v="003140/2015"/>
    <n v="5.0999999999999996"/>
    <n v="5.140972222223354"/>
  </r>
  <r>
    <x v="1"/>
    <s v="13ª) CLC  "/>
    <x v="8"/>
    <d v="2015-06-01T20:14:00"/>
    <d v="2015-06-01T20:26:00"/>
    <d v="1899-12-30T00:12:00"/>
    <s v="Para efetivar a contratação."/>
    <x v="0"/>
    <s v="003140/2015"/>
    <n v="0"/>
    <n v="8.3333333386690356E-3"/>
  </r>
  <r>
    <x v="1"/>
    <s v="14ª) SC  "/>
    <x v="9"/>
    <d v="2015-06-01T20:26:00"/>
    <d v="2015-06-03T16:23:00"/>
    <d v="1899-12-31T19:57:00"/>
    <s v="Para emitir termo de dispensa de licitação conforme autorização da Secretaria de Administração."/>
    <x v="0"/>
    <s v="003140/2015"/>
    <n v="1.8"/>
    <n v="1.8312499999956344"/>
  </r>
  <r>
    <x v="1"/>
    <s v="15ª) CLC  "/>
    <x v="8"/>
    <d v="2015-06-03T16:23:00"/>
    <d v="2015-06-03T20:08:00"/>
    <d v="1899-12-30T03:45:00"/>
    <s v="TERMO DE DISPENSA DE LICITAÇÃO"/>
    <x v="0"/>
    <s v="003140/2015"/>
    <n v="0.2"/>
    <n v="0.15625"/>
  </r>
  <r>
    <x v="1"/>
    <s v="16ª) SCON  "/>
    <x v="10"/>
    <d v="2015-06-03T20:08:00"/>
    <d v="2015-06-10T18:06:00"/>
    <d v="1900-01-05T21:58:00"/>
    <s v="Para elaborar a minuta do contrato."/>
    <x v="0"/>
    <s v="003140/2015"/>
    <n v="6.9"/>
    <n v="6.9152777777781012"/>
  </r>
  <r>
    <x v="1"/>
    <s v="17ª) SC  "/>
    <x v="9"/>
    <d v="2015-06-10T18:06:00"/>
    <d v="2015-06-11T14:48:00"/>
    <d v="1899-12-30T20:42:00"/>
    <s v="Para realizar inclusões no Termo de dispensa e incluir a minuta em campo.DOC."/>
    <x v="0"/>
    <s v="003140/2015"/>
    <n v="0.9"/>
    <n v="0.86250000000291038"/>
  </r>
  <r>
    <x v="1"/>
    <s v="18ª) SCON  "/>
    <x v="10"/>
    <d v="2015-06-11T14:48:00"/>
    <d v="2015-06-11T17:44:00"/>
    <d v="1899-12-30T02:56:00"/>
    <s v="Com a informação."/>
    <x v="0"/>
    <s v="003140/2015"/>
    <n v="0.1"/>
    <n v="0.12222222222044365"/>
  </r>
  <r>
    <x v="1"/>
    <s v="19ª) CLC  "/>
    <x v="8"/>
    <d v="2015-06-11T17:44:00"/>
    <d v="2015-06-12T16:51:00"/>
    <d v="1899-12-30T23:07:00"/>
    <s v="Segue minuta do contrato para análise, anexado o aceite da empresa."/>
    <x v="0"/>
    <s v="003140/2015"/>
    <n v="1"/>
    <n v="0.96319444444088731"/>
  </r>
  <r>
    <x v="1"/>
    <s v="20ª) SECADM  "/>
    <x v="4"/>
    <d v="2015-06-12T16:51:00"/>
    <d v="2015-06-15T16:42:00"/>
    <d v="1900-01-01T23:51:00"/>
    <s v="À apreciação superior."/>
    <x v="0"/>
    <s v="003140/2015"/>
    <n v="3"/>
    <n v="2.9937500000014552"/>
  </r>
  <r>
    <x v="1"/>
    <s v="21ª) ASSDG  "/>
    <x v="12"/>
    <d v="2015-06-15T16:42:00"/>
    <d v="2015-06-16T17:36:00"/>
    <d v="1899-12-31T00:54:00"/>
    <s v="Para análise da minuta de contrato"/>
    <x v="0"/>
    <s v="003140/2015"/>
    <n v="1"/>
    <n v="1.0374999999985448"/>
  </r>
  <r>
    <x v="1"/>
    <s v="22ª) DG  "/>
    <x v="1"/>
    <d v="2015-06-16T17:36:00"/>
    <d v="2015-06-16T19:07:00"/>
    <d v="1899-12-30T01:31:00"/>
    <s v="Com a análise da minuta contratual"/>
    <x v="0"/>
    <s v="003140/2015"/>
    <n v="0.1"/>
    <n v="6.3194444446708076E-2"/>
  </r>
  <r>
    <x v="1"/>
    <s v="23ª) CO  "/>
    <x v="6"/>
    <d v="2015-06-16T19:07:00"/>
    <d v="2015-06-16T19:19:00"/>
    <d v="1899-12-30T00:12:00"/>
    <s v="para empenhar"/>
    <x v="0"/>
    <s v="003140/2015"/>
    <n v="0"/>
    <n v="8.333333331393078E-3"/>
  </r>
  <r>
    <x v="1"/>
    <s v="1ª) SMOEP  "/>
    <x v="45"/>
    <d v="2013-09-23T17:27:00"/>
    <d v="2013-09-24T17:27:00"/>
    <d v="1899-12-31T00:00:00"/>
    <s v="-"/>
    <x v="1"/>
    <s v="007816/2013"/>
    <n v="1"/>
    <n v="1"/>
  </r>
  <r>
    <x v="1"/>
    <s v="2ª) CAA "/>
    <x v="3"/>
    <d v="2013-09-24T17:27:00"/>
    <d v="2013-09-25T16:01:00"/>
    <d v="1899-12-30T22:34:00"/>
    <s v="Para encaminhamentos."/>
    <x v="1"/>
    <s v="007816/2013"/>
    <n v="0.9"/>
    <n v="0.94027777777955635"/>
  </r>
  <r>
    <x v="1"/>
    <s v="3ª) SMOEP  "/>
    <x v="45"/>
    <d v="2013-09-25T16:01:00"/>
    <d v="2013-09-25T17:15:00"/>
    <d v="1899-12-30T01:14:00"/>
    <s v="informar"/>
    <x v="1"/>
    <s v="007816/2013"/>
    <n v="0.1"/>
    <n v="5.1388888889050577E-2"/>
  </r>
  <r>
    <x v="1"/>
    <s v="4ª) CAA "/>
    <x v="3"/>
    <d v="2013-09-25T17:15:00"/>
    <d v="2013-09-25T17:57:00"/>
    <d v="1899-12-30T00:42:00"/>
    <s v="Para encaminhamentos."/>
    <x v="1"/>
    <s v="007816/2013"/>
    <n v="0"/>
    <n v="2.9166666667151731E-2"/>
  </r>
  <r>
    <x v="1"/>
    <s v="5ª) SECADM  "/>
    <x v="4"/>
    <d v="2013-09-25T17:57:00"/>
    <d v="2013-09-25T19:43:00"/>
    <d v="1899-12-30T01:46:00"/>
    <s v="Segue o projeto b ico para os procedimentos necessários à licitação."/>
    <x v="1"/>
    <s v="007816/2013"/>
    <n v="0.1"/>
    <n v="7.3611111110949423E-2"/>
  </r>
  <r>
    <x v="1"/>
    <s v="6ª) CLC  "/>
    <x v="8"/>
    <d v="2013-09-25T19:43:00"/>
    <d v="2013-09-26T16:54:00"/>
    <d v="1899-12-30T21:11:00"/>
    <s v="Solicito obter outros orçamentos visando a abertura de procedimento licitatório."/>
    <x v="1"/>
    <s v="007816/2013"/>
    <n v="0.9"/>
    <n v="0.88263888889196096"/>
  </r>
  <r>
    <x v="1"/>
    <s v="7ª) SC  "/>
    <x v="9"/>
    <d v="2013-09-26T16:54:00"/>
    <d v="2013-10-11T18:14:00"/>
    <d v="1900-01-14T01:20:00"/>
    <s v="Para orçar."/>
    <x v="1"/>
    <s v="007816/2013"/>
    <n v="15.1"/>
    <n v="15.055555555554747"/>
  </r>
  <r>
    <x v="1"/>
    <s v="8ª) CLC  "/>
    <x v="8"/>
    <d v="2013-10-11T18:14:00"/>
    <d v="2013-10-14T14:01:00"/>
    <d v="1900-01-01T19:47:00"/>
    <s v="Para verificar orçamento"/>
    <x v="1"/>
    <s v="007816/2013"/>
    <n v="2.8"/>
    <n v="2.8243055555503815"/>
  </r>
  <r>
    <x v="1"/>
    <s v="9ª) SPO  "/>
    <x v="5"/>
    <d v="2013-10-14T14:01:00"/>
    <d v="2013-10-14T18:25:00"/>
    <d v="1899-12-30T04:24:00"/>
    <s v="Para informar disponibilidade orçamentária."/>
    <x v="1"/>
    <s v="007816/2013"/>
    <n v="0.2"/>
    <n v="0.18333333333430346"/>
  </r>
  <r>
    <x v="1"/>
    <s v="10ª) SMOEP  "/>
    <x v="45"/>
    <d v="2013-10-14T18:25:00"/>
    <d v="2013-10-15T13:42:00"/>
    <d v="1899-12-30T19:17:00"/>
    <s v="Para informar."/>
    <x v="1"/>
    <s v="007816/2013"/>
    <n v="0.8"/>
    <n v="0.80347222222189885"/>
  </r>
  <r>
    <x v="1"/>
    <s v="11ª) CAA "/>
    <x v="3"/>
    <d v="2013-10-15T13:42:00"/>
    <d v="2013-10-15T16:43:00"/>
    <d v="1899-12-30T03:01:00"/>
    <s v="Para análise."/>
    <x v="1"/>
    <s v="007816/2013"/>
    <n v="0.1"/>
    <n v="0.12569444444670808"/>
  </r>
  <r>
    <x v="1"/>
    <s v="12ª) SECADM  "/>
    <x v="4"/>
    <d v="2013-10-15T16:43:00"/>
    <d v="2013-10-17T20:29:00"/>
    <d v="1900-01-01T03:46:00"/>
    <s v="Conforme exposto pela gestão contratual, não há viabilidade de exclusão de itens do projeto b ico."/>
    <x v="1"/>
    <s v="007816/2013"/>
    <n v="2.2000000000000002"/>
    <n v="2.1569444444467081"/>
  </r>
  <r>
    <x v="1"/>
    <s v="13ª) SPO  "/>
    <x v="5"/>
    <d v="2013-10-17T20:29:00"/>
    <d v="2013-10-18T18:32:00"/>
    <d v="1899-12-30T22:03:00"/>
    <s v="Solicito informar disponibilidade orçamentária, observando-se a manifestação exarada pela CAAno doc"/>
    <x v="1"/>
    <s v="007816/2013"/>
    <n v="0.9"/>
    <n v="0.91874999999708962"/>
  </r>
  <r>
    <x v="1"/>
    <s v="14ª) CO  "/>
    <x v="6"/>
    <d v="2013-10-18T18:32:00"/>
    <d v="2013-10-18T19:21:00"/>
    <d v="1899-12-30T00:49:00"/>
    <s v="Com a informação."/>
    <x v="1"/>
    <s v="007816/2013"/>
    <n v="0"/>
    <n v="3.4027777779556345E-2"/>
  </r>
  <r>
    <x v="1"/>
    <s v="15ª) SECOFC  "/>
    <x v="7"/>
    <d v="2013-10-18T19:21:00"/>
    <d v="2013-10-21T14:50:00"/>
    <d v="1900-01-01T19:29:00"/>
    <s v="Para ciência e encaminhamento."/>
    <x v="1"/>
    <s v="007816/2013"/>
    <n v="2.8"/>
    <n v="2.8118055555532919"/>
  </r>
  <r>
    <x v="1"/>
    <s v="16ª) CLC  "/>
    <x v="8"/>
    <d v="2013-10-21T14:50:00"/>
    <d v="2013-10-22T15:53:00"/>
    <d v="1899-12-31T01:03:00"/>
    <s v="Para procedimentos."/>
    <x v="1"/>
    <s v="007816/2013"/>
    <n v="1"/>
    <n v="1.0437500000043656"/>
  </r>
  <r>
    <x v="1"/>
    <s v="17ª) SC  "/>
    <x v="9"/>
    <d v="2013-10-22T15:53:00"/>
    <d v="2013-10-24T18:23:00"/>
    <d v="1900-01-01T02:30:00"/>
    <s v="Para elaborar Termo de Abertura de Licitação."/>
    <x v="1"/>
    <s v="007816/2013"/>
    <n v="2.1"/>
    <n v="2.1041666666642413"/>
  </r>
  <r>
    <x v="1"/>
    <s v="18ª) CLC  "/>
    <x v="8"/>
    <d v="2013-10-24T18:23:00"/>
    <d v="2013-10-25T15:12:00"/>
    <d v="1899-12-30T20:49:00"/>
    <s v="p/ analise"/>
    <x v="1"/>
    <s v="007816/2013"/>
    <n v="0.9"/>
    <n v="0.86736111110803904"/>
  </r>
  <r>
    <x v="1"/>
    <s v="19ª) SC  "/>
    <x v="9"/>
    <d v="2013-10-25T15:12:00"/>
    <d v="2013-10-28T17:55:00"/>
    <d v="1900-01-02T02:43:00"/>
    <s v="Para autorizar Termo de Abertura de Licitação."/>
    <x v="1"/>
    <s v="007816/2013"/>
    <n v="3.1"/>
    <n v="3.1131944444496185"/>
  </r>
  <r>
    <x v="1"/>
    <s v="20ª) CLC  "/>
    <x v="8"/>
    <d v="2013-10-28T17:55:00"/>
    <d v="2013-10-28T20:21:00"/>
    <d v="1899-12-30T02:26:00"/>
    <s v="P/ análise"/>
    <x v="1"/>
    <s v="007816/2013"/>
    <n v="0.1"/>
    <n v="0.101388888884685"/>
  </r>
  <r>
    <x v="1"/>
    <s v="21ª) SECADM  "/>
    <x v="4"/>
    <d v="2013-10-28T20:21:00"/>
    <d v="2013-10-29T17:27:00"/>
    <d v="1899-12-30T21:06:00"/>
    <s v="Para autorizar o Termo de Abertura de Licitação nº. 231/13."/>
    <x v="1"/>
    <s v="007816/2013"/>
    <n v="0.9"/>
    <n v="0.87916666666569654"/>
  </r>
  <r>
    <x v="1"/>
    <s v="22ª) CLC  "/>
    <x v="8"/>
    <d v="2013-10-29T17:27:00"/>
    <d v="2013-10-29T18:35:00"/>
    <d v="1899-12-30T01:08:00"/>
    <s v="elaboração da respectiva minuta de edital"/>
    <x v="1"/>
    <s v="007816/2013"/>
    <n v="0"/>
    <n v="4.7222222223354038E-2"/>
  </r>
  <r>
    <x v="1"/>
    <s v="23ª) SLIC  "/>
    <x v="30"/>
    <d v="2013-10-29T18:35:00"/>
    <d v="2013-11-12T14:29:00"/>
    <d v="1900-01-12T19:54:00"/>
    <s v="Para elaborar a minuta do edital."/>
    <x v="1"/>
    <s v="007816/2013"/>
    <n v="13.8"/>
    <n v="13.829166666670062"/>
  </r>
  <r>
    <x v="1"/>
    <s v="24ª) SCON  "/>
    <x v="10"/>
    <d v="2013-11-12T14:29:00"/>
    <d v="2013-11-20T14:49:00"/>
    <d v="1900-01-07T00:20:00"/>
    <s v="Para minutar contrato."/>
    <x v="1"/>
    <s v="007816/2013"/>
    <n v="8"/>
    <n v="8.0138888888832298"/>
  </r>
  <r>
    <x v="1"/>
    <s v="25ª) SLIC  "/>
    <x v="30"/>
    <d v="2013-11-20T14:49:00"/>
    <d v="2013-11-20T16:22:00"/>
    <d v="1899-12-30T01:33:00"/>
    <s v="com minuta do contrato"/>
    <x v="1"/>
    <s v="007816/2013"/>
    <n v="0.1"/>
    <n v="6.4583333332848269E-2"/>
  </r>
  <r>
    <x v="1"/>
    <s v="26ª) CLC  "/>
    <x v="8"/>
    <d v="2013-11-20T16:22:00"/>
    <d v="2013-11-20T17:38:00"/>
    <d v="1899-12-30T01:16:00"/>
    <s v="Para análise."/>
    <x v="1"/>
    <s v="007816/2013"/>
    <n v="0.1"/>
    <n v="5.2777777782466728E-2"/>
  </r>
  <r>
    <x v="1"/>
    <s v="27ª) SECADM  "/>
    <x v="4"/>
    <d v="2013-11-20T17:38:00"/>
    <d v="2013-11-20T20:02:00"/>
    <d v="1899-12-30T02:24:00"/>
    <s v="Para apreciação superior."/>
    <x v="1"/>
    <s v="007816/2013"/>
    <n v="0.1"/>
    <n v="9.9999999998544808E-2"/>
  </r>
  <r>
    <x v="1"/>
    <s v="28ª) CPL  "/>
    <x v="11"/>
    <d v="2013-11-20T20:02:00"/>
    <d v="2013-11-22T20:44:00"/>
    <d v="1900-01-01T00:42:00"/>
    <s v="De acordo com a minuta do Edital seus anexos e Contrato. Segue para análise dessa Comissão, após en"/>
    <x v="1"/>
    <s v="007816/2013"/>
    <n v="2"/>
    <n v="2.0291666666671517"/>
  </r>
  <r>
    <x v="1"/>
    <s v="29ª) ASSDG  "/>
    <x v="12"/>
    <d v="2013-11-22T20:44:00"/>
    <d v="2013-11-28T19:15:00"/>
    <d v="1900-01-04T22:31:00"/>
    <s v="para análise."/>
    <x v="1"/>
    <s v="007816/2013"/>
    <n v="5.9"/>
    <n v="5.9381944444467081"/>
  </r>
  <r>
    <x v="1"/>
    <s v="30ª) DG  "/>
    <x v="1"/>
    <d v="2013-11-28T19:15:00"/>
    <d v="2013-11-28T20:15:00"/>
    <d v="1899-12-30T01:00:00"/>
    <s v="Com a análise da minuta do edital de licitação e seus anexos"/>
    <x v="1"/>
    <s v="007816/2013"/>
    <n v="0"/>
    <n v="4.1666666664241347E-2"/>
  </r>
  <r>
    <x v="1"/>
    <s v="31ª) SLIC  "/>
    <x v="30"/>
    <d v="2013-11-28T20:15:00"/>
    <d v="2013-11-29T16:18:00"/>
    <d v="1899-12-30T20:03:00"/>
    <s v="PARA OS DEMAIS PROCEDIMENTOS"/>
    <x v="1"/>
    <s v="007816/2013"/>
    <n v="0.8"/>
    <n v="0.83541666666860692"/>
  </r>
  <r>
    <x v="1"/>
    <s v="32ª) CLC  "/>
    <x v="8"/>
    <d v="2013-11-29T16:18:00"/>
    <d v="2013-11-29T16:27:00"/>
    <d v="1899-12-30T00:09:00"/>
    <s v="A pedido."/>
    <x v="1"/>
    <s v="007816/2013"/>
    <n v="0"/>
    <n v="6.2499999985448085E-3"/>
  </r>
  <r>
    <x v="1"/>
    <s v="33ª) SLIC  "/>
    <x v="30"/>
    <d v="2013-11-29T16:27:00"/>
    <d v="2013-11-29T17:33:00"/>
    <d v="1899-12-30T01:06:00"/>
    <s v="À SLIC Favor considerar a média dos dois preços mais baratos (R$43.500,00 e R$125.906,00 = R$84.703"/>
    <x v="1"/>
    <s v="007816/2013"/>
    <n v="0"/>
    <n v="4.5833333329937886E-2"/>
  </r>
  <r>
    <x v="1"/>
    <s v="34ª) SPO  "/>
    <x v="5"/>
    <d v="2013-11-29T17:33:00"/>
    <d v="2013-11-29T18:44:00"/>
    <d v="1899-12-30T01:11:00"/>
    <s v="Para rever a disponibilidade orçamentária, em vista do despacho doc 260.367/13"/>
    <x v="1"/>
    <s v="007816/2013"/>
    <n v="0"/>
    <n v="4.9305555556202307E-2"/>
  </r>
  <r>
    <x v="1"/>
    <s v="35ª) CO  "/>
    <x v="6"/>
    <d v="2013-11-29T18:44:00"/>
    <d v="2013-11-29T19:04:00"/>
    <d v="1899-12-30T00:20:00"/>
    <s v="Com a informação."/>
    <x v="1"/>
    <s v="007816/2013"/>
    <n v="0"/>
    <n v="1.3888888890505768E-2"/>
  </r>
  <r>
    <x v="1"/>
    <s v="36ª) SLIC  "/>
    <x v="30"/>
    <d v="2013-11-29T19:04:00"/>
    <d v="2013-12-02T15:17:00"/>
    <d v="1900-01-01T20:13:00"/>
    <s v="Conforme despacho anterior"/>
    <x v="1"/>
    <s v="007816/2013"/>
    <n v="2.8"/>
    <n v="2.8423611111138598"/>
  </r>
  <r>
    <x v="1"/>
    <s v="37ª) CPL  "/>
    <x v="11"/>
    <d v="2013-12-02T15:17:00"/>
    <d v="2013-12-02T15:28:00"/>
    <d v="1899-12-30T00:11:00"/>
    <s v="Para assinaturas, após volte."/>
    <x v="1"/>
    <s v="007816/2013"/>
    <n v="0"/>
    <n v="7.6388888846850023E-3"/>
  </r>
  <r>
    <x v="1"/>
    <s v="38ª) SLIC  "/>
    <x v="30"/>
    <d v="2013-12-02T15:28:00"/>
    <d v="2013-12-04T12:54:00"/>
    <d v="1899-12-31T21:26:00"/>
    <s v="Edital assinado."/>
    <x v="1"/>
    <s v="007816/2013"/>
    <n v="1.9"/>
    <n v="1.8930555555562023"/>
  </r>
  <r>
    <x v="1"/>
    <s v="39ª) CPL  "/>
    <x v="11"/>
    <d v="2013-12-04T12:54:00"/>
    <d v="2013-12-26T14:36:00"/>
    <d v="1900-01-21T01:42:00"/>
    <s v="Para aguardar data abertura certame licitatório."/>
    <x v="1"/>
    <s v="007816/2013"/>
    <n v="22.1"/>
    <n v="22.070833333331393"/>
  </r>
  <r>
    <x v="1"/>
    <s v="40ª) ASSDG  "/>
    <x v="12"/>
    <d v="2013-12-26T14:36:00"/>
    <d v="2013-12-26T15:24:00"/>
    <d v="1899-12-30T00:48:00"/>
    <s v="Para análise e homologação"/>
    <x v="1"/>
    <s v="007816/2013"/>
    <n v="0"/>
    <n v="3.3333333340124227E-2"/>
  </r>
  <r>
    <x v="1"/>
    <s v="1ª) SMOEP  "/>
    <x v="45"/>
    <d v="2013-10-01T14:56:00"/>
    <d v="2013-10-28T14:56:00"/>
    <d v="1900-01-26T00:00:00"/>
    <s v="-"/>
    <x v="0"/>
    <s v="007945/2013"/>
    <n v="27"/>
    <n v="27"/>
  </r>
  <r>
    <x v="1"/>
    <s v="2ª) CAA "/>
    <x v="3"/>
    <d v="2013-10-28T14:56:00"/>
    <d v="2013-10-28T16:48:00"/>
    <d v="1899-12-30T01:52:00"/>
    <s v="Para encaminhamentos."/>
    <x v="0"/>
    <s v="007945/2013"/>
    <n v="0.1"/>
    <n v="7.7777777776645962E-2"/>
  </r>
  <r>
    <x v="1"/>
    <s v="3ª) SECADM  "/>
    <x v="4"/>
    <d v="2013-10-28T16:48:00"/>
    <d v="2013-10-29T17:22:00"/>
    <d v="1899-12-31T00:34:00"/>
    <s v="Segue o projeto b ico para análise e trâmites pertinentes à licitação."/>
    <x v="0"/>
    <s v="007945/2013"/>
    <n v="1"/>
    <n v="1.023611111115315"/>
  </r>
  <r>
    <x v="1"/>
    <s v="4ª) DG  "/>
    <x v="1"/>
    <d v="2013-10-29T17:22:00"/>
    <d v="2013-10-29T18:32:00"/>
    <d v="1899-12-30T01:10:00"/>
    <s v="Submeto à apreciação dessa Direção Geral"/>
    <x v="0"/>
    <s v="007945/2013"/>
    <n v="0"/>
    <n v="4.8611111109494232E-2"/>
  </r>
  <r>
    <x v="1"/>
    <s v="5ª) SPO  "/>
    <x v="5"/>
    <d v="2013-10-29T18:32:00"/>
    <d v="2013-10-30T14:49:00"/>
    <d v="1899-12-30T20:17:00"/>
    <s v="para informar."/>
    <x v="0"/>
    <s v="007945/2013"/>
    <n v="0.8"/>
    <n v="0.84513888888614019"/>
  </r>
  <r>
    <x v="1"/>
    <s v="6ª) CO  "/>
    <x v="6"/>
    <d v="2013-10-30T14:49:00"/>
    <d v="2013-10-30T15:01:00"/>
    <d v="1899-12-30T00:12:00"/>
    <s v="Com o pré-empenho."/>
    <x v="0"/>
    <s v="007945/2013"/>
    <n v="0"/>
    <n v="8.3333333386690356E-3"/>
  </r>
  <r>
    <x v="1"/>
    <s v="7ª) SECOFC  "/>
    <x v="7"/>
    <d v="2013-10-30T15:01:00"/>
    <d v="2013-10-30T15:58:00"/>
    <d v="1899-12-30T00:57:00"/>
    <s v="Para ciência e encaminhamento."/>
    <x v="0"/>
    <s v="007945/2013"/>
    <n v="0"/>
    <n v="3.9583333331393078E-2"/>
  </r>
  <r>
    <x v="1"/>
    <s v="8ª) CLC  "/>
    <x v="8"/>
    <d v="2013-10-30T15:58:00"/>
    <d v="2013-10-30T18:00:00"/>
    <d v="1899-12-30T02:02:00"/>
    <s v="Para procedimentos."/>
    <x v="0"/>
    <s v="007945/2013"/>
    <n v="0.1"/>
    <n v="8.4722222221898846E-2"/>
  </r>
  <r>
    <x v="1"/>
    <s v="9ª) SC  "/>
    <x v="9"/>
    <d v="2013-10-30T18:00:00"/>
    <d v="2013-11-19T15:06:00"/>
    <d v="1900-01-18T21:06:00"/>
    <s v="Para emissão do Termo de Abertura de Licitação."/>
    <x v="0"/>
    <s v="007945/2013"/>
    <n v="19.899999999999999"/>
    <n v="19.879166666665697"/>
  </r>
  <r>
    <x v="1"/>
    <s v="10ª) CLC  "/>
    <x v="8"/>
    <d v="2013-11-19T15:06:00"/>
    <d v="2013-11-19T18:08:00"/>
    <d v="1899-12-30T03:02:00"/>
    <s v="c/ termo de abertura de licitação para análise"/>
    <x v="0"/>
    <s v="007945/2013"/>
    <n v="0.1"/>
    <n v="0.12638888889341615"/>
  </r>
  <r>
    <x v="1"/>
    <s v="11ª) SECADM  "/>
    <x v="4"/>
    <d v="2013-11-19T18:08:00"/>
    <d v="2013-11-20T20:03:00"/>
    <d v="1899-12-31T01:55:00"/>
    <s v="Para autorizar o termo de Abertura de Licitação nº 241/13."/>
    <x v="0"/>
    <s v="007945/2013"/>
    <n v="1.1000000000000001"/>
    <n v="1.0798611111094942"/>
  </r>
  <r>
    <x v="1"/>
    <s v="12ª) CLC  "/>
    <x v="8"/>
    <d v="2013-11-20T20:03:00"/>
    <d v="2013-11-21T15:59:00"/>
    <d v="1899-12-30T19:56:00"/>
    <s v="elaboração da minuta do respectivo edital"/>
    <x v="0"/>
    <s v="007945/2013"/>
    <n v="0.8"/>
    <n v="0.83055555555620231"/>
  </r>
  <r>
    <x v="1"/>
    <s v="13ª) SLIC  "/>
    <x v="30"/>
    <d v="2013-11-21T15:59:00"/>
    <d v="2013-11-27T14:04:00"/>
    <d v="1900-01-04T22:05:00"/>
    <s v="Para elaborar a minuta do edital."/>
    <x v="0"/>
    <s v="007945/2013"/>
    <n v="5.9"/>
    <n v="5.9201388888832298"/>
  </r>
  <r>
    <x v="1"/>
    <s v="14ª) CLC  "/>
    <x v="8"/>
    <d v="2013-11-27T14:04:00"/>
    <d v="2013-11-27T17:16:00"/>
    <d v="1899-12-30T03:12:00"/>
    <s v="Para análise da minuta do edital."/>
    <x v="0"/>
    <s v="007945/2013"/>
    <n v="0.1"/>
    <n v="0.13333333333866904"/>
  </r>
  <r>
    <x v="1"/>
    <s v="15ª) SECADM  "/>
    <x v="4"/>
    <d v="2013-11-27T17:16:00"/>
    <d v="2013-11-27T19:17:00"/>
    <d v="1899-12-30T02:01:00"/>
    <s v="Para apreciação."/>
    <x v="0"/>
    <s v="007945/2013"/>
    <n v="0.1"/>
    <n v="8.4027777775190771E-2"/>
  </r>
  <r>
    <x v="1"/>
    <s v="16ª) CPL  "/>
    <x v="11"/>
    <d v="2013-11-27T19:17:00"/>
    <d v="2013-11-29T18:28:00"/>
    <d v="1899-12-31T23:11:00"/>
    <s v="nálise da minuta do edital"/>
    <x v="0"/>
    <s v="007945/2013"/>
    <n v="2"/>
    <n v="1.9659722222204437"/>
  </r>
  <r>
    <x v="1"/>
    <s v="17ª) ASSDG  "/>
    <x v="12"/>
    <d v="2013-11-29T18:28:00"/>
    <d v="2013-12-03T17:24:00"/>
    <d v="1900-01-02T22:56:00"/>
    <s v="para análise."/>
    <x v="0"/>
    <s v="007945/2013"/>
    <n v="4"/>
    <n v="3.9555555555562023"/>
  </r>
  <r>
    <x v="1"/>
    <s v="18ª) SCON  "/>
    <x v="10"/>
    <d v="2013-12-03T17:24:00"/>
    <d v="2013-12-03T18:09:00"/>
    <d v="1899-12-30T00:45:00"/>
    <s v="Para inclusão de minuta contratual."/>
    <x v="0"/>
    <s v="007945/2013"/>
    <n v="0"/>
    <n v="3.125E-2"/>
  </r>
  <r>
    <x v="1"/>
    <s v="19ª) SLIC  "/>
    <x v="30"/>
    <d v="2013-12-03T18:09:00"/>
    <d v="2013-12-03T19:08:00"/>
    <d v="1899-12-30T00:59:00"/>
    <s v="INCLUÍDA A MINUTA DO CONTRATO."/>
    <x v="0"/>
    <s v="007945/2013"/>
    <n v="0"/>
    <n v="4.0972222224809229E-2"/>
  </r>
  <r>
    <x v="1"/>
    <s v="20ª) CLC  "/>
    <x v="8"/>
    <d v="2013-12-03T19:08:00"/>
    <d v="2013-12-03T19:15:00"/>
    <d v="1899-12-30T00:07:00"/>
    <s v="Com minuta do edital e anexos para análise."/>
    <x v="0"/>
    <s v="007945/2013"/>
    <n v="0"/>
    <n v="4.8611111124046147E-3"/>
  </r>
  <r>
    <x v="1"/>
    <s v="21ª) SECADM  "/>
    <x v="4"/>
    <d v="2013-12-03T19:15:00"/>
    <d v="2013-12-03T19:30:00"/>
    <d v="1899-12-30T00:15:00"/>
    <s v="Para análise da minuta do edital e seus anexos."/>
    <x v="0"/>
    <s v="007945/2013"/>
    <n v="0"/>
    <n v="1.0416666664241347E-2"/>
  </r>
  <r>
    <x v="1"/>
    <s v="22ª) CLC  "/>
    <x v="8"/>
    <d v="2013-12-03T19:30:00"/>
    <d v="2013-12-04T12:27:00"/>
    <d v="1899-12-30T16:57:00"/>
    <s v="De acordo com a minuta do Edital, seus anexos e minuta contratual. Segue para análise dessa CPL, ap"/>
    <x v="0"/>
    <s v="007945/2013"/>
    <n v="0.7"/>
    <n v="0.70625000000291038"/>
  </r>
  <r>
    <x v="1"/>
    <s v="23ª) CPL  "/>
    <x v="11"/>
    <d v="2013-12-04T12:27:00"/>
    <d v="2013-12-04T14:14:00"/>
    <d v="1899-12-30T01:47:00"/>
    <s v="Para análise da minutas do edital, do contrato e seus anexos."/>
    <x v="0"/>
    <s v="007945/2013"/>
    <n v="0.1"/>
    <n v="7.4305555550381541E-2"/>
  </r>
  <r>
    <x v="1"/>
    <s v="24ª) ASSDG  "/>
    <x v="12"/>
    <d v="2013-12-04T14:14:00"/>
    <d v="2013-12-04T15:10:00"/>
    <d v="1899-12-30T00:56:00"/>
    <s v="para análise."/>
    <x v="0"/>
    <s v="007945/2013"/>
    <n v="0"/>
    <n v="3.888888889196096E-2"/>
  </r>
  <r>
    <x v="1"/>
    <s v="25ª) DG  "/>
    <x v="1"/>
    <d v="2013-12-04T15:10:00"/>
    <d v="2013-12-04T17:29:00"/>
    <d v="1899-12-30T02:19:00"/>
    <s v="Com a análise da minuta do edital de licitação e seus anexos"/>
    <x v="0"/>
    <s v="007945/2013"/>
    <n v="0.1"/>
    <n v="9.6527777779556345E-2"/>
  </r>
  <r>
    <x v="1"/>
    <s v="26ª) SLIC  "/>
    <x v="30"/>
    <d v="2013-12-04T17:29:00"/>
    <d v="2013-12-04T17:51:00"/>
    <d v="1899-12-30T00:22:00"/>
    <s v="À Seção de Licitações."/>
    <x v="0"/>
    <s v="007945/2013"/>
    <n v="0"/>
    <n v="1.5277777776645962E-2"/>
  </r>
  <r>
    <x v="1"/>
    <s v="27ª) CPL  "/>
    <x v="11"/>
    <d v="2013-12-04T17:51:00"/>
    <d v="2013-12-04T19:00:00"/>
    <d v="1899-12-30T01:09:00"/>
    <s v="Para assinatura do edital."/>
    <x v="0"/>
    <s v="007945/2013"/>
    <n v="0"/>
    <n v="4.7916666662786156E-2"/>
  </r>
  <r>
    <x v="1"/>
    <s v="28ª) SLIC  "/>
    <x v="30"/>
    <d v="2013-12-04T19:00:00"/>
    <d v="2013-12-05T17:31:00"/>
    <d v="1899-12-30T22:31:00"/>
    <s v="Edital assinado."/>
    <x v="0"/>
    <s v="007945/2013"/>
    <n v="0.9"/>
    <n v="0.93819444444670808"/>
  </r>
  <r>
    <x v="1"/>
    <s v="29ª) CPL  "/>
    <x v="11"/>
    <d v="2013-12-05T17:31:00"/>
    <d v="2013-12-30T14:17:00"/>
    <d v="1900-01-23T20:46:00"/>
    <s v="Para aguardar licitação a qual ocorrerá em 17/12/13   11:00hs."/>
    <x v="0"/>
    <s v="007945/2013"/>
    <n v="24.9"/>
    <n v="24.865277777775191"/>
  </r>
  <r>
    <x v="1"/>
    <s v="30ª) ASSDG  "/>
    <x v="12"/>
    <d v="2013-12-30T14:17:00"/>
    <d v="2013-12-30T14:37:00"/>
    <d v="1899-12-30T00:20:00"/>
    <s v="Para análise e homologação"/>
    <x v="0"/>
    <s v="007945/2013"/>
    <n v="0"/>
    <n v="1.3888888890505768E-2"/>
  </r>
  <r>
    <x v="1"/>
    <s v="1ª) SMOEP  "/>
    <x v="45"/>
    <d v="2015-08-11T13:06:00"/>
    <d v="2015-08-13T13:06:00"/>
    <d v="1900-01-01T00:00:00"/>
    <s v="-"/>
    <x v="1"/>
    <s v="005779/2015"/>
    <n v="2"/>
    <n v="2"/>
  </r>
  <r>
    <x v="1"/>
    <s v="2ª) CAA "/>
    <x v="3"/>
    <d v="2015-08-13T13:06:00"/>
    <d v="2015-08-20T10:42:00"/>
    <d v="1900-01-05T21:36:00"/>
    <s v="Para análise e encaminhamentos."/>
    <x v="1"/>
    <s v="005779/2015"/>
    <n v="6.9"/>
    <n v="6.9000000000014552"/>
  </r>
  <r>
    <x v="1"/>
    <s v="3ª) SMOEP  "/>
    <x v="45"/>
    <d v="2015-08-20T10:42:00"/>
    <d v="2015-08-20T20:12:00"/>
    <d v="1899-12-30T09:30:00"/>
    <s v="Para verificar."/>
    <x v="1"/>
    <s v="005779/2015"/>
    <n v="0.4"/>
    <n v="0.39583333333575865"/>
  </r>
  <r>
    <x v="1"/>
    <s v="4ª) CAA "/>
    <x v="3"/>
    <d v="2015-08-20T20:12:00"/>
    <d v="2015-08-21T11:12:00"/>
    <d v="1899-12-30T15:00:00"/>
    <s v="Para encaminhamentos."/>
    <x v="1"/>
    <s v="005779/2015"/>
    <n v="0.6"/>
    <n v="0.625"/>
  </r>
  <r>
    <x v="1"/>
    <s v="5ª) SECADM  "/>
    <x v="4"/>
    <d v="2015-08-21T11:12:00"/>
    <d v="2015-08-24T16:20:00"/>
    <d v="1900-01-02T05:08:00"/>
    <s v="Segue para os procedimentos necessários à contratação nos moldes do projeto b ico."/>
    <x v="1"/>
    <s v="005779/2015"/>
    <n v="3.2"/>
    <n v="3.2138888888875954"/>
  </r>
  <r>
    <x v="1"/>
    <s v="6ª) SPO  "/>
    <x v="5"/>
    <d v="2015-08-24T16:20:00"/>
    <d v="2015-08-24T18:31:00"/>
    <d v="1899-12-30T02:11:00"/>
    <s v="Para informar disponibilidade orçamentária."/>
    <x v="1"/>
    <s v="005779/2015"/>
    <n v="0.1"/>
    <n v="9.0972222220443655E-2"/>
  </r>
  <r>
    <x v="1"/>
    <s v="7ª) SMOEP  "/>
    <x v="45"/>
    <d v="2015-08-24T18:31:00"/>
    <d v="2015-08-25T15:12:00"/>
    <d v="1899-12-30T20:41:00"/>
    <s v="Para indicar uma substituição de despesa."/>
    <x v="1"/>
    <s v="005779/2015"/>
    <n v="0.9"/>
    <n v="0.86180555555620231"/>
  </r>
  <r>
    <x v="1"/>
    <s v="8ª) SPO  "/>
    <x v="5"/>
    <d v="2015-08-25T15:12:00"/>
    <d v="2015-08-25T16:16:00"/>
    <d v="1899-12-30T01:04:00"/>
    <s v="Para continuidade dos procedimentos."/>
    <x v="1"/>
    <s v="005779/2015"/>
    <n v="0"/>
    <n v="4.4444444443797693E-2"/>
  </r>
  <r>
    <x v="1"/>
    <s v="9ª) CO  "/>
    <x v="6"/>
    <d v="2015-08-25T16:16:00"/>
    <d v="2015-08-25T17:08:00"/>
    <d v="1899-12-30T00:52:00"/>
    <s v="Com o pré-empenho."/>
    <x v="1"/>
    <s v="005779/2015"/>
    <n v="0"/>
    <n v="3.6111111112404615E-2"/>
  </r>
  <r>
    <x v="1"/>
    <s v="10ª) SECOFC  "/>
    <x v="7"/>
    <d v="2015-08-25T17:08:00"/>
    <d v="2015-08-25T18:15:00"/>
    <d v="1899-12-30T01:07:00"/>
    <s v="Para ciência e encaminhamento."/>
    <x v="1"/>
    <s v="005779/2015"/>
    <n v="0"/>
    <n v="4.6527777776645962E-2"/>
  </r>
  <r>
    <x v="1"/>
    <s v="11ª) CLC  "/>
    <x v="8"/>
    <d v="2015-08-25T18:15:00"/>
    <d v="2015-08-26T14:37:00"/>
    <d v="1899-12-30T20:22:00"/>
    <s v="Para procedimentos."/>
    <x v="1"/>
    <s v="005779/2015"/>
    <n v="0.8"/>
    <n v="0.84861111111240461"/>
  </r>
  <r>
    <x v="1"/>
    <s v="12ª) SC  "/>
    <x v="9"/>
    <d v="2015-08-26T14:37:00"/>
    <d v="2015-09-01T17:26:00"/>
    <d v="1900-01-05T02:49:00"/>
    <s v="Para elaborar Termo de Abertura de Licitação na modalidade Pregão Eletrônico."/>
    <x v="1"/>
    <s v="005779/2015"/>
    <n v="6.1"/>
    <n v="6.117361111115315"/>
  </r>
  <r>
    <x v="1"/>
    <s v="13ª) CLC  "/>
    <x v="8"/>
    <d v="2015-09-01T17:26:00"/>
    <d v="2015-09-04T18:10:00"/>
    <d v="1900-01-02T00:44:00"/>
    <s v="SENHORA COORDENADORA: Segue no documento 164.469/2015 o Termo de Abertura de Licitação."/>
    <x v="1"/>
    <s v="005779/2015"/>
    <n v="3"/>
    <n v="3.0305555555532919"/>
  </r>
  <r>
    <x v="1"/>
    <s v="14ª) CAA "/>
    <x v="3"/>
    <d v="2015-09-04T18:10:00"/>
    <d v="2015-09-09T14:42:00"/>
    <d v="1900-01-03T20:32:00"/>
    <s v="Solicito que seja revisto a planilha de BDI já que a somatoria dos percentuais dos itens da mesma"/>
    <x v="1"/>
    <s v="005779/2015"/>
    <n v="4.9000000000000004"/>
    <n v="4.8555555555576575"/>
  </r>
  <r>
    <x v="1"/>
    <s v="15ª) SMOEP  "/>
    <x v="45"/>
    <d v="2015-09-09T14:42:00"/>
    <d v="2015-09-14T19:59:00"/>
    <d v="1900-01-04T05:17:00"/>
    <s v="Para verificação dos itens referidos pela CLC e retificação do BDI."/>
    <x v="1"/>
    <s v="005779/2015"/>
    <n v="5.2"/>
    <n v="5.2201388888861402"/>
  </r>
  <r>
    <x v="1"/>
    <s v="16ª) CAA "/>
    <x v="3"/>
    <d v="2015-09-14T19:59:00"/>
    <d v="2015-09-17T16:54:00"/>
    <d v="1900-01-01T20:55:00"/>
    <s v="Anexada a planilha revisada, encaminho para seguir os tramites da contratação."/>
    <x v="1"/>
    <s v="005779/2015"/>
    <n v="2.9"/>
    <n v="2.8715277777810115"/>
  </r>
  <r>
    <x v="1"/>
    <s v="17ª) CLC  "/>
    <x v="8"/>
    <d v="2015-09-17T16:54:00"/>
    <d v="2015-09-17T17:28:00"/>
    <d v="1899-12-30T00:34:00"/>
    <s v="Segue planilha revisada, conforme solicitação, e informações complementares BDI"/>
    <x v="1"/>
    <s v="005779/2015"/>
    <n v="0"/>
    <n v="2.361111110803904E-2"/>
  </r>
  <r>
    <x v="1"/>
    <s v="18ª) SC  "/>
    <x v="9"/>
    <d v="2015-09-17T17:28:00"/>
    <d v="2015-09-22T14:00:00"/>
    <d v="1900-01-03T20:32:00"/>
    <s v="Para reemitir novo termo de abertura de licitação considerando que houve alteração da planilha de cu"/>
    <x v="1"/>
    <s v="005779/2015"/>
    <n v="4.9000000000000004"/>
    <n v="4.8555555555576575"/>
  </r>
  <r>
    <x v="1"/>
    <s v="19ª) CLC  "/>
    <x v="8"/>
    <d v="2015-09-22T14:00:00"/>
    <d v="2015-09-22T15:37:00"/>
    <d v="1899-12-30T01:37:00"/>
    <s v="SENHORA COORDENADORA: Conforme pedido segue o Termo de abertura de licitação retificado."/>
    <x v="1"/>
    <s v="005779/2015"/>
    <n v="0.1"/>
    <n v="6.7361111105128657E-2"/>
  </r>
  <r>
    <x v="1"/>
    <s v="20ª) SECADM  "/>
    <x v="4"/>
    <d v="2015-09-22T15:37:00"/>
    <d v="2015-09-23T16:56:00"/>
    <d v="1899-12-31T01:19:00"/>
    <s v="Para autorizar o Termo de Abertura de Licitação nº 160/2015."/>
    <x v="1"/>
    <s v="005779/2015"/>
    <n v="1.1000000000000001"/>
    <n v="1.054861111115315"/>
  </r>
  <r>
    <x v="1"/>
    <s v="21ª) CLC  "/>
    <x v="8"/>
    <d v="2015-09-23T16:56:00"/>
    <d v="2015-09-23T18:37:00"/>
    <d v="1899-12-30T01:41:00"/>
    <s v="Encaminha-se para elaboração da minuta do Edital."/>
    <x v="1"/>
    <s v="005779/2015"/>
    <n v="0.1"/>
    <n v="7.0138888884685002E-2"/>
  </r>
  <r>
    <x v="1"/>
    <s v="22ª) SLIC  "/>
    <x v="30"/>
    <d v="2015-09-23T18:37:00"/>
    <d v="2015-09-29T18:39:00"/>
    <d v="1900-01-05T00:02:00"/>
    <s v="Para elaborar minuta do Edital"/>
    <x v="1"/>
    <s v="005779/2015"/>
    <n v="6"/>
    <n v="6.0013888888934162"/>
  </r>
  <r>
    <x v="1"/>
    <s v="23ª) SCON  "/>
    <x v="10"/>
    <d v="2015-09-29T18:39:00"/>
    <d v="2015-10-01T14:49:00"/>
    <d v="1899-12-31T20:10:00"/>
    <s v="Para elaborar a minuta do contrato (anexo V)."/>
    <x v="1"/>
    <s v="005779/2015"/>
    <n v="1.8"/>
    <n v="1.8402777777737356"/>
  </r>
  <r>
    <x v="1"/>
    <s v="24ª) SLIC  "/>
    <x v="30"/>
    <d v="2015-10-01T14:49:00"/>
    <d v="2015-10-01T16:16:00"/>
    <d v="1899-12-30T01:27:00"/>
    <s v="Com a minuta do contrato."/>
    <x v="1"/>
    <s v="005779/2015"/>
    <n v="0.1"/>
    <n v="6.0416666667151731E-2"/>
  </r>
  <r>
    <x v="1"/>
    <s v="25ª) CLC  "/>
    <x v="8"/>
    <d v="2015-10-01T16:16:00"/>
    <d v="2015-10-01T20:05:00"/>
    <d v="1899-12-30T03:49:00"/>
    <s v="Para análise da minuta do edital e seus anexos."/>
    <x v="1"/>
    <s v="005779/2015"/>
    <n v="0.2"/>
    <n v="0.15902777777955635"/>
  </r>
  <r>
    <x v="1"/>
    <s v="26ª) SECADM  "/>
    <x v="4"/>
    <d v="2015-10-01T20:05:00"/>
    <d v="2015-10-02T15:32:00"/>
    <d v="1899-12-30T19:27:00"/>
    <s v="Para análise das minutas do Edital, contrato e anexos."/>
    <x v="1"/>
    <s v="005779/2015"/>
    <n v="0.8"/>
    <n v="0.81041666666715173"/>
  </r>
  <r>
    <x v="1"/>
    <s v="27ª) CPL  "/>
    <x v="11"/>
    <d v="2015-10-02T15:32:00"/>
    <d v="2015-10-02T16:33:00"/>
    <d v="1899-12-30T01:01:00"/>
    <s v="De acordo com a minuta do Edital e seus anexos. Segue para análise da minuta do Edital e seus anex"/>
    <x v="1"/>
    <s v="005779/2015"/>
    <n v="0"/>
    <n v="4.2361111110949423E-2"/>
  </r>
  <r>
    <x v="1"/>
    <s v="28ª) SECADM  "/>
    <x v="4"/>
    <d v="2015-10-02T16:33:00"/>
    <d v="2015-10-02T18:42:00"/>
    <d v="1899-12-30T02:09:00"/>
    <s v="Para adequações conforme reunião de 30/09/2015 - acórdão 754/2015 TCU"/>
    <x v="1"/>
    <s v="005779/2015"/>
    <n v="0.1"/>
    <n v="8.9583333334303461E-2"/>
  </r>
  <r>
    <x v="1"/>
    <s v="29ª) CLC  "/>
    <x v="8"/>
    <d v="2015-10-02T18:42:00"/>
    <d v="2015-10-06T16:46:00"/>
    <d v="1900-01-02T22:04:00"/>
    <s v="adequações pertinentes na minuta de edital"/>
    <x v="1"/>
    <s v="005779/2015"/>
    <n v="3.9"/>
    <n v="3.9194444444437977"/>
  </r>
  <r>
    <x v="1"/>
    <s v="30ª) SLIC  "/>
    <x v="30"/>
    <d v="2015-10-06T16:46:00"/>
    <d v="2015-10-14T16:15:00"/>
    <d v="1900-01-06T23:29:00"/>
    <s v="Para efetuar as as adequações na minuta do edital sugeridas pela CPL."/>
    <x v="1"/>
    <s v="005779/2015"/>
    <n v="8"/>
    <n v="7.9784722222248092"/>
  </r>
  <r>
    <x v="1"/>
    <s v="31ª) CLC  "/>
    <x v="8"/>
    <d v="2015-10-14T16:15:00"/>
    <d v="2015-10-14T17:39:00"/>
    <d v="1899-12-30T01:24:00"/>
    <s v="Para análise da minuta do edital e seus anexos."/>
    <x v="1"/>
    <s v="005779/2015"/>
    <n v="0.1"/>
    <n v="5.8333333334303461E-2"/>
  </r>
  <r>
    <x v="1"/>
    <s v="32ª) SECADM  "/>
    <x v="4"/>
    <d v="2015-10-14T17:39:00"/>
    <d v="2015-10-16T20:05:00"/>
    <d v="1900-01-01T02:26:00"/>
    <s v="Submetemos a apreciação superior."/>
    <x v="1"/>
    <s v="005779/2015"/>
    <n v="2.1"/>
    <n v="2.101388888884685"/>
  </r>
  <r>
    <x v="1"/>
    <s v="33ª) CPL  "/>
    <x v="11"/>
    <d v="2015-10-16T20:05:00"/>
    <d v="2015-10-20T17:54:00"/>
    <d v="1900-01-02T21:49:00"/>
    <s v="análise e demais providências"/>
    <x v="1"/>
    <s v="005779/2015"/>
    <n v="3.9"/>
    <n v="3.9090277777795563"/>
  </r>
  <r>
    <x v="1"/>
    <s v="34ª) ASSDG  "/>
    <x v="12"/>
    <d v="2015-10-20T17:54:00"/>
    <d v="2015-10-23T16:09:00"/>
    <d v="1900-01-01T22:15:00"/>
    <s v="Para análise e aprovação."/>
    <x v="1"/>
    <s v="005779/2015"/>
    <n v="2.9"/>
    <n v="2.9270833333357587"/>
  </r>
  <r>
    <x v="1"/>
    <s v="35ª) SLIC  "/>
    <x v="30"/>
    <d v="2015-10-23T16:09:00"/>
    <d v="2015-10-27T13:53:00"/>
    <d v="1900-01-02T21:44:00"/>
    <s v="A pedido."/>
    <x v="1"/>
    <s v="005779/2015"/>
    <n v="3.9"/>
    <n v="3.9055555555532919"/>
  </r>
  <r>
    <x v="1"/>
    <s v="36ª) SMOEP  "/>
    <x v="45"/>
    <d v="2015-10-27T13:53:00"/>
    <d v="2015-10-30T12:07:00"/>
    <d v="1900-01-01T22:14:00"/>
    <s v="Para informar."/>
    <x v="1"/>
    <s v="005779/2015"/>
    <n v="2.9"/>
    <n v="2.9263888888890506"/>
  </r>
  <r>
    <x v="1"/>
    <s v="37ª) SLIC  "/>
    <x v="30"/>
    <d v="2015-10-30T12:07:00"/>
    <d v="2015-11-05T14:57:00"/>
    <d v="1900-01-05T02:50:00"/>
    <s v="Com o detalhamento do atestado de capacidade técnica."/>
    <x v="1"/>
    <s v="005779/2015"/>
    <n v="6.1"/>
    <n v="6.1180555555547471"/>
  </r>
  <r>
    <x v="1"/>
    <s v="38ª) ASSDG  "/>
    <x v="12"/>
    <d v="2015-11-05T14:57:00"/>
    <d v="2015-11-05T16:08:00"/>
    <d v="1899-12-30T01:11:00"/>
    <s v="Com informação."/>
    <x v="1"/>
    <s v="005779/2015"/>
    <n v="0"/>
    <n v="4.9305555556202307E-2"/>
  </r>
  <r>
    <x v="1"/>
    <s v="39ª) CPL  "/>
    <x v="11"/>
    <d v="2015-11-05T16:08:00"/>
    <d v="2015-11-05T17:22:00"/>
    <d v="1899-12-30T01:14:00"/>
    <s v="Para análise."/>
    <x v="1"/>
    <s v="005779/2015"/>
    <n v="0.1"/>
    <n v="5.1388888889050577E-2"/>
  </r>
  <r>
    <x v="1"/>
    <s v="40ª) ASSDG  "/>
    <x v="12"/>
    <d v="2015-11-05T17:22:00"/>
    <d v="2015-11-09T14:53:00"/>
    <d v="1900-01-02T21:31:00"/>
    <s v="Para análise e aprovação."/>
    <x v="1"/>
    <s v="005779/2015"/>
    <n v="3.9"/>
    <n v="3.8965277777751908"/>
  </r>
  <r>
    <x v="1"/>
    <s v="41ª) DG  "/>
    <x v="1"/>
    <d v="2015-11-09T14:53:00"/>
    <d v="2015-11-09T17:46:00"/>
    <d v="1899-12-30T02:53:00"/>
    <s v="Para apreciação."/>
    <x v="1"/>
    <s v="005779/2015"/>
    <n v="0.1"/>
    <n v="0.12013888888759539"/>
  </r>
  <r>
    <x v="1"/>
    <s v="42ª) SLIC  "/>
    <x v="30"/>
    <d v="2015-11-09T17:46:00"/>
    <d v="2015-11-10T19:31:00"/>
    <d v="1899-12-31T01:45:00"/>
    <s v="PARA PUBLICAÇÃO"/>
    <x v="1"/>
    <s v="005779/2015"/>
    <n v="1.1000000000000001"/>
    <n v="1.0729166666715173"/>
  </r>
  <r>
    <x v="1"/>
    <s v="43ª) CPL  "/>
    <x v="11"/>
    <d v="2015-11-10T19:31:00"/>
    <d v="2015-11-10T19:36:00"/>
    <d v="1899-12-30T00:05:00"/>
    <s v="à"/>
    <x v="1"/>
    <s v="005779/2015"/>
    <n v="0"/>
    <n v="3.4722222189884633E-3"/>
  </r>
  <r>
    <x v="1"/>
    <s v="44ª) SLIC  "/>
    <x v="30"/>
    <d v="2015-11-10T19:36:00"/>
    <d v="2015-11-13T16:29:00"/>
    <d v="1900-01-01T20:53:00"/>
    <s v="Edital assinado."/>
    <x v="1"/>
    <s v="005779/2015"/>
    <n v="2.9"/>
    <n v="2.8701388888875954"/>
  </r>
  <r>
    <x v="1"/>
    <s v="1ª) 086ZE  "/>
    <x v="53"/>
    <s v="-"/>
    <d v="2016-07-29T14:48:00"/>
    <d v="1899-12-30T00:00:00"/>
    <s v="-"/>
    <x v="0"/>
    <s v="009280/2016"/>
    <n v="0"/>
    <n v="0"/>
  </r>
  <r>
    <x v="1"/>
    <s v="2ª) SMIN  "/>
    <x v="54"/>
    <d v="2016-07-29T14:48:00"/>
    <d v="2016-09-02T19:35:00"/>
    <d v="1900-02-03T04:47:00"/>
    <s v="Para autorização."/>
    <x v="0"/>
    <s v="009280/2016"/>
    <n v="35.200000000000003"/>
    <n v="35.199305555550382"/>
  </r>
  <r>
    <x v="1"/>
    <s v="3ª) CIP "/>
    <x v="25"/>
    <d v="2016-09-02T19:35:00"/>
    <d v="2016-09-06T11:54:00"/>
    <d v="1900-01-02T16:19:00"/>
    <s v="Para apreciação."/>
    <x v="0"/>
    <s v="009280/2016"/>
    <n v="3.7"/>
    <n v="3.679861111115315"/>
  </r>
  <r>
    <x v="1"/>
    <s v="4ª) SMIN  "/>
    <x v="54"/>
    <d v="2016-09-06T11:54:00"/>
    <d v="2016-09-06T15:21:00"/>
    <d v="1899-12-30T03:27:00"/>
    <s v="Para realizar alterações."/>
    <x v="0"/>
    <s v="009280/2016"/>
    <n v="0.1"/>
    <n v="0.14374999999563443"/>
  </r>
  <r>
    <x v="1"/>
    <s v="5ª) CIP "/>
    <x v="25"/>
    <d v="2016-09-06T15:21:00"/>
    <d v="2016-09-07T14:27:00"/>
    <d v="1899-12-30T23:06:00"/>
    <s v="Com as adequações solicitadas."/>
    <x v="0"/>
    <s v="009280/2016"/>
    <n v="1"/>
    <n v="0.96250000000145519"/>
  </r>
  <r>
    <x v="1"/>
    <s v="6ª) SECGS  "/>
    <x v="19"/>
    <d v="2016-09-07T14:27:00"/>
    <d v="2016-09-09T13:36:00"/>
    <d v="1899-12-31T23:09:00"/>
    <s v="Para providÊncias."/>
    <x v="0"/>
    <s v="009280/2016"/>
    <n v="2"/>
    <n v="1.9645833333343035"/>
  </r>
  <r>
    <x v="1"/>
    <s v="7ª) CLC  "/>
    <x v="8"/>
    <d v="2016-09-09T13:36:00"/>
    <d v="2016-09-14T13:35:00"/>
    <d v="1900-01-03T23:59:00"/>
    <s v="Solicitamos os prÃ©stimos dessa Coordenadoria para contrataÃ§Ã£o de pelÃ­cula para o fÃ³rum eleitoral."/>
    <x v="0"/>
    <s v="009280/2016"/>
    <n v="5"/>
    <n v="4.9993055555532919"/>
  </r>
  <r>
    <x v="1"/>
    <s v="8ª) SPO  "/>
    <x v="5"/>
    <d v="2016-09-14T13:35:00"/>
    <d v="2016-09-14T15:19:00"/>
    <d v="1899-12-30T01:44:00"/>
    <s v="À SPO: para informar disponibilidade orçamentária."/>
    <x v="0"/>
    <s v="009280/2016"/>
    <n v="0.1"/>
    <n v="7.2222222224809229E-2"/>
  </r>
  <r>
    <x v="1"/>
    <s v="9ª) CO  "/>
    <x v="6"/>
    <d v="2016-09-14T15:19:00"/>
    <d v="2016-09-14T17:11:00"/>
    <d v="1899-12-30T01:52:00"/>
    <s v="Com a informação de disponibilidade orçamentária."/>
    <x v="0"/>
    <s v="009280/2016"/>
    <n v="0.1"/>
    <n v="7.7777777776645962E-2"/>
  </r>
  <r>
    <x v="1"/>
    <s v="10ª) SECOFC  "/>
    <x v="7"/>
    <d v="2016-09-14T17:11:00"/>
    <d v="2016-09-14T18:44:00"/>
    <d v="1899-12-30T01:33:00"/>
    <s v="Para ciência e encaminhamento."/>
    <x v="0"/>
    <s v="009280/2016"/>
    <n v="0.1"/>
    <n v="6.4583333332848269E-2"/>
  </r>
  <r>
    <x v="1"/>
    <s v="11ª) CLC  "/>
    <x v="8"/>
    <d v="2016-09-14T18:44:00"/>
    <d v="2016-09-16T19:07:00"/>
    <d v="1900-01-01T00:23:00"/>
    <s v="Para demais providências."/>
    <x v="0"/>
    <s v="009280/2016"/>
    <n v="2"/>
    <n v="2.015972222223354"/>
  </r>
  <r>
    <x v="1"/>
    <s v="12ª) SC  "/>
    <x v="9"/>
    <d v="2016-09-16T19:07:00"/>
    <d v="2016-09-22T17:32:00"/>
    <d v="1900-01-04T22:25:00"/>
    <s v="À SC: para elaborar Termo de Dispensa de Licitação, com fulcro no art. 24, II, da L8.666/93."/>
    <x v="0"/>
    <s v="009280/2016"/>
    <n v="5.9"/>
    <n v="5.9340277777810115"/>
  </r>
  <r>
    <x v="1"/>
    <s v="13ª) CLC  "/>
    <x v="8"/>
    <d v="2016-09-22T17:32:00"/>
    <d v="2016-09-27T18:47:00"/>
    <d v="1900-01-04T01:15:00"/>
    <s v="Com termo de dispensa de licitação"/>
    <x v="0"/>
    <s v="009280/2016"/>
    <n v="5.0999999999999996"/>
    <n v="5.0520833333284827"/>
  </r>
  <r>
    <x v="1"/>
    <s v="14ª) SECGA  "/>
    <x v="21"/>
    <d v="2016-09-27T18:47:00"/>
    <d v="2016-09-28T16:00:00"/>
    <d v="1899-12-30T21:13:00"/>
    <s v="Para autorizar o Termo de Dispensa de Licitação nº 155/2016."/>
    <x v="0"/>
    <s v="009280/2016"/>
    <n v="0.9"/>
    <n v="0.88402777777810115"/>
  </r>
  <r>
    <x v="1"/>
    <s v="15ª) DG  "/>
    <x v="1"/>
    <d v="2016-09-28T16:00:00"/>
    <d v="2016-09-28T17:28:00"/>
    <d v="1899-12-30T01:28:00"/>
    <s v="solicito autorização para a contratação por dispensa de licitação"/>
    <x v="0"/>
    <s v="009280/2016"/>
    <n v="0.1"/>
    <n v="6.1111111113859806E-2"/>
  </r>
  <r>
    <x v="1"/>
    <s v="16ª) CO  "/>
    <x v="6"/>
    <d v="2016-09-28T17:28:00"/>
    <d v="2016-09-28T17:41:00"/>
    <d v="1899-12-30T00:13:00"/>
    <s v="para empenhar"/>
    <x v="0"/>
    <s v="009280/2016"/>
    <n v="0"/>
    <n v="9.0277777781011537E-3"/>
  </r>
  <r>
    <x v="1"/>
    <s v="1ª) SMIN  "/>
    <x v="54"/>
    <d v="2016-08-29T12:19:00"/>
    <d v="2016-08-30T12:19:00"/>
    <d v="1899-12-31T00:00:00"/>
    <s v="-"/>
    <x v="0"/>
    <s v="011378/2016 "/>
    <n v="1"/>
    <n v="1"/>
  </r>
  <r>
    <x v="1"/>
    <s v="2ª) CIP "/>
    <x v="25"/>
    <d v="2016-08-30T12:19:00"/>
    <d v="2016-09-09T14:06:00"/>
    <d v="1900-01-09T01:47:00"/>
    <s v="Para apreciação."/>
    <x v="0"/>
    <s v="011378/2016 "/>
    <n v="10.1"/>
    <n v="10.074305555557657"/>
  </r>
  <r>
    <x v="1"/>
    <s v="3ª) SMIN  "/>
    <x v="54"/>
    <d v="2016-09-09T14:06:00"/>
    <d v="2016-09-09T16:35:00"/>
    <d v="1899-12-30T02:29:00"/>
    <s v="Para readequações."/>
    <x v="0"/>
    <s v="011378/2016 "/>
    <n v="0.1"/>
    <n v="0.10347222221753327"/>
  </r>
  <r>
    <x v="1"/>
    <s v="4ª) CIP "/>
    <x v="25"/>
    <d v="2016-09-09T16:35:00"/>
    <d v="2016-09-09T19:56:00"/>
    <d v="1899-12-30T03:21:00"/>
    <s v="Com as adequações solicitadas."/>
    <x v="0"/>
    <s v="011378/2016 "/>
    <n v="0.1"/>
    <n v="0.13958333333721384"/>
  </r>
  <r>
    <x v="1"/>
    <s v="5ª) SECGS  "/>
    <x v="19"/>
    <d v="2016-09-09T19:56:00"/>
    <d v="2016-09-15T14:29:00"/>
    <d v="1900-01-04T18:33:00"/>
    <s v="Para encaminhamenros."/>
    <x v="0"/>
    <s v="011378/2016 "/>
    <n v="5.8"/>
    <n v="5.7729166666686069"/>
  </r>
  <r>
    <x v="1"/>
    <s v="6ª) GABSOFC  "/>
    <x v="55"/>
    <d v="2016-09-15T14:29:00"/>
    <d v="2016-09-15T14:59:00"/>
    <d v="1899-12-30T00:30:00"/>
    <s v="."/>
    <x v="0"/>
    <s v="011378/2016 "/>
    <n v="0"/>
    <n v="2.0833333328482695E-2"/>
  </r>
  <r>
    <x v="1"/>
    <s v="7ª) CO  "/>
    <x v="6"/>
    <d v="2016-09-15T14:59:00"/>
    <d v="2016-09-15T15:42:00"/>
    <d v="1899-12-30T00:43:00"/>
    <s v="Para informar disponibilidade orçamentária."/>
    <x v="0"/>
    <s v="011378/2016 "/>
    <n v="0"/>
    <n v="2.9861111113859806E-2"/>
  </r>
  <r>
    <x v="1"/>
    <s v="8ª) SPO  "/>
    <x v="5"/>
    <d v="2016-09-15T15:42:00"/>
    <d v="2016-09-15T16:20:00"/>
    <d v="1899-12-30T00:38:00"/>
    <s v="Para informar disponibilidade orçamentária."/>
    <x v="0"/>
    <s v="011378/2016 "/>
    <n v="0"/>
    <n v="2.6388888887595385E-2"/>
  </r>
  <r>
    <x v="1"/>
    <s v="9ª) CO  "/>
    <x v="6"/>
    <d v="2016-09-15T16:20:00"/>
    <d v="2016-09-15T16:44:00"/>
    <d v="1899-12-30T00:24:00"/>
    <s v="Com a informação de disponibilidade orçamentária."/>
    <x v="0"/>
    <s v="011378/2016 "/>
    <n v="0"/>
    <n v="1.6666666670062114E-2"/>
  </r>
  <r>
    <x v="1"/>
    <s v="10ª) SECOFC  "/>
    <x v="7"/>
    <d v="2016-09-15T16:44:00"/>
    <d v="2016-09-16T15:05:00"/>
    <d v="1899-12-30T22:21:00"/>
    <s v="Para ciência e encaminhamento."/>
    <x v="0"/>
    <s v="011378/2016 "/>
    <n v="0.9"/>
    <n v="0.93124999999417923"/>
  </r>
  <r>
    <x v="1"/>
    <s v="11ª) CLC  "/>
    <x v="8"/>
    <d v="2016-09-16T15:05:00"/>
    <d v="2016-09-21T14:10:00"/>
    <d v="1900-01-03T23:05:00"/>
    <s v="Com a informação de disponibilidade orçamentária."/>
    <x v="0"/>
    <s v="011378/2016 "/>
    <n v="5"/>
    <n v="4.9618055555620231"/>
  </r>
  <r>
    <x v="1"/>
    <s v="12ª) SMIN  "/>
    <x v="54"/>
    <d v="2016-09-21T14:10:00"/>
    <d v="2016-10-05T16:53:00"/>
    <d v="1900-01-13T02:43:00"/>
    <s v="À SMIN: para verificar questões listadas, concernentes ao Projeto B ico apresentado."/>
    <x v="0"/>
    <s v="011378/2016 "/>
    <n v="14.1"/>
    <n v="14.113194444442343"/>
  </r>
  <r>
    <x v="1"/>
    <s v="13ª) SECGS  "/>
    <x v="19"/>
    <d v="2016-10-05T16:53:00"/>
    <d v="2016-10-17T19:04:00"/>
    <d v="1900-01-11T02:11:00"/>
    <s v="Para apreciação."/>
    <x v="0"/>
    <s v="011378/2016 "/>
    <n v="12.1"/>
    <n v="12.090972222220444"/>
  </r>
  <r>
    <x v="1"/>
    <s v="14ª) CLC  "/>
    <x v="8"/>
    <d v="2016-10-17T19:04:00"/>
    <d v="2016-10-23T12:07:00"/>
    <d v="1900-01-04T17:03:00"/>
    <s v="Sanadas as irregularidades, para prosseguimento"/>
    <x v="0"/>
    <s v="011378/2016 "/>
    <n v="5.7"/>
    <n v="5.7104166666686069"/>
  </r>
  <r>
    <x v="1"/>
    <s v="15ª) SECGA  "/>
    <x v="21"/>
    <d v="2016-10-23T12:07:00"/>
    <d v="2016-10-24T13:06:00"/>
    <d v="1899-12-31T00:59:00"/>
    <s v="Solicitando esclarecimentos."/>
    <x v="0"/>
    <s v="011378/2016 "/>
    <n v="1"/>
    <n v="1.0409722222175333"/>
  </r>
  <r>
    <x v="1"/>
    <s v="16ª) SECGS  "/>
    <x v="19"/>
    <d v="2016-10-24T13:06:00"/>
    <d v="2016-10-24T16:10:00"/>
    <d v="1899-12-30T03:04:00"/>
    <s v="Para informar sobre os questionamentos da CLC, acrescentando esta SECGA que a padronização."/>
    <x v="0"/>
    <s v="011378/2016 "/>
    <n v="0.1"/>
    <n v="0.12777777777955635"/>
  </r>
  <r>
    <x v="1"/>
    <s v="17ª) CIP "/>
    <x v="25"/>
    <d v="2016-10-24T16:10:00"/>
    <d v="2016-10-25T13:43:00"/>
    <d v="1899-12-30T21:33:00"/>
    <s v="Para ciÃªncia e informaÃ§Ãµes da seÃ§Ã£o gestora."/>
    <x v="0"/>
    <s v="011378/2016 "/>
    <n v="0.9"/>
    <n v="0.89791666666860692"/>
  </r>
  <r>
    <x v="1"/>
    <s v="18ª) SMIN  "/>
    <x v="54"/>
    <d v="2016-10-25T13:43:00"/>
    <d v="2016-10-25T14:23:00"/>
    <d v="1899-12-30T00:40:00"/>
    <s v="Para esclarecer os questionamentos da CLC (doc. 219.561)."/>
    <x v="0"/>
    <s v="011378/2016 "/>
    <n v="0"/>
    <n v="2.7777777781011537E-2"/>
  </r>
  <r>
    <x v="1"/>
    <s v="19ª) CIP "/>
    <x v="25"/>
    <d v="2016-10-25T14:23:00"/>
    <d v="2016-10-25T17:48:00"/>
    <d v="1899-12-30T03:25:00"/>
    <s v="Esclarecimentos."/>
    <x v="0"/>
    <s v="011378/2016 "/>
    <n v="0.1"/>
    <n v="0.14236111110949423"/>
  </r>
  <r>
    <x v="1"/>
    <s v="20ª) SECGS  "/>
    <x v="19"/>
    <d v="2016-10-25T17:48:00"/>
    <d v="2016-10-27T16:01:00"/>
    <d v="1899-12-31T22:13:00"/>
    <s v="Com os esclarecimentos solicitados."/>
    <x v="0"/>
    <s v="011378/2016 "/>
    <n v="1.9"/>
    <n v="1.9256944444423425"/>
  </r>
  <r>
    <x v="1"/>
    <s v="21ª) SECGA  "/>
    <x v="21"/>
    <d v="2016-10-27T16:01:00"/>
    <d v="2016-10-27T20:09:00"/>
    <d v="1899-12-30T04:08:00"/>
    <s v="Ciente, para os procedimentos cabÃ­veis."/>
    <x v="0"/>
    <s v="011378/2016 "/>
    <n v="0.2"/>
    <n v="0.17222222222335404"/>
  </r>
  <r>
    <x v="1"/>
    <s v="22ª) CLC  "/>
    <x v="8"/>
    <d v="2016-10-27T20:09:00"/>
    <d v="2016-11-09T16:16:00"/>
    <d v="1900-01-11T20:07:00"/>
    <s v="Para continuidade da contratação a ser efetivada com a empresa designada no Projeto b ico."/>
    <x v="0"/>
    <s v="011378/2016 "/>
    <n v="12.8"/>
    <n v="12.838194444440887"/>
  </r>
  <r>
    <x v="1"/>
    <s v="23ª) SPO  "/>
    <x v="5"/>
    <d v="2016-11-09T16:16:00"/>
    <d v="2016-11-09T18:54:00"/>
    <d v="1899-12-30T02:38:00"/>
    <s v="À SPO: para reforçar a disponibilidade orçamentária."/>
    <x v="0"/>
    <s v="011378/2016 "/>
    <n v="0.1"/>
    <n v="0.10972222222335404"/>
  </r>
  <r>
    <x v="1"/>
    <s v="24ª) CO  "/>
    <x v="6"/>
    <d v="2016-11-09T18:54:00"/>
    <d v="2016-11-10T13:52:00"/>
    <d v="1899-12-30T18:58:00"/>
    <s v="Com a informação de disponibilidade orçamentária."/>
    <x v="0"/>
    <s v="011378/2016 "/>
    <n v="0.8"/>
    <n v="0.79027777777810115"/>
  </r>
  <r>
    <x v="1"/>
    <s v="25ª) SECOFC  "/>
    <x v="7"/>
    <d v="2016-11-10T13:52:00"/>
    <d v="2016-11-10T20:11:00"/>
    <d v="1899-12-30T06:19:00"/>
    <s v="Para ciência e encaminhamento."/>
    <x v="0"/>
    <s v="011378/2016 "/>
    <n v="0.3"/>
    <n v="0.26319444444379769"/>
  </r>
  <r>
    <x v="1"/>
    <s v="26ª) CLC  "/>
    <x v="8"/>
    <d v="2016-11-10T20:11:00"/>
    <d v="2016-11-17T14:41:00"/>
    <d v="1900-01-05T18:30:00"/>
    <s v="Com informação de disponibilidade orçamentária, para demais procedimentos."/>
    <x v="0"/>
    <s v="011378/2016 "/>
    <n v="6.8"/>
    <n v="6.7708333333357587"/>
  </r>
  <r>
    <x v="1"/>
    <s v="27ª) SC  "/>
    <x v="9"/>
    <d v="2016-11-17T14:41:00"/>
    <d v="2016-11-25T18:37:00"/>
    <d v="1900-01-07T03:56:00"/>
    <s v="Para elaborar o Termo de Dispensa de Licitação."/>
    <x v="0"/>
    <s v="011378/2016 "/>
    <n v="8.1999999999999993"/>
    <n v="8.163888888884685"/>
  </r>
  <r>
    <x v="1"/>
    <s v="28ª) CLC  "/>
    <x v="8"/>
    <d v="2016-11-25T18:37:00"/>
    <d v="2016-11-28T18:54:00"/>
    <d v="1900-01-02T00:17:00"/>
    <s v="com termo de dispensa de licitação"/>
    <x v="0"/>
    <s v="011378/2016 "/>
    <n v="3"/>
    <n v="3.0118055555576575"/>
  </r>
  <r>
    <x v="1"/>
    <s v="29ª) SECGA  "/>
    <x v="21"/>
    <d v="2016-11-28T18:54:00"/>
    <d v="2016-11-28T20:24:00"/>
    <d v="1899-12-30T01:30:00"/>
    <s v="Para análise e autorização."/>
    <x v="0"/>
    <s v="011378/2016 "/>
    <n v="0.1"/>
    <n v="6.25E-2"/>
  </r>
  <r>
    <x v="1"/>
    <s v="30ª) DG  "/>
    <x v="1"/>
    <d v="2016-11-28T20:24:00"/>
    <d v="2016-11-29T14:36:00"/>
    <d v="1899-12-30T18:12:00"/>
    <s v="Solicita autorização para a contratação por dispensa de licitação"/>
    <x v="0"/>
    <s v="011378/2016 "/>
    <n v="0.8"/>
    <n v="0.75833333333139308"/>
  </r>
  <r>
    <x v="1"/>
    <s v="31ª) CO  "/>
    <x v="6"/>
    <d v="2016-11-29T14:36:00"/>
    <d v="2016-11-29T16:13:00"/>
    <d v="1899-12-30T01:37:00"/>
    <s v="para empenhar"/>
    <x v="0"/>
    <s v="011378/2016 "/>
    <n v="0.1"/>
    <n v="6.7361111112404615E-2"/>
  </r>
  <r>
    <x v="1"/>
    <s v="32ª) ACO  "/>
    <x v="13"/>
    <d v="2016-11-29T16:13:00"/>
    <d v="2016-11-30T19:09:00"/>
    <d v="1899-12-31T02:56:00"/>
    <s v="Para emissão da Nota de empenho."/>
    <x v="0"/>
    <s v="011378/2016 "/>
    <n v="1.1000000000000001"/>
    <n v="1.1222222222277196"/>
  </r>
  <r>
    <x v="1"/>
    <s v="1ª) SMCI  "/>
    <x v="56"/>
    <d v="2015-03-04T16:00:00"/>
    <d v="2015-03-05T16:00:00"/>
    <d v="1899-12-31T00:00:00"/>
    <s v="-"/>
    <x v="2"/>
    <s v="001263/2015"/>
    <n v="1"/>
    <n v="1"/>
  </r>
  <r>
    <x v="1"/>
    <s v="2ª) CAA "/>
    <x v="3"/>
    <d v="2015-03-05T16:00:00"/>
    <d v="2015-03-05T16:52:00"/>
    <d v="1899-12-30T00:52:00"/>
    <s v="Para apreciação superior"/>
    <x v="2"/>
    <s v="001263/2015"/>
    <n v="0"/>
    <n v="3.6111111112404615E-2"/>
  </r>
  <r>
    <x v="1"/>
    <s v="3ª) SMCI  "/>
    <x v="56"/>
    <d v="2015-03-05T16:52:00"/>
    <d v="2015-03-05T16:59:00"/>
    <d v="1899-12-30T00:07:00"/>
    <s v="Para constar no projeto b ico."/>
    <x v="2"/>
    <s v="001263/2015"/>
    <n v="0"/>
    <n v="4.8611111124046147E-3"/>
  </r>
  <r>
    <x v="1"/>
    <s v="4ª) CAA "/>
    <x v="3"/>
    <d v="2015-03-05T16:59:00"/>
    <d v="2015-03-05T17:20:00"/>
    <d v="1899-12-30T00:21:00"/>
    <s v="Com o projeto b ico readequado."/>
    <x v="2"/>
    <s v="001263/2015"/>
    <n v="0"/>
    <n v="1.4583333329937886E-2"/>
  </r>
  <r>
    <x v="1"/>
    <s v="5ª) SECADM  "/>
    <x v="4"/>
    <d v="2015-03-05T17:20:00"/>
    <d v="2015-03-05T19:17:00"/>
    <d v="1899-12-30T01:57:00"/>
    <s v="Para os procedimentos necessários à aquisição dos materiais."/>
    <x v="2"/>
    <s v="001263/2015"/>
    <n v="0.1"/>
    <n v="8.1250000002910383E-2"/>
  </r>
  <r>
    <x v="1"/>
    <s v="6ª) CAA "/>
    <x v="3"/>
    <d v="2015-03-05T19:17:00"/>
    <d v="2015-03-06T12:51:00"/>
    <d v="1899-12-30T17:34:00"/>
    <s v="Para anexar projeto b ico, em forma de minuta"/>
    <x v="2"/>
    <s v="001263/2015"/>
    <n v="0.7"/>
    <n v="0.73194444444379769"/>
  </r>
  <r>
    <x v="1"/>
    <s v="7ª) SMCI  "/>
    <x v="56"/>
    <d v="2015-03-06T12:51:00"/>
    <d v="2015-03-06T13:09:00"/>
    <d v="1899-12-30T00:18:00"/>
    <s v="Para anexar e, após, enviar à Secretaria de Administração."/>
    <x v="2"/>
    <s v="001263/2015"/>
    <n v="0"/>
    <n v="1.2500000004365575E-2"/>
  </r>
  <r>
    <x v="1"/>
    <s v="8ª) SECADM  "/>
    <x v="4"/>
    <d v="2015-03-06T13:09:00"/>
    <d v="2015-03-06T14:06:00"/>
    <d v="1899-12-30T00:57:00"/>
    <s v="Com a inclusão do projeto b ico em forma de minuta."/>
    <x v="2"/>
    <s v="001263/2015"/>
    <n v="0"/>
    <n v="3.9583333331393078E-2"/>
  </r>
  <r>
    <x v="1"/>
    <s v="9ª) CLC  "/>
    <x v="8"/>
    <d v="2015-03-06T14:06:00"/>
    <d v="2015-03-06T17:24:00"/>
    <d v="1899-12-30T03:18:00"/>
    <s v="elaboração de planilha de custos junto ao setor competente"/>
    <x v="2"/>
    <s v="001263/2015"/>
    <n v="0.1"/>
    <n v="0.13749999999708962"/>
  </r>
  <r>
    <x v="1"/>
    <s v="10ª) SC  "/>
    <x v="9"/>
    <d v="2015-03-06T17:24:00"/>
    <d v="2015-03-09T13:17:00"/>
    <d v="1900-01-01T19:53:00"/>
    <s v="Para orçar visando aquisição por SRP."/>
    <x v="2"/>
    <s v="001263/2015"/>
    <n v="2.8"/>
    <n v="2.828472222223354"/>
  </r>
  <r>
    <x v="1"/>
    <s v="11ª) CLC  "/>
    <x v="8"/>
    <d v="2015-03-09T13:17:00"/>
    <d v="2015-03-09T13:38:00"/>
    <d v="1899-12-30T00:21:00"/>
    <s v="À PEDIDO."/>
    <x v="2"/>
    <s v="001263/2015"/>
    <n v="0"/>
    <n v="1.4583333337213844E-2"/>
  </r>
  <r>
    <x v="1"/>
    <s v="12ª) SECADM  "/>
    <x v="4"/>
    <d v="2015-03-09T13:38:00"/>
    <d v="2015-03-09T17:36:00"/>
    <d v="1899-12-30T03:58:00"/>
    <s v="Para autorizar abertura de licitação pelo sistema de Rgistro de Preços já que a planilha de"/>
    <x v="2"/>
    <s v="001263/2015"/>
    <n v="0.2"/>
    <n v="0.1652777777708252"/>
  </r>
  <r>
    <x v="1"/>
    <s v="13ª) CLC  "/>
    <x v="8"/>
    <d v="2015-03-09T17:36:00"/>
    <d v="2015-03-09T18:14:00"/>
    <d v="1899-12-30T00:38:00"/>
    <s v="elaboração Termo de Abertura de Licitação"/>
    <x v="2"/>
    <s v="001263/2015"/>
    <n v="0"/>
    <n v="2.6388888894871343E-2"/>
  </r>
  <r>
    <x v="1"/>
    <s v="14ª) SC  "/>
    <x v="9"/>
    <d v="2015-03-09T18:14:00"/>
    <d v="2015-03-10T13:30:00"/>
    <d v="1899-12-30T19:16:00"/>
    <s v="Para emissão do termo de abertura de licitação pelo sistema de rp conforme despacho da Secretaria de"/>
    <x v="2"/>
    <s v="001263/2015"/>
    <n v="0.8"/>
    <n v="0.80277777777519077"/>
  </r>
  <r>
    <x v="1"/>
    <s v="15ª) CLC  "/>
    <x v="8"/>
    <d v="2015-03-10T13:30:00"/>
    <d v="2015-03-10T17:29:00"/>
    <d v="1899-12-30T03:59:00"/>
    <s v="Segue Termo de Abertura de Licitação."/>
    <x v="2"/>
    <s v="001263/2015"/>
    <n v="0.2"/>
    <n v="0.16597222222480923"/>
  </r>
  <r>
    <x v="1"/>
    <s v="16ª) SECADM  "/>
    <x v="4"/>
    <d v="2015-03-10T17:29:00"/>
    <d v="2015-03-10T18:34:00"/>
    <d v="1899-12-30T01:05:00"/>
    <s v="Para autorizar o Termo de Abertura de Licitação nº 22/2015."/>
    <x v="2"/>
    <s v="001263/2015"/>
    <n v="0"/>
    <n v="4.5138888883229811E-2"/>
  </r>
  <r>
    <x v="1"/>
    <s v="17ª) CLC  "/>
    <x v="8"/>
    <d v="2015-03-10T18:34:00"/>
    <d v="2015-03-10T20:52:00"/>
    <d v="1899-12-30T02:18:00"/>
    <s v="Segue para elaboração da minuta do Edital - RP."/>
    <x v="2"/>
    <s v="001263/2015"/>
    <n v="0.1"/>
    <n v="9.5833333332848269E-2"/>
  </r>
  <r>
    <x v="1"/>
    <s v="18ª) SLIC  "/>
    <x v="30"/>
    <d v="2015-03-10T20:52:00"/>
    <d v="2015-03-12T16:56:00"/>
    <d v="1899-12-31T20:04:00"/>
    <s v="Para elaborar a minuta do edital."/>
    <x v="2"/>
    <s v="001263/2015"/>
    <n v="1.8"/>
    <n v="1.836111111115315"/>
  </r>
  <r>
    <x v="1"/>
    <s v="19ª) CLC  "/>
    <x v="8"/>
    <d v="2015-03-12T16:56:00"/>
    <d v="2015-03-12T18:24:00"/>
    <d v="1899-12-30T01:28:00"/>
    <s v="Para análise da minuta do edital e seus anexos."/>
    <x v="2"/>
    <s v="001263/2015"/>
    <n v="0.1"/>
    <n v="6.1111111113859806E-2"/>
  </r>
  <r>
    <x v="1"/>
    <s v="20ª) SECADM  "/>
    <x v="4"/>
    <d v="2015-03-12T18:24:00"/>
    <d v="2015-03-13T17:17:00"/>
    <d v="1899-12-30T22:53:00"/>
    <s v="Submentemos a apreciação superior."/>
    <x v="2"/>
    <s v="001263/2015"/>
    <n v="1"/>
    <n v="0.95347222221607808"/>
  </r>
  <r>
    <x v="1"/>
    <s v="21ª) CPL  "/>
    <x v="11"/>
    <d v="2015-03-13T17:17:00"/>
    <d v="2015-03-13T17:35:00"/>
    <d v="1899-12-30T00:18:00"/>
    <s v="análise."/>
    <x v="2"/>
    <s v="001263/2015"/>
    <n v="0"/>
    <n v="1.2500000004365575E-2"/>
  </r>
  <r>
    <x v="1"/>
    <s v="22ª) ASSDG  "/>
    <x v="12"/>
    <d v="2015-03-13T17:35:00"/>
    <d v="2015-03-16T13:54:00"/>
    <d v="1900-01-01T20:19:00"/>
    <s v="para análise"/>
    <x v="2"/>
    <s v="001263/2015"/>
    <n v="2.8"/>
    <n v="2.8465277777795563"/>
  </r>
  <r>
    <x v="1"/>
    <s v="23ª) DG  "/>
    <x v="1"/>
    <d v="2015-03-16T13:54:00"/>
    <d v="2015-03-16T14:07:00"/>
    <d v="1899-12-30T00:13:00"/>
    <s v="Para apreciação."/>
    <x v="2"/>
    <s v="001263/2015"/>
    <n v="0"/>
    <n v="9.0277777708251961E-3"/>
  </r>
  <r>
    <x v="1"/>
    <s v="24ª) SLIC  "/>
    <x v="30"/>
    <d v="2015-03-16T14:07:00"/>
    <d v="2015-03-17T18:00:00"/>
    <d v="1899-12-31T03:53:00"/>
    <s v="para publicação do edital"/>
    <x v="2"/>
    <s v="001263/2015"/>
    <n v="1.2"/>
    <n v="1.1618055555591127"/>
  </r>
  <r>
    <x v="1"/>
    <s v="25ª) CPL  "/>
    <x v="11"/>
    <d v="2015-03-17T18:00:00"/>
    <d v="2015-03-17T18:46:00"/>
    <d v="1899-12-30T00:46:00"/>
    <s v="Para análise e, se de acordo, para assinatura."/>
    <x v="2"/>
    <s v="001263/2015"/>
    <n v="0"/>
    <n v="3.1944444446708076E-2"/>
  </r>
  <r>
    <x v="1"/>
    <s v="26ª) SLIC  "/>
    <x v="30"/>
    <d v="2015-03-17T18:46:00"/>
    <d v="2015-03-19T13:30:00"/>
    <d v="1899-12-31T18:44:00"/>
    <s v="edital assinado."/>
    <x v="2"/>
    <s v="001263/2015"/>
    <n v="1.8"/>
    <n v="1.7805555555532919"/>
  </r>
  <r>
    <x v="1"/>
    <s v="27ª) CPL  "/>
    <x v="11"/>
    <d v="2015-03-19T13:30:00"/>
    <d v="2015-03-23T14:50:00"/>
    <d v="1900-01-03T01:20:00"/>
    <s v="Para aguardar a abertura do certame."/>
    <x v="2"/>
    <s v="001263/2015"/>
    <n v="4.0999999999999996"/>
    <n v="4.0555555555547471"/>
  </r>
  <r>
    <x v="1"/>
    <s v="28ª) SLIC  "/>
    <x v="30"/>
    <d v="2015-03-23T14:50:00"/>
    <d v="2015-03-23T17:57:00"/>
    <d v="1899-12-30T03:07:00"/>
    <s v="A pedido."/>
    <x v="2"/>
    <s v="001263/2015"/>
    <n v="0.1"/>
    <n v="0.12986111111240461"/>
  </r>
  <r>
    <x v="1"/>
    <s v="29ª) CPL  "/>
    <x v="11"/>
    <d v="2015-03-23T17:57:00"/>
    <d v="2015-04-10T16:25:00"/>
    <d v="1900-01-16T22:28:00"/>
    <s v="Para providências."/>
    <x v="2"/>
    <s v="001263/2015"/>
    <n v="17.899999999999999"/>
    <n v="17.93611111111386"/>
  </r>
  <r>
    <x v="1"/>
    <s v="30ª) ASSDG  "/>
    <x v="12"/>
    <d v="2015-04-10T16:25:00"/>
    <d v="2015-04-13T13:05:00"/>
    <d v="1900-01-01T20:40:00"/>
    <s v="Para análise e homologação"/>
    <x v="2"/>
    <s v="001263/2015"/>
    <n v="2.9"/>
    <n v="2.8611111111094942"/>
  </r>
  <r>
    <x v="1"/>
    <s v="31ª) DG  "/>
    <x v="1"/>
    <d v="2015-04-13T13:05:00"/>
    <d v="2015-04-13T14:30:00"/>
    <d v="1899-12-30T01:25:00"/>
    <s v="Para apreciação."/>
    <x v="2"/>
    <s v="001263/2015"/>
    <n v="0.1"/>
    <n v="5.9027777773735579E-2"/>
  </r>
  <r>
    <x v="1"/>
    <s v="32ª) SMCI  "/>
    <x v="56"/>
    <d v="2015-04-13T14:30:00"/>
    <d v="2015-04-17T18:11:00"/>
    <d v="1900-01-03T03:41:00"/>
    <s v="para anexar atas"/>
    <x v="2"/>
    <s v="001263/2015"/>
    <n v="4.2"/>
    <n v="4.1534722222277196"/>
  </r>
  <r>
    <x v="1"/>
    <s v="33ª) DG  "/>
    <x v="1"/>
    <d v="2015-04-17T18:11:00"/>
    <d v="2015-04-17T19:03:00"/>
    <d v="1899-12-30T00:52:00"/>
    <s v="Para assinaturas."/>
    <x v="2"/>
    <s v="001263/2015"/>
    <n v="0"/>
    <n v="3.6111111105128657E-2"/>
  </r>
  <r>
    <x v="1"/>
    <s v="34ª) CPL  "/>
    <x v="11"/>
    <d v="2015-04-17T19:03:00"/>
    <d v="2015-04-20T15:43:00"/>
    <d v="1900-01-01T20:40:00"/>
    <s v="Para registros da vigência das atas."/>
    <x v="2"/>
    <s v="001263/2015"/>
    <n v="2.9"/>
    <n v="2.8611111111167702"/>
  </r>
  <r>
    <x v="1"/>
    <s v="1ª) SMOI  "/>
    <x v="57"/>
    <d v="2016-02-09T15:44:00"/>
    <d v="2016-02-10T15:44:00"/>
    <d v="1899-12-31T00:00:00"/>
    <s v="-"/>
    <x v="2"/>
    <s v="000785/2016"/>
    <n v="1"/>
    <n v="1"/>
  </r>
  <r>
    <x v="1"/>
    <s v="2ª) CIP "/>
    <x v="25"/>
    <d v="2016-02-10T15:44:00"/>
    <d v="2016-02-16T15:48:00"/>
    <d v="1900-01-05T00:04:00"/>
    <s v="Para apreciação."/>
    <x v="2"/>
    <s v="000785/2016"/>
    <n v="6"/>
    <n v="6.0027777777795563"/>
  </r>
  <r>
    <x v="1"/>
    <s v="3ª) SMOI  "/>
    <x v="57"/>
    <d v="2016-02-16T15:48:00"/>
    <d v="2016-02-26T16:40:00"/>
    <d v="1900-01-09T00:52:00"/>
    <s v="Para ratificar e/ou complementar as alterações sugeridas no Termo de Referência"/>
    <x v="2"/>
    <s v="000785/2016"/>
    <n v="10"/>
    <n v="10.036111111112405"/>
  </r>
  <r>
    <x v="1"/>
    <s v="4ª) CIP "/>
    <x v="25"/>
    <d v="2016-02-26T16:40:00"/>
    <d v="2016-03-22T14:37:00"/>
    <d v="1900-01-23T21:57:00"/>
    <s v="Com o Termo de Referência readequado."/>
    <x v="2"/>
    <s v="000785/2016"/>
    <n v="24.9"/>
    <n v="24.914583333331393"/>
  </r>
  <r>
    <x v="1"/>
    <s v="5ª) SECADM  "/>
    <x v="4"/>
    <d v="2016-03-22T14:37:00"/>
    <d v="2016-03-24T15:21:00"/>
    <d v="1900-01-01T00:44:00"/>
    <s v="Segue com o Projeto B ico RP para os trâmites necessários à licitação."/>
    <x v="2"/>
    <s v="000785/2016"/>
    <n v="2"/>
    <n v="2.0305555555532919"/>
  </r>
  <r>
    <x v="1"/>
    <s v="6ª) CLC  "/>
    <x v="8"/>
    <d v="2016-03-24T15:21:00"/>
    <d v="2016-03-28T18:41:00"/>
    <d v="1900-01-03T03:20:00"/>
    <s v="Encaminha-se para orçar tendo em vista o termo de referência em anexo ao doc. 035411."/>
    <x v="2"/>
    <s v="000785/2016"/>
    <n v="4.0999999999999996"/>
    <n v="4.1388888888905058"/>
  </r>
  <r>
    <x v="1"/>
    <s v="7ª) SC  "/>
    <x v="9"/>
    <d v="2016-03-28T18:41:00"/>
    <d v="2016-05-09T19:02:00"/>
    <d v="1900-02-10T00:21:00"/>
    <s v="Para orçar."/>
    <x v="2"/>
    <s v="000785/2016"/>
    <n v="42"/>
    <n v="42.014583333337214"/>
  </r>
  <r>
    <x v="1"/>
    <s v="8ª) CLC  "/>
    <x v="8"/>
    <d v="2016-05-09T19:02:00"/>
    <d v="2016-05-10T18:51:00"/>
    <d v="1899-12-30T23:49:00"/>
    <s v="com orçamentos"/>
    <x v="2"/>
    <s v="000785/2016"/>
    <n v="1"/>
    <n v="0.99236111110803904"/>
  </r>
  <r>
    <x v="1"/>
    <s v="9ª) SC  "/>
    <x v="9"/>
    <d v="2016-05-10T18:51:00"/>
    <d v="2016-05-12T18:33:00"/>
    <d v="1899-12-31T23:42:00"/>
    <s v="Para elaborar Termo de Abertura de Licitação."/>
    <x v="2"/>
    <s v="000785/2016"/>
    <n v="2"/>
    <n v="1.9875000000029104"/>
  </r>
  <r>
    <x v="1"/>
    <s v="10ª) CLC  "/>
    <x v="8"/>
    <d v="2016-05-12T18:33:00"/>
    <d v="2016-05-13T18:41:00"/>
    <d v="1899-12-31T00:08:00"/>
    <s v="Segue termo de abertura de licitação"/>
    <x v="2"/>
    <s v="000785/2016"/>
    <n v="1"/>
    <n v="1.0055555555518367"/>
  </r>
  <r>
    <x v="1"/>
    <s v="11ª) SECADM  "/>
    <x v="4"/>
    <d v="2016-05-13T18:41:00"/>
    <d v="2016-05-16T15:01:00"/>
    <d v="1900-01-01T20:20:00"/>
    <s v="Para análise e autorização."/>
    <x v="2"/>
    <s v="000785/2016"/>
    <n v="2.8"/>
    <n v="2.8472222222262644"/>
  </r>
  <r>
    <x v="1"/>
    <s v="12ª) CLC  "/>
    <x v="8"/>
    <d v="2016-05-16T15:01:00"/>
    <d v="2016-05-16T17:37:00"/>
    <d v="1899-12-30T02:36:00"/>
    <s v="Encaminha-se para elaboração da minuta do Edital."/>
    <x v="2"/>
    <s v="000785/2016"/>
    <n v="0.1"/>
    <n v="0.10833333332993789"/>
  </r>
  <r>
    <x v="1"/>
    <s v="13ª) SLIC  "/>
    <x v="30"/>
    <d v="2016-05-16T17:37:00"/>
    <d v="2016-05-25T14:45:00"/>
    <d v="1900-01-07T21:08:00"/>
    <s v="Para elaborar minuta do Edital de Licitação na modalidade Pregão Eletrônico-RP."/>
    <x v="2"/>
    <s v="000785/2016"/>
    <n v="8.9"/>
    <n v="8.8805555555591127"/>
  </r>
  <r>
    <x v="1"/>
    <s v="14ª) CLC  "/>
    <x v="8"/>
    <d v="2016-05-25T14:45:00"/>
    <d v="2016-05-30T18:12:00"/>
    <d v="1900-01-04T03:27:00"/>
    <s v="Com minutas para análise e encaminhamento."/>
    <x v="2"/>
    <s v="000785/2016"/>
    <n v="5.0999999999999996"/>
    <n v="5.1437499999956344"/>
  </r>
  <r>
    <x v="1"/>
    <s v="15ª) SECADM  "/>
    <x v="4"/>
    <d v="2016-05-30T18:12:00"/>
    <d v="2016-05-30T19:49:00"/>
    <d v="1899-12-30T01:37:00"/>
    <s v="Para análise e encaminhamento."/>
    <x v="2"/>
    <s v="000785/2016"/>
    <n v="0.1"/>
    <n v="6.7361111112404615E-2"/>
  </r>
  <r>
    <x v="1"/>
    <s v="16ª) CPL  "/>
    <x v="11"/>
    <d v="2016-05-30T19:49:00"/>
    <d v="2016-05-31T18:44:00"/>
    <d v="1899-12-30T22:55:00"/>
    <s v="De acordo com a minuta do edital e seus anexos. Segue para análise dessa CPl e demais encaminhamen"/>
    <x v="2"/>
    <s v="000785/2016"/>
    <n v="1"/>
    <n v="0.95486111110949423"/>
  </r>
  <r>
    <x v="1"/>
    <s v="17ª) ASSDG  "/>
    <x v="12"/>
    <d v="2016-05-31T18:44:00"/>
    <d v="2016-06-13T17:46:00"/>
    <d v="1900-01-11T23:02:00"/>
    <s v="Para análise e aprovação."/>
    <x v="2"/>
    <s v="000785/2016"/>
    <n v="13"/>
    <n v="12.959722222221899"/>
  </r>
  <r>
    <x v="1"/>
    <s v="18ª) SLIC  "/>
    <x v="30"/>
    <d v="2016-06-13T17:46:00"/>
    <d v="2016-06-13T18:22:00"/>
    <d v="1899-12-30T00:36:00"/>
    <s v="Para verificar."/>
    <x v="2"/>
    <s v="000785/2016"/>
    <n v="0"/>
    <n v="2.5000000001455192E-2"/>
  </r>
  <r>
    <x v="1"/>
    <s v="19ª) SMOI  "/>
    <x v="57"/>
    <d v="2016-06-13T18:22:00"/>
    <d v="2016-07-08T18:08:00"/>
    <d v="1900-01-23T23:46:00"/>
    <s v="Para informar."/>
    <x v="2"/>
    <s v="000785/2016"/>
    <n v="25"/>
    <n v="24.990277777782467"/>
  </r>
  <r>
    <x v="1"/>
    <s v="20ª) SLIC  "/>
    <x v="30"/>
    <d v="2016-07-08T18:08:00"/>
    <d v="2016-07-11T13:59:00"/>
    <d v="1900-01-01T19:51:00"/>
    <s v="Com as alterações"/>
    <x v="2"/>
    <s v="000785/2016"/>
    <n v="2.8"/>
    <n v="2.8270833333299379"/>
  </r>
  <r>
    <x v="1"/>
    <s v="21ª) SC  "/>
    <x v="9"/>
    <d v="2016-07-11T13:59:00"/>
    <d v="2016-07-18T15:55:00"/>
    <d v="1900-01-06T01:56:00"/>
    <s v="Para adequar o Termo de Abertura de Licitação."/>
    <x v="2"/>
    <s v="000785/2016"/>
    <n v="7.1"/>
    <n v="7.0805555555562023"/>
  </r>
  <r>
    <x v="1"/>
    <s v="22ª) CLC  "/>
    <x v="8"/>
    <d v="2016-07-18T15:55:00"/>
    <d v="2016-07-19T16:07:00"/>
    <d v="1899-12-31T00:12:00"/>
    <s v="com termo retificado"/>
    <x v="2"/>
    <s v="000785/2016"/>
    <n v="1"/>
    <n v="1.0083333333313931"/>
  </r>
  <r>
    <x v="1"/>
    <s v="23ª) SECADM  "/>
    <x v="4"/>
    <d v="2016-07-19T16:07:00"/>
    <d v="2016-07-19T19:57:00"/>
    <d v="1899-12-30T03:50:00"/>
    <s v="Para análise e autorização do Termo de Abertura de Licitação readequado."/>
    <x v="2"/>
    <s v="000785/2016"/>
    <n v="0.2"/>
    <n v="0.15972222222626442"/>
  </r>
  <r>
    <x v="1"/>
    <s v="24ª) CLC  "/>
    <x v="8"/>
    <d v="2016-07-19T19:57:00"/>
    <d v="2016-07-20T15:23:00"/>
    <d v="1899-12-30T19:26:00"/>
    <s v="Encaminha-se para elaboração da minuta do edital sob a forma de registro de preços."/>
    <x v="2"/>
    <s v="000785/2016"/>
    <n v="0.8"/>
    <n v="0.80972222222044365"/>
  </r>
  <r>
    <x v="1"/>
    <s v="25ª) SLIC  "/>
    <x v="30"/>
    <d v="2016-07-20T15:23:00"/>
    <d v="2016-07-25T17:13:00"/>
    <d v="1900-01-04T01:50:00"/>
    <s v="Para readequar a minuta do Edital."/>
    <x v="2"/>
    <s v="000785/2016"/>
    <n v="5.0999999999999996"/>
    <n v="5.0763888888905058"/>
  </r>
  <r>
    <x v="1"/>
    <s v="26ª) CLC  "/>
    <x v="8"/>
    <d v="2016-07-25T17:13:00"/>
    <d v="2016-07-27T19:45:00"/>
    <d v="1900-01-01T02:32:00"/>
    <s v="Para análise e encaminhamento."/>
    <x v="2"/>
    <s v="000785/2016"/>
    <n v="2.1"/>
    <n v="2.1055555555503815"/>
  </r>
  <r>
    <x v="1"/>
    <s v="27ª) SECGA  "/>
    <x v="21"/>
    <d v="2016-07-27T19:45:00"/>
    <d v="2016-07-29T14:57:00"/>
    <d v="1899-12-31T19:12:00"/>
    <s v="Segue minuta do Edital e anexos para análise e encaminhamento."/>
    <x v="2"/>
    <s v="000785/2016"/>
    <n v="1.8"/>
    <n v="1.8000000000029104"/>
  </r>
  <r>
    <x v="1"/>
    <s v="28ª) CPL  "/>
    <x v="11"/>
    <d v="2016-07-29T14:57:00"/>
    <d v="2016-07-29T15:30:00"/>
    <d v="1899-12-30T00:33:00"/>
    <s v="De acordo, para análise da minuta do edital e anexos."/>
    <x v="2"/>
    <s v="000785/2016"/>
    <n v="0"/>
    <n v="2.2916666668606922E-2"/>
  </r>
  <r>
    <x v="1"/>
    <s v="29ª) ASSDG  "/>
    <x v="12"/>
    <d v="2016-07-29T15:30:00"/>
    <d v="2016-08-01T17:06:00"/>
    <d v="1900-01-02T01:36:00"/>
    <s v="Para análise e aprovação."/>
    <x v="2"/>
    <s v="000785/2016"/>
    <n v="3.1"/>
    <n v="3.0666666666656965"/>
  </r>
  <r>
    <x v="1"/>
    <s v="30ª) DG  "/>
    <x v="1"/>
    <d v="2016-08-01T17:06:00"/>
    <d v="2016-08-02T16:47:00"/>
    <d v="1899-12-30T23:41:00"/>
    <s v="Para apreciação."/>
    <x v="2"/>
    <s v="000785/2016"/>
    <n v="1"/>
    <n v="0.98680555555620231"/>
  </r>
  <r>
    <x v="1"/>
    <s v="31ª) SLIC  "/>
    <x v="30"/>
    <d v="2016-08-02T16:47:00"/>
    <d v="2016-08-03T16:27:00"/>
    <d v="1899-12-30T23:40:00"/>
    <s v="com a autorização da DG."/>
    <x v="2"/>
    <s v="000785/2016"/>
    <n v="1"/>
    <n v="0.98611111110949423"/>
  </r>
  <r>
    <x v="1"/>
    <s v="32ª) CPL  "/>
    <x v="11"/>
    <d v="2016-08-03T16:27:00"/>
    <d v="2016-08-03T17:02:00"/>
    <d v="1899-12-30T00:35:00"/>
    <s v="Para assinatura do edital e seus anexos."/>
    <x v="2"/>
    <s v="000785/2016"/>
    <n v="0"/>
    <n v="2.4305555554747116E-2"/>
  </r>
  <r>
    <x v="1"/>
    <s v="33ª) SLIC  "/>
    <x v="30"/>
    <d v="2016-08-03T17:02:00"/>
    <d v="2016-08-08T15:25:00"/>
    <d v="1900-01-03T22:23:00"/>
    <s v="Edital assinado."/>
    <x v="2"/>
    <s v="000785/2016"/>
    <n v="4.9000000000000004"/>
    <n v="4.9326388888875954"/>
  </r>
  <r>
    <x v="1"/>
    <s v="34ª) CPL  "/>
    <x v="11"/>
    <d v="2016-08-08T15:25:00"/>
    <d v="2016-09-05T14:02:00"/>
    <d v="1900-01-26T22:37:00"/>
    <s v="Para aguardar a data de abertura do certame."/>
    <x v="2"/>
    <s v="000785/2016"/>
    <n v="27.9"/>
    <n v="27.942361111112405"/>
  </r>
  <r>
    <x v="1"/>
    <s v="35ª) ASSDG  "/>
    <x v="12"/>
    <d v="2016-09-05T14:02:00"/>
    <d v="2016-09-09T14:10:00"/>
    <d v="1900-01-03T00:08:00"/>
    <s v="Para análise."/>
    <x v="2"/>
    <s v="000785/2016"/>
    <n v="4"/>
    <n v="4.0055555555591127"/>
  </r>
  <r>
    <x v="1"/>
    <s v="36ª) DG  "/>
    <x v="1"/>
    <d v="2016-09-09T14:10:00"/>
    <d v="2016-09-09T17:57:00"/>
    <d v="1899-12-30T03:47:00"/>
    <s v="Para apreciação."/>
    <x v="2"/>
    <s v="000785/2016"/>
    <n v="0.2"/>
    <n v="0.15763888888614019"/>
  </r>
  <r>
    <x v="1"/>
    <s v="37ª) CPL  "/>
    <x v="11"/>
    <d v="2016-09-09T17:57:00"/>
    <d v="2016-09-15T18:58:00"/>
    <d v="1900-01-05T01:01:00"/>
    <s v="Para dar continuidade."/>
    <x v="2"/>
    <s v="000785/2016"/>
    <n v="6"/>
    <n v="6.0423611111109494"/>
  </r>
  <r>
    <x v="1"/>
    <s v="38ª) ASSDG  "/>
    <x v="12"/>
    <d v="2016-09-15T18:58:00"/>
    <d v="2016-09-19T14:42:00"/>
    <d v="1900-01-02T19:44:00"/>
    <s v="Para análise, adjudicação e homologação."/>
    <x v="2"/>
    <s v="000785/2016"/>
    <n v="3.8"/>
    <n v="3.8222222222248092"/>
  </r>
  <r>
    <x v="1"/>
    <s v="39ª) DG  "/>
    <x v="1"/>
    <d v="2016-09-19T14:42:00"/>
    <d v="2016-09-19T15:48:00"/>
    <d v="1899-12-30T01:06:00"/>
    <s v="Para apreciação."/>
    <x v="2"/>
    <s v="000785/2016"/>
    <n v="0"/>
    <n v="4.5833333329937886E-2"/>
  </r>
  <r>
    <x v="1"/>
    <s v="40ª) SMIN  "/>
    <x v="54"/>
    <d v="2016-09-19T15:48:00"/>
    <d v="2016-09-22T12:55:00"/>
    <d v="1900-01-01T21:07:00"/>
    <s v="Para anexar as atas de registro de preços."/>
    <x v="2"/>
    <s v="000785/2016"/>
    <n v="2.9"/>
    <n v="2.8798611111124046"/>
  </r>
  <r>
    <x v="1"/>
    <s v="41ª) DG  "/>
    <x v="1"/>
    <d v="2016-09-22T12:55:00"/>
    <d v="2016-09-27T15:51:00"/>
    <d v="1900-01-04T02:56:00"/>
    <s v="Com ata anexada."/>
    <x v="2"/>
    <s v="000785/2016"/>
    <n v="5.0999999999999996"/>
    <n v="5.1222222222204437"/>
  </r>
  <r>
    <x v="1"/>
    <s v="42ª) CPL  "/>
    <x v="11"/>
    <d v="2016-09-27T15:51:00"/>
    <d v="2016-09-28T12:36:00"/>
    <d v="1899-12-30T20:45:00"/>
    <s v="Ata assinada."/>
    <x v="2"/>
    <s v="000785/2016"/>
    <n v="0.9"/>
    <n v="0.86458333333575865"/>
  </r>
  <r>
    <x v="1"/>
    <s v="1ª) SMOEP  "/>
    <x v="45"/>
    <d v="2012-10-25T17:17:00"/>
    <d v="2012-10-26T17:17:00"/>
    <d v="1899-12-31T00:00:00"/>
    <s v="-"/>
    <x v="1"/>
    <s v="008354/2012"/>
    <n v="1"/>
    <n v="1"/>
  </r>
  <r>
    <x v="1"/>
    <s v="2ª) CAA "/>
    <x v="3"/>
    <d v="2012-10-26T17:17:00"/>
    <d v="2012-10-28T11:56:00"/>
    <d v="1899-12-31T18:39:00"/>
    <s v="Para análise"/>
    <x v="1"/>
    <s v="008354/2012"/>
    <n v="1.8"/>
    <n v="1.7770833333343035"/>
  </r>
  <r>
    <x v="1"/>
    <s v="3ª) SECADM  "/>
    <x v="4"/>
    <d v="2012-10-28T11:56:00"/>
    <d v="2012-10-29T15:21:00"/>
    <d v="1899-12-31T03:25:00"/>
    <s v="Solicitamos os trâmites necessários à contratação, iniciando com o envio à Comissão de Planilhas."/>
    <x v="1"/>
    <s v="008354/2012"/>
    <n v="1.1000000000000001"/>
    <n v="1.1423611111094942"/>
  </r>
  <r>
    <x v="1"/>
    <s v="4ª) CEPCST  "/>
    <x v="41"/>
    <d v="2012-10-29T15:21:00"/>
    <d v="2012-11-07T17:56:00"/>
    <d v="1900-01-08T02:35:00"/>
    <s v="anexar planilha paradigma"/>
    <x v="1"/>
    <s v="008354/2012"/>
    <n v="9.1"/>
    <n v="9.1076388888905058"/>
  </r>
  <r>
    <x v="1"/>
    <s v="5ª) SECADM  "/>
    <x v="4"/>
    <d v="2012-11-07T17:56:00"/>
    <d v="2012-11-08T19:57:00"/>
    <d v="1899-12-31T02:01:00"/>
    <s v="Encaminho processo com a juntada de planilha solicitada no doc. 242885/2012"/>
    <x v="1"/>
    <s v="008354/2012"/>
    <n v="1.1000000000000001"/>
    <n v="1.0840277777824667"/>
  </r>
  <r>
    <x v="1"/>
    <s v="6ª) CLC  "/>
    <x v="8"/>
    <d v="2012-11-08T19:57:00"/>
    <d v="2012-11-14T15:07:00"/>
    <d v="1900-01-04T19:10:00"/>
    <s v="Para formalizar a contratação."/>
    <x v="1"/>
    <s v="008354/2012"/>
    <n v="5.8"/>
    <n v="5.7986111111094942"/>
  </r>
  <r>
    <x v="1"/>
    <s v="7ª) SC  "/>
    <x v="9"/>
    <d v="2012-11-14T15:07:00"/>
    <d v="2012-11-21T18:42:00"/>
    <d v="1900-01-06T03:35:00"/>
    <s v="Para orçar, conforme planilha de custos e formação de preços em anexo no corpo do PAD."/>
    <x v="1"/>
    <s v="008354/2012"/>
    <n v="7.1"/>
    <n v="7.1493055555547471"/>
  </r>
  <r>
    <x v="1"/>
    <s v="8ª) CLC  "/>
    <x v="8"/>
    <d v="2012-11-21T18:42:00"/>
    <d v="2012-11-21T19:44:00"/>
    <d v="1899-12-30T01:02:00"/>
    <s v="Com orçamentos"/>
    <x v="1"/>
    <s v="008354/2012"/>
    <n v="0"/>
    <n v="4.3055555557657499E-2"/>
  </r>
  <r>
    <x v="1"/>
    <s v="9ª) CO  "/>
    <x v="6"/>
    <d v="2012-11-21T19:44:00"/>
    <d v="2012-11-22T12:41:00"/>
    <d v="1899-12-30T16:57:00"/>
    <s v="Para informar a disponibilidade orçamentária."/>
    <x v="1"/>
    <s v="008354/2012"/>
    <n v="0.7"/>
    <n v="0.70624999999563443"/>
  </r>
  <r>
    <x v="1"/>
    <s v="10ª) SPO  "/>
    <x v="5"/>
    <d v="2012-11-22T12:41:00"/>
    <d v="2012-11-23T15:31:00"/>
    <d v="1899-12-31T02:50:00"/>
    <s v="Para informar disponibilidade orçamentária"/>
    <x v="1"/>
    <s v="008354/2012"/>
    <n v="1.1000000000000001"/>
    <n v="1.1180555555547471"/>
  </r>
  <r>
    <x v="1"/>
    <s v="11ª) CO  "/>
    <x v="6"/>
    <d v="2012-11-23T15:31:00"/>
    <d v="2012-11-23T15:51:00"/>
    <d v="1899-12-30T00:20:00"/>
    <s v="Com a informação."/>
    <x v="1"/>
    <s v="008354/2012"/>
    <n v="0"/>
    <n v="1.3888888890505768E-2"/>
  </r>
  <r>
    <x v="1"/>
    <s v="12ª) SECOFC  "/>
    <x v="7"/>
    <d v="2012-11-23T15:51:00"/>
    <d v="2012-11-23T19:31:00"/>
    <d v="1899-12-30T03:40:00"/>
    <s v="Para ciência e encaminahmento"/>
    <x v="1"/>
    <s v="008354/2012"/>
    <n v="0.2"/>
    <n v="0.15277777778101154"/>
  </r>
  <r>
    <x v="1"/>
    <s v="13ª) CLC  "/>
    <x v="8"/>
    <d v="2012-11-23T19:31:00"/>
    <d v="2012-11-26T12:57:00"/>
    <d v="1900-01-01T17:26:00"/>
    <s v="Com informação"/>
    <x v="1"/>
    <s v="008354/2012"/>
    <n v="2.7"/>
    <n v="2.726388888884685"/>
  </r>
  <r>
    <x v="1"/>
    <s v="14ª) SC  "/>
    <x v="9"/>
    <d v="2012-11-26T12:57:00"/>
    <d v="2012-11-29T17:52:00"/>
    <d v="1900-01-02T04:55:00"/>
    <s v="Para elaborar termo de abertura de licitação."/>
    <x v="1"/>
    <s v="008354/2012"/>
    <n v="3.2"/>
    <n v="3.2048611111094942"/>
  </r>
  <r>
    <x v="1"/>
    <s v="15ª) CLC  "/>
    <x v="8"/>
    <d v="2012-11-29T17:52:00"/>
    <d v="2012-11-29T19:15:00"/>
    <d v="1899-12-30T01:23:00"/>
    <s v="Com termo de abertura de licitação"/>
    <x v="1"/>
    <s v="008354/2012"/>
    <n v="0.1"/>
    <n v="5.7638888894871343E-2"/>
  </r>
  <r>
    <x v="1"/>
    <s v="16ª) SECADM  "/>
    <x v="4"/>
    <d v="2012-11-29T19:15:00"/>
    <d v="2012-12-02T14:22:00"/>
    <d v="1900-01-01T19:07:00"/>
    <s v="Para autorizar abertura de licitação e designar fiscais do contrato."/>
    <x v="1"/>
    <s v="008354/2012"/>
    <n v="2.8"/>
    <n v="2.796527777776646"/>
  </r>
  <r>
    <x v="1"/>
    <s v="17ª) DG  "/>
    <x v="1"/>
    <d v="2012-12-02T14:22:00"/>
    <d v="2012-12-03T20:29:00"/>
    <d v="1899-12-31T06:07:00"/>
    <s v="autorização para abertura de licitação"/>
    <x v="1"/>
    <s v="008354/2012"/>
    <n v="1.3"/>
    <n v="1.2548611111124046"/>
  </r>
  <r>
    <x v="1"/>
    <s v="18ª) SLIC  "/>
    <x v="30"/>
    <d v="2012-12-03T20:29:00"/>
    <d v="2012-12-06T13:09:00"/>
    <d v="1900-01-01T16:40:00"/>
    <s v="Para elaborar a minuta do edital."/>
    <x v="1"/>
    <s v="008354/2012"/>
    <n v="2.7"/>
    <n v="2.6944444444452529"/>
  </r>
  <r>
    <x v="1"/>
    <s v="19ª) CLC  "/>
    <x v="8"/>
    <d v="2012-12-06T13:09:00"/>
    <d v="2012-12-06T13:23:00"/>
    <d v="1899-12-30T00:14:00"/>
    <s v="Para análise"/>
    <x v="1"/>
    <s v="008354/2012"/>
    <n v="0"/>
    <n v="9.7222222175332718E-3"/>
  </r>
  <r>
    <x v="1"/>
    <s v="20ª) CPL  "/>
    <x v="11"/>
    <d v="2012-12-06T13:23:00"/>
    <d v="2012-12-06T19:42:00"/>
    <d v="1899-12-30T06:19:00"/>
    <s v="Para análise da minuta do edital e seus anexos."/>
    <x v="1"/>
    <s v="008354/2012"/>
    <n v="0.3"/>
    <n v="0.26319444444379769"/>
  </r>
  <r>
    <x v="1"/>
    <s v="21ª) ASSDG  "/>
    <x v="12"/>
    <d v="2012-12-06T19:42:00"/>
    <d v="2012-12-07T14:49:00"/>
    <d v="1899-12-30T19:07:00"/>
    <s v="para análise."/>
    <x v="1"/>
    <s v="008354/2012"/>
    <n v="0.8"/>
    <n v="0.79652777777664596"/>
  </r>
  <r>
    <x v="1"/>
    <s v="22ª) SLIC  "/>
    <x v="30"/>
    <d v="2012-12-07T14:49:00"/>
    <d v="2012-12-07T17:29:00"/>
    <d v="1899-12-30T02:40:00"/>
    <s v="Para continuidade dos procedimentos."/>
    <x v="1"/>
    <s v="008354/2012"/>
    <n v="0.1"/>
    <n v="0.11111111111677019"/>
  </r>
  <r>
    <x v="1"/>
    <s v="23ª) CPL  "/>
    <x v="11"/>
    <d v="2012-12-07T17:29:00"/>
    <d v="2012-12-07T19:20:00"/>
    <d v="1899-12-30T01:51:00"/>
    <s v="Para assinatura do edital."/>
    <x v="1"/>
    <s v="008354/2012"/>
    <n v="0.1"/>
    <n v="7.7083333329937886E-2"/>
  </r>
  <r>
    <x v="1"/>
    <s v="24ª) SLIC  "/>
    <x v="30"/>
    <d v="2012-12-07T19:20:00"/>
    <d v="2012-12-10T18:24:00"/>
    <d v="1900-01-01T23:04:00"/>
    <s v="Edital assinado."/>
    <x v="1"/>
    <s v="008354/2012"/>
    <n v="3"/>
    <n v="2.961111111115315"/>
  </r>
  <r>
    <x v="1"/>
    <s v="25ª) CPL  "/>
    <x v="11"/>
    <d v="2012-12-10T18:24:00"/>
    <d v="2012-12-21T13:34:00"/>
    <d v="1900-01-09T19:10:00"/>
    <s v="Para aguardar o certame"/>
    <x v="1"/>
    <s v="008354/2012"/>
    <n v="10.8"/>
    <n v="10.798611111109494"/>
  </r>
  <r>
    <x v="1"/>
    <s v="26ª) SCCLC  "/>
    <x v="58"/>
    <d v="2012-12-21T13:34:00"/>
    <d v="2012-12-21T16:55:00"/>
    <d v="1899-12-30T03:21:00"/>
    <s v="Para análise das planilhas"/>
    <x v="1"/>
    <s v="008354/2012"/>
    <n v="0.1"/>
    <n v="0.13958333332993789"/>
  </r>
  <r>
    <x v="1"/>
    <s v="27ª) SECIA  "/>
    <x v="59"/>
    <d v="2012-12-21T16:55:00"/>
    <d v="2012-12-21T17:01:00"/>
    <d v="1899-12-30T00:06:00"/>
    <s v="Ciência e encaminhamento à CPL."/>
    <x v="1"/>
    <s v="008354/2012"/>
    <n v="0"/>
    <n v="4.166666665696539E-3"/>
  </r>
  <r>
    <x v="1"/>
    <s v="28ª) CPL  "/>
    <x v="11"/>
    <d v="2012-12-21T17:01:00"/>
    <d v="2012-12-26T15:57:00"/>
    <d v="1900-01-03T22:56:00"/>
    <s v="Considerando o doc. 292.275/12 da SCCLC."/>
    <x v="1"/>
    <s v="008354/2012"/>
    <n v="5"/>
    <n v="4.9555555555562023"/>
  </r>
  <r>
    <x v="1"/>
    <s v="29ª) SCCLC  "/>
    <x v="58"/>
    <d v="2012-12-26T15:57:00"/>
    <d v="2012-12-26T17:22:00"/>
    <d v="1899-12-30T01:25:00"/>
    <s v="Para análise das planilhas."/>
    <x v="1"/>
    <s v="008354/2012"/>
    <n v="0.1"/>
    <n v="5.9027777781011537E-2"/>
  </r>
  <r>
    <x v="1"/>
    <s v="30ª) CCLCE  "/>
    <x v="60"/>
    <d v="2012-12-26T17:22:00"/>
    <d v="2012-12-26T18:35:00"/>
    <d v="1899-12-30T01:13:00"/>
    <s v="Ciência e encaminhamento à CPL"/>
    <x v="1"/>
    <s v="008354/2012"/>
    <n v="0.1"/>
    <n v="5.0694444442342501E-2"/>
  </r>
  <r>
    <x v="1"/>
    <s v="31ª) CPL  "/>
    <x v="11"/>
    <d v="2012-12-26T18:35:00"/>
    <d v="2013-01-18T13:59:00"/>
    <d v="1900-01-21T19:24:00"/>
    <s v="De acordo com o parecer retro."/>
    <x v="1"/>
    <s v="008354/2012"/>
    <n v="22.8"/>
    <n v="22.808333333334303"/>
  </r>
  <r>
    <x v="1"/>
    <s v="32ª) ASSDG  "/>
    <x v="12"/>
    <d v="2013-01-18T13:59:00"/>
    <d v="2013-01-18T18:04:00"/>
    <d v="1899-12-30T04:05:00"/>
    <s v="Para análise dos recursos"/>
    <x v="1"/>
    <s v="008354/2012"/>
    <n v="0.2"/>
    <n v="0.17013888889050577"/>
  </r>
  <r>
    <x v="1"/>
    <s v="33ª) DG  "/>
    <x v="1"/>
    <d v="2013-01-18T18:04:00"/>
    <d v="2013-01-18T19:15:00"/>
    <d v="1899-12-30T01:11:00"/>
    <s v="Com o parecer, para apreciação."/>
    <x v="1"/>
    <s v="008354/2012"/>
    <n v="0"/>
    <n v="4.9305555556202307E-2"/>
  </r>
  <r>
    <x v="1"/>
    <s v="34ª) CPL  "/>
    <x v="11"/>
    <d v="2013-01-18T19:15:00"/>
    <d v="2013-01-22T13:58:00"/>
    <d v="1900-01-02T18:43:00"/>
    <s v="Para dar continuidade"/>
    <x v="1"/>
    <s v="008354/2012"/>
    <n v="3.8"/>
    <n v="3.7798611111065838"/>
  </r>
  <r>
    <x v="1"/>
    <s v="35ª) SPO  "/>
    <x v="5"/>
    <d v="2013-01-22T13:58:00"/>
    <d v="2013-01-22T16:16:00"/>
    <d v="1899-12-30T02:18:00"/>
    <s v="Para informar disponibilidade orçamentária"/>
    <x v="1"/>
    <s v="008354/2012"/>
    <n v="0.1"/>
    <n v="9.5833333332848269E-2"/>
  </r>
  <r>
    <x v="1"/>
    <s v="36ª) SECADM  "/>
    <x v="4"/>
    <d v="2013-01-22T16:16:00"/>
    <d v="2013-01-22T17:47:00"/>
    <d v="1899-12-30T01:31:00"/>
    <s v="Tendo em vista a informação de disponibilidade constar em doc. 265.799/2012 e a LOA 2013 ainda n"/>
    <x v="1"/>
    <s v="008354/2012"/>
    <n v="0.1"/>
    <n v="6.3194444446708076E-2"/>
  </r>
  <r>
    <x v="1"/>
    <s v="37ª) CLC  "/>
    <x v="8"/>
    <d v="2013-01-22T17:47:00"/>
    <d v="2013-01-23T16:19:00"/>
    <d v="1899-12-30T22:32:00"/>
    <s v="providências pertinentes"/>
    <x v="1"/>
    <s v="008354/2012"/>
    <n v="0.9"/>
    <n v="0.93888888888614019"/>
  </r>
  <r>
    <x v="1"/>
    <s v="38ª) SCON  "/>
    <x v="10"/>
    <d v="2013-01-23T16:19:00"/>
    <d v="2013-02-05T18:30:00"/>
    <d v="1900-01-12T02:11:00"/>
    <s v="Para os procedimentos de formalização contratual."/>
    <x v="1"/>
    <s v="008354/2012"/>
    <n v="13.1"/>
    <n v="13.09097222222772"/>
  </r>
  <r>
    <x v="1"/>
    <s v="39ª) SIASG  "/>
    <x v="42"/>
    <d v="2013-02-05T18:30:00"/>
    <d v="2013-02-06T17:27:00"/>
    <d v="1899-12-30T22:57:00"/>
    <s v="Para publicar."/>
    <x v="1"/>
    <s v="008354/2012"/>
    <n v="1"/>
    <n v="0.95624999999563443"/>
  </r>
  <r>
    <x v="1"/>
    <s v="40ª) SCON  "/>
    <x v="10"/>
    <d v="2013-02-06T17:27:00"/>
    <d v="2013-02-08T18:22:00"/>
    <d v="1900-01-01T00:55:00"/>
    <s v="Extrato do contrato 17/2013 encaminhado para publicação no DOU."/>
    <x v="1"/>
    <s v="008354/2012"/>
    <n v="2"/>
    <n v="2.0381944444452529"/>
  </r>
  <r>
    <x v="1"/>
    <s v="41ª) CLC  "/>
    <x v="8"/>
    <d v="2013-02-08T18:22:00"/>
    <d v="2013-02-08T19:09:00"/>
    <d v="1899-12-30T00:47:00"/>
    <s v="Concluídos os procedimentos referentes ao Contrato."/>
    <x v="1"/>
    <s v="008354/2012"/>
    <n v="0"/>
    <n v="3.2638888893416151E-2"/>
  </r>
  <r>
    <x v="1"/>
    <s v="42ª) SAEO  "/>
    <x v="14"/>
    <d v="2013-02-08T19:09:00"/>
    <d v="2013-02-13T17:04:00"/>
    <d v="1900-01-03T21:55:00"/>
    <s v="Para lançamentos."/>
    <x v="1"/>
    <s v="008354/2012"/>
    <n v="4.9000000000000004"/>
    <n v="4.9131944444379769"/>
  </r>
  <r>
    <x v="1"/>
    <s v="43ª) SPO  "/>
    <x v="5"/>
    <d v="2013-02-13T17:04:00"/>
    <d v="2013-03-13T19:32:00"/>
    <d v="1900-01-27T02:28:00"/>
    <s v="Conforme documento 014531/2013."/>
    <x v="2"/>
    <s v="008354/2012"/>
    <n v="28.1"/>
    <n v="28.102777777778101"/>
  </r>
  <r>
    <x v="1"/>
    <s v="1ª) SMCI  "/>
    <x v="56"/>
    <d v="2012-01-18T19:00:00"/>
    <d v="2012-01-19T19:00:00"/>
    <d v="1899-12-31T00:00:00"/>
    <s v="-"/>
    <x v="2"/>
    <s v="000455/2012 "/>
    <n v="1"/>
    <n v="1"/>
  </r>
  <r>
    <x v="1"/>
    <s v="2ª) SMOEP  "/>
    <x v="45"/>
    <d v="2012-01-19T19:00:00"/>
    <d v="2012-01-20T18:46:00"/>
    <d v="1899-12-30T23:46:00"/>
    <s v="Para ciência."/>
    <x v="2"/>
    <s v="000455/2012 "/>
    <n v="1"/>
    <n v="0.99027777778246673"/>
  </r>
  <r>
    <x v="1"/>
    <s v="3ª) SECADM  "/>
    <x v="4"/>
    <d v="2012-01-20T18:46:00"/>
    <d v="2012-01-24T18:57:00"/>
    <d v="1900-01-03T00:11:00"/>
    <s v="Para apreciação."/>
    <x v="2"/>
    <s v="000455/2012 "/>
    <n v="4"/>
    <n v="4.007638888884685"/>
  </r>
  <r>
    <x v="1"/>
    <s v="4ª) DG  "/>
    <x v="1"/>
    <d v="2012-01-24T18:57:00"/>
    <d v="2012-01-24T19:47:00"/>
    <d v="1899-12-30T00:50:00"/>
    <s v="autorizar"/>
    <x v="2"/>
    <s v="000455/2012 "/>
    <n v="0"/>
    <n v="3.4722222226264421E-2"/>
  </r>
  <r>
    <x v="1"/>
    <s v="5ª) SC  "/>
    <x v="9"/>
    <d v="2012-01-24T19:47:00"/>
    <d v="2012-01-26T17:24:00"/>
    <d v="1899-12-31T21:37:00"/>
    <s v="para ratificar orçamentos e elaborar o termo de abertura de licitação."/>
    <x v="2"/>
    <s v="000455/2012 "/>
    <n v="1.9"/>
    <n v="1.9006944444408873"/>
  </r>
  <r>
    <x v="1"/>
    <s v="6ª) CLC  "/>
    <x v="8"/>
    <d v="2012-01-26T17:24:00"/>
    <d v="2012-01-26T17:56:00"/>
    <d v="1899-12-30T00:32:00"/>
    <s v="Com as informações."/>
    <x v="2"/>
    <s v="000455/2012 "/>
    <n v="0"/>
    <n v="2.2222222221898846E-2"/>
  </r>
  <r>
    <x v="1"/>
    <s v="7ª) SLIC  "/>
    <x v="30"/>
    <d v="2012-01-26T17:56:00"/>
    <d v="2012-01-27T17:57:00"/>
    <d v="1899-12-31T00:01:00"/>
    <s v="Para elaborar a minuta do edital."/>
    <x v="2"/>
    <s v="000455/2012 "/>
    <n v="1"/>
    <n v="1.0006944444467081"/>
  </r>
  <r>
    <x v="1"/>
    <s v="8ª) GABSA  "/>
    <x v="61"/>
    <d v="2012-01-27T17:57:00"/>
    <d v="2012-01-31T16:25:00"/>
    <d v="1900-01-02T22:28:00"/>
    <s v="Para ratificação do termo de abertura de registro de preços."/>
    <x v="2"/>
    <s v="000455/2012 "/>
    <n v="3.9"/>
    <n v="3.9361111111138598"/>
  </r>
  <r>
    <x v="1"/>
    <s v="9ª) DG  "/>
    <x v="1"/>
    <d v="2012-01-31T16:25:00"/>
    <d v="2012-01-31T18:26:00"/>
    <d v="1899-12-30T02:01:00"/>
    <s v="Solicito autorização pra abertura de licitação por RP, tendo em vista os valores retificados para a contratação."/>
    <x v="2"/>
    <s v="000455/2012 "/>
    <n v="0.1"/>
    <n v="8.4027777775190771E-2"/>
  </r>
  <r>
    <x v="1"/>
    <s v="10ª) CLC  "/>
    <x v="8"/>
    <d v="2012-01-31T18:26:00"/>
    <d v="2012-01-31T18:49:00"/>
    <d v="1899-12-30T00:23:00"/>
    <s v="Para elaborar a minuta do edital"/>
    <x v="2"/>
    <s v="000455/2012 "/>
    <n v="0"/>
    <n v="1.5972222223354038E-2"/>
  </r>
  <r>
    <x v="1"/>
    <s v="11ª) SLIC  "/>
    <x v="30"/>
    <d v="2012-01-31T18:49:00"/>
    <d v="2012-02-01T13:48:00"/>
    <d v="1899-12-30T18:59:00"/>
    <s v="Para elaborar a minuta do edital."/>
    <x v="2"/>
    <s v="000455/2012 "/>
    <n v="0.8"/>
    <n v="0.79097222221753327"/>
  </r>
  <r>
    <x v="1"/>
    <s v="12ª) CLC  "/>
    <x v="8"/>
    <d v="2012-02-01T13:48:00"/>
    <d v="2012-02-01T15:23:00"/>
    <d v="1899-12-30T01:35:00"/>
    <s v="Para análise da minuta de edital e anexos."/>
    <x v="2"/>
    <s v="000455/2012 "/>
    <n v="0.1"/>
    <n v="6.5972222226264421E-2"/>
  </r>
  <r>
    <x v="1"/>
    <s v="13ª) CPL  "/>
    <x v="11"/>
    <d v="2012-02-01T15:23:00"/>
    <d v="2012-02-02T13:39:00"/>
    <d v="1899-12-30T22:16:00"/>
    <s v="Para análise da minuta do edital e seus anexos."/>
    <x v="2"/>
    <s v="000455/2012 "/>
    <n v="0.9"/>
    <n v="0.92777777777519077"/>
  </r>
  <r>
    <x v="1"/>
    <s v="14ª) ASSDG  "/>
    <x v="12"/>
    <d v="2012-02-02T13:39:00"/>
    <d v="2012-02-02T17:01:00"/>
    <d v="1899-12-30T03:22:00"/>
    <s v="Analisada a minuta do edital"/>
    <x v="2"/>
    <s v="000455/2012 "/>
    <n v="0.1"/>
    <n v="0.14027777777664596"/>
  </r>
  <r>
    <x v="1"/>
    <s v="15ª) SLIC  "/>
    <x v="30"/>
    <d v="2012-02-02T17:01:00"/>
    <d v="2012-02-07T14:21:00"/>
    <d v="1900-01-03T21:20:00"/>
    <s v="Para continuidade dos procedimentos."/>
    <x v="2"/>
    <s v="000455/2012 "/>
    <n v="4.9000000000000004"/>
    <n v="4.8888888888905058"/>
  </r>
  <r>
    <x v="1"/>
    <s v="16ª) CPL  "/>
    <x v="11"/>
    <d v="2012-02-07T14:21:00"/>
    <d v="2012-02-07T15:59:00"/>
    <d v="1899-12-30T01:38:00"/>
    <s v="Para assinatura do edital."/>
    <x v="2"/>
    <s v="000455/2012 "/>
    <n v="0.1"/>
    <n v="6.805555555911269E-2"/>
  </r>
  <r>
    <x v="1"/>
    <s v="17ª) SLIC  "/>
    <x v="30"/>
    <d v="2012-02-07T15:59:00"/>
    <d v="2012-02-08T18:46:00"/>
    <d v="1899-12-31T02:47:00"/>
    <s v="Com o edital assinado."/>
    <x v="2"/>
    <s v="000455/2012 "/>
    <n v="1.1000000000000001"/>
    <n v="1.1159722222218988"/>
  </r>
  <r>
    <x v="1"/>
    <s v="18ª) CPL  "/>
    <x v="11"/>
    <d v="2012-02-08T18:46:00"/>
    <d v="2012-02-10T15:55:00"/>
    <d v="1899-12-31T21:09:00"/>
    <s v="Para aguardar a realização do certame."/>
    <x v="2"/>
    <s v="000455/2012 "/>
    <n v="1.9"/>
    <n v="1.8812499999985448"/>
  </r>
  <r>
    <x v="1"/>
    <s v="19ª) SLIC  "/>
    <x v="30"/>
    <d v="2012-02-10T15:55:00"/>
    <d v="2012-02-13T14:11:00"/>
    <d v="1900-01-01T22:16:00"/>
    <s v="A pedido"/>
    <x v="2"/>
    <s v="000455/2012 "/>
    <n v="2.9"/>
    <n v="2.9277777777751908"/>
  </r>
  <r>
    <x v="1"/>
    <s v="20ª) CPL  "/>
    <x v="11"/>
    <d v="2012-02-13T14:11:00"/>
    <d v="2012-02-29T19:09:00"/>
    <d v="1900-01-15T04:58:00"/>
    <s v="Para aguardar a realização do certame."/>
    <x v="2"/>
    <s v="000455/2012 "/>
    <n v="16.2"/>
    <n v="16.206944444449618"/>
  </r>
  <r>
    <x v="1"/>
    <s v="21ª) ASSDG  "/>
    <x v="12"/>
    <d v="2012-02-29T19:09:00"/>
    <d v="2012-03-01T16:28:00"/>
    <d v="1899-12-30T21:19:00"/>
    <s v="Para análise e homologação."/>
    <x v="2"/>
    <s v="000455/2012 "/>
    <n v="0.9"/>
    <n v="0.88819444444379769"/>
  </r>
  <r>
    <x v="1"/>
    <s v="22ª) DG  "/>
    <x v="1"/>
    <d v="2012-03-01T16:28:00"/>
    <d v="2012-03-01T18:20:00"/>
    <d v="1899-12-30T01:52:00"/>
    <s v="Para apreciação."/>
    <x v="2"/>
    <s v="000455/2012 "/>
    <n v="0.1"/>
    <n v="7.7777777776645962E-2"/>
  </r>
  <r>
    <x v="1"/>
    <s v="23ª) SMCI  "/>
    <x v="56"/>
    <d v="2012-03-01T18:20:00"/>
    <d v="2012-03-16T17:10:00"/>
    <d v="1900-01-13T22:50:00"/>
    <s v="À SMCI para anexar as Atas."/>
    <x v="2"/>
    <s v="000455/2012 "/>
    <n v="15"/>
    <n v="14.951388888890506"/>
  </r>
  <r>
    <x v="1"/>
    <s v="24ª) DG  "/>
    <x v="1"/>
    <d v="2012-03-16T17:10:00"/>
    <d v="2012-03-16T20:02:00"/>
    <d v="1899-12-30T02:52:00"/>
    <s v="Para assinatura da Ata de Registro de Preços"/>
    <x v="2"/>
    <s v="000455/2012 "/>
    <n v="0.1"/>
    <n v="0.11944444444088731"/>
  </r>
  <r>
    <x v="1"/>
    <s v="1ª) SMOEP  "/>
    <x v="45"/>
    <d v="2014-09-02T18:49:00"/>
    <d v="2014-09-03T18:49:00"/>
    <d v="1899-12-31T00:00:00"/>
    <s v="-"/>
    <x v="2"/>
    <s v="006761/2014"/>
    <n v="1"/>
    <n v="1"/>
  </r>
  <r>
    <x v="1"/>
    <s v="2ª) CAA "/>
    <x v="3"/>
    <d v="2014-09-03T18:49:00"/>
    <d v="2014-09-04T12:57:00"/>
    <d v="1899-12-30T18:08:00"/>
    <s v="Para análise e encaminhamentos."/>
    <x v="2"/>
    <s v="006761/2014"/>
    <n v="0.8"/>
    <n v="0.75555555555183673"/>
  </r>
  <r>
    <x v="1"/>
    <s v="3ª) SECADM  "/>
    <x v="4"/>
    <d v="2014-09-04T12:57:00"/>
    <d v="2014-09-04T14:42:00"/>
    <d v="1899-12-30T01:45:00"/>
    <s v="Segue para autorizar a licitação por registro de preços."/>
    <x v="2"/>
    <s v="006761/2014"/>
    <n v="0.1"/>
    <n v="7.2916666671517305E-2"/>
  </r>
  <r>
    <x v="1"/>
    <s v="4ª) SMOEP  "/>
    <x v="45"/>
    <d v="2014-09-04T14:42:00"/>
    <d v="2014-09-11T18:09:00"/>
    <d v="1900-01-06T03:27:00"/>
    <s v="anexar orçamentos"/>
    <x v="2"/>
    <s v="006761/2014"/>
    <n v="7.1"/>
    <n v="7.1437499999956344"/>
  </r>
  <r>
    <x v="1"/>
    <s v="5ª) SECADM  "/>
    <x v="4"/>
    <d v="2014-09-11T18:09:00"/>
    <d v="2014-09-12T15:53:00"/>
    <d v="1899-12-30T21:44:00"/>
    <s v="Anexados os orçamentos, para seguir o procedimento de contratação."/>
    <x v="2"/>
    <s v="006761/2014"/>
    <n v="0.9"/>
    <n v="0.90555555556056788"/>
  </r>
  <r>
    <x v="1"/>
    <s v="6ª) CLC  "/>
    <x v="8"/>
    <d v="2014-09-12T15:53:00"/>
    <d v="2014-09-12T17:07:00"/>
    <d v="1899-12-30T01:14:00"/>
    <s v="providências"/>
    <x v="2"/>
    <s v="006761/2014"/>
    <n v="0.1"/>
    <n v="5.1388888881774619E-2"/>
  </r>
  <r>
    <x v="1"/>
    <s v="7ª) SC  "/>
    <x v="9"/>
    <d v="2014-09-12T17:07:00"/>
    <d v="2014-09-20T14:45:00"/>
    <d v="1900-01-06T21:38:00"/>
    <s v="Tendo em vista, já constar os orçamentos no pad, solicito que seja emitido o termo de abertura de li"/>
    <x v="2"/>
    <s v="006761/2014"/>
    <n v="7.9"/>
    <n v="7.9013888888948713"/>
  </r>
  <r>
    <x v="1"/>
    <s v="8ª) CLC  "/>
    <x v="8"/>
    <d v="2014-09-20T14:45:00"/>
    <d v="2014-09-22T11:36:00"/>
    <d v="1899-12-31T20:51:00"/>
    <s v="Com Termo de Abertura de Licitação"/>
    <x v="2"/>
    <s v="006761/2014"/>
    <n v="1.9"/>
    <n v="1.8687499999941792"/>
  </r>
  <r>
    <x v="1"/>
    <s v="9ª) SECADM  "/>
    <x v="4"/>
    <d v="2014-09-22T11:36:00"/>
    <d v="2014-09-22T15:01:00"/>
    <d v="1899-12-30T03:25:00"/>
    <s v="Para autorizar abertura de licitação."/>
    <x v="2"/>
    <s v="006761/2014"/>
    <n v="0.1"/>
    <n v="0.14236111111677019"/>
  </r>
  <r>
    <x v="1"/>
    <s v="10ª) CLC  "/>
    <x v="8"/>
    <d v="2014-09-22T15:01:00"/>
    <d v="2014-09-23T17:17:00"/>
    <d v="1899-12-31T02:16:00"/>
    <s v="Para elaborar a minuta do edital."/>
    <x v="2"/>
    <s v="006761/2014"/>
    <n v="1.1000000000000001"/>
    <n v="1.0944444444394321"/>
  </r>
  <r>
    <x v="1"/>
    <s v="11ª) SLIC  "/>
    <x v="30"/>
    <d v="2014-09-23T17:17:00"/>
    <d v="2014-09-29T15:11:00"/>
    <d v="1900-01-04T21:54:00"/>
    <s v="Para elaborar a minuta do edital."/>
    <x v="2"/>
    <s v="006761/2014"/>
    <n v="5.9"/>
    <n v="5.9125000000058208"/>
  </r>
  <r>
    <x v="1"/>
    <s v="12ª) CLC  "/>
    <x v="8"/>
    <d v="2014-09-29T15:11:00"/>
    <d v="2014-09-29T19:09:00"/>
    <d v="1899-12-30T03:58:00"/>
    <s v="Para análise e encaminhamento."/>
    <x v="2"/>
    <s v="006761/2014"/>
    <n v="0.2"/>
    <n v="0.16527777777810115"/>
  </r>
  <r>
    <x v="1"/>
    <s v="13ª) SECADM  "/>
    <x v="4"/>
    <d v="2014-09-29T19:09:00"/>
    <d v="2014-09-30T18:35:00"/>
    <d v="1899-12-30T23:26:00"/>
    <s v="Submetemos à apreciação superior."/>
    <x v="2"/>
    <s v="006761/2014"/>
    <n v="1"/>
    <n v="0.976388888884685"/>
  </r>
  <r>
    <x v="1"/>
    <s v="14ª) CPL  "/>
    <x v="11"/>
    <d v="2014-09-30T18:35:00"/>
    <d v="2014-09-30T18:51:00"/>
    <d v="1899-12-30T00:16:00"/>
    <s v="análise e encaminhamento devido"/>
    <x v="2"/>
    <s v="006761/2014"/>
    <n v="0"/>
    <n v="1.1111111110949423E-2"/>
  </r>
  <r>
    <x v="1"/>
    <s v="15ª) ASSDG  "/>
    <x v="12"/>
    <d v="2014-09-30T18:51:00"/>
    <d v="2014-10-01T18:14:00"/>
    <d v="1899-12-30T23:23:00"/>
    <s v="para análise"/>
    <x v="2"/>
    <s v="006761/2014"/>
    <n v="1"/>
    <n v="0.97430555555911269"/>
  </r>
  <r>
    <x v="1"/>
    <s v="16ª) DG  "/>
    <x v="1"/>
    <d v="2014-10-01T18:14:00"/>
    <d v="2014-10-01T19:45:00"/>
    <d v="1899-12-30T01:31:00"/>
    <s v="Para apreciação."/>
    <x v="2"/>
    <s v="006761/2014"/>
    <n v="0.1"/>
    <n v="6.3194444439432118E-2"/>
  </r>
  <r>
    <x v="1"/>
    <s v="17ª) SLIC  "/>
    <x v="30"/>
    <d v="2014-10-01T19:45:00"/>
    <d v="2014-10-13T16:13:00"/>
    <d v="1900-01-10T20:28:00"/>
    <s v="para publicação do edital"/>
    <x v="2"/>
    <s v="006761/2014"/>
    <n v="11.9"/>
    <n v="11.852777777778101"/>
  </r>
  <r>
    <x v="1"/>
    <s v="18ª) CPL  "/>
    <x v="11"/>
    <d v="2014-10-13T16:13:00"/>
    <d v="2014-10-13T19:12:00"/>
    <d v="1899-12-30T02:59:00"/>
    <s v="Com edital e anexos, para assinatura."/>
    <x v="2"/>
    <s v="006761/2014"/>
    <n v="0.1"/>
    <n v="0.12430555556056788"/>
  </r>
  <r>
    <x v="1"/>
    <s v="19ª) SLIC  "/>
    <x v="30"/>
    <d v="2014-10-13T19:12:00"/>
    <d v="2014-10-15T19:01:00"/>
    <d v="1899-12-31T23:49:00"/>
    <s v="Edital assinado."/>
    <x v="2"/>
    <s v="006761/2014"/>
    <n v="2"/>
    <n v="1.992361111108039"/>
  </r>
  <r>
    <x v="1"/>
    <s v="20ª) CPL  "/>
    <x v="11"/>
    <d v="2014-10-15T19:01:00"/>
    <d v="2014-10-23T15:15:00"/>
    <d v="1900-01-06T20:14:00"/>
    <s v="Para aguardar a data de abertura do certame."/>
    <x v="2"/>
    <s v="006761/2014"/>
    <n v="7.8"/>
    <n v="7.8430555555532919"/>
  </r>
  <r>
    <x v="1"/>
    <s v="21ª) SMOEP  "/>
    <x v="45"/>
    <d v="2014-10-23T15:15:00"/>
    <d v="2014-10-23T15:20:00"/>
    <d v="1899-12-30T00:05:00"/>
    <s v="a pedido."/>
    <x v="2"/>
    <s v="006761/2014"/>
    <n v="0"/>
    <n v="3.4722222262644209E-3"/>
  </r>
  <r>
    <x v="1"/>
    <s v="22ª) SLIC  "/>
    <x v="30"/>
    <d v="2014-10-23T15:20:00"/>
    <d v="2014-10-23T15:26:00"/>
    <d v="1899-12-30T00:06:00"/>
    <s v="Para suspender o certame."/>
    <x v="2"/>
    <s v="006761/2014"/>
    <n v="0"/>
    <n v="4.166666665696539E-3"/>
  </r>
  <r>
    <x v="1"/>
    <s v="23ª) CPL  "/>
    <x v="11"/>
    <d v="2014-10-23T15:26:00"/>
    <d v="2014-10-23T17:39:00"/>
    <d v="1899-12-30T02:13:00"/>
    <s v="Para juntada e resposta a impugnação interposta ao presente certame."/>
    <x v="2"/>
    <s v="006761/2014"/>
    <n v="0.1"/>
    <n v="9.2361111113859806E-2"/>
  </r>
  <r>
    <x v="1"/>
    <s v="24ª) SLIC  "/>
    <x v="30"/>
    <d v="2014-10-23T17:39:00"/>
    <d v="2014-10-24T16:30:00"/>
    <d v="1899-12-30T22:51:00"/>
    <s v="suspender."/>
    <x v="2"/>
    <s v="006761/2014"/>
    <n v="1"/>
    <n v="0.95208333332993789"/>
  </r>
  <r>
    <x v="1"/>
    <s v="25ª) CPL  "/>
    <x v="11"/>
    <d v="2014-10-24T16:30:00"/>
    <d v="2014-10-24T18:25:00"/>
    <d v="1899-12-30T01:55:00"/>
    <s v="Para as demais providências pertinentes à impugnação e consequente suspensão do certame."/>
    <x v="2"/>
    <s v="006761/2014"/>
    <n v="0.1"/>
    <n v="7.9861111109494232E-2"/>
  </r>
  <r>
    <x v="1"/>
    <s v="26ª) ASSDG  "/>
    <x v="12"/>
    <d v="2014-10-24T18:25:00"/>
    <d v="2014-10-27T16:12:00"/>
    <d v="1900-01-01T21:47:00"/>
    <s v="Relatório decisão Pregoeira"/>
    <x v="2"/>
    <s v="006761/2014"/>
    <n v="2.9"/>
    <n v="2.9076388888934162"/>
  </r>
  <r>
    <x v="1"/>
    <s v="27ª) DG  "/>
    <x v="1"/>
    <d v="2014-10-27T16:12:00"/>
    <d v="2014-10-27T16:53:00"/>
    <d v="1899-12-30T00:41:00"/>
    <s v="Para apreciação."/>
    <x v="2"/>
    <s v="006761/2014"/>
    <n v="0"/>
    <n v="2.8472222220443655E-2"/>
  </r>
  <r>
    <x v="1"/>
    <s v="28ª) CPL  "/>
    <x v="11"/>
    <d v="2014-10-27T16:53:00"/>
    <d v="2014-10-27T19:31:00"/>
    <d v="1899-12-30T02:38:00"/>
    <s v="Para dar continuidade."/>
    <x v="2"/>
    <s v="006761/2014"/>
    <n v="0.1"/>
    <n v="0.10972222222335404"/>
  </r>
  <r>
    <x v="1"/>
    <s v="29ª) SECADM  "/>
    <x v="4"/>
    <d v="2014-10-27T19:31:00"/>
    <d v="2014-10-28T16:51:00"/>
    <d v="1899-12-30T21:20:00"/>
    <s v="Para conhecimento e demais providências."/>
    <x v="2"/>
    <s v="006761/2014"/>
    <n v="0.9"/>
    <n v="0.88888888888322981"/>
  </r>
  <r>
    <x v="1"/>
    <s v="30ª) SMOEP  "/>
    <x v="45"/>
    <d v="2014-10-28T16:51:00"/>
    <d v="2014-11-03T19:04:00"/>
    <d v="1900-01-05T02:13:00"/>
    <s v="providências / continuidade"/>
    <x v="2"/>
    <s v="006761/2014"/>
    <n v="6.1"/>
    <n v="6.0923611111138598"/>
  </r>
  <r>
    <x v="1"/>
    <s v="31ª) SLIC  "/>
    <x v="30"/>
    <d v="2014-11-03T19:04:00"/>
    <d v="2014-11-07T15:35:00"/>
    <d v="1900-01-02T20:31:00"/>
    <s v="I- Com o projeto b ico retificado. II- Para encaminhamentos."/>
    <x v="2"/>
    <s v="006761/2014"/>
    <n v="3.9"/>
    <n v="3.8548611111109494"/>
  </r>
  <r>
    <x v="1"/>
    <s v="32ª) CPL  "/>
    <x v="11"/>
    <d v="2014-11-07T15:35:00"/>
    <d v="2014-11-07T15:36:00"/>
    <d v="1899-12-30T00:01:00"/>
    <s v="Com edital, em definitivo, para assinatura."/>
    <x v="2"/>
    <s v="006761/2014"/>
    <n v="0"/>
    <n v="6.944444467080757E-4"/>
  </r>
  <r>
    <x v="1"/>
    <s v="33ª) SLIC  "/>
    <x v="30"/>
    <d v="2014-11-07T15:36:00"/>
    <d v="2014-11-10T15:04:00"/>
    <d v="1900-01-01T23:28:00"/>
    <s v="Edital assinado."/>
    <x v="2"/>
    <s v="006761/2014"/>
    <n v="3"/>
    <n v="2.9777777777781012"/>
  </r>
  <r>
    <x v="1"/>
    <s v="34ª) CPL  "/>
    <x v="11"/>
    <d v="2014-11-10T15:04:00"/>
    <d v="2014-11-10T16:40:00"/>
    <d v="1899-12-30T01:36:00"/>
    <s v="Para aguardar a abertura do certame."/>
    <x v="2"/>
    <s v="006761/2014"/>
    <n v="0.1"/>
    <n v="6.6666666665696539E-2"/>
  </r>
  <r>
    <x v="1"/>
    <s v="35ª) SMOEP  "/>
    <x v="45"/>
    <d v="2014-11-10T16:40:00"/>
    <d v="2014-11-10T20:26:00"/>
    <d v="1899-12-30T03:46:00"/>
    <s v="A pedido."/>
    <x v="2"/>
    <s v="006761/2014"/>
    <n v="0.2"/>
    <n v="0.15694444444670808"/>
  </r>
  <r>
    <x v="1"/>
    <s v="36ª) SLIC  "/>
    <x v="30"/>
    <d v="2014-11-10T20:26:00"/>
    <d v="2014-11-11T14:19:00"/>
    <d v="1899-12-30T17:53:00"/>
    <s v="Para encaminhamentos."/>
    <x v="2"/>
    <s v="006761/2014"/>
    <n v="0.7"/>
    <n v="0.74513888888759539"/>
  </r>
  <r>
    <x v="1"/>
    <s v="37ª) CPL  "/>
    <x v="11"/>
    <d v="2014-11-11T14:19:00"/>
    <d v="2014-11-11T18:09:00"/>
    <d v="1899-12-30T03:50:00"/>
    <s v="Com edital para assinatura."/>
    <x v="2"/>
    <s v="006761/2014"/>
    <n v="0.2"/>
    <n v="0.15972222221898846"/>
  </r>
  <r>
    <x v="1"/>
    <s v="38ª) SLIC  "/>
    <x v="30"/>
    <d v="2014-11-11T18:09:00"/>
    <d v="2014-11-12T13:41:00"/>
    <d v="1899-12-30T19:32:00"/>
    <s v="Edital assinado."/>
    <x v="2"/>
    <s v="006761/2014"/>
    <n v="0.8"/>
    <n v="0.81388888889341615"/>
  </r>
  <r>
    <x v="1"/>
    <s v="39ª) CPL  "/>
    <x v="11"/>
    <d v="2014-11-12T13:41:00"/>
    <d v="2014-11-24T17:08:00"/>
    <d v="1900-01-11T03:27:00"/>
    <s v="Segue para aguardar a abertura do certame."/>
    <x v="2"/>
    <s v="006761/2014"/>
    <n v="12.1"/>
    <n v="12.143749999995634"/>
  </r>
  <r>
    <x v="1"/>
    <s v="40ª) SMOEP  "/>
    <x v="45"/>
    <d v="2014-11-24T17:08:00"/>
    <d v="2014-11-25T16:11:00"/>
    <d v="1899-12-30T23:03:00"/>
    <s v="A pedido."/>
    <x v="2"/>
    <s v="006761/2014"/>
    <n v="1"/>
    <n v="0.96041666666860692"/>
  </r>
  <r>
    <x v="1"/>
    <s v="41ª) CPL  "/>
    <x v="11"/>
    <d v="2014-11-25T16:11:00"/>
    <d v="2014-11-26T17:36:00"/>
    <d v="1899-12-31T01:25:00"/>
    <s v="Para continuidade do pregão."/>
    <x v="2"/>
    <s v="006761/2014"/>
    <n v="1.1000000000000001"/>
    <n v="1.0590277777737356"/>
  </r>
  <r>
    <x v="1"/>
    <s v="42ª) SMOEP  "/>
    <x v="45"/>
    <d v="2014-11-26T17:36:00"/>
    <d v="2014-12-01T11:04:00"/>
    <d v="1900-01-03T17:28:00"/>
    <s v="A pedido."/>
    <x v="2"/>
    <s v="006761/2014"/>
    <n v="4.7"/>
    <n v="4.7277777777781012"/>
  </r>
  <r>
    <x v="1"/>
    <s v="43ª) CPL  "/>
    <x v="11"/>
    <d v="2014-12-01T11:04:00"/>
    <d v="2014-12-01T16:26:00"/>
    <d v="1899-12-30T05:22:00"/>
    <s v="Com as informações da SMOEP"/>
    <x v="2"/>
    <s v="006761/2014"/>
    <n v="0.2"/>
    <n v="0.22361111111240461"/>
  </r>
  <r>
    <x v="1"/>
    <s v="44ª) SMOEP  "/>
    <x v="45"/>
    <d v="2014-12-01T16:26:00"/>
    <d v="2014-12-03T19:19:00"/>
    <d v="1900-01-01T02:53:00"/>
    <s v="para informações complementares."/>
    <x v="2"/>
    <s v="006761/2014"/>
    <n v="2.1"/>
    <n v="2.1201388888875954"/>
  </r>
  <r>
    <x v="1"/>
    <s v="45ª) CPL  "/>
    <x v="11"/>
    <d v="2014-12-03T19:19:00"/>
    <d v="2014-12-18T15:12:00"/>
    <d v="1900-01-13T19:53:00"/>
    <s v="Dar continuidade a licitação"/>
    <x v="2"/>
    <s v="006761/2014"/>
    <n v="14.8"/>
    <n v="14.828472222223354"/>
  </r>
  <r>
    <x v="1"/>
    <s v="46ª) ASSDG  "/>
    <x v="12"/>
    <d v="2014-12-18T15:12:00"/>
    <d v="2014-12-18T17:35:00"/>
    <d v="1899-12-30T02:23:00"/>
    <s v="Para análise"/>
    <x v="2"/>
    <s v="006761/2014"/>
    <n v="0.1"/>
    <n v="9.930555555911269E-2"/>
  </r>
  <r>
    <x v="1"/>
    <s v="47ª) DG  "/>
    <x v="1"/>
    <d v="2014-12-18T17:35:00"/>
    <d v="2014-12-18T20:22:00"/>
    <d v="1899-12-30T02:47:00"/>
    <s v="Para apreciação."/>
    <x v="2"/>
    <s v="006761/2014"/>
    <n v="0.1"/>
    <n v="0.11597222222189885"/>
  </r>
  <r>
    <x v="1"/>
    <s v="48ª) CPL  "/>
    <x v="11"/>
    <d v="2014-12-18T20:22:00"/>
    <d v="2014-12-19T16:54:00"/>
    <d v="1899-12-30T20:32:00"/>
    <s v="Para dar continuidade."/>
    <x v="2"/>
    <s v="006761/2014"/>
    <n v="0.9"/>
    <n v="0.8555555555576575"/>
  </r>
  <r>
    <x v="1"/>
    <s v="49ª) ASSDG  "/>
    <x v="12"/>
    <d v="2014-12-19T16:54:00"/>
    <d v="2014-12-23T12:09:00"/>
    <d v="1900-01-02T19:15:00"/>
    <s v="Para análise, adjudicação e homologação"/>
    <x v="2"/>
    <s v="006761/2014"/>
    <n v="3.8"/>
    <n v="3.8020833333284827"/>
  </r>
  <r>
    <x v="1"/>
    <s v="50ª) DG  "/>
    <x v="1"/>
    <d v="2014-12-23T12:09:00"/>
    <d v="2014-12-23T14:10:00"/>
    <d v="1899-12-30T02:01:00"/>
    <s v="Para apreciação."/>
    <x v="2"/>
    <s v="006761/2014"/>
    <n v="0.1"/>
    <n v="8.4027777782466728E-2"/>
  </r>
  <r>
    <x v="1"/>
    <s v="51ª) SMOEP  "/>
    <x v="45"/>
    <d v="2014-12-23T14:10:00"/>
    <d v="2014-12-23T16:24:00"/>
    <d v="1899-12-30T02:14:00"/>
    <s v="Para anexar ata de registro de preços."/>
    <x v="2"/>
    <s v="006761/2014"/>
    <n v="0.1"/>
    <n v="9.3055555553291924E-2"/>
  </r>
  <r>
    <x v="1"/>
    <s v="52ª) GABDG  "/>
    <x v="62"/>
    <d v="2014-12-23T16:24:00"/>
    <d v="2014-12-23T17:16:00"/>
    <d v="1899-12-30T00:52:00"/>
    <s v="Solicito assinatura da Diretora Geral na Ata de Registro de Preços."/>
    <x v="2"/>
    <s v="006761/2014"/>
    <n v="0"/>
    <n v="3.6111111112404615E-2"/>
  </r>
  <r>
    <x v="1"/>
    <s v="53ª) CPL  "/>
    <x v="11"/>
    <d v="2014-12-23T17:16:00"/>
    <d v="2014-12-23T17:51:00"/>
    <d v="1899-12-30T00:35:00"/>
    <s v="Ata assinada."/>
    <x v="2"/>
    <s v="006761/2014"/>
    <n v="0"/>
    <n v="2.4305555554747116E-2"/>
  </r>
  <r>
    <x v="1"/>
    <s v="1ª) SMCI  "/>
    <x v="56"/>
    <d v="2012-02-05T19:08:00"/>
    <d v="2012-02-06T19:08:00"/>
    <d v="1899-12-31T00:00:00"/>
    <s v="-"/>
    <x v="2"/>
    <s v="001060/2012"/>
    <n v="1"/>
    <n v="1"/>
  </r>
  <r>
    <x v="1"/>
    <s v="2ª) CAA "/>
    <x v="3"/>
    <d v="2012-02-06T19:08:00"/>
    <d v="2012-02-07T14:21:00"/>
    <d v="1899-12-30T19:13:00"/>
    <s v="Para apreciação."/>
    <x v="2"/>
    <s v="001060/2012"/>
    <n v="0.8"/>
    <n v="0.8006944444423425"/>
  </r>
  <r>
    <x v="1"/>
    <s v="3ª) SECADM  "/>
    <x v="4"/>
    <d v="2012-02-07T14:21:00"/>
    <d v="2012-02-07T21:54:00"/>
    <d v="1899-12-30T07:33:00"/>
    <s v="Para apreciação superior"/>
    <x v="2"/>
    <s v="001060/2012"/>
    <n v="0.3"/>
    <n v="0.31458333333284827"/>
  </r>
  <r>
    <x v="1"/>
    <s v="4ª) CLC  "/>
    <x v="8"/>
    <d v="2012-02-07T21:54:00"/>
    <d v="2012-02-09T16:55:00"/>
    <d v="1899-12-31T19:01:00"/>
    <s v="Para orçar."/>
    <x v="2"/>
    <s v="001060/2012"/>
    <n v="1.8"/>
    <n v="1.7923611111109494"/>
  </r>
  <r>
    <x v="1"/>
    <s v="5ª) SC  "/>
    <x v="9"/>
    <d v="2012-02-09T16:55:00"/>
    <d v="2012-04-02T18:03:00"/>
    <d v="1900-02-21T01:08:00"/>
    <s v="Para orçar."/>
    <x v="2"/>
    <s v="001060/2012"/>
    <n v="53"/>
    <n v="53.047222222223354"/>
  </r>
  <r>
    <x v="1"/>
    <s v="6ª) CLC  "/>
    <x v="8"/>
    <d v="2012-04-02T18:03:00"/>
    <d v="2012-04-03T14:12:00"/>
    <d v="1899-12-30T20:09:00"/>
    <s v="Com a informação."/>
    <x v="2"/>
    <s v="001060/2012"/>
    <n v="0.8"/>
    <n v="0.83958333333430346"/>
  </r>
  <r>
    <x v="1"/>
    <s v="7ª) SECADM  "/>
    <x v="4"/>
    <d v="2012-04-03T14:12:00"/>
    <d v="2012-04-11T14:36:00"/>
    <d v="1900-01-07T00:24:00"/>
    <s v="Para autorizar abertura de licitação."/>
    <x v="2"/>
    <s v="001060/2012"/>
    <n v="8"/>
    <n v="8.0166666666627862"/>
  </r>
  <r>
    <x v="1"/>
    <s v="8ª) DG  "/>
    <x v="1"/>
    <d v="2012-04-11T14:36:00"/>
    <d v="2012-04-11T20:03:00"/>
    <d v="1899-12-30T05:27:00"/>
    <s v="Autorização de abertura de procedimento licitatório para contratação através de Registro de Preço."/>
    <x v="2"/>
    <s v="001060/2012"/>
    <n v="0.2"/>
    <n v="0.22708333333866904"/>
  </r>
  <r>
    <x v="1"/>
    <s v="9ª) SC  "/>
    <x v="9"/>
    <d v="2012-04-11T20:03:00"/>
    <d v="2012-04-18T18:27:00"/>
    <d v="1900-01-05T22:24:00"/>
    <s v="para elaborar o termo de abertura de licitação."/>
    <x v="2"/>
    <s v="001060/2012"/>
    <n v="6.9"/>
    <n v="6.9333333333343035"/>
  </r>
  <r>
    <x v="1"/>
    <s v="10ª) CLC  "/>
    <x v="8"/>
    <d v="2012-04-18T18:27:00"/>
    <d v="2012-04-19T18:46:00"/>
    <d v="1899-12-31T00:19:00"/>
    <s v="Para análise do termo de abertura de licitação"/>
    <x v="2"/>
    <s v="001060/2012"/>
    <n v="1"/>
    <n v="1.0131944444437977"/>
  </r>
  <r>
    <x v="1"/>
    <s v="11ª) SECADM  "/>
    <x v="4"/>
    <d v="2012-04-19T18:46:00"/>
    <d v="2012-04-24T17:48:00"/>
    <d v="1900-01-03T23:02:00"/>
    <s v="Para autorizar o Termo de Abertura de Licitação n° 96/12."/>
    <x v="2"/>
    <s v="001060/2012"/>
    <n v="5"/>
    <n v="4.9597222222218988"/>
  </r>
  <r>
    <x v="1"/>
    <s v="12ª) CLC  "/>
    <x v="8"/>
    <d v="2012-04-24T17:48:00"/>
    <d v="2012-04-25T16:46:00"/>
    <d v="1899-12-30T22:58:00"/>
    <s v="A pedido."/>
    <x v="2"/>
    <s v="001060/2012"/>
    <n v="1"/>
    <n v="0.9569444444423425"/>
  </r>
  <r>
    <x v="1"/>
    <s v="13ª) SLIC  "/>
    <x v="30"/>
    <d v="2012-04-25T16:46:00"/>
    <d v="2012-05-07T18:59:00"/>
    <d v="1900-01-11T02:13:00"/>
    <s v="Para elaboração da minuta do edital."/>
    <x v="2"/>
    <s v="001060/2012"/>
    <n v="12.1"/>
    <n v="12.09236111111386"/>
  </r>
  <r>
    <x v="1"/>
    <s v="14ª) SC  "/>
    <x v="9"/>
    <d v="2012-05-07T18:59:00"/>
    <d v="2012-05-07T19:10:00"/>
    <d v="1899-12-30T00:11:00"/>
    <s v="A pedido para inserir planilhas com preços médios."/>
    <x v="2"/>
    <s v="001060/2012"/>
    <n v="0"/>
    <n v="7.6388888846850023E-3"/>
  </r>
  <r>
    <x v="1"/>
    <s v="15ª) SLIC  "/>
    <x v="30"/>
    <d v="2012-05-07T19:10:00"/>
    <d v="2012-05-09T14:27:00"/>
    <d v="1899-12-31T19:17:00"/>
    <s v="Com a planilha de preços médios unitarios"/>
    <x v="2"/>
    <s v="001060/2012"/>
    <n v="1.8"/>
    <n v="1.8034722222218988"/>
  </r>
  <r>
    <x v="1"/>
    <s v="16ª) CPL  "/>
    <x v="11"/>
    <d v="2012-05-09T14:27:00"/>
    <d v="2012-05-09T18:15:00"/>
    <d v="1899-12-30T03:48:00"/>
    <s v="Para análise da minuta do edital."/>
    <x v="2"/>
    <s v="001060/2012"/>
    <n v="0.2"/>
    <n v="0.15833333333284827"/>
  </r>
  <r>
    <x v="1"/>
    <s v="17ª) ASSDG  "/>
    <x v="12"/>
    <d v="2012-05-09T18:15:00"/>
    <d v="2012-05-11T14:44:00"/>
    <d v="1899-12-31T20:29:00"/>
    <s v="Analisada a minuta do edital"/>
    <x v="2"/>
    <s v="001060/2012"/>
    <n v="1.9"/>
    <n v="1.8534722222248092"/>
  </r>
  <r>
    <x v="1"/>
    <s v="18ª) SLIC  "/>
    <x v="30"/>
    <d v="2012-05-11T14:44:00"/>
    <d v="2012-05-18T16:42:00"/>
    <d v="1900-01-06T01:58:00"/>
    <s v="Para continuidade dos procedimentos."/>
    <x v="2"/>
    <s v="001060/2012"/>
    <n v="7.1"/>
    <n v="7.0819444444423425"/>
  </r>
  <r>
    <x v="1"/>
    <s v="19ª) CPL  "/>
    <x v="11"/>
    <d v="2012-05-18T16:42:00"/>
    <d v="2012-05-18T17:00:00"/>
    <d v="1899-12-30T00:18:00"/>
    <s v="Com edital, em definitivo, para assinaturas."/>
    <x v="2"/>
    <s v="001060/2012"/>
    <n v="0"/>
    <n v="1.2500000004365575E-2"/>
  </r>
  <r>
    <x v="1"/>
    <s v="20ª) SLIC  "/>
    <x v="30"/>
    <d v="2012-05-18T17:00:00"/>
    <d v="2012-05-21T13:49:00"/>
    <d v="1900-01-01T20:49:00"/>
    <s v="Com o edital assinado"/>
    <x v="2"/>
    <s v="001060/2012"/>
    <n v="2.9"/>
    <n v="2.867361111108039"/>
  </r>
  <r>
    <x v="1"/>
    <s v="21ª) CPL  "/>
    <x v="11"/>
    <d v="2012-05-21T13:49:00"/>
    <d v="2012-06-12T19:26:00"/>
    <d v="1900-01-21T05:37:00"/>
    <s v="Edital publicado, conforme comprovantes. Segue para aguardar a abertura do certame."/>
    <x v="2"/>
    <s v="001060/2012"/>
    <n v="22.2"/>
    <n v="22.234027777776646"/>
  </r>
  <r>
    <x v="1"/>
    <s v="22ª) ASSDG  "/>
    <x v="12"/>
    <d v="2012-06-12T19:26:00"/>
    <d v="2012-06-13T18:01:00"/>
    <d v="1899-12-30T22:35:00"/>
    <s v="Para análise e homologação"/>
    <x v="2"/>
    <s v="001060/2012"/>
    <n v="0.9"/>
    <n v="0.94097222222626442"/>
  </r>
  <r>
    <x v="1"/>
    <s v="23ª) DG  "/>
    <x v="1"/>
    <d v="2012-06-13T18:01:00"/>
    <d v="2012-06-13T18:18:00"/>
    <d v="1899-12-30T00:17:00"/>
    <s v="Para apreciação."/>
    <x v="2"/>
    <s v="001060/2012"/>
    <n v="0"/>
    <n v="1.1805555550381541E-2"/>
  </r>
  <r>
    <x v="1"/>
    <s v="24ª) CPL  "/>
    <x v="11"/>
    <d v="2012-06-13T18:18:00"/>
    <d v="2012-06-14T13:17:00"/>
    <d v="1899-12-30T18:59:00"/>
    <s v="para registros de vigência das Atas no Sistema."/>
    <x v="2"/>
    <s v="001060/2012"/>
    <n v="0.8"/>
    <n v="0.79097222222480923"/>
  </r>
  <r>
    <x v="1"/>
    <s v="25ª) SMCI  "/>
    <x v="56"/>
    <d v="2012-06-14T13:17:00"/>
    <d v="2012-07-11T17:12:00"/>
    <d v="1900-01-26T03:55:00"/>
    <s v="Para providenciar ata de registro de preços"/>
    <x v="2"/>
    <s v="001060/2012"/>
    <n v="27.2"/>
    <n v="27.163194444445253"/>
  </r>
  <r>
    <x v="1"/>
    <s v="26ª) DG  "/>
    <x v="1"/>
    <d v="2012-07-11T17:12:00"/>
    <d v="2012-07-11T17:24:00"/>
    <d v="1899-12-30T00:12:00"/>
    <s v="Para assinatura."/>
    <x v="2"/>
    <s v="001060/2012"/>
    <n v="0"/>
    <n v="8.333333331393078E-3"/>
  </r>
  <r>
    <x v="1"/>
    <s v="27ª) SMCI  "/>
    <x v="56"/>
    <d v="2012-07-11T17:24:00"/>
    <d v="2012-07-12T14:32:00"/>
    <d v="1899-12-30T21:08:00"/>
    <s v="Ata assinada."/>
    <x v="2"/>
    <s v="001060/2012"/>
    <n v="0.9"/>
    <n v="0.88055555555911269"/>
  </r>
  <r>
    <x v="1"/>
    <s v="28ª) CPL  "/>
    <x v="11"/>
    <d v="2012-07-12T14:32:00"/>
    <d v="2012-07-12T17:00:00"/>
    <d v="1899-12-30T02:28:00"/>
    <s v="Para registros."/>
    <x v="2"/>
    <s v="001060/2012"/>
    <n v="0.1"/>
    <n v="0.10277777777810115"/>
  </r>
  <r>
    <x v="1"/>
    <s v="29ª) CMP  "/>
    <x v="39"/>
    <d v="2012-07-12T17:00:00"/>
    <d v="2012-07-13T15:44:00"/>
    <d v="1899-12-30T22:44:00"/>
    <s v="Para publicação"/>
    <x v="2"/>
    <s v="001060/2012"/>
    <n v="0.9"/>
    <n v="0.94722222221753327"/>
  </r>
  <r>
    <x v="1"/>
    <s v="1ª) SMCI  "/>
    <x v="56"/>
    <d v="2013-05-16T18:51:00"/>
    <d v="2013-05-17T18:51:00"/>
    <d v="1899-12-31T00:00:00"/>
    <s v="-"/>
    <x v="2"/>
    <s v="003819/2013"/>
    <n v="1"/>
    <n v="1"/>
  </r>
  <r>
    <x v="1"/>
    <s v="2ª) CAA "/>
    <x v="3"/>
    <d v="2013-05-17T18:51:00"/>
    <d v="2013-05-20T12:47:00"/>
    <d v="1900-01-01T17:56:00"/>
    <s v="Para apreciação."/>
    <x v="2"/>
    <s v="003819/2013"/>
    <n v="2.7"/>
    <n v="2.7472222222204437"/>
  </r>
  <r>
    <x v="1"/>
    <s v="3ª) SMCI  "/>
    <x v="56"/>
    <d v="2013-05-20T12:47:00"/>
    <d v="2013-05-22T17:59:00"/>
    <d v="1900-01-01T05:12:00"/>
    <s v="complementar"/>
    <x v="2"/>
    <s v="003819/2013"/>
    <n v="2.2000000000000002"/>
    <n v="2.2166666666671517"/>
  </r>
  <r>
    <x v="1"/>
    <s v="4ª) CAA "/>
    <x v="3"/>
    <d v="2013-05-22T17:59:00"/>
    <d v="2013-05-22T18:38:00"/>
    <d v="1899-12-30T00:39:00"/>
    <s v="Para apreciação."/>
    <x v="2"/>
    <s v="003819/2013"/>
    <n v="0"/>
    <n v="2.7083333334303461E-2"/>
  </r>
  <r>
    <x v="1"/>
    <s v="5ª) SECADM  "/>
    <x v="4"/>
    <d v="2013-05-22T18:38:00"/>
    <d v="2013-05-27T15:55:00"/>
    <d v="1900-01-03T21:17:00"/>
    <s v="Segue para análise o projeto b ico - RP - pintura para os fóruns eleitorais."/>
    <x v="2"/>
    <s v="003819/2013"/>
    <n v="4.9000000000000004"/>
    <n v="4.8868055555576575"/>
  </r>
  <r>
    <x v="1"/>
    <s v="6ª) CLC  "/>
    <x v="8"/>
    <d v="2013-05-27T15:55:00"/>
    <d v="2013-05-27T19:06:00"/>
    <d v="1899-12-30T03:11:00"/>
    <s v="Para orçar."/>
    <x v="2"/>
    <s v="003819/2013"/>
    <n v="0.1"/>
    <n v="0.132638888884685"/>
  </r>
  <r>
    <x v="1"/>
    <s v="7ª) CAA "/>
    <x v="3"/>
    <d v="2013-05-27T19:06:00"/>
    <d v="2013-05-28T18:42:00"/>
    <d v="1899-12-30T23:36:00"/>
    <s v="Com sugestões, para adequação do Projeto B ico."/>
    <x v="2"/>
    <s v="003819/2013"/>
    <n v="1"/>
    <n v="0.98333333333721384"/>
  </r>
  <r>
    <x v="1"/>
    <s v="8ª) CLC  "/>
    <x v="8"/>
    <d v="2013-05-28T18:42:00"/>
    <d v="2013-06-05T17:49:00"/>
    <d v="1900-01-06T23:07:00"/>
    <s v="informações"/>
    <x v="2"/>
    <s v="003819/2013"/>
    <n v="8"/>
    <n v="7.9631944444408873"/>
  </r>
  <r>
    <x v="1"/>
    <s v="9ª) CAA "/>
    <x v="3"/>
    <d v="2013-06-05T17:49:00"/>
    <d v="2013-06-05T18:10:00"/>
    <d v="1899-12-30T00:21:00"/>
    <s v="Com esclarecimentos acerca do despacho 115019/2013."/>
    <x v="2"/>
    <s v="003819/2013"/>
    <n v="0"/>
    <n v="1.4583333337213844E-2"/>
  </r>
  <r>
    <x v="1"/>
    <s v="10ª) SMCI  "/>
    <x v="56"/>
    <d v="2013-06-05T18:10:00"/>
    <d v="2013-06-06T18:34:00"/>
    <d v="1899-12-31T00:24:00"/>
    <s v="Para verificação breve dos itens 01 e 02 postos pela Coord. de Licit. e Contratos."/>
    <x v="2"/>
    <s v="003819/2013"/>
    <n v="1"/>
    <n v="1.0166666666627862"/>
  </r>
  <r>
    <x v="1"/>
    <s v="11ª) CAA "/>
    <x v="3"/>
    <d v="2013-06-06T18:34:00"/>
    <d v="2013-06-07T14:14:00"/>
    <d v="1899-12-30T19:40:00"/>
    <s v="Com as informações"/>
    <x v="2"/>
    <s v="003819/2013"/>
    <n v="0.8"/>
    <n v="0.81944444444525288"/>
  </r>
  <r>
    <x v="1"/>
    <s v="12ª) CLC  "/>
    <x v="8"/>
    <d v="2013-06-07T14:14:00"/>
    <d v="2013-06-07T17:24:00"/>
    <d v="1899-12-30T03:10:00"/>
    <s v="Segue o projeto b ico."/>
    <x v="2"/>
    <s v="003819/2013"/>
    <n v="0.1"/>
    <n v="0.13194444444525288"/>
  </r>
  <r>
    <x v="1"/>
    <s v="13ª) SC  "/>
    <x v="9"/>
    <d v="2013-06-07T17:24:00"/>
    <d v="2013-06-27T15:38:00"/>
    <d v="1900-01-18T22:14:00"/>
    <s v="Para orçar."/>
    <x v="2"/>
    <s v="003819/2013"/>
    <n v="19.899999999999999"/>
    <n v="19.926388888889051"/>
  </r>
  <r>
    <x v="1"/>
    <s v="14ª) CLC  "/>
    <x v="8"/>
    <d v="2013-06-27T15:38:00"/>
    <d v="2013-06-28T16:00:00"/>
    <d v="1899-12-31T00:22:00"/>
    <s v="ORÇAMENTO"/>
    <x v="2"/>
    <s v="003819/2013"/>
    <n v="1"/>
    <n v="1.015277777776646"/>
  </r>
  <r>
    <x v="1"/>
    <s v="15ª) SECADM  "/>
    <x v="4"/>
    <d v="2013-06-28T16:00:00"/>
    <d v="2013-07-08T14:02:00"/>
    <d v="1900-01-08T22:02:00"/>
    <s v="Para autorizar abertura de licitação."/>
    <x v="2"/>
    <s v="003819/2013"/>
    <n v="9.9"/>
    <n v="9.9180555555576575"/>
  </r>
  <r>
    <x v="1"/>
    <s v="16ª) DG  "/>
    <x v="1"/>
    <d v="2013-07-08T14:02:00"/>
    <d v="2013-07-08T14:20:00"/>
    <d v="1899-12-30T00:18:00"/>
    <s v="solicita autorização para abertura de licitação sistema de registro de preços."/>
    <x v="2"/>
    <s v="003819/2013"/>
    <n v="0"/>
    <n v="1.2499999997089617E-2"/>
  </r>
  <r>
    <x v="1"/>
    <s v="17ª) CLC  "/>
    <x v="8"/>
    <d v="2013-07-08T14:20:00"/>
    <d v="2013-07-08T14:32:00"/>
    <d v="1899-12-30T00:12:00"/>
    <s v="para elaborar o termo de abertura de licitação."/>
    <x v="2"/>
    <s v="003819/2013"/>
    <n v="0"/>
    <n v="8.3333333386690356E-3"/>
  </r>
  <r>
    <x v="1"/>
    <s v="18ª) SC  "/>
    <x v="9"/>
    <d v="2013-07-08T14:32:00"/>
    <d v="2013-07-09T16:21:00"/>
    <d v="1899-12-31T01:49:00"/>
    <s v="Para emitir Termo de Abertura de Licitação - sistema de REgistro de Preços."/>
    <x v="2"/>
    <s v="003819/2013"/>
    <n v="1.1000000000000001"/>
    <n v="1.0756944444437977"/>
  </r>
  <r>
    <x v="1"/>
    <s v="19ª) CLC  "/>
    <x v="8"/>
    <d v="2013-07-09T16:21:00"/>
    <d v="2013-07-09T17:38:00"/>
    <d v="1899-12-30T01:17:00"/>
    <s v="TERMO DE ABERTURA DE LICITAÇÃO - RP"/>
    <x v="2"/>
    <s v="003819/2013"/>
    <n v="0.1"/>
    <n v="5.3472222221898846E-2"/>
  </r>
  <r>
    <x v="1"/>
    <s v="20ª) SLIC  "/>
    <x v="30"/>
    <d v="2013-07-09T17:38:00"/>
    <d v="2013-07-25T19:03:00"/>
    <d v="1900-01-15T01:25:00"/>
    <s v="Para elaborar a minuta do edital."/>
    <x v="2"/>
    <s v="003819/2013"/>
    <n v="16.100000000000001"/>
    <n v="16.059027777773736"/>
  </r>
  <r>
    <x v="1"/>
    <s v="21ª) CLC  "/>
    <x v="8"/>
    <d v="2013-07-25T19:03:00"/>
    <d v="2013-07-26T14:34:00"/>
    <d v="1899-12-30T19:31:00"/>
    <s v="Para verificar com o setor solicitante de que forma será realizada a licitação (por cidade"/>
    <x v="2"/>
    <s v="003819/2013"/>
    <n v="0.8"/>
    <n v="0.81319444444670808"/>
  </r>
  <r>
    <x v="1"/>
    <s v="22ª) SMCI  "/>
    <x v="56"/>
    <d v="2013-07-26T14:34:00"/>
    <d v="2013-07-26T17:07:00"/>
    <d v="1899-12-30T02:33:00"/>
    <s v="Para informar."/>
    <x v="2"/>
    <s v="003819/2013"/>
    <n v="0.1"/>
    <n v="0.10624999999708962"/>
  </r>
  <r>
    <x v="1"/>
    <s v="23ª) CLC  "/>
    <x v="8"/>
    <d v="2013-07-26T17:07:00"/>
    <d v="2013-07-26T17:27:00"/>
    <d v="1899-12-30T00:20:00"/>
    <s v="Com informação."/>
    <x v="2"/>
    <s v="003819/2013"/>
    <n v="0"/>
    <n v="1.3888888890505768E-2"/>
  </r>
  <r>
    <x v="1"/>
    <s v="24ª) SC  "/>
    <x v="9"/>
    <d v="2013-07-26T17:27:00"/>
    <d v="2013-07-29T14:51:00"/>
    <d v="1900-01-01T21:24:00"/>
    <s v="Para adequação do termo de abertura de licitação com os valores respectivos tendo em vista"/>
    <x v="2"/>
    <s v="003819/2013"/>
    <n v="2.9"/>
    <n v="2.8916666666700621"/>
  </r>
  <r>
    <x v="1"/>
    <s v="25ª) CLC  "/>
    <x v="8"/>
    <d v="2013-07-29T14:51:00"/>
    <d v="2013-07-29T17:07:00"/>
    <d v="1899-12-30T02:16:00"/>
    <s v="TERMO DE ABERTURA DE LICITAÇÃO - RP"/>
    <x v="2"/>
    <s v="003819/2013"/>
    <n v="0.1"/>
    <n v="9.4444444439432118E-2"/>
  </r>
  <r>
    <x v="1"/>
    <s v="26ª) SLIC  "/>
    <x v="30"/>
    <d v="2013-07-29T17:07:00"/>
    <d v="2013-08-07T19:02:00"/>
    <d v="1900-01-08T01:55:00"/>
    <s v="Para elaborar a minuta do edital."/>
    <x v="2"/>
    <s v="003819/2013"/>
    <n v="9.1"/>
    <n v="9.0798611111167702"/>
  </r>
  <r>
    <x v="1"/>
    <s v="27ª) CLC  "/>
    <x v="8"/>
    <d v="2013-08-07T19:02:00"/>
    <d v="2013-08-07T19:44:00"/>
    <d v="1899-12-30T00:42:00"/>
    <s v="Com minuta do edital e anexos para análise."/>
    <x v="2"/>
    <s v="003819/2013"/>
    <n v="0"/>
    <n v="2.9166666667151731E-2"/>
  </r>
  <r>
    <x v="1"/>
    <s v="28ª) CPL  "/>
    <x v="11"/>
    <d v="2013-08-07T19:44:00"/>
    <d v="2013-08-21T19:40:00"/>
    <d v="1900-01-12T23:56:00"/>
    <s v="Para análise da minuta do edital e anexos."/>
    <x v="2"/>
    <s v="003819/2013"/>
    <n v="14"/>
    <n v="13.997222222220444"/>
  </r>
  <r>
    <x v="1"/>
    <s v="29ª) ASSDG  "/>
    <x v="12"/>
    <d v="2013-08-21T19:40:00"/>
    <d v="2013-08-23T18:06:00"/>
    <d v="1899-12-31T22:26:00"/>
    <s v="para análise."/>
    <x v="2"/>
    <s v="003819/2013"/>
    <n v="1.9"/>
    <n v="1.9347222222204437"/>
  </r>
  <r>
    <x v="1"/>
    <s v="30ª) SLIC  "/>
    <x v="30"/>
    <d v="2013-08-23T18:06:00"/>
    <d v="2013-08-23T18:22:00"/>
    <d v="1899-12-30T00:16:00"/>
    <s v="Para readequar."/>
    <x v="2"/>
    <s v="003819/2013"/>
    <n v="0"/>
    <n v="1.1111111110949423E-2"/>
  </r>
  <r>
    <x v="1"/>
    <s v="31ª) CAA "/>
    <x v="3"/>
    <d v="2013-08-23T18:22:00"/>
    <d v="2013-08-26T17:03:00"/>
    <d v="1900-01-01T22:41:00"/>
    <s v="Para se manifestar em relação ao documento nº 186.847/2013."/>
    <x v="2"/>
    <s v="003819/2013"/>
    <n v="2.9"/>
    <n v="2.945138888891961"/>
  </r>
  <r>
    <x v="1"/>
    <s v="32ª) SLIC  "/>
    <x v="30"/>
    <d v="2013-08-26T17:03:00"/>
    <d v="2013-08-26T17:15:00"/>
    <d v="1899-12-30T00:12:00"/>
    <s v="análise"/>
    <x v="2"/>
    <s v="003819/2013"/>
    <n v="0"/>
    <n v="8.333333331393078E-3"/>
  </r>
  <r>
    <x v="1"/>
    <s v="33ª) CLC  "/>
    <x v="8"/>
    <d v="2013-08-26T17:15:00"/>
    <d v="2013-08-26T20:04:00"/>
    <d v="1899-12-30T02:49:00"/>
    <s v="Para se manifestar quanto ao documento retro (nº 187.732/2013)."/>
    <x v="2"/>
    <s v="003819/2013"/>
    <n v="0.1"/>
    <n v="0.11736111110803904"/>
  </r>
  <r>
    <x v="1"/>
    <s v="34ª) SLIC  "/>
    <x v="30"/>
    <d v="2013-08-26T20:04:00"/>
    <d v="2013-08-28T19:38:00"/>
    <d v="1899-12-31T23:34:00"/>
    <s v="Adequação."/>
    <x v="2"/>
    <s v="003819/2013"/>
    <n v="2"/>
    <n v="1.9819444444510737"/>
  </r>
  <r>
    <x v="1"/>
    <s v="35ª) CLC  "/>
    <x v="8"/>
    <d v="2013-08-28T19:38:00"/>
    <d v="2013-08-28T19:55:00"/>
    <d v="1899-12-30T00:17:00"/>
    <s v="Com novas minutas para análise."/>
    <x v="2"/>
    <s v="003819/2013"/>
    <n v="0"/>
    <n v="1.1805555550381541E-2"/>
  </r>
  <r>
    <x v="1"/>
    <s v="36ª) CPL  "/>
    <x v="11"/>
    <d v="2013-08-28T19:55:00"/>
    <d v="2013-08-29T20:21:00"/>
    <d v="1899-12-31T00:26:00"/>
    <s v="Para análise do edital e anexos com adequações."/>
    <x v="2"/>
    <s v="003819/2013"/>
    <n v="1"/>
    <n v="1.0180555555562023"/>
  </r>
  <r>
    <x v="1"/>
    <s v="37ª) ASSDG  "/>
    <x v="12"/>
    <d v="2013-08-29T20:21:00"/>
    <d v="2013-09-04T18:25:00"/>
    <d v="1900-01-04T22:04:00"/>
    <s v="para análise."/>
    <x v="2"/>
    <s v="003819/2013"/>
    <n v="5.9"/>
    <n v="5.9194444444437977"/>
  </r>
  <r>
    <x v="1"/>
    <s v="38ª) SLIC  "/>
    <x v="30"/>
    <d v="2013-09-04T18:25:00"/>
    <d v="2013-09-13T15:23:00"/>
    <d v="1900-01-07T20:58:00"/>
    <s v="Com a análise da minuta do edital de licitação e seus anexos."/>
    <x v="2"/>
    <s v="003819/2013"/>
    <n v="8.9"/>
    <n v="8.8736111111138598"/>
  </r>
  <r>
    <x v="1"/>
    <s v="39ª) CPL  "/>
    <x v="11"/>
    <d v="2013-09-13T15:23:00"/>
    <d v="2013-09-13T18:47:00"/>
    <d v="1899-12-30T03:24:00"/>
    <s v="Para assinaturas do edital. Informando que não houve manifestação de interesse na IRP 05/13 (doc"/>
    <x v="2"/>
    <s v="003819/2013"/>
    <n v="0.1"/>
    <n v="0.14166666666278616"/>
  </r>
  <r>
    <x v="1"/>
    <s v="40ª) SLIC  "/>
    <x v="30"/>
    <d v="2013-09-13T18:47:00"/>
    <d v="2013-09-16T15:01:00"/>
    <d v="1900-01-01T20:14:00"/>
    <s v="Edital assinado"/>
    <x v="2"/>
    <s v="003819/2013"/>
    <n v="2.8"/>
    <n v="2.8430555555605679"/>
  </r>
  <r>
    <x v="1"/>
    <s v="41ª) CPL  "/>
    <x v="11"/>
    <d v="2013-09-16T15:01:00"/>
    <d v="2013-11-05T16:41:00"/>
    <d v="1900-02-18T01:40:00"/>
    <s v="Para aguardar a abertura do certame."/>
    <x v="2"/>
    <s v="003819/2013"/>
    <n v="50.1"/>
    <n v="50.069444444445253"/>
  </r>
  <r>
    <x v="1"/>
    <s v="42ª) ASSDG  "/>
    <x v="12"/>
    <d v="2013-11-05T16:41:00"/>
    <d v="2013-11-05T19:59:00"/>
    <d v="1899-12-30T03:18:00"/>
    <s v="Para análise"/>
    <x v="2"/>
    <s v="003819/2013"/>
    <n v="0.1"/>
    <n v="0.13749999999708962"/>
  </r>
  <r>
    <x v="1"/>
    <s v="43ª) DG  "/>
    <x v="1"/>
    <d v="2013-11-05T19:59:00"/>
    <d v="2013-11-06T15:48:00"/>
    <d v="1899-12-30T19:49:00"/>
    <s v="Com o parecer, para apreciação."/>
    <x v="2"/>
    <s v="003819/2013"/>
    <n v="0.8"/>
    <n v="0.82569444444379769"/>
  </r>
  <r>
    <x v="1"/>
    <s v="44ª) CPL  "/>
    <x v="11"/>
    <d v="2013-11-06T15:48:00"/>
    <d v="2013-12-05T16:10:00"/>
    <d v="1900-01-28T00:22:00"/>
    <s v="para providências."/>
    <x v="2"/>
    <s v="003819/2013"/>
    <n v="29"/>
    <n v="29.015277777776646"/>
  </r>
  <r>
    <x v="1"/>
    <s v="45ª) ASSDG  "/>
    <x v="12"/>
    <d v="2013-12-05T16:10:00"/>
    <d v="2013-12-11T20:51:00"/>
    <d v="1900-01-05T04:41:00"/>
    <s v="Para análise e homologação"/>
    <x v="2"/>
    <s v="003819/2013"/>
    <n v="6.2"/>
    <n v="6.195138888891961"/>
  </r>
  <r>
    <x v="1"/>
    <s v="46ª) DG  "/>
    <x v="1"/>
    <d v="2013-12-11T20:51:00"/>
    <d v="2013-12-12T20:07:00"/>
    <d v="1899-12-30T23:16:00"/>
    <s v="Com o parecer, para apreciação."/>
    <x v="2"/>
    <s v="003819/2013"/>
    <n v="1"/>
    <n v="0.96944444443943212"/>
  </r>
  <r>
    <x v="1"/>
    <s v="47ª) SECADM  "/>
    <x v="4"/>
    <d v="2013-12-12T20:07:00"/>
    <d v="2013-12-16T16:10:00"/>
    <d v="1900-01-02T20:03:00"/>
    <s v="À Secretaria de Administração."/>
    <x v="2"/>
    <s v="003819/2013"/>
    <n v="3.8"/>
    <n v="3.8354166666686069"/>
  </r>
  <r>
    <x v="1"/>
    <s v="48ª) CAA "/>
    <x v="3"/>
    <d v="2013-12-16T16:10:00"/>
    <d v="2013-12-16T16:44:00"/>
    <d v="1899-12-30T00:34:00"/>
    <s v="Solicita-se encaminhar aos gestores da contratação, SMCI, para anexar a ata de registro de preços."/>
    <x v="2"/>
    <s v="003819/2013"/>
    <n v="0"/>
    <n v="2.3611111115314998E-2"/>
  </r>
  <r>
    <x v="1"/>
    <s v="49ª) SMCI  "/>
    <x v="56"/>
    <d v="2013-12-16T16:44:00"/>
    <d v="2013-12-18T12:29:00"/>
    <d v="1899-12-31T19:45:00"/>
    <s v="Para as providências pertinentes   assinaturas das atas do registro de preços."/>
    <x v="2"/>
    <s v="003819/2013"/>
    <n v="1.8"/>
    <n v="1.8229166666642413"/>
  </r>
  <r>
    <x v="1"/>
    <s v="50ª) DG  "/>
    <x v="1"/>
    <d v="2013-12-18T12:29:00"/>
    <d v="2013-12-18T13:59:00"/>
    <d v="1899-12-30T01:30:00"/>
    <s v="Para assinatura."/>
    <x v="2"/>
    <s v="003819/2013"/>
    <n v="0.1"/>
    <n v="6.25E-2"/>
  </r>
  <r>
    <x v="1"/>
    <s v="1ª) SMOEP  "/>
    <x v="45"/>
    <d v="2014-09-14T19:46:00"/>
    <d v="2014-09-23T19:46:00"/>
    <d v="1900-01-08T00:00:00"/>
    <s v="-"/>
    <x v="2"/>
    <s v="7017/2016"/>
    <n v="9"/>
    <n v="9"/>
  </r>
  <r>
    <x v="1"/>
    <s v="2ª) CAA "/>
    <x v="3"/>
    <d v="2014-09-23T19:46:00"/>
    <d v="2014-09-24T14:22:00"/>
    <d v="1899-12-30T18:36:00"/>
    <s v="Para encaminhamentos."/>
    <x v="2"/>
    <s v="7017/2016"/>
    <n v="0.8"/>
    <n v="0.77500000000145519"/>
  </r>
  <r>
    <x v="1"/>
    <s v="3ª) SECADM  "/>
    <x v="4"/>
    <d v="2014-09-24T14:22:00"/>
    <d v="2014-09-26T15:28:00"/>
    <d v="1900-01-01T01:06:00"/>
    <s v="Segue o projeto b ico pertinente ao RP de forros e divisórias."/>
    <x v="2"/>
    <s v="7017/2016"/>
    <n v="2"/>
    <n v="2.0458333333299379"/>
  </r>
  <r>
    <x v="1"/>
    <s v="4ª) CLC  "/>
    <x v="8"/>
    <d v="2014-09-26T15:28:00"/>
    <d v="2014-09-26T18:03:00"/>
    <d v="1899-12-30T02:35:00"/>
    <s v="Para verificar orçamentos."/>
    <x v="2"/>
    <s v="7017/2016"/>
    <n v="0.1"/>
    <n v="0.10763888889050577"/>
  </r>
  <r>
    <x v="1"/>
    <s v="5ª) SC  "/>
    <x v="9"/>
    <d v="2014-09-26T18:03:00"/>
    <d v="2014-11-12T12:53:00"/>
    <d v="1900-02-14T18:50:00"/>
    <s v="Muito embora, intempestivo, segue para vericar orçamentos tendo em vista as justificativas apresenta"/>
    <x v="2"/>
    <s v="7017/2016"/>
    <n v="46.8"/>
    <n v="46.784722222226264"/>
  </r>
  <r>
    <x v="1"/>
    <s v="6ª) CLC  "/>
    <x v="8"/>
    <d v="2014-11-12T12:53:00"/>
    <d v="2014-11-12T15:17:00"/>
    <d v="1899-12-30T02:24:00"/>
    <s v="Com a informação."/>
    <x v="2"/>
    <s v="7017/2016"/>
    <n v="0.1"/>
    <n v="9.9999999998544808E-2"/>
  </r>
  <r>
    <x v="1"/>
    <s v="7ª) SC  "/>
    <x v="9"/>
    <d v="2014-11-12T15:17:00"/>
    <d v="2014-11-12T18:59:00"/>
    <d v="1899-12-30T03:42:00"/>
    <s v="Para elaborar Termo de Abertura de Licitação - RP"/>
    <x v="2"/>
    <s v="7017/2016"/>
    <n v="0.2"/>
    <n v="0.15416666666715173"/>
  </r>
  <r>
    <x v="1"/>
    <s v="8ª) CLC  "/>
    <x v="8"/>
    <d v="2014-11-12T18:59:00"/>
    <d v="2014-11-12T19:56:00"/>
    <d v="1899-12-30T00:57:00"/>
    <s v="Com a informação."/>
    <x v="2"/>
    <s v="7017/2016"/>
    <n v="0"/>
    <n v="3.9583333331393078E-2"/>
  </r>
  <r>
    <x v="1"/>
    <s v="9ª) SECADM  "/>
    <x v="4"/>
    <d v="2014-11-12T19:56:00"/>
    <d v="2014-11-12T21:05:00"/>
    <d v="1899-12-30T01:09:00"/>
    <s v="Par autorizar o termo de abertura de licitação pelo sistema de RP"/>
    <x v="2"/>
    <s v="7017/2016"/>
    <n v="0"/>
    <n v="4.7916666662786156E-2"/>
  </r>
  <r>
    <x v="1"/>
    <s v="10ª) CLC  "/>
    <x v="8"/>
    <d v="2014-11-12T21:05:00"/>
    <d v="2014-11-13T17:47:00"/>
    <d v="1899-12-30T20:42:00"/>
    <s v="elaboração da respectiva minuta de edital"/>
    <x v="2"/>
    <s v="7017/2016"/>
    <n v="0.9"/>
    <n v="0.86250000000291038"/>
  </r>
  <r>
    <x v="1"/>
    <s v="11ª) SLIC  "/>
    <x v="30"/>
    <d v="2014-11-13T17:47:00"/>
    <d v="2014-11-19T19:11:00"/>
    <d v="1900-01-05T01:24:00"/>
    <s v="Para elaboração de minuta de edital de licitação na modalidade Pregão Eletrônico, pelo SRP"/>
    <x v="2"/>
    <s v="7017/2016"/>
    <n v="6.1"/>
    <n v="6.0583333333343035"/>
  </r>
  <r>
    <x v="1"/>
    <s v="12ª) CLC  "/>
    <x v="8"/>
    <d v="2014-11-19T19:11:00"/>
    <d v="2014-11-19T19:18:00"/>
    <d v="1899-12-30T00:07:00"/>
    <s v="Para análise e encaminhamento."/>
    <x v="2"/>
    <s v="7017/2016"/>
    <n v="0"/>
    <n v="4.8611111124046147E-3"/>
  </r>
  <r>
    <x v="1"/>
    <s v="13ª) SECADM  "/>
    <x v="4"/>
    <d v="2014-11-19T19:18:00"/>
    <d v="2014-11-19T19:41:00"/>
    <d v="1899-12-30T00:23:00"/>
    <s v="Encaminhamos minutas de editais para licitação:"/>
    <x v="2"/>
    <s v="7017/2016"/>
    <n v="0"/>
    <n v="1.5972222223354038E-2"/>
  </r>
  <r>
    <x v="1"/>
    <s v="14ª) CPL  "/>
    <x v="11"/>
    <d v="2014-11-19T19:41:00"/>
    <d v="2014-11-20T19:29:00"/>
    <d v="1899-12-30T23:48:00"/>
    <s v="análise da minuta de edital"/>
    <x v="2"/>
    <s v="7017/2016"/>
    <n v="1"/>
    <n v="0.99166666666133096"/>
  </r>
  <r>
    <x v="1"/>
    <s v="15ª) ASSDG  "/>
    <x v="12"/>
    <d v="2014-11-20T19:29:00"/>
    <d v="2014-11-21T15:51:00"/>
    <d v="1899-12-30T20:22:00"/>
    <s v="para análise."/>
    <x v="2"/>
    <s v="7017/2016"/>
    <n v="0.8"/>
    <n v="0.84861111111240461"/>
  </r>
  <r>
    <x v="1"/>
    <s v="16ª) DG  "/>
    <x v="1"/>
    <d v="2014-11-21T15:51:00"/>
    <d v="2014-11-21T16:55:00"/>
    <d v="1899-12-30T01:04:00"/>
    <s v="Para apreciação."/>
    <x v="2"/>
    <s v="7017/2016"/>
    <n v="0"/>
    <n v="4.4444444443797693E-2"/>
  </r>
  <r>
    <x v="1"/>
    <s v="17ª) SLIC  "/>
    <x v="30"/>
    <d v="2014-11-21T16:55:00"/>
    <d v="2014-12-01T12:54:00"/>
    <d v="1900-01-08T19:59:00"/>
    <s v="À Seção de Licitações."/>
    <x v="2"/>
    <s v="7017/2016"/>
    <n v="9.8000000000000007"/>
    <n v="9.8326388888890506"/>
  </r>
  <r>
    <x v="1"/>
    <s v="18ª) CPL  "/>
    <x v="11"/>
    <d v="2014-12-01T12:54:00"/>
    <d v="2014-12-01T15:40:00"/>
    <d v="1899-12-30T02:46:00"/>
    <s v="Para assinatura."/>
    <x v="2"/>
    <s v="7017/2016"/>
    <n v="0.1"/>
    <n v="0.11527777778246673"/>
  </r>
  <r>
    <x v="1"/>
    <s v="19ª) SLIC  "/>
    <x v="30"/>
    <d v="2014-12-01T15:40:00"/>
    <d v="2014-12-02T13:20:00"/>
    <d v="1899-12-30T21:40:00"/>
    <s v="Edital asisnado."/>
    <x v="2"/>
    <s v="7017/2016"/>
    <n v="0.9"/>
    <n v="0.90277777777373558"/>
  </r>
  <r>
    <x v="1"/>
    <s v="20ª) CPL  "/>
    <x v="11"/>
    <d v="2014-12-02T13:20:00"/>
    <d v="2014-12-17T16:53:00"/>
    <d v="1900-01-14T03:33:00"/>
    <s v="Para aguardar a abertura do certame."/>
    <x v="2"/>
    <s v="7017/2016"/>
    <n v="15.1"/>
    <n v="15.147916666668607"/>
  </r>
  <r>
    <x v="1"/>
    <s v="21ª) CMP  "/>
    <x v="39"/>
    <d v="2014-12-17T16:53:00"/>
    <d v="2014-12-17T17:37:00"/>
    <d v="1899-12-30T00:44:00"/>
    <s v="para informar"/>
    <x v="2"/>
    <s v="7017/2016"/>
    <n v="0"/>
    <n v="3.0555555553291924E-2"/>
  </r>
  <r>
    <x v="1"/>
    <s v="22ª) SMOEP  "/>
    <x v="45"/>
    <d v="2014-12-17T17:37:00"/>
    <d v="2014-12-17T18:51:00"/>
    <d v="1899-12-30T01:14:00"/>
    <s v="Para Informar"/>
    <x v="2"/>
    <s v="7017/2016"/>
    <n v="0.1"/>
    <n v="5.1388888889050577E-2"/>
  </r>
  <r>
    <x v="1"/>
    <s v="23ª) CPL  "/>
    <x v="11"/>
    <d v="2014-12-17T18:51:00"/>
    <d v="2014-12-23T16:35:00"/>
    <d v="1900-01-04T21:44:00"/>
    <s v="Com a informação."/>
    <x v="2"/>
    <s v="7017/2016"/>
    <n v="5.9"/>
    <n v="5.9055555555532919"/>
  </r>
  <r>
    <x v="1"/>
    <s v="24ª) ASSDG  "/>
    <x v="12"/>
    <d v="2014-12-23T16:35:00"/>
    <d v="2014-12-23T16:55:00"/>
    <d v="1899-12-30T00:20:00"/>
    <s v="Para análise e homologação"/>
    <x v="2"/>
    <s v="7017/2016"/>
    <n v="0"/>
    <n v="1.3888888890505768E-2"/>
  </r>
  <r>
    <x v="1"/>
    <s v="25ª) DG  "/>
    <x v="1"/>
    <d v="2014-12-23T16:55:00"/>
    <d v="2014-12-23T17:54:00"/>
    <d v="1899-12-30T00:59:00"/>
    <s v="Para apreciação."/>
    <x v="2"/>
    <s v="7017/2016"/>
    <n v="0"/>
    <n v="4.0972222224809229E-2"/>
  </r>
  <r>
    <x v="1"/>
    <s v="26ª) SMOEP  "/>
    <x v="45"/>
    <d v="2014-12-23T17:54:00"/>
    <d v="2014-12-23T18:06:00"/>
    <d v="1899-12-30T00:12:00"/>
    <s v="para anexar a ata"/>
    <x v="2"/>
    <s v="7017/2016"/>
    <n v="0"/>
    <n v="8.333333331393078E-3"/>
  </r>
  <r>
    <x v="1"/>
    <s v="27ª) GABDG  "/>
    <x v="62"/>
    <d v="2014-12-23T18:06:00"/>
    <d v="2014-12-23T18:36:00"/>
    <d v="1899-12-30T00:30:00"/>
    <s v="Para assinatura na Ata de Registro de Preços."/>
    <x v="2"/>
    <s v="7017/2016"/>
    <n v="0"/>
    <n v="2.0833333335758653E-2"/>
  </r>
  <r>
    <x v="1"/>
    <s v="28ª) CPL  "/>
    <x v="11"/>
    <d v="2014-12-23T18:36:00"/>
    <d v="2014-12-26T11:46:00"/>
    <d v="1900-01-01T17:10:00"/>
    <s v="Ata assinada."/>
    <x v="2"/>
    <s v="7017/2016"/>
    <n v="2.7"/>
    <n v="2.7152777777737356"/>
  </r>
  <r>
    <x v="0"/>
    <s v="1ª) SST  "/>
    <x v="63"/>
    <d v="2015-10-22T18:41:00"/>
    <d v="2015-11-03T18:41:00"/>
    <d v="1900-01-11T00:00:00"/>
    <s v="-"/>
    <x v="1"/>
    <s v="7515/2015"/>
    <n v="12"/>
    <n v="12"/>
  </r>
  <r>
    <x v="0"/>
    <s v="2ª) CAA "/>
    <x v="3"/>
    <d v="2015-11-03T18:41:00"/>
    <d v="2015-11-04T17:16:00"/>
    <d v="1899-12-30T22:35:00"/>
    <s v="Para análise e encaminhamento"/>
    <x v="1"/>
    <s v="7515/2015"/>
    <n v="0.9"/>
    <n v="0.94097222222626442"/>
  </r>
  <r>
    <x v="0"/>
    <s v="3ª) SECADM  "/>
    <x v="4"/>
    <d v="2015-11-04T17:16:00"/>
    <d v="2015-11-17T15:27:00"/>
    <d v="1900-01-11T22:11:00"/>
    <s v="Para licitação"/>
    <x v="1"/>
    <s v="7515/2015"/>
    <n v="12.9"/>
    <n v="12.924305555556202"/>
  </r>
  <r>
    <x v="0"/>
    <s v="4ª) CLC  "/>
    <x v="8"/>
    <d v="2015-11-17T15:27:00"/>
    <d v="2015-11-18T19:24:00"/>
    <d v="1899-12-31T03:57:00"/>
    <s v="Para procedimentos de contratação."/>
    <x v="1"/>
    <s v="7515/2015"/>
    <n v="1.2"/>
    <n v="1.1645833333313931"/>
  </r>
  <r>
    <x v="0"/>
    <s v="5ª) SST  "/>
    <x v="63"/>
    <d v="2015-11-18T19:24:00"/>
    <d v="2015-11-19T16:48:00"/>
    <d v="1899-12-30T21:24:00"/>
    <s v="Para juntar orçamento."/>
    <x v="1"/>
    <s v="7515/2015"/>
    <n v="0.9"/>
    <n v="0.89166666666278616"/>
  </r>
  <r>
    <x v="0"/>
    <s v="6ª) SPO  "/>
    <x v="5"/>
    <d v="2015-11-19T16:48:00"/>
    <d v="2015-11-19T16:57:00"/>
    <d v="1899-12-30T00:09:00"/>
    <s v="Para as providências."/>
    <x v="1"/>
    <s v="7515/2015"/>
    <n v="0"/>
    <n v="6.2500000058207661E-3"/>
  </r>
  <r>
    <x v="0"/>
    <s v="7ª) SST  "/>
    <x v="63"/>
    <d v="2015-11-19T16:57:00"/>
    <d v="2015-11-19T17:18:00"/>
    <d v="1899-12-30T00:21:00"/>
    <s v="Para retificar"/>
    <x v="1"/>
    <s v="7515/2015"/>
    <n v="0"/>
    <n v="1.4583333329937886E-2"/>
  </r>
  <r>
    <x v="0"/>
    <s v="8ª) SPO  "/>
    <x v="5"/>
    <d v="2015-11-19T17:18:00"/>
    <d v="2015-11-19T20:07:00"/>
    <d v="1899-12-30T02:49:00"/>
    <s v="Segue conforme doc. 221866/2015."/>
    <x v="1"/>
    <s v="7515/2015"/>
    <n v="0.1"/>
    <n v="0.11736111110803904"/>
  </r>
  <r>
    <x v="0"/>
    <s v="9ª) CO  "/>
    <x v="6"/>
    <d v="2015-11-19T20:07:00"/>
    <d v="2015-11-20T15:58:00"/>
    <d v="1899-12-30T19:51:00"/>
    <s v="Com informação"/>
    <x v="1"/>
    <s v="7515/2015"/>
    <n v="0.8"/>
    <n v="0.82708333333721384"/>
  </r>
  <r>
    <x v="0"/>
    <s v="10ª) SECOFC  "/>
    <x v="7"/>
    <d v="2015-11-20T15:58:00"/>
    <d v="2015-11-20T17:18:00"/>
    <d v="1899-12-30T01:20:00"/>
    <s v="Para ciência e encaminhamento."/>
    <x v="1"/>
    <s v="7515/2015"/>
    <n v="0.1"/>
    <n v="5.5555555554747116E-2"/>
  </r>
  <r>
    <x v="0"/>
    <s v="11ª) CLC  "/>
    <x v="8"/>
    <d v="2015-11-20T17:18:00"/>
    <d v="2015-11-23T21:01:00"/>
    <d v="1900-01-02T03:43:00"/>
    <s v="Para demais providências."/>
    <x v="1"/>
    <s v="7515/2015"/>
    <n v="3.2"/>
    <n v="3.1548611111138598"/>
  </r>
  <r>
    <x v="0"/>
    <s v="12ª) SECADM  "/>
    <x v="4"/>
    <d v="2015-11-23T21:01:00"/>
    <d v="2015-11-24T18:51:00"/>
    <d v="1899-12-30T21:50:00"/>
    <s v="À apreciação superior."/>
    <x v="1"/>
    <s v="7515/2015"/>
    <n v="0.9"/>
    <n v="0.90972222221898846"/>
  </r>
  <r>
    <x v="0"/>
    <s v="13ª) CIP "/>
    <x v="25"/>
    <d v="2015-11-24T18:51:00"/>
    <d v="2015-11-25T13:26:00"/>
    <d v="1899-12-30T18:35:00"/>
    <s v="Segue a pedido dessa Coordenadoria para manifestar."/>
    <x v="1"/>
    <s v="7515/2015"/>
    <n v="0.8"/>
    <n v="0.77430555555474712"/>
  </r>
  <r>
    <x v="0"/>
    <s v="14ª) ST  "/>
    <x v="64"/>
    <d v="2015-11-25T13:26:00"/>
    <d v="2015-11-25T16:54:00"/>
    <d v="1899-12-30T03:28:00"/>
    <s v="Entende-se pela continuidade da contratação nos termos propostos no Projeto B ico, conforme fundam"/>
    <x v="1"/>
    <s v="7515/2015"/>
    <n v="0.1"/>
    <n v="0.14444444444961846"/>
  </r>
  <r>
    <x v="0"/>
    <s v="15ª) CIP "/>
    <x v="25"/>
    <d v="2015-11-25T16:54:00"/>
    <d v="2015-11-25T18:02:00"/>
    <d v="1899-12-30T01:08:00"/>
    <s v="Para conhecimento e encaminhamento."/>
    <x v="1"/>
    <s v="7515/2015"/>
    <n v="0"/>
    <n v="4.722222221607808E-2"/>
  </r>
  <r>
    <x v="0"/>
    <s v="16ª) SECADM  "/>
    <x v="4"/>
    <d v="2015-11-25T18:02:00"/>
    <d v="2015-11-26T20:10:00"/>
    <d v="1899-12-31T02:08:00"/>
    <s v="Segue com as informações"/>
    <x v="1"/>
    <s v="7515/2015"/>
    <n v="1.1000000000000001"/>
    <n v="1.0888888888948713"/>
  </r>
  <r>
    <x v="0"/>
    <s v="17ª) CLC  "/>
    <x v="8"/>
    <d v="2015-11-26T20:10:00"/>
    <d v="2015-11-27T15:35:00"/>
    <d v="1899-12-30T19:25:00"/>
    <s v="Segue para dar prosseguimento á contratação cuja informações complementares foram juntadas nos docum"/>
    <x v="1"/>
    <s v="7515/2015"/>
    <n v="0.8"/>
    <n v="0.80902777777373558"/>
  </r>
  <r>
    <x v="0"/>
    <s v="18ª) SC  "/>
    <x v="9"/>
    <d v="2015-11-27T15:35:00"/>
    <d v="2015-12-02T18:56:00"/>
    <d v="1900-01-04T03:21:00"/>
    <s v="Para elaborar Termo de Abertura de Licitação."/>
    <x v="1"/>
    <s v="7515/2015"/>
    <n v="5.0999999999999996"/>
    <n v="5.1395833333372138"/>
  </r>
  <r>
    <x v="0"/>
    <s v="19ª) SPO  "/>
    <x v="5"/>
    <d v="2015-12-02T18:56:00"/>
    <d v="2015-12-02T19:24:00"/>
    <d v="1899-12-30T00:28:00"/>
    <s v="À PEDIDO."/>
    <x v="1"/>
    <s v="7515/2015"/>
    <n v="0"/>
    <n v="1.9444444442342501E-2"/>
  </r>
  <r>
    <x v="0"/>
    <s v="20ª) SC  "/>
    <x v="9"/>
    <d v="2015-12-02T19:24:00"/>
    <d v="2015-12-03T14:41:00"/>
    <d v="1899-12-30T19:17:00"/>
    <s v="Em devolução, com a adequação do pedido, conforme solicitação do setor requisitante."/>
    <x v="1"/>
    <s v="7515/2015"/>
    <n v="0.8"/>
    <n v="0.80347222222189885"/>
  </r>
  <r>
    <x v="0"/>
    <s v="21ª) CLC  "/>
    <x v="8"/>
    <d v="2015-12-03T14:41:00"/>
    <d v="2015-12-03T16:02:00"/>
    <d v="1899-12-30T01:21:00"/>
    <s v="Segue o Termo de Abertura de Licitação no documento 234.604/2015."/>
    <x v="1"/>
    <s v="7515/2015"/>
    <n v="0.1"/>
    <n v="5.6250000001455192E-2"/>
  </r>
  <r>
    <x v="0"/>
    <s v="22ª) SECADM  "/>
    <x v="4"/>
    <d v="2015-12-03T16:02:00"/>
    <d v="2015-12-03T18:01:00"/>
    <d v="1899-12-30T01:59:00"/>
    <s v="Para autorizar a abertura de Licitação."/>
    <x v="1"/>
    <s v="7515/2015"/>
    <n v="0.1"/>
    <n v="8.2638888889050577E-2"/>
  </r>
  <r>
    <x v="0"/>
    <s v="23ª) CLC  "/>
    <x v="8"/>
    <d v="2015-12-03T18:01:00"/>
    <d v="2015-12-07T17:44:00"/>
    <d v="1900-01-02T23:43:00"/>
    <s v="elaborar minuta de edital"/>
    <x v="1"/>
    <s v="7515/2015"/>
    <n v="4"/>
    <n v="3.9881944444423425"/>
  </r>
  <r>
    <x v="0"/>
    <s v="24ª) SLIC  "/>
    <x v="30"/>
    <d v="2015-12-07T17:44:00"/>
    <d v="2015-12-23T15:42:00"/>
    <d v="1900-01-14T21:58:00"/>
    <s v="Para elaborar a minuta do edital. À seção de Contratos Para minutar contrato."/>
    <x v="1"/>
    <s v="7515/2015"/>
    <n v="15.9"/>
    <n v="15.915277777778101"/>
  </r>
  <r>
    <x v="0"/>
    <s v="25ª) SCON  "/>
    <x v="10"/>
    <d v="2015-12-23T15:42:00"/>
    <d v="2015-12-30T16:54:00"/>
    <d v="1900-01-06T01:12:00"/>
    <s v="Para elaboração da minuta contratual."/>
    <x v="1"/>
    <s v="7515/2015"/>
    <n v="7.1"/>
    <n v="7.0500000000029104"/>
  </r>
  <r>
    <x v="0"/>
    <s v="26ª) SLIC  "/>
    <x v="30"/>
    <d v="2015-12-30T16:54:00"/>
    <d v="2015-12-30T16:59:00"/>
    <d v="1899-12-30T00:05:00"/>
    <s v="Anexada minuta do contrato em campo próprio. Após, à CLC para análise."/>
    <x v="1"/>
    <s v="7515/2015"/>
    <n v="0"/>
    <n v="3.4722222189884633E-3"/>
  </r>
  <r>
    <x v="0"/>
    <s v="27ª) CLC  "/>
    <x v="8"/>
    <d v="2015-12-30T16:59:00"/>
    <d v="2015-12-30T17:27:00"/>
    <d v="1899-12-30T00:28:00"/>
    <s v="Para análise da minuta do edital e seus anexos."/>
    <x v="1"/>
    <s v="7515/2015"/>
    <n v="0"/>
    <n v="1.9444444442342501E-2"/>
  </r>
  <r>
    <x v="0"/>
    <s v="28ª) SECADM  "/>
    <x v="4"/>
    <d v="2015-12-30T17:27:00"/>
    <d v="2016-01-07T15:28:00"/>
    <d v="1900-01-06T22:01:00"/>
    <s v="Para análise minutas do Edital e Contrato."/>
    <x v="1"/>
    <s v="7515/2015"/>
    <n v="7.9"/>
    <n v="7.9173611111109494"/>
  </r>
  <r>
    <x v="0"/>
    <s v="29ª) CPL  "/>
    <x v="11"/>
    <d v="2016-01-07T15:28:00"/>
    <d v="2016-01-08T18:01:00"/>
    <d v="1899-12-31T02:33:00"/>
    <s v="De acordo com a minuta do Edital e seus anexos. Segue para análise dessa CPL e demais encaminhamen"/>
    <x v="1"/>
    <s v="7515/2015"/>
    <n v="1.1000000000000001"/>
    <n v="1.1062500000043656"/>
  </r>
  <r>
    <x v="0"/>
    <s v="30ª) ASSDG  "/>
    <x v="12"/>
    <d v="2016-01-08T18:01:00"/>
    <d v="2016-01-11T15:45:00"/>
    <d v="1900-01-01T21:44:00"/>
    <s v="Analisada a minuta do edital"/>
    <x v="1"/>
    <s v="7515/2015"/>
    <n v="2.9"/>
    <n v="2.9055555555532919"/>
  </r>
  <r>
    <x v="0"/>
    <s v="31ª) CFIC "/>
    <x v="34"/>
    <d v="2016-01-11T15:45:00"/>
    <d v="2016-01-12T16:02:00"/>
    <d v="1899-12-31T00:17:00"/>
    <s v="Para manifestação."/>
    <x v="1"/>
    <s v="7515/2015"/>
    <n v="1"/>
    <n v="1.0118055555576575"/>
  </r>
  <r>
    <x v="0"/>
    <s v="32ª) SACONT  "/>
    <x v="22"/>
    <d v="2016-01-12T16:02:00"/>
    <d v="2016-01-12T17:05:00"/>
    <d v="1899-12-30T01:03:00"/>
    <s v="Para análise e posicionamento"/>
    <x v="1"/>
    <s v="7515/2015"/>
    <n v="0"/>
    <n v="4.3749999997089617E-2"/>
  </r>
  <r>
    <x v="0"/>
    <s v="33ª) ACFIC  "/>
    <x v="23"/>
    <d v="2016-01-12T17:05:00"/>
    <d v="2016-01-12T18:52:00"/>
    <d v="1899-12-30T01:47:00"/>
    <s v="Para posicionamento"/>
    <x v="1"/>
    <s v="7515/2015"/>
    <n v="0.1"/>
    <n v="7.4305555557657499E-2"/>
  </r>
  <r>
    <x v="0"/>
    <s v="34ª) SLIC  "/>
    <x v="30"/>
    <d v="2016-01-12T18:52:00"/>
    <d v="2016-01-14T14:26:00"/>
    <d v="1899-12-31T19:34:00"/>
    <s v="Para providências"/>
    <x v="1"/>
    <s v="7515/2015"/>
    <n v="1.8"/>
    <n v="1.8152777777795563"/>
  </r>
  <r>
    <x v="0"/>
    <s v="35ª) SCON  "/>
    <x v="10"/>
    <d v="2016-01-14T14:26:00"/>
    <d v="2016-01-14T19:11:00"/>
    <d v="1899-12-30T04:45:00"/>
    <s v="Para adequações da Minuta do Contrato."/>
    <x v="1"/>
    <s v="7515/2015"/>
    <n v="0.2"/>
    <n v="0.19791666666424135"/>
  </r>
  <r>
    <x v="0"/>
    <s v="36ª) SLIC  "/>
    <x v="30"/>
    <d v="2016-01-14T19:11:00"/>
    <d v="2016-01-15T17:15:00"/>
    <d v="1899-12-30T22:04:00"/>
    <s v="Minuta do contrato adequada e anexada em campo próprio."/>
    <x v="1"/>
    <s v="7515/2015"/>
    <n v="0.9"/>
    <n v="0.91944444444379769"/>
  </r>
  <r>
    <x v="0"/>
    <s v="37ª) CLC  "/>
    <x v="8"/>
    <d v="2016-01-15T17:15:00"/>
    <d v="2016-01-15T17:23:00"/>
    <d v="1899-12-30T00:08:00"/>
    <s v="Para análise."/>
    <x v="1"/>
    <s v="7515/2015"/>
    <n v="0"/>
    <n v="5.5555555591126904E-3"/>
  </r>
  <r>
    <x v="0"/>
    <s v="38ª) SLIC  "/>
    <x v="30"/>
    <d v="2016-01-15T17:23:00"/>
    <d v="2016-01-15T17:51:00"/>
    <d v="1899-12-30T00:28:00"/>
    <s v="."/>
    <x v="1"/>
    <s v="7515/2015"/>
    <n v="0"/>
    <n v="1.9444444442342501E-2"/>
  </r>
  <r>
    <x v="0"/>
    <s v="39ª) CLC  "/>
    <x v="8"/>
    <d v="2016-01-15T17:51:00"/>
    <d v="2016-01-18T14:56:00"/>
    <d v="1900-01-01T21:05:00"/>
    <s v="Para análise e encaminhamento."/>
    <x v="1"/>
    <s v="7515/2015"/>
    <n v="2.9"/>
    <n v="2.8784722222189885"/>
  </r>
  <r>
    <x v="0"/>
    <s v="40ª) SECADM  "/>
    <x v="4"/>
    <d v="2016-01-18T14:56:00"/>
    <d v="2016-01-18T17:45:00"/>
    <d v="1899-12-30T02:49:00"/>
    <s v="Submetemos à apreciação superior."/>
    <x v="1"/>
    <s v="7515/2015"/>
    <n v="0.1"/>
    <n v="0.117361111115315"/>
  </r>
  <r>
    <x v="0"/>
    <s v="41ª) CPL  "/>
    <x v="11"/>
    <d v="2016-01-18T17:45:00"/>
    <d v="2016-01-19T16:50:00"/>
    <d v="1899-12-30T23:05:00"/>
    <s v="De acordo com a minuta do edital e seus anexos. Segue para análise dessa CPL e demais encaminhamen"/>
    <x v="1"/>
    <s v="7515/2015"/>
    <n v="1"/>
    <n v="0.96180555555474712"/>
  </r>
  <r>
    <x v="0"/>
    <s v="42ª) ASSDG  "/>
    <x v="12"/>
    <d v="2016-01-19T16:50:00"/>
    <d v="2016-01-20T14:40:00"/>
    <d v="1899-12-30T21:50:00"/>
    <s v="Analisada a minuta do edital"/>
    <x v="1"/>
    <s v="7515/2015"/>
    <n v="0.9"/>
    <n v="0.90972222221898846"/>
  </r>
  <r>
    <x v="0"/>
    <s v="43ª) DG  "/>
    <x v="1"/>
    <d v="2016-01-20T14:40:00"/>
    <d v="2016-01-20T16:25:00"/>
    <d v="1899-12-30T01:45:00"/>
    <s v="Para apreciação."/>
    <x v="1"/>
    <s v="7515/2015"/>
    <n v="0.1"/>
    <n v="7.2916666671517305E-2"/>
  </r>
  <r>
    <x v="0"/>
    <s v="44ª) SLIC  "/>
    <x v="30"/>
    <d v="2016-01-20T16:25:00"/>
    <d v="2016-01-21T15:21:00"/>
    <d v="1899-12-30T22:56:00"/>
    <s v="À Seção de Licitações."/>
    <x v="1"/>
    <s v="7515/2015"/>
    <n v="1"/>
    <n v="0.95555555554892635"/>
  </r>
  <r>
    <x v="0"/>
    <s v="45ª) CPL  "/>
    <x v="11"/>
    <d v="2016-01-21T15:21:00"/>
    <d v="2016-01-21T17:00:00"/>
    <d v="1899-12-30T01:39:00"/>
    <s v="Para assinatura."/>
    <x v="1"/>
    <s v="7515/2015"/>
    <n v="0.1"/>
    <n v="6.8750000005820766E-2"/>
  </r>
  <r>
    <x v="0"/>
    <s v="46ª) SLIC  "/>
    <x v="30"/>
    <d v="2016-01-21T17:00:00"/>
    <d v="2016-01-22T15:29:00"/>
    <d v="1899-12-30T22:29:00"/>
    <s v="Com o edital assinado"/>
    <x v="1"/>
    <s v="7515/2015"/>
    <n v="0.9"/>
    <n v="0.93680555555329192"/>
  </r>
  <r>
    <x v="0"/>
    <s v="47ª) CPL  "/>
    <x v="11"/>
    <d v="2016-01-22T15:29:00"/>
    <d v="2016-02-05T14:41:00"/>
    <d v="1900-01-12T23:12:00"/>
    <s v="Aguardar abertura do certame."/>
    <x v="1"/>
    <s v="7515/2015"/>
    <n v="14"/>
    <n v="13.966666666667152"/>
  </r>
  <r>
    <x v="0"/>
    <s v="48ª) ASSDG  "/>
    <x v="12"/>
    <d v="2016-02-05T14:41:00"/>
    <d v="2016-02-05T15:58:00"/>
    <d v="1899-12-30T01:17:00"/>
    <s v="Para análise e homologação"/>
    <x v="1"/>
    <s v="7515/2015"/>
    <n v="0.1"/>
    <n v="5.3472222221898846E-2"/>
  </r>
  <r>
    <x v="0"/>
    <s v="49ª) DG  "/>
    <x v="1"/>
    <d v="2016-02-05T15:58:00"/>
    <d v="2016-02-05T19:19:00"/>
    <d v="1899-12-30T03:21:00"/>
    <s v="Para apreciação."/>
    <x v="1"/>
    <s v="7515/2015"/>
    <n v="0.1"/>
    <n v="0.13958333332993789"/>
  </r>
  <r>
    <x v="0"/>
    <s v="50ª) SECADM  "/>
    <x v="4"/>
    <d v="2016-02-05T19:19:00"/>
    <d v="2016-02-11T19:11:00"/>
    <d v="1900-01-04T23:52:00"/>
    <s v="Para as providências cabíveis."/>
    <x v="1"/>
    <s v="7515/2015"/>
    <n v="6"/>
    <n v="5.9944444444481633"/>
  </r>
  <r>
    <x v="0"/>
    <s v="51ª) SLIC  "/>
    <x v="30"/>
    <d v="2016-02-11T19:11:00"/>
    <d v="2016-02-12T14:19:00"/>
    <d v="1899-12-30T19:08:00"/>
    <s v="Para providencias."/>
    <x v="1"/>
    <s v="7515/2015"/>
    <n v="0.8"/>
    <n v="0.79722222222335404"/>
  </r>
  <r>
    <x v="0"/>
    <s v="52ª) SCON  "/>
    <x v="10"/>
    <d v="2016-02-12T14:19:00"/>
    <d v="2016-02-12T17:28:00"/>
    <d v="1899-12-30T03:09:00"/>
    <s v="Para adequações da minuta contratual."/>
    <x v="1"/>
    <s v="7515/2015"/>
    <n v="0.1"/>
    <n v="0.13124999999854481"/>
  </r>
  <r>
    <x v="0"/>
    <s v="53ª) SLIC  "/>
    <x v="30"/>
    <d v="2016-02-12T17:28:00"/>
    <d v="2016-02-12T17:38:00"/>
    <d v="1899-12-30T00:10:00"/>
    <s v="Anexada minuta do contrato readequada em campo próprio. Após, à CLC, para análise."/>
    <x v="1"/>
    <s v="7515/2015"/>
    <n v="0"/>
    <n v="6.9444444452528842E-3"/>
  </r>
  <r>
    <x v="0"/>
    <s v="54ª) CLC  "/>
    <x v="8"/>
    <d v="2016-02-12T17:38:00"/>
    <d v="2016-02-15T14:31:00"/>
    <d v="1900-01-01T20:53:00"/>
    <s v="Para análise da minuta do edital e seus anexos."/>
    <x v="1"/>
    <s v="7515/2015"/>
    <n v="2.9"/>
    <n v="2.8701388888875954"/>
  </r>
  <r>
    <x v="0"/>
    <s v="55ª) SECADM  "/>
    <x v="4"/>
    <d v="2016-02-15T14:31:00"/>
    <d v="2016-02-15T15:14:00"/>
    <d v="1899-12-30T00:43:00"/>
    <s v="Para análise e encaminhamento."/>
    <x v="1"/>
    <s v="7515/2015"/>
    <n v="0"/>
    <n v="2.9861111113859806E-2"/>
  </r>
  <r>
    <x v="0"/>
    <s v="56ª) CPL  "/>
    <x v="11"/>
    <d v="2016-02-15T15:14:00"/>
    <d v="2016-02-16T14:08:00"/>
    <d v="1899-12-30T22:54:00"/>
    <s v="De acordo com a minuta do Edital e seus anexos. Segue para análise dessa CPL e demais encaminhamento"/>
    <x v="1"/>
    <s v="7515/2015"/>
    <n v="1"/>
    <n v="0.95416666666278616"/>
  </r>
  <r>
    <x v="0"/>
    <s v="57ª) ASSDG  "/>
    <x v="12"/>
    <d v="2016-02-16T14:08:00"/>
    <d v="2016-02-24T15:32:00"/>
    <d v="1900-01-07T01:24:00"/>
    <s v="Para análise e aprovação."/>
    <x v="1"/>
    <s v="7515/2015"/>
    <n v="8.1"/>
    <n v="8.0583333333343035"/>
  </r>
  <r>
    <x v="0"/>
    <s v="58ª) SPO  "/>
    <x v="5"/>
    <d v="2016-02-24T15:32:00"/>
    <d v="2016-02-25T17:29:00"/>
    <d v="1899-12-31T01:57:00"/>
    <s v="A pedido."/>
    <x v="1"/>
    <s v="7515/2015"/>
    <n v="1.1000000000000001"/>
    <n v="1.0812500000029104"/>
  </r>
  <r>
    <x v="0"/>
    <s v="59ª) CO  "/>
    <x v="6"/>
    <d v="2016-02-25T17:29:00"/>
    <d v="2016-02-25T18:38:00"/>
    <d v="1899-12-30T01:09:00"/>
    <s v="Com informação"/>
    <x v="1"/>
    <s v="7515/2015"/>
    <n v="0"/>
    <n v="4.7916666662786156E-2"/>
  </r>
  <r>
    <x v="0"/>
    <s v="60ª) SECOFC  "/>
    <x v="7"/>
    <d v="2016-02-25T18:38:00"/>
    <d v="2016-02-26T13:21:00"/>
    <d v="1899-12-30T18:43:00"/>
    <s v="Para ciência e encaminhamento."/>
    <x v="1"/>
    <s v="7515/2015"/>
    <n v="0.8"/>
    <n v="0.77986111111385981"/>
  </r>
  <r>
    <x v="0"/>
    <s v="61ª) ASSDG  "/>
    <x v="12"/>
    <d v="2016-02-26T13:21:00"/>
    <d v="2016-02-26T17:01:00"/>
    <d v="1899-12-30T03:40:00"/>
    <s v="Com solicitação de análise."/>
    <x v="1"/>
    <s v="7515/2015"/>
    <n v="0.2"/>
    <n v="0.15277777777373558"/>
  </r>
  <r>
    <x v="0"/>
    <s v="62ª) DG  "/>
    <x v="1"/>
    <d v="2016-02-26T17:01:00"/>
    <d v="2016-02-26T17:52:00"/>
    <d v="1899-12-30T00:51:00"/>
    <s v="Com a análise da minuta do edital de licitação"/>
    <x v="1"/>
    <s v="7515/2015"/>
    <n v="0"/>
    <n v="3.5416666665696539E-2"/>
  </r>
  <r>
    <x v="0"/>
    <s v="63ª) SLIC  "/>
    <x v="30"/>
    <d v="2016-02-26T17:52:00"/>
    <d v="2016-02-26T18:49:00"/>
    <d v="1899-12-30T00:57:00"/>
    <s v="À Seção de Licitações."/>
    <x v="1"/>
    <s v="7515/2015"/>
    <n v="0"/>
    <n v="3.9583333338669036E-2"/>
  </r>
  <r>
    <x v="0"/>
    <s v="64ª) CPL  "/>
    <x v="11"/>
    <d v="2016-02-26T18:49:00"/>
    <d v="2016-02-26T19:28:00"/>
    <d v="1899-12-30T00:39:00"/>
    <s v="Para assinatura do edital de licitação."/>
    <x v="1"/>
    <s v="7515/2015"/>
    <n v="0"/>
    <n v="2.7083333334303461E-2"/>
  </r>
  <r>
    <x v="0"/>
    <s v="65ª) SLIC  "/>
    <x v="30"/>
    <d v="2016-02-26T19:28:00"/>
    <d v="2016-03-01T19:12:00"/>
    <d v="1900-01-02T23:44:00"/>
    <s v="Edital assinado."/>
    <x v="1"/>
    <s v="7515/2015"/>
    <n v="4"/>
    <n v="3.9888888888890506"/>
  </r>
  <r>
    <x v="0"/>
    <s v="66ª) CPL  "/>
    <x v="11"/>
    <d v="2016-03-01T19:12:00"/>
    <d v="2016-03-17T17:10:00"/>
    <d v="1900-01-14T21:58:00"/>
    <s v="Aguardar o certame."/>
    <x v="1"/>
    <s v="7515/2015"/>
    <n v="15.9"/>
    <n v="15.915277777778101"/>
  </r>
  <r>
    <x v="0"/>
    <s v="67ª) ASSDG  "/>
    <x v="12"/>
    <d v="2016-03-17T17:10:00"/>
    <d v="2016-03-21T13:55:00"/>
    <d v="1900-01-02T20:45:00"/>
    <s v="Para análise e homologação"/>
    <x v="1"/>
    <s v="7515/2015"/>
    <n v="3.9"/>
    <n v="3.8645833333284827"/>
  </r>
  <r>
    <x v="0"/>
    <s v="1ª) CAA "/>
    <x v="3"/>
    <d v="2012-11-07T11:08:00"/>
    <d v="2012-11-12T11:08:00"/>
    <d v="1900-01-04T00:00:00"/>
    <s v="-"/>
    <x v="1"/>
    <s v="8751/2012 "/>
    <n v="5"/>
    <n v="5"/>
  </r>
  <r>
    <x v="0"/>
    <s v="2ª) SECADM  "/>
    <x v="4"/>
    <d v="2012-11-12T11:08:00"/>
    <d v="2012-11-12T15:34:00"/>
    <d v="1899-12-30T04:26:00"/>
    <s v="Para apreciação superior"/>
    <x v="1"/>
    <s v="8751/2012 "/>
    <n v="0.2"/>
    <n v="0.18472222222044365"/>
  </r>
  <r>
    <x v="0"/>
    <s v="3ª) ACO  "/>
    <x v="13"/>
    <d v="2012-11-12T15:34:00"/>
    <d v="2012-11-12T15:38:00"/>
    <d v="1899-12-30T00:04:00"/>
    <s v="Para informar disponibilidade orçamentária."/>
    <x v="1"/>
    <s v="8751/2012 "/>
    <n v="0"/>
    <n v="2.7777777795563452E-3"/>
  </r>
  <r>
    <x v="0"/>
    <s v="4ª) SPO  "/>
    <x v="5"/>
    <d v="2012-11-12T15:38:00"/>
    <d v="2012-11-14T13:50:00"/>
    <d v="1899-12-31T22:12:00"/>
    <s v="Para informar."/>
    <x v="1"/>
    <s v="8751/2012 "/>
    <n v="1.9"/>
    <n v="1.9250000000029104"/>
  </r>
  <r>
    <x v="0"/>
    <s v="5ª) CO  "/>
    <x v="6"/>
    <d v="2012-11-14T13:50:00"/>
    <d v="2012-11-14T14:57:00"/>
    <d v="1899-12-30T01:07:00"/>
    <s v="Com a informação."/>
    <x v="1"/>
    <s v="8751/2012 "/>
    <n v="0"/>
    <n v="4.6527777776645962E-2"/>
  </r>
  <r>
    <x v="0"/>
    <s v="6ª) SECOFC  "/>
    <x v="7"/>
    <d v="2012-11-14T14:57:00"/>
    <d v="2012-11-14T17:21:00"/>
    <d v="1899-12-30T02:24:00"/>
    <s v="Para ciência e encaminhamento"/>
    <x v="1"/>
    <s v="8751/2012 "/>
    <n v="0.1"/>
    <n v="9.9999999998544808E-2"/>
  </r>
  <r>
    <x v="0"/>
    <s v="7ª) CLC  "/>
    <x v="8"/>
    <d v="2012-11-14T17:21:00"/>
    <d v="2012-11-14T18:38:00"/>
    <d v="1899-12-30T01:17:00"/>
    <s v="para providências"/>
    <x v="1"/>
    <s v="8751/2012 "/>
    <n v="0.1"/>
    <n v="5.3472222221898846E-2"/>
  </r>
  <r>
    <x v="0"/>
    <s v="8ª) SECADM  "/>
    <x v="4"/>
    <d v="2012-11-14T18:38:00"/>
    <d v="2012-11-14T21:15:00"/>
    <d v="1899-12-30T02:37:00"/>
    <s v="Para informar."/>
    <x v="1"/>
    <s v="8751/2012 "/>
    <n v="0.1"/>
    <n v="0.10902777777664596"/>
  </r>
  <r>
    <x v="0"/>
    <s v="9ª) CLC  "/>
    <x v="8"/>
    <d v="2012-11-14T21:15:00"/>
    <d v="2012-11-15T12:39:00"/>
    <d v="1899-12-30T15:24:00"/>
    <s v="Autorização para emissão do termo."/>
    <x v="1"/>
    <s v="8751/2012 "/>
    <n v="0.6"/>
    <n v="0.64166666667006211"/>
  </r>
  <r>
    <x v="0"/>
    <s v="10ª) SC  "/>
    <x v="9"/>
    <d v="2012-11-15T12:39:00"/>
    <d v="2012-11-16T17:16:00"/>
    <d v="1899-12-31T04:37:00"/>
    <s v="Para emitir termo de abertura de licitação com o orçamento da CAAconforme autorização da Secretaria"/>
    <x v="1"/>
    <s v="8751/2012 "/>
    <n v="1.2"/>
    <n v="1.1923611111124046"/>
  </r>
  <r>
    <x v="0"/>
    <s v="11ª) CLC  "/>
    <x v="8"/>
    <d v="2012-11-16T17:16:00"/>
    <d v="2012-11-16T17:34:00"/>
    <d v="1899-12-30T00:18:00"/>
    <s v="Com a informação."/>
    <x v="1"/>
    <s v="8751/2012 "/>
    <n v="0"/>
    <n v="1.2499999997089617E-2"/>
  </r>
  <r>
    <x v="0"/>
    <s v="12ª) SECADM  "/>
    <x v="4"/>
    <d v="2012-11-16T17:34:00"/>
    <d v="2012-11-16T20:52:00"/>
    <d v="1899-12-30T03:18:00"/>
    <s v="Para autorizar abertura de licitação."/>
    <x v="1"/>
    <s v="8751/2012 "/>
    <n v="0.1"/>
    <n v="0.13749999999708962"/>
  </r>
  <r>
    <x v="0"/>
    <s v="13ª) DG  "/>
    <x v="1"/>
    <d v="2012-11-16T20:52:00"/>
    <d v="2012-11-19T14:17:00"/>
    <d v="1900-01-01T17:25:00"/>
    <s v="Para autorização."/>
    <x v="1"/>
    <s v="8751/2012 "/>
    <n v="2.7"/>
    <n v="2.7256944444452529"/>
  </r>
  <r>
    <x v="0"/>
    <s v="14ª) SLIC  "/>
    <x v="30"/>
    <d v="2012-11-19T14:17:00"/>
    <d v="2012-11-21T16:25:00"/>
    <d v="1900-01-01T02:08:00"/>
    <s v="para elaborar minuta do Edital."/>
    <x v="1"/>
    <s v="8751/2012 "/>
    <n v="2.1"/>
    <n v="2.0888888888948713"/>
  </r>
  <r>
    <x v="0"/>
    <s v="15ª) SECADM  "/>
    <x v="4"/>
    <d v="2012-11-21T16:25:00"/>
    <d v="2012-11-21T17:49:00"/>
    <d v="1899-12-30T01:24:00"/>
    <s v="Para designação de fiscais. Após volte para feitura do edital."/>
    <x v="1"/>
    <s v="8751/2012 "/>
    <n v="0.1"/>
    <n v="5.8333333327027503E-2"/>
  </r>
  <r>
    <x v="0"/>
    <s v="16ª) SLIC  "/>
    <x v="30"/>
    <d v="2012-11-21T17:49:00"/>
    <d v="2012-11-22T18:39:00"/>
    <d v="1899-12-31T00:50:00"/>
    <s v="Para feitura do edital. Oportunamente os gestores serão indicados."/>
    <x v="1"/>
    <s v="8751/2012 "/>
    <n v="1"/>
    <n v="1.0347222222262644"/>
  </r>
  <r>
    <x v="0"/>
    <s v="17ª) SCON  "/>
    <x v="10"/>
    <d v="2012-11-22T18:39:00"/>
    <d v="2012-11-23T15:05:00"/>
    <d v="1899-12-30T20:26:00"/>
    <s v="Para elaborar a minuta contratual."/>
    <x v="1"/>
    <s v="8751/2012 "/>
    <n v="0.9"/>
    <n v="0.851388888884685"/>
  </r>
  <r>
    <x v="0"/>
    <s v="18ª) CLC  "/>
    <x v="8"/>
    <d v="2012-11-23T15:05:00"/>
    <d v="2012-11-23T18:53:00"/>
    <d v="1899-12-30T03:48:00"/>
    <s v="Para informar quanto ao custo mensal e total da manutenção da Central Telefônica."/>
    <x v="1"/>
    <s v="8751/2012 "/>
    <n v="0.2"/>
    <n v="0.15833333334012423"/>
  </r>
  <r>
    <x v="0"/>
    <s v="19ª) SC  "/>
    <x v="9"/>
    <d v="2012-11-23T18:53:00"/>
    <d v="2012-11-26T13:45:00"/>
    <d v="1900-01-01T18:52:00"/>
    <s v="Para complementar oas informações do Termo de Abertura de Licitação."/>
    <x v="1"/>
    <s v="8751/2012 "/>
    <n v="2.8"/>
    <n v="2.7861111111051287"/>
  </r>
  <r>
    <x v="0"/>
    <s v="20ª) CLC  "/>
    <x v="8"/>
    <d v="2012-11-26T13:45:00"/>
    <d v="2012-11-26T14:41:00"/>
    <d v="1899-12-30T00:56:00"/>
    <s v="Com a informação."/>
    <x v="1"/>
    <s v="8751/2012 "/>
    <n v="0"/>
    <n v="3.888888889196096E-2"/>
  </r>
  <r>
    <x v="0"/>
    <s v="21ª) SLIC  "/>
    <x v="30"/>
    <d v="2012-11-26T14:41:00"/>
    <d v="2012-11-26T15:37:00"/>
    <d v="1899-12-30T00:56:00"/>
    <s v="Com o termo de abertura de licitação alterado."/>
    <x v="1"/>
    <s v="8751/2012 "/>
    <n v="0"/>
    <n v="3.8888888884685002E-2"/>
  </r>
  <r>
    <x v="0"/>
    <s v="22ª) SC  "/>
    <x v="9"/>
    <d v="2012-11-26T15:37:00"/>
    <d v="2012-11-26T17:08:00"/>
    <d v="1899-12-30T01:31:00"/>
    <s v="A pedido."/>
    <x v="1"/>
    <s v="8751/2012 "/>
    <n v="0.1"/>
    <n v="6.3194444446708076E-2"/>
  </r>
  <r>
    <x v="0"/>
    <s v="23ª) SLIC  "/>
    <x v="30"/>
    <d v="2012-11-26T17:08:00"/>
    <d v="2012-11-26T18:31:00"/>
    <d v="1899-12-30T01:23:00"/>
    <s v="Com as alterações solicitadas."/>
    <x v="1"/>
    <s v="8751/2012 "/>
    <n v="0.1"/>
    <n v="5.7638888887595385E-2"/>
  </r>
  <r>
    <x v="0"/>
    <s v="24ª) SCON  "/>
    <x v="10"/>
    <d v="2012-11-26T18:31:00"/>
    <d v="2012-11-27T12:28:00"/>
    <d v="1899-12-30T17:57:00"/>
    <s v="Com minuta de edital retificada, para inserir a minuta contratual. Após volte."/>
    <x v="1"/>
    <s v="8751/2012 "/>
    <n v="0.7"/>
    <n v="0.74791666666715173"/>
  </r>
  <r>
    <x v="0"/>
    <s v="25ª) SLIC  "/>
    <x v="30"/>
    <d v="2012-11-27T12:28:00"/>
    <d v="2012-11-27T13:01:00"/>
    <d v="1899-12-30T00:33:00"/>
    <s v="segue minuta para análise"/>
    <x v="1"/>
    <s v="8751/2012 "/>
    <n v="0"/>
    <n v="2.2916666668606922E-2"/>
  </r>
  <r>
    <x v="0"/>
    <s v="26ª) CLC  "/>
    <x v="8"/>
    <d v="2012-11-27T13:01:00"/>
    <d v="2012-11-27T16:30:00"/>
    <d v="1899-12-30T03:29:00"/>
    <s v="Para análise da minuta do edital e anexos."/>
    <x v="1"/>
    <s v="8751/2012 "/>
    <n v="0.1"/>
    <n v="0.14513888888905058"/>
  </r>
  <r>
    <x v="0"/>
    <s v="27ª) CPL  "/>
    <x v="11"/>
    <d v="2012-11-27T16:30:00"/>
    <d v="2012-11-27T17:42:00"/>
    <d v="1899-12-30T01:12:00"/>
    <s v="Para análise da minuta do edital e seus anexos."/>
    <x v="1"/>
    <s v="8751/2012 "/>
    <n v="0.1"/>
    <n v="5.0000000002910383E-2"/>
  </r>
  <r>
    <x v="0"/>
    <s v="28ª) ASSDG  "/>
    <x v="12"/>
    <d v="2012-11-27T17:42:00"/>
    <d v="2012-11-28T16:59:00"/>
    <d v="1899-12-30T23:17:00"/>
    <s v="para análise."/>
    <x v="1"/>
    <s v="8751/2012 "/>
    <n v="1"/>
    <n v="0.97013888888614019"/>
  </r>
  <r>
    <x v="0"/>
    <s v="29ª) SLIC  "/>
    <x v="30"/>
    <d v="2012-11-28T16:59:00"/>
    <d v="2012-11-28T17:04:00"/>
    <d v="1899-12-30T00:05:00"/>
    <s v="Para continuidade dos procedimentos, observada a disponibilidade orçamentária."/>
    <x v="1"/>
    <s v="8751/2012 "/>
    <n v="0"/>
    <n v="3.4722222189884633E-3"/>
  </r>
  <r>
    <x v="0"/>
    <s v="30ª) SECOFC  "/>
    <x v="7"/>
    <d v="2012-11-28T17:04:00"/>
    <d v="2012-11-28T18:26:00"/>
    <d v="1899-12-30T01:22:00"/>
    <s v="Para aguardar a disponibilidade orçamentária."/>
    <x v="1"/>
    <s v="8751/2012 "/>
    <n v="0.1"/>
    <n v="5.6944444448163267E-2"/>
  </r>
  <r>
    <x v="0"/>
    <s v="31ª) CO  "/>
    <x v="6"/>
    <d v="2012-11-28T18:26:00"/>
    <d v="2012-11-30T18:17:00"/>
    <d v="1899-12-31T23:51:00"/>
    <s v="Para providências."/>
    <x v="1"/>
    <s v="8751/2012 "/>
    <n v="2"/>
    <n v="1.9937500000014552"/>
  </r>
  <r>
    <x v="0"/>
    <s v="32ª) SPO  "/>
    <x v="5"/>
    <d v="2012-11-30T18:17:00"/>
    <d v="2012-11-30T18:26:00"/>
    <d v="1899-12-30T00:09:00"/>
    <s v="Para informar."/>
    <x v="1"/>
    <s v="8751/2012 "/>
    <n v="0"/>
    <n v="6.2499999985448085E-3"/>
  </r>
  <r>
    <x v="0"/>
    <s v="33ª) CO  "/>
    <x v="6"/>
    <d v="2012-11-30T18:26:00"/>
    <d v="2012-12-03T13:23:00"/>
    <d v="1900-01-01T18:57:00"/>
    <s v="Com a informação."/>
    <x v="1"/>
    <s v="8751/2012 "/>
    <n v="2.8"/>
    <n v="2.7895833333313931"/>
  </r>
  <r>
    <x v="0"/>
    <s v="34ª) SECOFC  "/>
    <x v="7"/>
    <d v="2012-12-03T13:23:00"/>
    <d v="2012-12-03T16:12:00"/>
    <d v="1899-12-30T02:49:00"/>
    <s v="Para ciência e encaminhamento."/>
    <x v="1"/>
    <s v="8751/2012 "/>
    <n v="0.1"/>
    <n v="0.117361111115315"/>
  </r>
  <r>
    <x v="0"/>
    <s v="35ª) SLIC  "/>
    <x v="30"/>
    <d v="2012-12-03T16:12:00"/>
    <d v="2012-12-04T15:48:00"/>
    <d v="1899-12-30T23:36:00"/>
    <s v="Para demaisprovidências"/>
    <x v="1"/>
    <s v="8751/2012 "/>
    <n v="1"/>
    <n v="0.98333333332993789"/>
  </r>
  <r>
    <x v="0"/>
    <s v="36ª) CPL  "/>
    <x v="11"/>
    <d v="2012-12-04T15:48:00"/>
    <d v="2012-12-04T18:44:00"/>
    <d v="1899-12-30T02:56:00"/>
    <s v="Para assinatura do edital."/>
    <x v="1"/>
    <s v="8751/2012 "/>
    <n v="0.1"/>
    <n v="0.12222222222044365"/>
  </r>
  <r>
    <x v="0"/>
    <s v="37ª) SLIC  "/>
    <x v="30"/>
    <d v="2012-12-04T18:44:00"/>
    <d v="2012-12-05T13:03:00"/>
    <d v="1899-12-30T18:19:00"/>
    <s v="Edital assinado."/>
    <x v="1"/>
    <s v="8751/2012 "/>
    <n v="0.8"/>
    <n v="0.76319444444379769"/>
  </r>
  <r>
    <x v="0"/>
    <s v="38ª) CPL  "/>
    <x v="11"/>
    <d v="2012-12-05T13:03:00"/>
    <d v="2012-12-20T15:28:00"/>
    <d v="1900-01-14T02:25:00"/>
    <s v="Para aguardar a realização do certame."/>
    <x v="1"/>
    <s v="8751/2012 "/>
    <n v="15.1"/>
    <n v="15.100694444445253"/>
  </r>
  <r>
    <x v="0"/>
    <s v="39ª) ASSDG  "/>
    <x v="12"/>
    <d v="2012-12-20T15:28:00"/>
    <d v="2012-12-20T17:35:00"/>
    <d v="1899-12-30T02:07:00"/>
    <s v="Para análise e homologação"/>
    <x v="1"/>
    <s v="8751/2012 "/>
    <n v="0.1"/>
    <n v="8.8194444448163267E-2"/>
  </r>
  <r>
    <x v="0"/>
    <s v="1ª) SMI  "/>
    <x v="65"/>
    <d v="2013-02-03T17:09:00"/>
    <d v="2013-02-04T17:09:00"/>
    <d v="1899-12-31T00:00:00"/>
    <s v="-"/>
    <x v="1"/>
    <s v="1056/2013"/>
    <n v="1"/>
    <n v="1"/>
  </r>
  <r>
    <x v="0"/>
    <s v="2ª) CCS  "/>
    <x v="66"/>
    <d v="2013-02-04T17:09:00"/>
    <d v="2013-02-07T15:57:00"/>
    <d v="1900-01-01T22:48:00"/>
    <s v="PARA ENCAMINHAMENTO"/>
    <x v="1"/>
    <s v="1056/2013"/>
    <n v="2.9"/>
    <n v="2.9499999999970896"/>
  </r>
  <r>
    <x v="0"/>
    <s v="3ª) SECPEG  "/>
    <x v="67"/>
    <d v="2013-02-07T15:57:00"/>
    <d v="2013-02-07T17:31:00"/>
    <d v="1899-12-30T01:34:00"/>
    <s v="Para consideração superior."/>
    <x v="1"/>
    <s v="1056/2013"/>
    <n v="0.1"/>
    <n v="6.5277777779556345E-2"/>
  </r>
  <r>
    <x v="0"/>
    <s v="4ª) SECADM  "/>
    <x v="4"/>
    <d v="2013-02-07T17:31:00"/>
    <d v="2013-02-08T14:45:00"/>
    <d v="1899-12-30T21:14:00"/>
    <s v="De acordo, segue para providências e encaminhamentos necessários para contratação."/>
    <x v="1"/>
    <s v="1056/2013"/>
    <n v="0.9"/>
    <n v="0.88472222222480923"/>
  </r>
  <r>
    <x v="0"/>
    <s v="5ª) CLC  "/>
    <x v="8"/>
    <d v="2013-02-08T14:45:00"/>
    <d v="2013-02-08T15:41:00"/>
    <d v="1899-12-30T00:56:00"/>
    <s v="providências cabíveis"/>
    <x v="1"/>
    <s v="1056/2013"/>
    <n v="0"/>
    <n v="3.8888888884685002E-2"/>
  </r>
  <r>
    <x v="0"/>
    <s v="6ª) SC  "/>
    <x v="9"/>
    <d v="2013-02-08T15:41:00"/>
    <d v="2013-02-13T16:26:00"/>
    <d v="1900-01-04T00:45:00"/>
    <s v="Para orçar."/>
    <x v="1"/>
    <s v="1056/2013"/>
    <n v="5"/>
    <n v="5.03125"/>
  </r>
  <r>
    <x v="0"/>
    <s v="7ª) CLC  "/>
    <x v="8"/>
    <d v="2013-02-13T16:26:00"/>
    <d v="2013-02-13T18:34:00"/>
    <d v="1899-12-30T02:08:00"/>
    <s v="Com a informação."/>
    <x v="1"/>
    <s v="1056/2013"/>
    <n v="0.1"/>
    <n v="8.8888888887595385E-2"/>
  </r>
  <r>
    <x v="0"/>
    <s v="8ª) SPO  "/>
    <x v="5"/>
    <d v="2013-02-13T18:34:00"/>
    <d v="2013-03-12T16:37:00"/>
    <d v="1900-01-25T22:03:00"/>
    <s v="Para informar a disponibilidade orçamentária."/>
    <x v="1"/>
    <s v="1056/2013"/>
    <n v="26.9"/>
    <n v="26.918750000004366"/>
  </r>
  <r>
    <x v="0"/>
    <s v="9ª) CO  "/>
    <x v="6"/>
    <d v="2013-03-12T16:37:00"/>
    <d v="2013-03-12T18:22:00"/>
    <d v="1899-12-30T01:45:00"/>
    <s v="Com o pré-empenho."/>
    <x v="1"/>
    <s v="1056/2013"/>
    <n v="0.1"/>
    <n v="7.2916666664241347E-2"/>
  </r>
  <r>
    <x v="0"/>
    <s v="10ª) SECOFC  "/>
    <x v="7"/>
    <d v="2013-03-12T18:22:00"/>
    <d v="2013-03-12T19:29:00"/>
    <d v="1899-12-30T01:07:00"/>
    <s v="Para solicitar autorização."/>
    <x v="1"/>
    <s v="1056/2013"/>
    <n v="0"/>
    <n v="4.6527777776645962E-2"/>
  </r>
  <r>
    <x v="0"/>
    <s v="11ª) CLC  "/>
    <x v="8"/>
    <d v="2013-03-12T19:29:00"/>
    <d v="2013-03-13T15:38:00"/>
    <d v="1899-12-30T20:09:00"/>
    <s v="para contratação"/>
    <x v="1"/>
    <s v="1056/2013"/>
    <n v="0.8"/>
    <n v="0.83958333333430346"/>
  </r>
  <r>
    <x v="0"/>
    <s v="12ª) SC  "/>
    <x v="9"/>
    <d v="2013-03-13T15:38:00"/>
    <d v="2013-03-13T20:49:00"/>
    <d v="1899-12-30T05:11:00"/>
    <s v="Para elaborar o Termo de Abertura de Licitação."/>
    <x v="1"/>
    <s v="1056/2013"/>
    <n v="0.2"/>
    <n v="0.21597222222044365"/>
  </r>
  <r>
    <x v="0"/>
    <s v="13ª) CLC  "/>
    <x v="8"/>
    <d v="2013-03-13T20:49:00"/>
    <d v="2013-03-14T19:43:00"/>
    <d v="1899-12-30T22:54:00"/>
    <s v="Com a informação."/>
    <x v="1"/>
    <s v="1056/2013"/>
    <n v="1"/>
    <n v="0.95416666667006211"/>
  </r>
  <r>
    <x v="0"/>
    <s v="14ª) SECADM  "/>
    <x v="4"/>
    <d v="2013-03-14T19:43:00"/>
    <d v="2013-03-15T17:15:00"/>
    <d v="1899-12-30T21:32:00"/>
    <s v="Para autorizar o Termo de Abertura de Licitação nº 29/13."/>
    <x v="1"/>
    <s v="1056/2013"/>
    <n v="0.9"/>
    <n v="0.89722222222189885"/>
  </r>
  <r>
    <x v="0"/>
    <s v="15ª) DG  "/>
    <x v="1"/>
    <d v="2013-03-15T17:15:00"/>
    <d v="2013-03-15T19:41:00"/>
    <d v="1899-12-30T02:26:00"/>
    <s v="autorização abertura licitação"/>
    <x v="1"/>
    <s v="1056/2013"/>
    <n v="0.1"/>
    <n v="0.10138888889196096"/>
  </r>
  <r>
    <x v="0"/>
    <s v="16ª) SLIC  "/>
    <x v="30"/>
    <d v="2013-03-15T19:41:00"/>
    <d v="2013-03-20T18:56:00"/>
    <d v="1900-01-03T23:15:00"/>
    <s v="Para elaborar a minuta do edital."/>
    <x v="1"/>
    <s v="1056/2013"/>
    <n v="5"/>
    <n v="4.96875"/>
  </r>
  <r>
    <x v="0"/>
    <s v="17ª) SMI  "/>
    <x v="65"/>
    <d v="2013-03-20T18:56:00"/>
    <d v="2013-03-20T19:25:00"/>
    <d v="1899-12-30T00:29:00"/>
    <s v="A pedido."/>
    <x v="1"/>
    <s v="1056/2013"/>
    <n v="0"/>
    <n v="2.0138888889050577E-2"/>
  </r>
  <r>
    <x v="0"/>
    <s v="18ª) SLIC  "/>
    <x v="30"/>
    <d v="2013-03-20T19:25:00"/>
    <d v="2013-03-26T18:38:00"/>
    <d v="1900-01-04T23:13:00"/>
    <s v="Com informação"/>
    <x v="1"/>
    <s v="1056/2013"/>
    <n v="6"/>
    <n v="5.9673611111065838"/>
  </r>
  <r>
    <x v="0"/>
    <s v="19ª) SCON  "/>
    <x v="10"/>
    <d v="2013-03-26T18:38:00"/>
    <d v="2013-04-02T15:05:00"/>
    <d v="1900-01-05T20:27:00"/>
    <s v="Para elaborar minuta contratual."/>
    <x v="1"/>
    <s v="1056/2013"/>
    <n v="6.9"/>
    <n v="6.8520833333313931"/>
  </r>
  <r>
    <x v="0"/>
    <s v="20ª) SLIC  "/>
    <x v="30"/>
    <d v="2013-04-02T15:05:00"/>
    <d v="2013-04-03T15:33:00"/>
    <d v="1899-12-31T00:28:00"/>
    <s v="inserida minuta"/>
    <x v="1"/>
    <s v="1056/2013"/>
    <n v="1"/>
    <n v="1.0194444444496185"/>
  </r>
  <r>
    <x v="0"/>
    <s v="21ª) CLC  "/>
    <x v="8"/>
    <d v="2013-04-03T15:33:00"/>
    <d v="2013-04-03T16:28:00"/>
    <d v="1899-12-30T00:55:00"/>
    <s v="Seguem minutas do edital e anexos, para análise."/>
    <x v="1"/>
    <s v="1056/2013"/>
    <n v="0"/>
    <n v="3.8194444445252884E-2"/>
  </r>
  <r>
    <x v="0"/>
    <s v="22ª) CPL  "/>
    <x v="11"/>
    <d v="2013-04-03T16:28:00"/>
    <d v="2013-04-05T19:56:00"/>
    <d v="1900-01-01T03:28:00"/>
    <s v="Para análise da minuta do edital e seus anexos."/>
    <x v="1"/>
    <s v="1056/2013"/>
    <n v="2.1"/>
    <n v="2.1444444444423425"/>
  </r>
  <r>
    <x v="0"/>
    <s v="23ª) ASSDG  "/>
    <x v="12"/>
    <d v="2013-04-05T19:56:00"/>
    <d v="2013-04-08T16:24:00"/>
    <d v="1900-01-01T20:28:00"/>
    <s v="para análise."/>
    <x v="1"/>
    <s v="1056/2013"/>
    <n v="2.9"/>
    <n v="2.8527777777781012"/>
  </r>
  <r>
    <x v="0"/>
    <s v="24ª) SLIC  "/>
    <x v="30"/>
    <d v="2013-04-08T16:24:00"/>
    <d v="2013-04-09T19:05:00"/>
    <d v="1899-12-31T02:41:00"/>
    <s v="Com a análise da minuta do edital de licitação."/>
    <x v="1"/>
    <s v="1056/2013"/>
    <n v="1.1000000000000001"/>
    <n v="1.1118055555562023"/>
  </r>
  <r>
    <x v="0"/>
    <s v="25ª) ASSDG  "/>
    <x v="12"/>
    <d v="2013-04-09T19:05:00"/>
    <d v="2013-04-10T19:56:00"/>
    <d v="1899-12-31T00:51:00"/>
    <s v="Para definição quanto a item editalício."/>
    <x v="1"/>
    <s v="1056/2013"/>
    <n v="1"/>
    <n v="1.0354166666656965"/>
  </r>
  <r>
    <x v="0"/>
    <s v="26ª) SLIC  "/>
    <x v="30"/>
    <d v="2013-04-10T19:56:00"/>
    <d v="2013-04-11T16:34:00"/>
    <d v="1899-12-30T20:38:00"/>
    <s v="Com a manifestação."/>
    <x v="1"/>
    <s v="1056/2013"/>
    <n v="0.9"/>
    <n v="0.85972222222335404"/>
  </r>
  <r>
    <x v="0"/>
    <s v="27ª) SMI  "/>
    <x v="65"/>
    <d v="2013-04-11T16:34:00"/>
    <d v="2013-04-15T15:31:00"/>
    <d v="1900-01-02T22:57:00"/>
    <s v="Para justificar atestado de visita."/>
    <x v="1"/>
    <s v="1056/2013"/>
    <n v="4"/>
    <n v="3.9562499999956344"/>
  </r>
  <r>
    <x v="0"/>
    <s v="28ª) SLIC  "/>
    <x v="30"/>
    <d v="2013-04-15T15:31:00"/>
    <d v="2013-04-22T13:21:00"/>
    <d v="1900-01-05T21:50:00"/>
    <s v="Em devolução, com informação sobre visita técnica."/>
    <x v="1"/>
    <s v="1056/2013"/>
    <n v="6.9"/>
    <n v="6.9097222222262644"/>
  </r>
  <r>
    <x v="0"/>
    <s v="29ª) CPL  "/>
    <x v="11"/>
    <d v="2013-04-22T13:21:00"/>
    <d v="2013-04-22T15:59:00"/>
    <d v="1899-12-30T02:38:00"/>
    <s v="Com edital para assinatura."/>
    <x v="1"/>
    <s v="1056/2013"/>
    <n v="0.1"/>
    <n v="0.10972222222335404"/>
  </r>
  <r>
    <x v="0"/>
    <s v="30ª) SLIC  "/>
    <x v="30"/>
    <d v="2013-04-22T15:59:00"/>
    <d v="2013-04-23T15:33:00"/>
    <d v="1899-12-30T23:34:00"/>
    <s v="Edital assinado."/>
    <x v="1"/>
    <s v="1056/2013"/>
    <n v="1"/>
    <n v="0.98194444444379769"/>
  </r>
  <r>
    <x v="0"/>
    <s v="31ª) CPL  "/>
    <x v="11"/>
    <d v="2013-04-23T15:33:00"/>
    <d v="2013-05-07T16:10:00"/>
    <d v="1900-01-13T00:37:00"/>
    <s v="Para aguardar data de abertura."/>
    <x v="1"/>
    <s v="1056/2013"/>
    <n v="14"/>
    <n v="14.025694444440887"/>
  </r>
  <r>
    <x v="0"/>
    <s v="32ª) ASSDG  "/>
    <x v="12"/>
    <d v="2013-05-07T16:10:00"/>
    <d v="2013-05-07T20:14:00"/>
    <d v="1899-12-30T04:04:00"/>
    <s v="Para análise do pregão deserto"/>
    <x v="1"/>
    <s v="1056/2013"/>
    <n v="0.2"/>
    <n v="0.16944444444379769"/>
  </r>
  <r>
    <x v="0"/>
    <s v="33ª) DG  "/>
    <x v="1"/>
    <d v="2013-05-07T20:14:00"/>
    <d v="2013-05-08T16:15:00"/>
    <d v="1899-12-30T20:01:00"/>
    <s v="Com o parecer, para apreciação."/>
    <x v="1"/>
    <s v="1056/2013"/>
    <n v="0.8"/>
    <n v="0.83402777778246673"/>
  </r>
  <r>
    <x v="0"/>
    <s v="34ª) SECADM  "/>
    <x v="4"/>
    <d v="2013-05-08T16:15:00"/>
    <d v="2013-05-09T18:41:00"/>
    <d v="1899-12-31T02:26:00"/>
    <s v="para repetir o certame."/>
    <x v="1"/>
    <s v="1056/2013"/>
    <n v="1.1000000000000001"/>
    <n v="1.101388888884685"/>
  </r>
  <r>
    <x v="0"/>
    <s v="35ª) CLC  "/>
    <x v="8"/>
    <d v="2013-05-09T18:41:00"/>
    <d v="2013-05-10T14:24:00"/>
    <d v="1899-12-30T19:43:00"/>
    <s v="Para repetição do certame."/>
    <x v="1"/>
    <s v="1056/2013"/>
    <n v="0.8"/>
    <n v="0.82152777777810115"/>
  </r>
  <r>
    <x v="0"/>
    <s v="36ª) SLIC  "/>
    <x v="30"/>
    <d v="2013-05-10T14:24:00"/>
    <d v="2013-05-15T18:02:00"/>
    <d v="1900-01-04T03:38:00"/>
    <s v="Para repetição do certame."/>
    <x v="1"/>
    <s v="1056/2013"/>
    <n v="5.2"/>
    <n v="5.1513888888875954"/>
  </r>
  <r>
    <x v="0"/>
    <s v="37ª) CPL  "/>
    <x v="11"/>
    <d v="2013-05-15T18:02:00"/>
    <d v="2013-05-15T18:22:00"/>
    <d v="1899-12-30T00:20:00"/>
    <s v="Com edital em definitivo, para assinatura."/>
    <x v="1"/>
    <s v="1056/2013"/>
    <n v="0"/>
    <n v="1.3888888890505768E-2"/>
  </r>
  <r>
    <x v="0"/>
    <s v="38ª) SLIC  "/>
    <x v="30"/>
    <d v="2013-05-15T18:22:00"/>
    <d v="2013-05-21T14:34:00"/>
    <d v="1900-01-04T20:12:00"/>
    <s v="Com o edital assinado."/>
    <x v="1"/>
    <s v="1056/2013"/>
    <n v="5.8"/>
    <n v="5.8416666666671517"/>
  </r>
  <r>
    <x v="0"/>
    <s v="39ª) CPL  "/>
    <x v="11"/>
    <d v="2013-05-21T14:34:00"/>
    <d v="2013-06-05T18:14:00"/>
    <d v="1900-01-14T03:40:00"/>
    <s v="Para aguardar a data de abertura do certame."/>
    <x v="1"/>
    <s v="1056/2013"/>
    <n v="15.2"/>
    <n v="15.152777777781012"/>
  </r>
  <r>
    <x v="0"/>
    <s v="40ª) ASSDG  "/>
    <x v="12"/>
    <d v="2013-06-05T18:14:00"/>
    <d v="2013-06-06T14:51:00"/>
    <d v="1899-12-30T20:37:00"/>
    <s v="Para análise e homologação"/>
    <x v="1"/>
    <s v="1056/2013"/>
    <n v="0.9"/>
    <n v="0.85902777777664596"/>
  </r>
  <r>
    <x v="0"/>
    <s v="1ª) SMI  "/>
    <x v="65"/>
    <d v="2015-07-23T17:56:00"/>
    <d v="2015-07-24T17:56:00"/>
    <d v="1899-12-31T00:00:00"/>
    <s v="-"/>
    <x v="1"/>
    <s v="5372/2015 "/>
    <n v="1"/>
    <n v="1"/>
  </r>
  <r>
    <x v="0"/>
    <s v="2ª) CCS  "/>
    <x v="66"/>
    <d v="2015-07-24T17:56:00"/>
    <d v="2015-08-05T15:32:00"/>
    <d v="1900-01-10T21:36:00"/>
    <s v="Solicito encaminhamento para licitação de fornecimento de mão de obra para trabalhos gráficos, tendo"/>
    <x v="1"/>
    <s v="5372/2015 "/>
    <n v="11.9"/>
    <n v="11.900000000001455"/>
  </r>
  <r>
    <x v="0"/>
    <s v="3ª) CLC  "/>
    <x v="8"/>
    <d v="2015-08-05T15:32:00"/>
    <d v="2015-08-06T14:50:00"/>
    <d v="1899-12-30T23:18:00"/>
    <s v="Para os devidos fins."/>
    <x v="1"/>
    <s v="5372/2015 "/>
    <n v="1"/>
    <n v="0.97083333333284827"/>
  </r>
  <r>
    <x v="0"/>
    <s v="4ª) SMI  "/>
    <x v="65"/>
    <d v="2015-08-06T14:50:00"/>
    <d v="2015-08-07T13:02:00"/>
    <d v="1899-12-30T22:12:00"/>
    <s v="A pedido."/>
    <x v="1"/>
    <s v="5372/2015 "/>
    <n v="0.9"/>
    <n v="0.92500000000291038"/>
  </r>
  <r>
    <x v="0"/>
    <s v="5ª) CCS  "/>
    <x v="66"/>
    <d v="2015-08-07T13:02:00"/>
    <d v="2015-08-10T07:51:00"/>
    <d v="1900-01-01T18:49:00"/>
    <s v="Para licitação."/>
    <x v="1"/>
    <s v="5372/2015 "/>
    <n v="2.8"/>
    <n v="2.7840277777722804"/>
  </r>
  <r>
    <x v="0"/>
    <s v="6ª) CLC  "/>
    <x v="8"/>
    <d v="2015-08-10T07:51:00"/>
    <d v="2015-08-12T13:26:00"/>
    <d v="1900-01-01T05:35:00"/>
    <s v="Para os devidos fins."/>
    <x v="1"/>
    <s v="5372/2015 "/>
    <n v="2.2000000000000002"/>
    <n v="2.2326388888905058"/>
  </r>
  <r>
    <x v="0"/>
    <s v="7ª) CCS  "/>
    <x v="66"/>
    <d v="2015-08-12T13:26:00"/>
    <d v="2015-08-12T13:33:00"/>
    <d v="1899-12-30T00:07:00"/>
    <s v="."/>
    <x v="1"/>
    <s v="5372/2015 "/>
    <n v="0"/>
    <n v="4.8611111124046147E-3"/>
  </r>
  <r>
    <x v="0"/>
    <s v="8ª) SECPEG  "/>
    <x v="67"/>
    <d v="2015-08-12T13:33:00"/>
    <d v="2015-08-12T19:08:00"/>
    <d v="1899-12-30T05:35:00"/>
    <s v="Para providências."/>
    <x v="1"/>
    <s v="5372/2015 "/>
    <n v="0.2"/>
    <n v="0.23263888889050577"/>
  </r>
  <r>
    <x v="0"/>
    <s v="9ª) SECADM  "/>
    <x v="4"/>
    <d v="2015-08-12T19:08:00"/>
    <d v="2015-08-13T19:36:00"/>
    <d v="1899-12-31T00:28:00"/>
    <s v="Para providências."/>
    <x v="1"/>
    <s v="5372/2015 "/>
    <n v="1"/>
    <n v="1.0194444444423425"/>
  </r>
  <r>
    <x v="0"/>
    <s v="10ª) CLC  "/>
    <x v="8"/>
    <d v="2015-08-13T19:36:00"/>
    <d v="2015-08-14T16:45:00"/>
    <d v="1899-12-30T21:09:00"/>
    <s v="Para verificar outros orçamentos."/>
    <x v="1"/>
    <s v="5372/2015 "/>
    <n v="0.9"/>
    <n v="0.88124999999854481"/>
  </r>
  <r>
    <x v="0"/>
    <s v="11ª) SMI  "/>
    <x v="65"/>
    <d v="2015-08-14T16:45:00"/>
    <d v="2015-08-14T17:25:00"/>
    <d v="1899-12-30T00:40:00"/>
    <s v="Para anexar o Projeto B ico em forma de minuta."/>
    <x v="1"/>
    <s v="5372/2015 "/>
    <n v="0"/>
    <n v="2.7777777781011537E-2"/>
  </r>
  <r>
    <x v="0"/>
    <s v="12ª) CLC  "/>
    <x v="8"/>
    <d v="2015-08-14T17:25:00"/>
    <d v="2015-08-24T16:07:00"/>
    <d v="1900-01-08T22:42:00"/>
    <s v="Com projeto b ico em forma de minuta."/>
    <x v="1"/>
    <s v="5372/2015 "/>
    <n v="9.9"/>
    <n v="9.9458333333313931"/>
  </r>
  <r>
    <x v="0"/>
    <s v="13ª) SMI  "/>
    <x v="65"/>
    <d v="2015-08-24T16:07:00"/>
    <d v="2015-09-02T18:51:00"/>
    <d v="1900-01-08T02:44:00"/>
    <s v="Segue sugestões(colorido) para alterações e adequações no Termo de referência. Esclareço"/>
    <x v="1"/>
    <s v="5372/2015 "/>
    <n v="9.1"/>
    <n v="9.1138888888890506"/>
  </r>
  <r>
    <x v="0"/>
    <s v="14ª) CLC  "/>
    <x v="8"/>
    <d v="2015-09-02T18:51:00"/>
    <d v="2015-09-04T18:25:00"/>
    <d v="1899-12-31T23:34:00"/>
    <s v="Com as alterações solicitadas"/>
    <x v="1"/>
    <s v="5372/2015 "/>
    <n v="2"/>
    <n v="1.9819444444437977"/>
  </r>
  <r>
    <x v="0"/>
    <s v="15ª) SC  "/>
    <x v="9"/>
    <d v="2015-09-04T18:25:00"/>
    <d v="2015-09-16T15:57:00"/>
    <d v="1900-01-10T21:32:00"/>
    <s v="Para orçar."/>
    <x v="1"/>
    <s v="5372/2015 "/>
    <n v="11.9"/>
    <n v="11.897222222221899"/>
  </r>
  <r>
    <x v="0"/>
    <s v="16ª) CLC  "/>
    <x v="8"/>
    <d v="2015-09-16T15:57:00"/>
    <d v="2015-09-17T17:17:00"/>
    <d v="1899-12-31T01:20:00"/>
    <s v="Solicito encaminhar ao setro solicitante"/>
    <x v="1"/>
    <s v="5372/2015 "/>
    <n v="1.1000000000000001"/>
    <n v="1.0555555555547471"/>
  </r>
  <r>
    <x v="0"/>
    <s v="17ª) SIASG  "/>
    <x v="42"/>
    <d v="2015-09-17T17:17:00"/>
    <d v="2015-09-23T19:20:00"/>
    <d v="1900-01-05T02:03:00"/>
    <s v="Para encaminhamento ao Contador contratado."/>
    <x v="1"/>
    <s v="5372/2015 "/>
    <n v="6.1"/>
    <n v="6.0854166666686069"/>
  </r>
  <r>
    <x v="0"/>
    <s v="18ª) CLC  "/>
    <x v="8"/>
    <d v="2015-09-23T19:20:00"/>
    <d v="2015-09-24T13:19:00"/>
    <d v="1899-12-30T17:59:00"/>
    <s v="Com Planílha de Formação de Preços elaborada pelo Contador"/>
    <x v="1"/>
    <s v="5372/2015 "/>
    <n v="0.7"/>
    <n v="0.74930555555329192"/>
  </r>
  <r>
    <x v="0"/>
    <s v="19ª) SC  "/>
    <x v="9"/>
    <d v="2015-09-24T13:19:00"/>
    <d v="2015-09-24T17:04:00"/>
    <d v="1899-12-30T03:45:00"/>
    <s v="Para orçar."/>
    <x v="1"/>
    <s v="5372/2015 "/>
    <n v="0.2"/>
    <n v="0.15625"/>
  </r>
  <r>
    <x v="0"/>
    <s v="20ª) SIASG  "/>
    <x v="42"/>
    <d v="2015-09-24T17:04:00"/>
    <d v="2015-09-28T14:25:00"/>
    <d v="1900-01-02T21:21:00"/>
    <s v="A pedido"/>
    <x v="1"/>
    <s v="5372/2015 "/>
    <n v="3.9"/>
    <n v="3.8895833333372138"/>
  </r>
  <r>
    <x v="0"/>
    <s v="21ª) CLC  "/>
    <x v="8"/>
    <d v="2015-09-28T14:25:00"/>
    <d v="2015-09-28T16:35:00"/>
    <d v="1899-12-30T02:10:00"/>
    <s v="Com Planilhas Paradigmas anexadas"/>
    <x v="1"/>
    <s v="5372/2015 "/>
    <n v="0.1"/>
    <n v="9.0277777773735579E-2"/>
  </r>
  <r>
    <x v="0"/>
    <s v="22ª) SC  "/>
    <x v="9"/>
    <d v="2015-09-28T16:35:00"/>
    <d v="2015-10-16T14:26:00"/>
    <d v="1900-01-16T21:51:00"/>
    <s v="Para orçar."/>
    <x v="1"/>
    <s v="5372/2015 "/>
    <n v="17.899999999999999"/>
    <n v="17.910416666672972"/>
  </r>
  <r>
    <x v="0"/>
    <s v="23ª) SMI  "/>
    <x v="65"/>
    <d v="2015-10-16T14:26:00"/>
    <d v="2015-10-21T16:09:00"/>
    <d v="1900-01-04T01:43:00"/>
    <s v="A pedido"/>
    <x v="1"/>
    <s v="5372/2015 "/>
    <n v="5.0999999999999996"/>
    <n v="5.0715277777781012"/>
  </r>
  <r>
    <x v="0"/>
    <s v="24ª) SC  "/>
    <x v="9"/>
    <d v="2015-10-21T16:09:00"/>
    <d v="2015-11-05T16:01:00"/>
    <d v="1900-01-13T23:52:00"/>
    <s v="Com as informações sobre as planilhas"/>
    <x v="1"/>
    <s v="5372/2015 "/>
    <n v="15"/>
    <n v="14.994444444440887"/>
  </r>
  <r>
    <x v="0"/>
    <s v="25ª) CLC  "/>
    <x v="8"/>
    <d v="2015-11-05T16:01:00"/>
    <d v="2015-11-05T17:06:00"/>
    <d v="1899-12-30T01:05:00"/>
    <s v="Com orçamento"/>
    <x v="1"/>
    <s v="5372/2015 "/>
    <n v="0"/>
    <n v="4.5138888890505768E-2"/>
  </r>
  <r>
    <x v="0"/>
    <s v="26ª) SPO  "/>
    <x v="5"/>
    <d v="2015-11-05T17:06:00"/>
    <d v="2015-11-05T18:09:00"/>
    <d v="1899-12-30T01:03:00"/>
    <s v="Para informar a disponibilidade orçamentária."/>
    <x v="1"/>
    <s v="5372/2015 "/>
    <n v="0"/>
    <n v="4.3749999997089617E-2"/>
  </r>
  <r>
    <x v="0"/>
    <s v="27ª) SMI  "/>
    <x v="65"/>
    <d v="2015-11-05T18:09:00"/>
    <d v="2015-11-09T17:01:00"/>
    <d v="1900-01-02T22:52:00"/>
    <s v="Para providências"/>
    <x v="1"/>
    <s v="5372/2015 "/>
    <n v="4"/>
    <n v="3.952777777776646"/>
  </r>
  <r>
    <x v="0"/>
    <s v="28ª) SPO  "/>
    <x v="5"/>
    <d v="2015-11-09T17:01:00"/>
    <d v="2015-11-09T19:16:00"/>
    <d v="1899-12-30T02:15:00"/>
    <s v="Em atendimento ao DOC 210719/2015"/>
    <x v="1"/>
    <s v="5372/2015 "/>
    <n v="0.1"/>
    <n v="9.375E-2"/>
  </r>
  <r>
    <x v="0"/>
    <s v="29ª) CO  "/>
    <x v="6"/>
    <d v="2015-11-09T19:16:00"/>
    <d v="2015-11-10T13:23:00"/>
    <d v="1899-12-30T18:07:00"/>
    <s v="Com informação"/>
    <x v="1"/>
    <s v="5372/2015 "/>
    <n v="0.8"/>
    <n v="0.75486111111240461"/>
  </r>
  <r>
    <x v="0"/>
    <s v="30ª) SECOFC  "/>
    <x v="7"/>
    <d v="2015-11-10T13:23:00"/>
    <d v="2015-11-10T15:06:00"/>
    <d v="1899-12-30T01:43:00"/>
    <s v="Para ciência e encaminhamento."/>
    <x v="1"/>
    <s v="5372/2015 "/>
    <n v="0.1"/>
    <n v="7.1527777778101154E-2"/>
  </r>
  <r>
    <x v="0"/>
    <s v="31ª) CLC  "/>
    <x v="8"/>
    <d v="2015-11-10T15:06:00"/>
    <d v="2015-11-10T18:33:00"/>
    <d v="1899-12-30T03:27:00"/>
    <s v="Para demais providências."/>
    <x v="1"/>
    <s v="5372/2015 "/>
    <n v="0.1"/>
    <n v="0.14375000000291038"/>
  </r>
  <r>
    <x v="0"/>
    <s v="32ª) SC  "/>
    <x v="9"/>
    <d v="2015-11-10T18:33:00"/>
    <d v="2015-11-11T16:14:00"/>
    <d v="1899-12-30T21:41:00"/>
    <s v="Para elaborar Termo de Abertura de Licitação."/>
    <x v="1"/>
    <s v="5372/2015 "/>
    <n v="0.9"/>
    <n v="0.90347222222044365"/>
  </r>
  <r>
    <x v="0"/>
    <s v="33ª) CLC  "/>
    <x v="8"/>
    <d v="2015-11-11T16:14:00"/>
    <d v="2015-11-11T19:12:00"/>
    <d v="1899-12-30T02:58:00"/>
    <s v="Segue termo de Abertura de Licitação"/>
    <x v="1"/>
    <s v="5372/2015 "/>
    <n v="0.1"/>
    <n v="0.12361111111385981"/>
  </r>
  <r>
    <x v="0"/>
    <s v="34ª) SECADM  "/>
    <x v="4"/>
    <d v="2015-11-11T19:12:00"/>
    <d v="2015-11-12T18:20:00"/>
    <d v="1899-12-30T23:08:00"/>
    <s v="Para autorizar a abertura de licitação."/>
    <x v="1"/>
    <s v="5372/2015 "/>
    <n v="1"/>
    <n v="0.96388888888759539"/>
  </r>
  <r>
    <x v="0"/>
    <s v="35ª) CLC  "/>
    <x v="8"/>
    <d v="2015-11-12T18:20:00"/>
    <d v="2015-11-13T15:02:00"/>
    <d v="1899-12-30T20:42:00"/>
    <s v="de acordo"/>
    <x v="1"/>
    <s v="5372/2015 "/>
    <n v="0.9"/>
    <n v="0.86249999999563443"/>
  </r>
  <r>
    <x v="0"/>
    <s v="36ª) SLIC  "/>
    <x v="30"/>
    <d v="2015-11-13T15:02:00"/>
    <d v="2015-12-17T17:35:00"/>
    <d v="1900-02-02T02:33:00"/>
    <s v="Para elaborar a minuta do edital."/>
    <x v="1"/>
    <s v="5372/2015 "/>
    <n v="34.1"/>
    <n v="34.106250000004366"/>
  </r>
  <r>
    <x v="0"/>
    <s v="37ª) SPO  "/>
    <x v="5"/>
    <d v="2015-12-17T17:35:00"/>
    <d v="2015-12-17T17:54:00"/>
    <d v="1899-12-30T00:19:00"/>
    <s v="A pedido, após volte."/>
    <x v="1"/>
    <s v="5372/2015 "/>
    <n v="0"/>
    <n v="1.3194444443797693E-2"/>
  </r>
  <r>
    <x v="0"/>
    <s v="38ª) CLC  "/>
    <x v="8"/>
    <d v="2015-12-17T17:54:00"/>
    <d v="2015-12-17T17:58:00"/>
    <d v="1899-12-30T00:04:00"/>
    <s v="Para informar se a licitação será realizada neste exercício."/>
    <x v="1"/>
    <s v="5372/2015 "/>
    <n v="0"/>
    <n v="2.7777777795563452E-3"/>
  </r>
  <r>
    <x v="0"/>
    <s v="39ª) SPO  "/>
    <x v="5"/>
    <d v="2015-12-17T17:58:00"/>
    <d v="2015-12-17T18:12:00"/>
    <d v="1899-12-30T00:14:00"/>
    <s v="Informo que como não foi possível a publicação do edital para esse ano, o contrato origfoi prorrogad"/>
    <x v="1"/>
    <s v="5372/2015 "/>
    <n v="0"/>
    <n v="9.7222222175332718E-3"/>
  </r>
  <r>
    <x v="0"/>
    <s v="40ª) SSG  "/>
    <x v="68"/>
    <d v="2015-12-17T18:12:00"/>
    <d v="2015-12-18T17:27:00"/>
    <d v="1899-12-30T23:15:00"/>
    <s v="Para incluírem o pedido referente a 2016 no SIOFI."/>
    <x v="1"/>
    <s v="5372/2015 "/>
    <n v="1"/>
    <n v="0.96875"/>
  </r>
  <r>
    <x v="0"/>
    <s v="41ª) SPO  "/>
    <x v="5"/>
    <d v="2015-12-18T17:27:00"/>
    <d v="2015-12-21T21:06:00"/>
    <d v="1900-01-02T03:39:00"/>
    <s v="em atendimento ao DOC 249135/2015"/>
    <x v="1"/>
    <s v="5372/2015 "/>
    <n v="3.2"/>
    <n v="3.1520833333343035"/>
  </r>
  <r>
    <x v="0"/>
    <s v="42ª) CO  "/>
    <x v="6"/>
    <d v="2015-12-21T21:06:00"/>
    <d v="2015-12-22T12:27:00"/>
    <d v="1899-12-30T15:21:00"/>
    <s v="Com informação"/>
    <x v="1"/>
    <s v="5372/2015 "/>
    <n v="0.6"/>
    <n v="0.63958333333721384"/>
  </r>
  <r>
    <x v="0"/>
    <s v="43ª) SECOFC  "/>
    <x v="7"/>
    <d v="2015-12-22T12:27:00"/>
    <d v="2015-12-22T14:07:00"/>
    <d v="1899-12-30T01:40:00"/>
    <s v="Para ciência e encaminhamento."/>
    <x v="1"/>
    <s v="5372/2015 "/>
    <n v="0.1"/>
    <n v="6.9444444437976927E-2"/>
  </r>
  <r>
    <x v="0"/>
    <s v="44ª) DG  "/>
    <x v="1"/>
    <d v="2015-12-22T14:07:00"/>
    <d v="2015-12-22T15:20:00"/>
    <d v="1899-12-30T01:13:00"/>
    <s v="Para demais providências"/>
    <x v="1"/>
    <s v="5372/2015 "/>
    <n v="0.1"/>
    <n v="5.0694444449618459E-2"/>
  </r>
  <r>
    <x v="0"/>
    <s v="45ª) CLC  "/>
    <x v="8"/>
    <d v="2015-12-22T15:20:00"/>
    <d v="2015-12-22T17:38:00"/>
    <d v="1899-12-30T02:18:00"/>
    <s v="A pedido."/>
    <x v="1"/>
    <s v="5372/2015 "/>
    <n v="0.1"/>
    <n v="9.5833333332848269E-2"/>
  </r>
  <r>
    <x v="0"/>
    <s v="46ª) SLIC  "/>
    <x v="30"/>
    <d v="2015-12-22T17:38:00"/>
    <d v="2015-12-23T14:08:00"/>
    <d v="1899-12-30T20:30:00"/>
    <s v="Para elaborar minuta do Edital de Licitação na modalidade Pregão Eletrônico."/>
    <x v="1"/>
    <s v="5372/2015 "/>
    <n v="0.9"/>
    <n v="0.85416666666424135"/>
  </r>
  <r>
    <x v="0"/>
    <s v="47ª) SCON  "/>
    <x v="10"/>
    <d v="2015-12-23T14:08:00"/>
    <d v="2016-01-08T16:37:00"/>
    <d v="1900-01-15T02:29:00"/>
    <s v="Para elaboração da minuta contratual."/>
    <x v="1"/>
    <s v="5372/2015 "/>
    <n v="16.100000000000001"/>
    <n v="16.103472222224809"/>
  </r>
  <r>
    <x v="0"/>
    <s v="48ª) SLIC  "/>
    <x v="30"/>
    <d v="2016-01-08T16:37:00"/>
    <d v="2016-01-08T16:52:00"/>
    <d v="1899-12-30T00:15:00"/>
    <s v="Elaborada minuta do contrato."/>
    <x v="1"/>
    <s v="5372/2015 "/>
    <n v="0"/>
    <n v="1.0416666664241347E-2"/>
  </r>
  <r>
    <x v="0"/>
    <s v="49ª) SCON  "/>
    <x v="10"/>
    <d v="2016-01-08T16:52:00"/>
    <d v="2016-01-08T16:53:00"/>
    <d v="1899-12-30T00:01:00"/>
    <s v="xxx"/>
    <x v="1"/>
    <s v="5372/2015 "/>
    <n v="0"/>
    <n v="6.944444467080757E-4"/>
  </r>
  <r>
    <x v="0"/>
    <s v="50ª) SLIC  "/>
    <x v="30"/>
    <d v="2016-01-08T16:53:00"/>
    <d v="2016-01-11T13:53:00"/>
    <d v="1900-01-01T21:00:00"/>
    <s v="xxx"/>
    <x v="1"/>
    <s v="5372/2015 "/>
    <n v="2.9"/>
    <n v="2.875"/>
  </r>
  <r>
    <x v="0"/>
    <s v="51ª) CLC  "/>
    <x v="8"/>
    <d v="2016-01-11T13:53:00"/>
    <d v="2016-01-11T15:29:00"/>
    <d v="1899-12-30T01:36:00"/>
    <s v="Seguem edital e demais anexos, para análise e encaminhamento."/>
    <x v="1"/>
    <s v="5372/2015 "/>
    <n v="0.1"/>
    <n v="6.6666666665696539E-2"/>
  </r>
  <r>
    <x v="0"/>
    <s v="52ª) SECADM  "/>
    <x v="4"/>
    <d v="2016-01-11T15:29:00"/>
    <d v="2016-01-12T17:27:00"/>
    <d v="1899-12-31T01:58:00"/>
    <s v="Para análise das minutas do Edital e anexos."/>
    <x v="1"/>
    <s v="5372/2015 "/>
    <n v="1.1000000000000001"/>
    <n v="1.0819444444423425"/>
  </r>
  <r>
    <x v="0"/>
    <s v="53ª) CLC  "/>
    <x v="8"/>
    <d v="2016-01-12T17:27:00"/>
    <d v="2016-01-18T16:58:00"/>
    <d v="1900-01-04T23:31:00"/>
    <s v="Para informar."/>
    <x v="1"/>
    <s v="5372/2015 "/>
    <n v="6"/>
    <n v="5.9798611111109494"/>
  </r>
  <r>
    <x v="0"/>
    <s v="54ª) SSG  "/>
    <x v="68"/>
    <d v="2016-01-18T16:58:00"/>
    <d v="2016-02-02T18:09:00"/>
    <d v="1900-01-14T01:11:00"/>
    <s v="Para informar"/>
    <x v="1"/>
    <s v="5372/2015 "/>
    <n v="15"/>
    <n v="15.049305555556202"/>
  </r>
  <r>
    <x v="0"/>
    <s v="55ª) CLC  "/>
    <x v="8"/>
    <d v="2016-02-02T18:09:00"/>
    <d v="2016-02-03T14:40:00"/>
    <d v="1899-12-30T20:31:00"/>
    <s v="Tendo em vista"/>
    <x v="1"/>
    <s v="5372/2015 "/>
    <n v="0.9"/>
    <n v="0.85486111111094942"/>
  </r>
  <r>
    <x v="0"/>
    <s v="56ª) SECADM  "/>
    <x v="4"/>
    <d v="2016-02-03T14:40:00"/>
    <d v="2016-02-11T13:27:00"/>
    <d v="1900-01-06T22:47:00"/>
    <s v="Para análise."/>
    <x v="1"/>
    <s v="5372/2015 "/>
    <n v="7.9"/>
    <n v="7.9493055555576575"/>
  </r>
  <r>
    <x v="0"/>
    <s v="57ª) CPL  "/>
    <x v="11"/>
    <d v="2016-02-11T13:27:00"/>
    <d v="2016-02-11T19:40:00"/>
    <d v="1899-12-30T06:13:00"/>
    <s v="Para análise do edital e anexos."/>
    <x v="1"/>
    <s v="5372/2015 "/>
    <n v="0.3"/>
    <n v="0.25902777777810115"/>
  </r>
  <r>
    <x v="0"/>
    <s v="58ª) ASSDG  "/>
    <x v="12"/>
    <d v="2016-02-11T19:40:00"/>
    <d v="2016-02-12T15:53:00"/>
    <d v="1899-12-30T20:13:00"/>
    <s v="Para análise e aprovação."/>
    <x v="1"/>
    <s v="5372/2015 "/>
    <n v="0.8"/>
    <n v="0.84236111111385981"/>
  </r>
  <r>
    <x v="0"/>
    <s v="59ª) DG  "/>
    <x v="1"/>
    <d v="2016-02-12T15:53:00"/>
    <d v="2016-02-12T16:18:00"/>
    <d v="1899-12-30T00:25:00"/>
    <s v="Com a análise da minuta do edital de licitação"/>
    <x v="1"/>
    <s v="5372/2015 "/>
    <n v="0"/>
    <n v="1.7361111109494232E-2"/>
  </r>
  <r>
    <x v="0"/>
    <s v="60ª) SLIC  "/>
    <x v="30"/>
    <d v="2016-02-12T16:18:00"/>
    <d v="2016-02-17T17:18:00"/>
    <d v="1900-01-04T01:00:00"/>
    <s v="À Seção de Licitações."/>
    <x v="1"/>
    <s v="5372/2015 "/>
    <n v="5"/>
    <n v="5.0416666666642413"/>
  </r>
  <r>
    <x v="0"/>
    <s v="61ª) CLC  "/>
    <x v="8"/>
    <d v="2016-02-17T17:18:00"/>
    <d v="2016-02-17T20:21:00"/>
    <d v="1899-12-30T03:03:00"/>
    <s v="Para análise e encaminhamento."/>
    <x v="1"/>
    <s v="5372/2015 "/>
    <n v="0.1"/>
    <n v="0.12708333333284827"/>
  </r>
  <r>
    <x v="0"/>
    <s v="62ª) SSG  "/>
    <x v="68"/>
    <d v="2016-02-17T20:21:00"/>
    <d v="2016-03-02T17:41:00"/>
    <d v="1900-01-12T21:20:00"/>
    <s v="Para informar e dar providências."/>
    <x v="1"/>
    <s v="5372/2015 "/>
    <n v="13.9"/>
    <n v="13.888888888890506"/>
  </r>
  <r>
    <x v="0"/>
    <s v="63ª) CLC  "/>
    <x v="8"/>
    <d v="2016-03-02T17:41:00"/>
    <d v="2016-03-04T18:13:00"/>
    <d v="1900-01-01T00:32:00"/>
    <s v="Sol"/>
    <x v="1"/>
    <s v="5372/2015 "/>
    <n v="2"/>
    <n v="2.0222222222218988"/>
  </r>
  <r>
    <x v="0"/>
    <s v="64ª) SSG  "/>
    <x v="68"/>
    <d v="2016-03-04T18:13:00"/>
    <d v="2016-03-11T16:02:00"/>
    <d v="1900-01-05T21:49:00"/>
    <s v="Par solicitar a prorrogação no processo original."/>
    <x v="1"/>
    <s v="5372/2015 "/>
    <n v="6.9"/>
    <n v="6.9090277777795563"/>
  </r>
  <r>
    <x v="0"/>
    <s v="65ª) SECADM  "/>
    <x v="4"/>
    <d v="2016-03-11T16:02:00"/>
    <d v="2016-03-14T21:24:00"/>
    <d v="1900-01-02T05:22:00"/>
    <s v="Para dar procedimento a solicitação de contratação. Atendido o doc 41620/2016"/>
    <x v="1"/>
    <s v="5372/2015 "/>
    <n v="3.2"/>
    <n v="3.2236111111124046"/>
  </r>
  <r>
    <x v="0"/>
    <s v="66ª) SSG  "/>
    <x v="68"/>
    <d v="2016-03-14T21:24:00"/>
    <d v="2016-03-16T13:53:00"/>
    <d v="1899-12-31T16:29:00"/>
    <s v="Para anexar a nova CCT"/>
    <x v="1"/>
    <s v="5372/2015 "/>
    <n v="1.7"/>
    <n v="1.6868055555532919"/>
  </r>
  <r>
    <x v="0"/>
    <s v="67ª) SECADM  "/>
    <x v="4"/>
    <d v="2016-03-16T13:53:00"/>
    <d v="2016-03-23T16:15:00"/>
    <d v="1900-01-06T02:22:00"/>
    <s v="Tendo em vista ainda estar em andamento o fechamento da convenção de 2016 a STIGPR encaminhou o ofíc"/>
    <x v="1"/>
    <s v="5372/2015 "/>
    <n v="7.1"/>
    <n v="7.0986111111124046"/>
  </r>
  <r>
    <x v="0"/>
    <s v="68ª) SSG  "/>
    <x v="68"/>
    <d v="2016-03-23T16:15:00"/>
    <d v="2016-04-12T13:39:00"/>
    <d v="1900-01-18T21:24:00"/>
    <s v="Conforme despacho exarado no doc.048108 segue à Seção de Compras"/>
    <x v="1"/>
    <s v="5372/2015 "/>
    <n v="19.899999999999999"/>
    <n v="19.891666666662786"/>
  </r>
  <r>
    <x v="0"/>
    <s v="69ª) SECADM  "/>
    <x v="4"/>
    <d v="2016-04-12T13:39:00"/>
    <d v="2016-04-12T16:06:00"/>
    <d v="1899-12-30T02:27:00"/>
    <s v="Com a Convenção Coletiva 2016"/>
    <x v="1"/>
    <s v="5372/2015 "/>
    <n v="0.1"/>
    <n v="0.10208333333139308"/>
  </r>
  <r>
    <x v="0"/>
    <s v="70ª) CLC  "/>
    <x v="8"/>
    <d v="2016-04-12T16:06:00"/>
    <d v="2016-04-14T17:05:00"/>
    <d v="1900-01-01T00:59:00"/>
    <s v="Para readequação ao projeto b ico tendo em vista a Convenção Coletiva de Trabalho apresentada no do"/>
    <x v="1"/>
    <s v="5372/2015 "/>
    <n v="2"/>
    <n v="2.0409722222248092"/>
  </r>
  <r>
    <x v="0"/>
    <s v="71ª) SASG  "/>
    <x v="20"/>
    <d v="2016-04-14T17:05:00"/>
    <d v="2016-04-19T16:55:00"/>
    <d v="1900-01-03T23:50:00"/>
    <s v="Para encaminhar ao contador e readequar a planilha paradigma de contratação de serviço terceirizado."/>
    <x v="1"/>
    <s v="5372/2015 "/>
    <n v="5"/>
    <n v="4.9930555555547471"/>
  </r>
  <r>
    <x v="0"/>
    <s v="72ª) SC  "/>
    <x v="9"/>
    <d v="2016-04-19T16:55:00"/>
    <d v="2016-04-22T16:37:00"/>
    <d v="1900-01-01T23:42:00"/>
    <s v="Para orçar."/>
    <x v="1"/>
    <s v="5372/2015 "/>
    <n v="3"/>
    <n v="2.9875000000029104"/>
  </r>
  <r>
    <x v="0"/>
    <s v="73ª) SASG  "/>
    <x v="20"/>
    <d v="2016-04-22T16:37:00"/>
    <d v="2016-04-29T13:30:00"/>
    <d v="1900-01-05T20:53:00"/>
    <s v="Para retificação das planilhas"/>
    <x v="1"/>
    <s v="5372/2015 "/>
    <n v="6.9"/>
    <n v="6.8701388888875954"/>
  </r>
  <r>
    <x v="0"/>
    <s v="74ª) SC  "/>
    <x v="9"/>
    <d v="2016-04-29T13:30:00"/>
    <d v="2016-05-03T17:35:00"/>
    <d v="1900-01-03T04:05:00"/>
    <s v="Com EPI"/>
    <x v="1"/>
    <s v="5372/2015 "/>
    <n v="4.2"/>
    <n v="4.1701388888905058"/>
  </r>
  <r>
    <x v="0"/>
    <s v="75ª) SSG  "/>
    <x v="68"/>
    <d v="2016-05-03T17:35:00"/>
    <d v="2016-05-03T18:23:00"/>
    <d v="1899-12-30T00:48:00"/>
    <s v="Para análise"/>
    <x v="1"/>
    <s v="5372/2015 "/>
    <n v="0"/>
    <n v="3.3333333332848269E-2"/>
  </r>
  <r>
    <x v="0"/>
    <s v="76ª) SC  "/>
    <x v="9"/>
    <d v="2016-05-03T18:23:00"/>
    <d v="2016-05-04T15:54:00"/>
    <d v="1899-12-30T21:31:00"/>
    <s v="Conforme o solicitado no doc 82211/2016"/>
    <x v="1"/>
    <s v="5372/2015 "/>
    <n v="0.9"/>
    <n v="0.89652777777519077"/>
  </r>
  <r>
    <x v="0"/>
    <s v="77ª) SASG  "/>
    <x v="20"/>
    <d v="2016-05-04T15:54:00"/>
    <d v="2016-05-04T17:29:00"/>
    <d v="1899-12-30T01:35:00"/>
    <s v="para alteração de planilhas"/>
    <x v="1"/>
    <s v="5372/2015 "/>
    <n v="0.1"/>
    <n v="6.5972222226264421E-2"/>
  </r>
  <r>
    <x v="0"/>
    <s v="78ª) SC  "/>
    <x v="9"/>
    <d v="2016-05-04T17:29:00"/>
    <d v="2016-05-31T16:15:00"/>
    <d v="1900-01-25T22:46:00"/>
    <s v="Para orçamentos."/>
    <x v="1"/>
    <s v="5372/2015 "/>
    <n v="26.9"/>
    <n v="26.948611111110949"/>
  </r>
  <r>
    <x v="0"/>
    <s v="79ª) CLC  "/>
    <x v="8"/>
    <d v="2016-05-31T16:15:00"/>
    <d v="2016-06-01T16:34:00"/>
    <d v="1899-12-31T00:19:00"/>
    <s v="COTAÇÕES DE PREÇOS"/>
    <x v="1"/>
    <s v="5372/2015 "/>
    <n v="1"/>
    <n v="1.0131944444437977"/>
  </r>
  <r>
    <x v="0"/>
    <s v="80ª) SPO  "/>
    <x v="5"/>
    <d v="2016-06-01T16:34:00"/>
    <d v="2016-06-06T12:30:00"/>
    <d v="1900-01-03T19:56:00"/>
    <s v="Para informar disponibilidade orçamentária."/>
    <x v="1"/>
    <s v="5372/2015 "/>
    <n v="4.8"/>
    <n v="4.8305555555562023"/>
  </r>
  <r>
    <x v="0"/>
    <s v="81ª) CO  "/>
    <x v="6"/>
    <d v="2016-06-06T12:30:00"/>
    <d v="2016-06-06T17:13:00"/>
    <d v="1899-12-30T04:43:00"/>
    <s v="Com a informação"/>
    <x v="1"/>
    <s v="5372/2015 "/>
    <n v="0.2"/>
    <n v="0.19652777777810115"/>
  </r>
  <r>
    <x v="0"/>
    <s v="82ª) SECOFC  "/>
    <x v="7"/>
    <d v="2016-06-06T17:13:00"/>
    <d v="2016-06-06T20:20:00"/>
    <d v="1899-12-30T03:07:00"/>
    <s v="Para ciência e encaminhamento."/>
    <x v="1"/>
    <s v="5372/2015 "/>
    <n v="0.1"/>
    <n v="0.12986111110512866"/>
  </r>
  <r>
    <x v="0"/>
    <s v="83ª) CLC  "/>
    <x v="8"/>
    <d v="2016-06-06T20:20:00"/>
    <d v="2016-06-23T19:25:00"/>
    <d v="1900-01-15T23:05:00"/>
    <s v="Para demais providências."/>
    <x v="1"/>
    <s v="5372/2015 "/>
    <n v="17"/>
    <n v="16.961805555562023"/>
  </r>
  <r>
    <x v="0"/>
    <s v="84ª) SECADM  "/>
    <x v="4"/>
    <d v="2016-06-23T19:25:00"/>
    <d v="2016-06-24T17:34:00"/>
    <d v="1899-12-30T22:09:00"/>
    <s v="Solicito encaminhamento à COGSA, para revisão do Projeto B ico."/>
    <x v="1"/>
    <s v="5372/2015 "/>
    <n v="0.9"/>
    <n v="0.92291666666278616"/>
  </r>
  <r>
    <x v="0"/>
    <s v="85ª) COGSA  "/>
    <x v="26"/>
    <d v="2016-06-24T17:34:00"/>
    <d v="2016-06-27T16:04:00"/>
    <d v="1900-01-01T22:30:00"/>
    <s v="Para providências quanto ao apontado pela Coordenadoria de Licitações e Contratos."/>
    <x v="1"/>
    <s v="5372/2015 "/>
    <n v="2.9"/>
    <n v="2.9375"/>
  </r>
  <r>
    <x v="0"/>
    <s v="86ª) SSG  "/>
    <x v="68"/>
    <d v="2016-06-27T16:04:00"/>
    <d v="2016-06-28T16:24:00"/>
    <d v="1899-12-31T00:20:00"/>
    <s v="Para informar"/>
    <x v="1"/>
    <s v="5372/2015 "/>
    <n v="1"/>
    <n v="1.0138888888905058"/>
  </r>
  <r>
    <x v="0"/>
    <s v="87ª) COGSA  "/>
    <x v="26"/>
    <d v="2016-06-28T16:24:00"/>
    <d v="2016-08-19T14:57:00"/>
    <d v="1900-02-19T22:33:00"/>
    <s v="Com as informações."/>
    <x v="1"/>
    <s v="5372/2015 "/>
    <n v="51.9"/>
    <n v="51.939583333332848"/>
  </r>
  <r>
    <x v="0"/>
    <s v="88ª) SPO  "/>
    <x v="5"/>
    <d v="2016-08-19T14:57:00"/>
    <d v="2016-08-19T15:37:00"/>
    <d v="1899-12-30T00:40:00"/>
    <s v="Para anulação de Pre-Empenho"/>
    <x v="1"/>
    <s v="5372/2015 "/>
    <n v="0"/>
    <n v="2.7777777773735579E-2"/>
  </r>
  <r>
    <x v="0"/>
    <s v="89ª) CO  "/>
    <x v="6"/>
    <d v="2016-08-19T15:37:00"/>
    <d v="2016-08-19T18:32:00"/>
    <d v="1899-12-30T02:55:00"/>
    <s v="Para ciência e encaminhamento"/>
    <x v="1"/>
    <s v="5372/2015 "/>
    <n v="0.1"/>
    <n v="0.12152777778101154"/>
  </r>
  <r>
    <x v="0"/>
    <s v="90ª) CSTA "/>
    <x v="18"/>
    <d v="2016-08-19T18:32:00"/>
    <d v="2016-09-09T17:48:00"/>
    <d v="1900-01-19T23:16:00"/>
    <s v="Com a anulação dos pré-empenhos."/>
    <x v="1"/>
    <s v="5372/2015 "/>
    <n v="21"/>
    <n v="20.969444444446708"/>
  </r>
  <r>
    <x v="0"/>
    <s v="91ª) SECGS  "/>
    <x v="19"/>
    <d v="2016-09-09T17:48:00"/>
    <d v="2016-09-12T15:55:00"/>
    <d v="1900-01-01T22:07:00"/>
    <s v="Para análise"/>
    <x v="1"/>
    <s v="5372/2015 "/>
    <n v="2.9"/>
    <n v="2.921527777776646"/>
  </r>
  <r>
    <x v="0"/>
    <s v="92ª) CSTA "/>
    <x v="18"/>
    <d v="2016-09-12T15:55:00"/>
    <d v="2016-09-19T15:28:00"/>
    <d v="1900-01-05T23:33:00"/>
    <s v="PB"/>
    <x v="1"/>
    <s v="5372/2015 "/>
    <n v="7"/>
    <n v="6.9812499999970896"/>
  </r>
  <r>
    <x v="0"/>
    <s v="93ª) SECGS  "/>
    <x v="19"/>
    <d v="2016-09-19T15:28:00"/>
    <d v="2016-09-19T16:29:00"/>
    <d v="1899-12-30T01:01:00"/>
    <s v="Para análise do Termo de Referência para a contratação de mão de obras para serviços gráficos."/>
    <x v="1"/>
    <s v="5372/2015 "/>
    <n v="0"/>
    <n v="4.2361111110949423E-2"/>
  </r>
  <r>
    <x v="0"/>
    <s v="94ª) CLC  "/>
    <x v="8"/>
    <d v="2016-09-19T16:29:00"/>
    <d v="2016-09-22T18:02:00"/>
    <d v="1900-01-02T01:33:00"/>
    <s v="Solicitamos os trÃ¢mites necessÃ¡rios Ã  licitaÃ§Ã£o pertinente aos serviÃ§os grÃ¡ficos prestados de forma."/>
    <x v="1"/>
    <s v="5372/2015 "/>
    <n v="3.1"/>
    <n v="3.0645833333328483"/>
  </r>
  <r>
    <x v="0"/>
    <s v="95ª) CSTA "/>
    <x v="18"/>
    <d v="2016-09-22T18:02:00"/>
    <d v="2016-09-25T15:08:00"/>
    <d v="1900-01-01T21:06:00"/>
    <s v="À CSTA: com sugestões quanto ao Termo de Referência e consultas."/>
    <x v="1"/>
    <s v="5372/2015 "/>
    <n v="2.9"/>
    <n v="2.8791666666729725"/>
  </r>
  <r>
    <x v="0"/>
    <s v="96ª) SECGS  "/>
    <x v="19"/>
    <d v="2016-09-25T15:08:00"/>
    <d v="2016-09-26T12:12:00"/>
    <d v="1899-12-30T21:04:00"/>
    <s v="Para análise e encaminhamento."/>
    <x v="1"/>
    <s v="5372/2015 "/>
    <n v="0.9"/>
    <n v="0.87777777777228039"/>
  </r>
  <r>
    <x v="0"/>
    <s v="97ª) CSTA "/>
    <x v="18"/>
    <d v="2016-09-26T12:12:00"/>
    <d v="2016-09-26T12:30:00"/>
    <d v="1899-12-30T00:18:00"/>
    <s v="Para incluir o projeto bÃ¡sico como minuta, com as alteraÃ§Ãµes propostas pela CLC e julgadas pertin"/>
    <x v="1"/>
    <s v="5372/2015 "/>
    <n v="0"/>
    <n v="1.2500000004365575E-2"/>
  </r>
  <r>
    <x v="0"/>
    <s v="98ª) SECGS  "/>
    <x v="19"/>
    <d v="2016-09-26T12:30:00"/>
    <d v="2016-09-26T13:39:00"/>
    <d v="1899-12-30T01:09:00"/>
    <s v="Com as minutas"/>
    <x v="1"/>
    <s v="5372/2015 "/>
    <n v="0"/>
    <n v="4.7916666662786156E-2"/>
  </r>
  <r>
    <x v="0"/>
    <s v="99ª) CSTA "/>
    <x v="18"/>
    <d v="2016-09-26T13:39:00"/>
    <d v="2016-09-26T14:43:00"/>
    <d v="1899-12-30T01:04:00"/>
    <s v="informar"/>
    <x v="1"/>
    <s v="5372/2015 "/>
    <n v="0"/>
    <n v="4.4444444443797693E-2"/>
  </r>
  <r>
    <x v="0"/>
    <s v="100ª) SECGS  "/>
    <x v="19"/>
    <d v="2016-09-26T14:43:00"/>
    <d v="2016-09-26T18:04:00"/>
    <d v="1899-12-30T03:21:00"/>
    <s v="Para análise"/>
    <x v="1"/>
    <s v="5372/2015 "/>
    <n v="0.1"/>
    <n v="0.13958333333721384"/>
  </r>
  <r>
    <x v="0"/>
    <s v="101ª) CLC  "/>
    <x v="8"/>
    <d v="2016-09-26T18:04:00"/>
    <d v="2016-09-28T18:40:00"/>
    <d v="1900-01-01T00:36:00"/>
    <s v="Solicito dar continuidade aos trÃ¢mites pertinentes Ã  contrataÃ§Ã£o, haja vista o prazo restrito para o"/>
    <x v="1"/>
    <s v="5372/2015 "/>
    <n v="2"/>
    <n v="2.0250000000014552"/>
  </r>
  <r>
    <x v="0"/>
    <s v="102ª) SASG  "/>
    <x v="20"/>
    <d v="2016-09-28T18:40:00"/>
    <d v="2016-09-29T15:27:00"/>
    <d v="1899-12-30T20:47:00"/>
    <s v="À SASG: para averiguar quanto à necessidade de readequação das planilhas paradigmas."/>
    <x v="1"/>
    <s v="5372/2015 "/>
    <n v="0.9"/>
    <n v="0.86597222222189885"/>
  </r>
  <r>
    <x v="0"/>
    <s v="103ª) CSTA "/>
    <x v="18"/>
    <d v="2016-09-29T15:27:00"/>
    <d v="2016-10-05T15:43:00"/>
    <d v="1900-01-05T00:16:00"/>
    <s v="À pedido"/>
    <x v="1"/>
    <s v="5372/2015 "/>
    <n v="6"/>
    <n v="6.0111111111109494"/>
  </r>
  <r>
    <x v="0"/>
    <s v="104ª) SECGS  "/>
    <x v="19"/>
    <d v="2016-10-05T15:43:00"/>
    <d v="2016-10-06T12:25:00"/>
    <d v="1899-12-30T20:42:00"/>
    <s v="Para análise"/>
    <x v="1"/>
    <s v="5372/2015 "/>
    <n v="0.9"/>
    <n v="0.86249999999563443"/>
  </r>
  <r>
    <x v="0"/>
    <s v="105ª) SASG  "/>
    <x v="20"/>
    <d v="2016-10-06T12:25:00"/>
    <d v="2016-10-18T18:56:00"/>
    <d v="1900-01-11T06:31:00"/>
    <s v="Para verificar / atualizar planilha paradigma por meio da contratada, cfe despacho da CLC."/>
    <x v="1"/>
    <s v="5372/2015 "/>
    <n v="12.3"/>
    <n v="12.271527777782467"/>
  </r>
  <r>
    <x v="0"/>
    <s v="106ª) CLC  "/>
    <x v="8"/>
    <d v="2016-10-18T18:56:00"/>
    <d v="2016-11-09T15:07:00"/>
    <d v="1900-01-20T20:11:00"/>
    <s v="COM PLANILHA PARADIGMA ADAPTADA AO TERMO DE REFERÃŠNCIA DE 05/10/2016"/>
    <x v="1"/>
    <s v="5372/2015 "/>
    <n v="21.8"/>
    <n v="21.840972222220444"/>
  </r>
  <r>
    <x v="0"/>
    <s v="107ª) CSTA "/>
    <x v="18"/>
    <d v="2016-11-09T15:07:00"/>
    <d v="2016-11-09T16:59:00"/>
    <d v="1899-12-30T01:52:00"/>
    <s v="Para complementar informações quanto ao Projeto B ico."/>
    <x v="1"/>
    <s v="5372/2015 "/>
    <n v="0.1"/>
    <n v="7.7777777776645962E-2"/>
  </r>
  <r>
    <x v="0"/>
    <s v="108ª) SECGS  "/>
    <x v="19"/>
    <d v="2016-11-09T16:59:00"/>
    <d v="2016-11-09T17:14:00"/>
    <d v="1899-12-30T00:15:00"/>
    <s v="Para análise"/>
    <x v="1"/>
    <s v="5372/2015 "/>
    <n v="0"/>
    <n v="1.0416666664241347E-2"/>
  </r>
  <r>
    <x v="0"/>
    <s v="109ª) SECGA  "/>
    <x v="21"/>
    <d v="2016-11-09T17:14:00"/>
    <d v="2016-11-09T20:26:00"/>
    <d v="1899-12-30T03:12:00"/>
    <s v="Ciente, solicitamos o retorno dos procedimentos com a elaboraÃ§Ã£o da planilha de custos."/>
    <x v="1"/>
    <s v="5372/2015 "/>
    <n v="0.1"/>
    <n v="0.13333333333866904"/>
  </r>
  <r>
    <x v="0"/>
    <s v="110ª) CLC  "/>
    <x v="8"/>
    <d v="2016-11-09T20:26:00"/>
    <s v="-"/>
    <d v="1899-12-30T00:00:00"/>
    <s v="Para atendimento ao despacho doc. 234938"/>
    <x v="1"/>
    <s v="5372/2015 "/>
    <n v="0"/>
    <n v="0"/>
  </r>
  <r>
    <x v="1"/>
    <s v="1ª) SMOP  "/>
    <x v="31"/>
    <d v="2016-01-07T18:42:00"/>
    <d v="2016-03-10T18:42:00"/>
    <d v="1900-03-03T00:00:00"/>
    <s v="-"/>
    <x v="1"/>
    <s v="15/2016"/>
    <n v="63"/>
    <n v="63"/>
  </r>
  <r>
    <x v="1"/>
    <s v="2ª) CIP "/>
    <x v="25"/>
    <d v="2016-03-10T18:42:00"/>
    <d v="2016-03-17T14:27:00"/>
    <d v="1900-01-05T19:45:00"/>
    <s v="Para avaliação."/>
    <x v="1"/>
    <s v="15/2016"/>
    <n v="6.8"/>
    <n v="6.8229166666642413"/>
  </r>
  <r>
    <x v="1"/>
    <s v="3ª) SMOP  "/>
    <x v="31"/>
    <d v="2016-03-17T14:27:00"/>
    <d v="2016-03-21T17:29:00"/>
    <d v="1900-01-03T03:02:00"/>
    <s v="Para complementar"/>
    <x v="1"/>
    <s v="15/2016"/>
    <n v="4.0999999999999996"/>
    <n v="4.1263888888934162"/>
  </r>
  <r>
    <x v="1"/>
    <s v="4ª) CIP "/>
    <x v="25"/>
    <d v="2016-03-21T17:29:00"/>
    <d v="2016-03-28T12:21:00"/>
    <d v="1900-01-05T18:52:00"/>
    <s v="Com o projeto b ico revisado."/>
    <x v="1"/>
    <s v="15/2016"/>
    <n v="6.8"/>
    <n v="6.7861111111051287"/>
  </r>
  <r>
    <x v="1"/>
    <s v="5ª) SMOP  "/>
    <x v="31"/>
    <d v="2016-03-28T12:21:00"/>
    <d v="2016-03-31T18:47:00"/>
    <d v="1900-01-02T06:26:00"/>
    <s v="Solicito verificar todos os itens questionados pela coordenadoria, doc. 50653, esclarecendo ou alter"/>
    <x v="1"/>
    <s v="15/2016"/>
    <n v="3.3"/>
    <n v="3.2680555555562023"/>
  </r>
  <r>
    <x v="1"/>
    <s v="6ª) CIP "/>
    <x v="25"/>
    <d v="2016-03-31T18:47:00"/>
    <d v="2016-04-01T12:48:00"/>
    <d v="1899-12-30T18:01:00"/>
    <s v="Para encaminhamentos."/>
    <x v="1"/>
    <s v="15/2016"/>
    <n v="0.8"/>
    <n v="0.75069444444670808"/>
  </r>
  <r>
    <x v="1"/>
    <s v="7ª) SECADM  "/>
    <x v="4"/>
    <d v="2016-04-01T12:48:00"/>
    <d v="2016-04-01T15:37:00"/>
    <d v="1899-12-30T02:49:00"/>
    <s v="Para os procedimentos necessários à licitação, conforme projeto b ico."/>
    <x v="1"/>
    <s v="15/2016"/>
    <n v="0.1"/>
    <n v="0.11736111110803904"/>
  </r>
  <r>
    <x v="1"/>
    <s v="8ª) CLC  "/>
    <x v="8"/>
    <d v="2016-04-01T15:37:00"/>
    <d v="2016-04-01T18:00:00"/>
    <d v="1899-12-30T02:23:00"/>
    <s v="Encaminha-se para orçar."/>
    <x v="1"/>
    <s v="15/2016"/>
    <n v="0.1"/>
    <n v="9.930555555911269E-2"/>
  </r>
  <r>
    <x v="1"/>
    <s v="9ª) SC  "/>
    <x v="9"/>
    <d v="2016-04-01T18:00:00"/>
    <d v="2016-06-13T18:32:00"/>
    <d v="1900-03-13T00:32:00"/>
    <s v="Para orçar."/>
    <x v="1"/>
    <s v="15/2016"/>
    <n v="73"/>
    <n v="73.022222222221899"/>
  </r>
  <r>
    <x v="1"/>
    <s v="10ª) CLC  "/>
    <x v="8"/>
    <d v="2016-06-13T18:32:00"/>
    <d v="2016-06-14T18:29:00"/>
    <d v="1899-12-30T23:57:00"/>
    <s v="Para os devidos fins."/>
    <x v="1"/>
    <s v="15/2016"/>
    <n v="1"/>
    <n v="0.99791666666715173"/>
  </r>
  <r>
    <x v="1"/>
    <s v="11ª) SPO  "/>
    <x v="5"/>
    <d v="2016-06-14T18:29:00"/>
    <d v="2016-07-05T14:59:00"/>
    <d v="1900-01-19T20:30:00"/>
    <s v="Para informar a disponibilidade orçamentária."/>
    <x v="1"/>
    <s v="15/2016"/>
    <n v="20.9"/>
    <n v="20.854166666664241"/>
  </r>
  <r>
    <x v="1"/>
    <s v="12ª) SECADM  "/>
    <x v="4"/>
    <d v="2016-07-05T14:59:00"/>
    <d v="2016-07-05T17:03:00"/>
    <d v="1899-12-30T02:04:00"/>
    <s v="Informamos que, no momento, não há disponibilidade orçamentária."/>
    <x v="1"/>
    <s v="15/2016"/>
    <n v="0.1"/>
    <n v="8.6111111115314998E-2"/>
  </r>
  <r>
    <x v="1"/>
    <s v="13ª) CLC  "/>
    <x v="8"/>
    <d v="2016-07-05T17:03:00"/>
    <d v="2016-07-05T18:47:00"/>
    <d v="1899-12-30T01:44:00"/>
    <s v="Para seguimento do trâmite até a elaboração de edital, após, retorne à SPO para informar disponibili"/>
    <x v="1"/>
    <s v="15/2016"/>
    <n v="0.1"/>
    <n v="7.2222222217533272E-2"/>
  </r>
  <r>
    <x v="1"/>
    <s v="14ª) SC  "/>
    <x v="9"/>
    <d v="2016-07-05T18:47:00"/>
    <d v="2016-07-14T13:48:00"/>
    <d v="1900-01-07T19:01:00"/>
    <s v="Para elaborar Termo de Abertura de Licitação."/>
    <x v="1"/>
    <s v="15/2016"/>
    <n v="8.8000000000000007"/>
    <n v="8.7923611111109494"/>
  </r>
  <r>
    <x v="1"/>
    <s v="15ª) CLC  "/>
    <x v="8"/>
    <d v="2016-07-14T13:48:00"/>
    <d v="2016-07-14T14:19:00"/>
    <d v="1899-12-30T00:31:00"/>
    <s v="Segue com Termo de Abertura de Licitação."/>
    <x v="1"/>
    <s v="15/2016"/>
    <n v="0"/>
    <n v="2.1527777782466728E-2"/>
  </r>
  <r>
    <x v="1"/>
    <s v="16ª) SECADM  "/>
    <x v="4"/>
    <d v="2016-07-14T14:19:00"/>
    <d v="2016-07-14T16:55:00"/>
    <d v="1899-12-30T02:36:00"/>
    <s v="Para autorização do Termo de Abertura de Licitação n. 102/2016."/>
    <x v="1"/>
    <s v="15/2016"/>
    <n v="0.1"/>
    <n v="0.10833333332993789"/>
  </r>
  <r>
    <x v="1"/>
    <s v="17ª) CLC  "/>
    <x v="8"/>
    <d v="2016-07-14T16:55:00"/>
    <d v="2016-07-14T17:37:00"/>
    <d v="1899-12-30T00:42:00"/>
    <s v="De acordo. Encaminha-se para elaboração da minuta do Edital."/>
    <x v="1"/>
    <s v="15/2016"/>
    <n v="0"/>
    <n v="2.9166666667151731E-2"/>
  </r>
  <r>
    <x v="1"/>
    <s v="18ª) SLIC  "/>
    <x v="30"/>
    <d v="2016-07-14T17:37:00"/>
    <d v="2016-07-18T15:11:00"/>
    <d v="1900-01-02T21:34:00"/>
    <s v="Para elaborar minuta de Edital de Licitação, cfe. despacho retro."/>
    <x v="1"/>
    <s v="15/2016"/>
    <n v="3.9"/>
    <n v="3.898611111115315"/>
  </r>
  <r>
    <x v="1"/>
    <s v="19ª) SC  "/>
    <x v="9"/>
    <d v="2016-07-18T15:11:00"/>
    <d v="2016-07-19T13:57:00"/>
    <d v="1899-12-30T22:46:00"/>
    <s v="Para informar."/>
    <x v="1"/>
    <s v="15/2016"/>
    <n v="0.9"/>
    <n v="0.94861111111094942"/>
  </r>
  <r>
    <x v="1"/>
    <s v="20ª) SMOP  "/>
    <x v="31"/>
    <d v="2016-07-19T13:57:00"/>
    <d v="2016-07-19T14:17:00"/>
    <d v="1899-12-30T00:20:00"/>
    <s v="Senhora Chefe:"/>
    <x v="1"/>
    <s v="15/2016"/>
    <n v="0"/>
    <n v="1.3888888883229811E-2"/>
  </r>
  <r>
    <x v="1"/>
    <s v="21ª) SC  "/>
    <x v="9"/>
    <d v="2016-07-19T14:17:00"/>
    <d v="2016-08-09T14:18:00"/>
    <d v="1900-01-20T00:01:00"/>
    <s v="Com as retificações sobre o forro, que é só fornecimento."/>
    <x v="1"/>
    <s v="15/2016"/>
    <n v="21"/>
    <n v="21.000694444446708"/>
  </r>
  <r>
    <x v="1"/>
    <s v="22ª) CLC  "/>
    <x v="8"/>
    <d v="2016-08-09T14:18:00"/>
    <d v="2016-08-12T18:47:00"/>
    <d v="1900-01-02T04:29:00"/>
    <s v="Com o Termo de Abertura de Licitação Retificado."/>
    <x v="1"/>
    <s v="15/2016"/>
    <n v="3.2"/>
    <n v="3.1868055555532919"/>
  </r>
  <r>
    <x v="1"/>
    <s v="23ª) SLIC  "/>
    <x v="30"/>
    <d v="2016-08-12T18:47:00"/>
    <d v="2016-08-16T15:59:00"/>
    <d v="1900-01-02T21:12:00"/>
    <s v="Para elaborar a minuta do edital."/>
    <x v="1"/>
    <s v="15/2016"/>
    <n v="3.9"/>
    <n v="3.883333333338669"/>
  </r>
  <r>
    <x v="1"/>
    <s v="24ª) SCON  "/>
    <x v="10"/>
    <d v="2016-08-16T15:59:00"/>
    <d v="2016-08-22T17:58:00"/>
    <d v="1900-01-05T01:59:00"/>
    <s v="Para elaborar a minuta do contrato (Anexo III) para o item 1."/>
    <x v="1"/>
    <s v="15/2016"/>
    <n v="6.1"/>
    <n v="6.0826388888890506"/>
  </r>
  <r>
    <x v="1"/>
    <s v="25ª) SLIC  "/>
    <x v="30"/>
    <d v="2016-08-22T17:58:00"/>
    <d v="2016-08-23T17:59:00"/>
    <d v="1899-12-31T00:01:00"/>
    <s v="Com minuta do contrato anexo III e TErmo de Garantia anexo III -A, a ser entregue pela contratada"/>
    <x v="1"/>
    <s v="15/2016"/>
    <n v="1"/>
    <n v="1.0006944444394321"/>
  </r>
  <r>
    <x v="1"/>
    <s v="26ª) CLC  "/>
    <x v="8"/>
    <d v="2016-08-23T15:11:00"/>
    <d v="2016-08-23T19:38:00"/>
    <d v="1899-12-30T04:27:00"/>
    <s v="Para análise da minuta do edital e seus anexos."/>
    <x v="1"/>
    <s v="15/2016"/>
    <n v="0.2"/>
    <n v="0.18541666666715173"/>
  </r>
  <r>
    <x v="1"/>
    <s v="27ª) SECGA  "/>
    <x v="21"/>
    <d v="2016-08-23T19:38:00"/>
    <d v="2016-08-25T18:15:00"/>
    <d v="1899-12-31T22:37:00"/>
    <s v="Submetemos à apreciação superior."/>
    <x v="1"/>
    <s v="15/2016"/>
    <n v="1.9"/>
    <n v="1.9423611111051287"/>
  </r>
  <r>
    <x v="1"/>
    <s v="28ª) CLC  "/>
    <x v="8"/>
    <d v="2016-08-25T18:15:00"/>
    <d v="2016-08-26T18:06:00"/>
    <d v="1899-12-30T23:51:00"/>
    <s v="Para verificar."/>
    <x v="1"/>
    <s v="15/2016"/>
    <n v="1"/>
    <n v="0.99375000000145519"/>
  </r>
  <r>
    <x v="1"/>
    <s v="29ª) SLIC  "/>
    <x v="30"/>
    <d v="2016-08-26T18:06:00"/>
    <d v="2016-08-26T19:17:00"/>
    <d v="1899-12-30T01:11:00"/>
    <s v="Para revisar a minuta do edital."/>
    <x v="1"/>
    <s v="15/2016"/>
    <n v="0"/>
    <n v="4.9305555556202307E-2"/>
  </r>
  <r>
    <x v="1"/>
    <s v="30ª) CLC  "/>
    <x v="8"/>
    <d v="2016-08-26T19:17:00"/>
    <d v="2016-08-30T17:36:00"/>
    <d v="1900-01-02T22:19:00"/>
    <s v="Com a minuta do edital adequada."/>
    <x v="1"/>
    <s v="15/2016"/>
    <n v="3.9"/>
    <n v="3.929861111108039"/>
  </r>
  <r>
    <x v="1"/>
    <s v="31ª) SECGA  "/>
    <x v="21"/>
    <d v="2016-08-30T17:36:00"/>
    <d v="2016-08-31T16:57:00"/>
    <d v="1899-12-30T23:21:00"/>
    <s v="Atendido despacho doc. 170535. À SECGA: à apreciação superior."/>
    <x v="1"/>
    <s v="15/2016"/>
    <n v="1"/>
    <n v="0.9729166666729725"/>
  </r>
  <r>
    <x v="1"/>
    <s v="32ª) CPL  "/>
    <x v="11"/>
    <d v="2016-08-31T16:57:00"/>
    <d v="2016-08-31T17:50:00"/>
    <d v="1899-12-30T00:53:00"/>
    <s v="De acordo com a minuta do Edital e seus anexos. Segue para análise dessa CPL e demais encaminhamen"/>
    <x v="1"/>
    <s v="15/2016"/>
    <n v="0"/>
    <n v="3.6805555551836733E-2"/>
  </r>
  <r>
    <x v="1"/>
    <s v="33ª) ASSDG  "/>
    <x v="12"/>
    <d v="2016-08-31T17:50:00"/>
    <d v="2016-09-05T17:46:00"/>
    <d v="1900-01-03T23:56:00"/>
    <s v="Para análise e aprovação."/>
    <x v="1"/>
    <s v="15/2016"/>
    <n v="5"/>
    <n v="4.9972222222204437"/>
  </r>
  <r>
    <x v="1"/>
    <s v="34ª) SPO  "/>
    <x v="5"/>
    <d v="2016-09-05T17:46:00"/>
    <d v="2016-09-06T15:03:00"/>
    <d v="1899-12-30T21:17:00"/>
    <s v="Para os devidos fins."/>
    <x v="1"/>
    <s v="15/2016"/>
    <n v="0.9"/>
    <n v="0.8868055555576575"/>
  </r>
  <r>
    <x v="1"/>
    <s v="35ª) CO  "/>
    <x v="6"/>
    <d v="2016-09-06T15:03:00"/>
    <d v="2016-09-06T15:21:00"/>
    <d v="1899-12-30T00:18:00"/>
    <s v="Com a informação de disponibilidade."/>
    <x v="1"/>
    <s v="15/2016"/>
    <n v="0"/>
    <n v="1.2499999997089617E-2"/>
  </r>
  <r>
    <x v="1"/>
    <s v="36ª) SECOFC  "/>
    <x v="7"/>
    <d v="2016-09-06T15:21:00"/>
    <d v="2016-09-06T17:39:00"/>
    <d v="1899-12-30T02:18:00"/>
    <s v="Para ciência e encaminhamento."/>
    <x v="1"/>
    <s v="15/2016"/>
    <n v="0.1"/>
    <n v="9.5833333340124227E-2"/>
  </r>
  <r>
    <x v="1"/>
    <s v="37ª) CLC  "/>
    <x v="8"/>
    <d v="2016-09-06T17:39:00"/>
    <d v="2016-09-07T15:14:00"/>
    <d v="1899-12-30T21:35:00"/>
    <s v="Para demais providências."/>
    <x v="1"/>
    <s v="15/2016"/>
    <n v="0.9"/>
    <n v="0.89930555555474712"/>
  </r>
  <r>
    <x v="1"/>
    <s v="38ª) ASSDG  "/>
    <x v="12"/>
    <d v="2016-09-07T15:14:00"/>
    <d v="2016-09-09T18:50:00"/>
    <d v="1900-01-01T03:36:00"/>
    <s v="À ASSDG: com informação de disponibilidade orçamentária. Para análise das minutas (doc 175777)."/>
    <x v="1"/>
    <s v="15/2016"/>
    <n v="2.1"/>
    <n v="2.1499999999941792"/>
  </r>
  <r>
    <x v="1"/>
    <s v="39ª) DG  "/>
    <x v="1"/>
    <d v="2016-09-09T18:50:00"/>
    <d v="2016-09-12T18:26:00"/>
    <d v="1900-01-01T23:36:00"/>
    <s v="Para os devidos fins."/>
    <x v="1"/>
    <s v="15/2016"/>
    <n v="3"/>
    <n v="2.9833333333372138"/>
  </r>
  <r>
    <x v="1"/>
    <s v="40ª) CLC  "/>
    <x v="8"/>
    <d v="2016-09-12T18:26:00"/>
    <d v="2016-09-14T16:25:00"/>
    <d v="1899-12-31T21:59:00"/>
    <s v="Para dar continuidade."/>
    <x v="1"/>
    <s v="15/2016"/>
    <n v="1.9"/>
    <n v="1.9159722222248092"/>
  </r>
  <r>
    <x v="1"/>
    <s v="41ª) GABDG  "/>
    <x v="62"/>
    <d v="2016-09-14T16:25:00"/>
    <d v="2016-09-15T19:05:00"/>
    <d v="1899-12-31T02:40:00"/>
    <s v="A pedido."/>
    <x v="1"/>
    <s v="15/2016"/>
    <n v="1.1000000000000001"/>
    <n v="1.1111111111094942"/>
  </r>
  <r>
    <x v="1"/>
    <s v="42ª) CLC  "/>
    <x v="8"/>
    <d v="2016-09-15T19:05:00"/>
    <d v="2016-09-16T18:51:00"/>
    <d v="1899-12-30T23:46:00"/>
    <s v="para dar continuidade."/>
    <x v="1"/>
    <s v="15/2016"/>
    <n v="1"/>
    <n v="0.99027777777519077"/>
  </r>
  <r>
    <x v="1"/>
    <s v="43ª) SLIC  "/>
    <x v="30"/>
    <d v="2016-09-16T18:51:00"/>
    <d v="2016-09-19T15:42:00"/>
    <d v="1900-01-01T20:51:00"/>
    <s v="À SLIC: para emitir edital em definitivo e encaminhar para assinaturas."/>
    <x v="1"/>
    <s v="15/2016"/>
    <n v="2.9"/>
    <n v="2.8687500000014552"/>
  </r>
  <r>
    <x v="1"/>
    <s v="44ª) CPL  "/>
    <x v="11"/>
    <d v="2016-09-19T15:42:00"/>
    <d v="2016-09-19T16:06:00"/>
    <d v="1899-12-30T00:24:00"/>
    <s v="Para assinatura."/>
    <x v="1"/>
    <s v="15/2016"/>
    <n v="0"/>
    <n v="1.6666666662786156E-2"/>
  </r>
  <r>
    <x v="1"/>
    <s v="45ª) SLIC  "/>
    <x v="30"/>
    <d v="2016-09-19T16:06:00"/>
    <d v="2016-09-20T13:07:00"/>
    <d v="1899-12-30T21:01:00"/>
    <s v="Com o edital assinado"/>
    <x v="1"/>
    <s v="15/2016"/>
    <n v="0.9"/>
    <n v="0.87569444444670808"/>
  </r>
  <r>
    <x v="1"/>
    <s v="46ª) CPL  "/>
    <x v="11"/>
    <d v="2016-09-20T13:07:00"/>
    <d v="2016-10-05T17:43:00"/>
    <d v="1900-01-14T04:36:00"/>
    <s v="Para aguardar a abertura do certame."/>
    <x v="1"/>
    <s v="15/2016"/>
    <n v="15.2"/>
    <n v="15.191666666665697"/>
  </r>
  <r>
    <x v="1"/>
    <s v="47ª) SMIC  "/>
    <x v="51"/>
    <d v="2016-10-05T17:43:00"/>
    <d v="2016-10-06T14:41:00"/>
    <d v="1899-12-30T20:58:00"/>
    <s v="Diligência"/>
    <x v="1"/>
    <s v="15/2016"/>
    <n v="0.9"/>
    <n v="0.87361111111385981"/>
  </r>
  <r>
    <x v="1"/>
    <s v="48ª) CPL  "/>
    <x v="11"/>
    <d v="2016-10-06T14:41:00"/>
    <d v="2016-10-11T18:21:00"/>
    <d v="1900-01-04T03:40:00"/>
    <s v="Para continuidade."/>
    <x v="1"/>
    <s v="15/2016"/>
    <n v="5.2"/>
    <n v="5.1527777777737356"/>
  </r>
  <r>
    <x v="1"/>
    <s v="49ª) ASSDG  "/>
    <x v="12"/>
    <d v="2016-10-11T18:21:00"/>
    <d v="2016-10-14T19:27:00"/>
    <d v="1900-01-02T01:06:00"/>
    <s v="Para análise e homologação."/>
    <x v="1"/>
    <s v="15/2016"/>
    <n v="3"/>
    <n v="3.0458333333372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12" firstHeaderRow="1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65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2" showAll="0"/>
    <pivotField dataField="1" numFmtId="166" showAll="0"/>
  </pivotFields>
  <rowFields count="2">
    <field x="7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t="grand">
      <x/>
    </i>
  </rowItems>
  <colItems count="1">
    <i/>
  </colItems>
  <dataFields count="1">
    <dataField name="Média de TOTAL DIAS" fld="10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4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2" firstHeaderRow="1" firstDataRow="1" firstDataCol="1"/>
  <pivotFields count="11">
    <pivotField showAll="0"/>
    <pivotField showAll="0"/>
    <pivotField axis="axisRow" showAll="0" countASubtotal="1">
      <items count="208">
        <item x="24"/>
        <item m="1" x="199"/>
        <item m="1" x="170"/>
        <item x="0"/>
        <item m="1" x="140"/>
        <item m="1" x="125"/>
        <item x="53"/>
        <item m="1" x="75"/>
        <item m="1" x="196"/>
        <item x="15"/>
        <item m="1" x="115"/>
        <item m="1" x="92"/>
        <item x="28"/>
        <item m="1" x="120"/>
        <item m="1" x="102"/>
        <item x="16"/>
        <item m="1" x="94"/>
        <item m="1" x="76"/>
        <item x="27"/>
        <item m="1" x="98"/>
        <item m="1" x="78"/>
        <item m="1" x="153"/>
        <item m="1" x="117"/>
        <item m="1" x="91"/>
        <item x="23"/>
        <item m="1" x="104"/>
        <item m="1" x="81"/>
        <item x="13"/>
        <item m="1" x="174"/>
        <item m="1" x="100"/>
        <item x="12"/>
        <item m="1" x="72"/>
        <item m="1" x="191"/>
        <item x="2"/>
        <item m="1" x="150"/>
        <item m="1" x="139"/>
        <item x="47"/>
        <item m="1" x="167"/>
        <item m="1" x="138"/>
        <item x="3"/>
        <item m="1" x="127"/>
        <item m="1" x="205"/>
        <item m="1" x="105"/>
        <item x="36"/>
        <item x="60"/>
        <item m="1" x="162"/>
        <item m="1" x="134"/>
        <item x="66"/>
        <item m="1" x="109"/>
        <item m="1" x="168"/>
        <item x="41"/>
        <item m="1" x="99"/>
        <item m="1" x="154"/>
        <item m="1" x="175"/>
        <item x="34"/>
        <item m="1" x="176"/>
        <item x="40"/>
        <item m="1" x="201"/>
        <item m="1" x="177"/>
        <item x="50"/>
        <item m="1" x="192"/>
        <item m="1" x="158"/>
        <item m="1" x="202"/>
        <item x="25"/>
        <item m="1" x="184"/>
        <item x="8"/>
        <item m="1" x="188"/>
        <item m="1" x="113"/>
        <item x="39"/>
        <item m="1" x="173"/>
        <item m="1" x="97"/>
        <item x="6"/>
        <item m="1" x="148"/>
        <item m="1" x="198"/>
        <item x="44"/>
        <item m="1" x="157"/>
        <item m="1" x="87"/>
        <item x="26"/>
        <item m="1" x="149"/>
        <item m="1" x="130"/>
        <item x="11"/>
        <item m="1" x="112"/>
        <item m="1" x="171"/>
        <item x="18"/>
        <item m="1" x="161"/>
        <item m="1" x="132"/>
        <item x="48"/>
        <item m="1" x="110"/>
        <item m="1" x="85"/>
        <item x="1"/>
        <item m="1" x="141"/>
        <item m="1" x="187"/>
        <item x="62"/>
        <item m="1" x="82"/>
        <item m="1" x="203"/>
        <item x="61"/>
        <item m="1" x="164"/>
        <item m="1" x="136"/>
        <item x="55"/>
        <item m="1" x="89"/>
        <item m="1" x="83"/>
        <item x="22"/>
        <item m="1" x="111"/>
        <item m="1" x="172"/>
        <item x="14"/>
        <item m="1" x="146"/>
        <item m="1" x="128"/>
        <item x="29"/>
        <item m="1" x="147"/>
        <item m="1" x="129"/>
        <item m="1" x="135"/>
        <item x="32"/>
        <item x="20"/>
        <item m="1" x="118"/>
        <item m="1" x="93"/>
        <item x="9"/>
        <item m="1" x="122"/>
        <item m="1" x="142"/>
        <item x="58"/>
        <item m="1" x="86"/>
        <item m="1" x="70"/>
        <item x="35"/>
        <item x="10"/>
        <item m="1" x="103"/>
        <item m="1" x="79"/>
        <item x="4"/>
        <item m="1" x="126"/>
        <item m="1" x="206"/>
        <item m="1" x="71"/>
        <item x="21"/>
        <item m="1" x="73"/>
        <item m="1" x="193"/>
        <item x="19"/>
        <item m="1" x="189"/>
        <item m="1" x="156"/>
        <item x="59"/>
        <item m="1" x="119"/>
        <item m="1" x="96"/>
        <item x="7"/>
        <item m="1" x="194"/>
        <item m="1" x="114"/>
        <item x="67"/>
        <item m="1" x="116"/>
        <item m="1" x="181"/>
        <item x="46"/>
        <item m="1" x="88"/>
        <item m="1" x="74"/>
        <item x="17"/>
        <item m="1" x="159"/>
        <item m="1" x="133"/>
        <item x="49"/>
        <item m="1" x="185"/>
        <item m="1" x="151"/>
        <item x="43"/>
        <item m="1" x="204"/>
        <item m="1" x="178"/>
        <item x="37"/>
        <item m="1" x="166"/>
        <item m="1" x="137"/>
        <item x="38"/>
        <item m="1" x="124"/>
        <item m="1" x="106"/>
        <item x="42"/>
        <item m="1" x="123"/>
        <item m="1" x="107"/>
        <item x="30"/>
        <item m="1" x="69"/>
        <item m="1" x="179"/>
        <item x="56"/>
        <item m="1" x="182"/>
        <item m="1" x="144"/>
        <item x="65"/>
        <item m="1" x="143"/>
        <item m="1" x="84"/>
        <item x="51"/>
        <item m="1" x="183"/>
        <item m="1" x="145"/>
        <item x="54"/>
        <item m="1" x="160"/>
        <item m="1" x="131"/>
        <item m="1" x="152"/>
        <item x="45"/>
        <item m="1" x="197"/>
        <item m="1" x="169"/>
        <item x="57"/>
        <item m="1" x="195"/>
        <item m="1" x="163"/>
        <item x="31"/>
        <item m="1" x="80"/>
        <item m="1" x="200"/>
        <item x="52"/>
        <item m="1" x="121"/>
        <item m="1" x="190"/>
        <item m="1" x="90"/>
        <item x="33"/>
        <item x="5"/>
        <item m="1" x="101"/>
        <item m="1" x="155"/>
        <item x="68"/>
        <item m="1" x="165"/>
        <item m="1" x="95"/>
        <item x="63"/>
        <item m="1" x="180"/>
        <item m="1" x="108"/>
        <item x="64"/>
        <item m="1" x="186"/>
        <item m="1" x="77"/>
        <item t="countA"/>
      </items>
    </pivotField>
    <pivotField showAll="0"/>
    <pivotField showAll="0"/>
    <pivotField numFmtId="165" showAll="0"/>
    <pivotField showAll="0"/>
    <pivotField showAll="0"/>
    <pivotField showAll="0"/>
    <pivotField numFmtId="2" showAll="0"/>
    <pivotField dataField="1" numFmtId="166" showAll="0"/>
  </pivotFields>
  <rowFields count="1">
    <field x="2"/>
  </rowFields>
  <rowItems count="70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 t="grand">
      <x/>
    </i>
  </rowItems>
  <colItems count="1">
    <i/>
  </colItems>
  <dataFields count="1">
    <dataField name="Média de TOTAL DIAS" fld="1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I1455" totalsRowShown="0" headerRowDxfId="1" dataDxfId="0" headerRowBorderDxfId="12" tableBorderDxfId="13" totalsRowBorderDxfId="11">
  <autoFilter ref="A1:I1455"/>
  <tableColumns count="9">
    <tableColumn id="1" name="COORDENADORIA / SECRETARIA RESPONSAVEL" dataDxfId="10"/>
    <tableColumn id="9" name="NUMERO PAD" dataDxfId="9"/>
    <tableColumn id="8" name="FORMA DE CONTRATAÇÃO" dataDxfId="8"/>
    <tableColumn id="3" name="TRAMITE_SETOR" dataDxfId="7"/>
    <tableColumn id="4" name="DATA INICIO" dataDxfId="6"/>
    <tableColumn id="5" name="DATA FIM" dataDxfId="5"/>
    <tableColumn id="7" name="COMENTARIOS TRÂMITE" dataDxfId="4"/>
    <tableColumn id="6" name="TOTAL DE HORAS" dataDxfId="3">
      <calculatedColumnFormula>IF(OR(E2="-",F2="-"),0,F2-E2)</calculatedColumnFormula>
    </tableColumn>
    <tableColumn id="11" name="TOTAL DIAS" dataDxfId="2">
      <calculatedColumnFormula>H2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5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25.5" customHeight="1" x14ac:dyDescent="0.25"/>
  <cols>
    <col min="1" max="1" width="30.140625" customWidth="1"/>
    <col min="2" max="2" width="20.140625" customWidth="1"/>
    <col min="3" max="3" width="26.7109375" customWidth="1"/>
    <col min="4" max="4" width="20.42578125" customWidth="1"/>
    <col min="5" max="6" width="18.28515625" bestFit="1" customWidth="1"/>
    <col min="7" max="7" width="68.140625" customWidth="1"/>
    <col min="8" max="8" width="25.28515625" customWidth="1"/>
    <col min="9" max="9" width="12.5703125" customWidth="1"/>
    <col min="11" max="11" width="14.140625" customWidth="1"/>
    <col min="12" max="12" width="14.140625" style="26" customWidth="1"/>
  </cols>
  <sheetData>
    <row r="1" spans="1:12" s="67" customFormat="1" ht="41.25" customHeight="1" x14ac:dyDescent="0.25">
      <c r="A1" s="74" t="s">
        <v>1800</v>
      </c>
      <c r="B1" s="75" t="s">
        <v>5</v>
      </c>
      <c r="C1" s="76" t="s">
        <v>4</v>
      </c>
      <c r="D1" s="77" t="s">
        <v>1605</v>
      </c>
      <c r="E1" s="75" t="s">
        <v>0</v>
      </c>
      <c r="F1" s="75" t="s">
        <v>1</v>
      </c>
      <c r="G1" s="76" t="s">
        <v>3</v>
      </c>
      <c r="H1" s="75" t="s">
        <v>2</v>
      </c>
      <c r="I1" s="78" t="s">
        <v>1001</v>
      </c>
    </row>
    <row r="2" spans="1:12" ht="25.5" customHeight="1" x14ac:dyDescent="0.25">
      <c r="A2" s="79" t="s">
        <v>6</v>
      </c>
      <c r="B2" s="80" t="s">
        <v>9</v>
      </c>
      <c r="C2" s="69" t="s">
        <v>8</v>
      </c>
      <c r="D2" s="70" t="s">
        <v>1744</v>
      </c>
      <c r="E2" s="81">
        <v>42117.563888888886</v>
      </c>
      <c r="F2" s="81">
        <v>42118.563888888886</v>
      </c>
      <c r="G2" s="80" t="s">
        <v>7</v>
      </c>
      <c r="H2" s="72">
        <f>IF(OR(E2="-",F2="-"),0,F2-E2)</f>
        <v>1</v>
      </c>
      <c r="I2" s="73">
        <f>H2</f>
        <v>1</v>
      </c>
      <c r="L2"/>
    </row>
    <row r="3" spans="1:12" ht="25.5" customHeight="1" x14ac:dyDescent="0.25">
      <c r="A3" s="79" t="s">
        <v>6</v>
      </c>
      <c r="B3" s="80" t="s">
        <v>9</v>
      </c>
      <c r="C3" s="69" t="s">
        <v>8</v>
      </c>
      <c r="D3" s="70" t="s">
        <v>1743</v>
      </c>
      <c r="E3" s="81">
        <v>42118.563888888886</v>
      </c>
      <c r="F3" s="81">
        <v>42118.839583333334</v>
      </c>
      <c r="G3" s="80" t="s">
        <v>11</v>
      </c>
      <c r="H3" s="72">
        <f>IF(OR(E3="-",F3="-"),0,F3-E3)</f>
        <v>0.27569444444816327</v>
      </c>
      <c r="I3" s="73">
        <f>H3</f>
        <v>0.27569444444816327</v>
      </c>
      <c r="L3"/>
    </row>
    <row r="4" spans="1:12" ht="25.5" customHeight="1" x14ac:dyDescent="0.25">
      <c r="A4" s="79" t="s">
        <v>6</v>
      </c>
      <c r="B4" s="80" t="s">
        <v>9</v>
      </c>
      <c r="C4" s="69" t="s">
        <v>8</v>
      </c>
      <c r="D4" s="70" t="s">
        <v>1683</v>
      </c>
      <c r="E4" s="81">
        <v>42118.839583333334</v>
      </c>
      <c r="F4" s="81">
        <v>42138.801388888889</v>
      </c>
      <c r="G4" s="80" t="s">
        <v>12</v>
      </c>
      <c r="H4" s="72">
        <f>IF(OR(E4="-",F4="-"),0,F4-E4)</f>
        <v>19.961805555554747</v>
      </c>
      <c r="I4" s="73">
        <f>H4</f>
        <v>19.961805555554747</v>
      </c>
      <c r="L4"/>
    </row>
    <row r="5" spans="1:12" ht="25.5" customHeight="1" x14ac:dyDescent="0.25">
      <c r="A5" s="79" t="s">
        <v>6</v>
      </c>
      <c r="B5" s="80" t="s">
        <v>9</v>
      </c>
      <c r="C5" s="69" t="s">
        <v>8</v>
      </c>
      <c r="D5" s="70" t="s">
        <v>1672</v>
      </c>
      <c r="E5" s="81">
        <v>42138.801388888889</v>
      </c>
      <c r="F5" s="81">
        <v>42143.670138888891</v>
      </c>
      <c r="G5" s="80" t="s">
        <v>13</v>
      </c>
      <c r="H5" s="72">
        <f>IF(OR(E5="-",F5="-"),0,F5-E5)</f>
        <v>4.8687500000014552</v>
      </c>
      <c r="I5" s="73">
        <f>H5</f>
        <v>4.8687500000014552</v>
      </c>
      <c r="L5"/>
    </row>
    <row r="6" spans="1:12" ht="25.5" customHeight="1" x14ac:dyDescent="0.25">
      <c r="A6" s="79" t="s">
        <v>6</v>
      </c>
      <c r="B6" s="80" t="s">
        <v>9</v>
      </c>
      <c r="C6" s="69" t="s">
        <v>8</v>
      </c>
      <c r="D6" s="70" t="s">
        <v>1683</v>
      </c>
      <c r="E6" s="81">
        <v>42143.670138888891</v>
      </c>
      <c r="F6" s="81">
        <v>42145.717361111114</v>
      </c>
      <c r="G6" s="80" t="s">
        <v>14</v>
      </c>
      <c r="H6" s="72">
        <f>IF(OR(E6="-",F6="-"),0,F6-E6)</f>
        <v>2.047222222223354</v>
      </c>
      <c r="I6" s="73">
        <f>H6</f>
        <v>2.047222222223354</v>
      </c>
      <c r="L6"/>
    </row>
    <row r="7" spans="1:12" ht="25.5" customHeight="1" x14ac:dyDescent="0.25">
      <c r="A7" s="79" t="s">
        <v>6</v>
      </c>
      <c r="B7" s="80" t="s">
        <v>9</v>
      </c>
      <c r="C7" s="69" t="s">
        <v>8</v>
      </c>
      <c r="D7" s="70" t="s">
        <v>1744</v>
      </c>
      <c r="E7" s="81">
        <v>42145.717361111114</v>
      </c>
      <c r="F7" s="81">
        <v>42149.511111111111</v>
      </c>
      <c r="G7" s="80" t="s">
        <v>16</v>
      </c>
      <c r="H7" s="72">
        <f>IF(OR(E7="-",F7="-"),0,F7-E7)</f>
        <v>3.7937499999970896</v>
      </c>
      <c r="I7" s="73">
        <f>H7</f>
        <v>3.7937499999970896</v>
      </c>
      <c r="L7"/>
    </row>
    <row r="8" spans="1:12" ht="25.5" customHeight="1" x14ac:dyDescent="0.25">
      <c r="A8" s="79" t="s">
        <v>6</v>
      </c>
      <c r="B8" s="80" t="s">
        <v>9</v>
      </c>
      <c r="C8" s="69" t="s">
        <v>8</v>
      </c>
      <c r="D8" s="70" t="s">
        <v>1683</v>
      </c>
      <c r="E8" s="81">
        <v>42149.511111111111</v>
      </c>
      <c r="F8" s="81">
        <v>42158.679166666669</v>
      </c>
      <c r="G8" s="80" t="s">
        <v>17</v>
      </c>
      <c r="H8" s="72">
        <f>IF(OR(E8="-",F8="-"),0,F8-E8)</f>
        <v>9.1680555555576575</v>
      </c>
      <c r="I8" s="73">
        <f>H8</f>
        <v>9.1680555555576575</v>
      </c>
      <c r="L8"/>
    </row>
    <row r="9" spans="1:12" ht="25.5" customHeight="1" x14ac:dyDescent="0.25">
      <c r="A9" s="79" t="s">
        <v>6</v>
      </c>
      <c r="B9" s="80" t="s">
        <v>9</v>
      </c>
      <c r="C9" s="69" t="s">
        <v>8</v>
      </c>
      <c r="D9" s="70" t="s">
        <v>1672</v>
      </c>
      <c r="E9" s="81">
        <v>42158.679166666669</v>
      </c>
      <c r="F9" s="81">
        <v>42163.584027777775</v>
      </c>
      <c r="G9" s="80" t="s">
        <v>18</v>
      </c>
      <c r="H9" s="72">
        <f>IF(OR(E9="-",F9="-"),0,F9-E9)</f>
        <v>4.9048611111065838</v>
      </c>
      <c r="I9" s="73">
        <f>H9</f>
        <v>4.9048611111065838</v>
      </c>
      <c r="L9"/>
    </row>
    <row r="10" spans="1:12" ht="25.5" customHeight="1" x14ac:dyDescent="0.25">
      <c r="A10" s="79" t="s">
        <v>6</v>
      </c>
      <c r="B10" s="80" t="s">
        <v>9</v>
      </c>
      <c r="C10" s="69" t="s">
        <v>8</v>
      </c>
      <c r="D10" s="70" t="s">
        <v>1745</v>
      </c>
      <c r="E10" s="81">
        <v>42163.584027777775</v>
      </c>
      <c r="F10" s="81">
        <v>42163.695833333331</v>
      </c>
      <c r="G10" s="80" t="s">
        <v>20</v>
      </c>
      <c r="H10" s="72">
        <f>IF(OR(E10="-",F10="-"),0,F10-E10)</f>
        <v>0.11180555555620231</v>
      </c>
      <c r="I10" s="73">
        <f>H10</f>
        <v>0.11180555555620231</v>
      </c>
      <c r="L10"/>
    </row>
    <row r="11" spans="1:12" ht="25.5" customHeight="1" x14ac:dyDescent="0.25">
      <c r="A11" s="79" t="s">
        <v>6</v>
      </c>
      <c r="B11" s="80" t="s">
        <v>9</v>
      </c>
      <c r="C11" s="69" t="s">
        <v>8</v>
      </c>
      <c r="D11" s="70" t="s">
        <v>1746</v>
      </c>
      <c r="E11" s="81">
        <v>42163.695833333331</v>
      </c>
      <c r="F11" s="81">
        <v>42163.852083333331</v>
      </c>
      <c r="G11" s="80" t="s">
        <v>22</v>
      </c>
      <c r="H11" s="72">
        <f>IF(OR(E11="-",F11="-"),0,F11-E11)</f>
        <v>0.15625</v>
      </c>
      <c r="I11" s="73">
        <f>H11</f>
        <v>0.15625</v>
      </c>
      <c r="L11"/>
    </row>
    <row r="12" spans="1:12" ht="25.5" customHeight="1" x14ac:dyDescent="0.25">
      <c r="A12" s="79" t="s">
        <v>6</v>
      </c>
      <c r="B12" s="80" t="s">
        <v>9</v>
      </c>
      <c r="C12" s="69" t="s">
        <v>8</v>
      </c>
      <c r="D12" s="70" t="s">
        <v>1747</v>
      </c>
      <c r="E12" s="81">
        <v>42163.852083333331</v>
      </c>
      <c r="F12" s="81">
        <v>42164.565972222219</v>
      </c>
      <c r="G12" s="80" t="s">
        <v>24</v>
      </c>
      <c r="H12" s="72">
        <f>IF(OR(E12="-",F12="-"),0,F12-E12)</f>
        <v>0.71388888888759539</v>
      </c>
      <c r="I12" s="73">
        <f>H12</f>
        <v>0.71388888888759539</v>
      </c>
      <c r="L12"/>
    </row>
    <row r="13" spans="1:12" ht="25.5" customHeight="1" x14ac:dyDescent="0.25">
      <c r="A13" s="79" t="s">
        <v>6</v>
      </c>
      <c r="B13" s="80" t="s">
        <v>9</v>
      </c>
      <c r="C13" s="69" t="s">
        <v>8</v>
      </c>
      <c r="D13" s="70" t="s">
        <v>1748</v>
      </c>
      <c r="E13" s="81">
        <v>42164.565972222219</v>
      </c>
      <c r="F13" s="81">
        <v>42164.632638888892</v>
      </c>
      <c r="G13" s="80" t="s">
        <v>26</v>
      </c>
      <c r="H13" s="72">
        <f>IF(OR(E13="-",F13="-"),0,F13-E13)</f>
        <v>6.6666666672972497E-2</v>
      </c>
      <c r="I13" s="73">
        <f>H13</f>
        <v>6.6666666672972497E-2</v>
      </c>
      <c r="L13"/>
    </row>
    <row r="14" spans="1:12" ht="25.5" customHeight="1" x14ac:dyDescent="0.25">
      <c r="A14" s="79" t="s">
        <v>6</v>
      </c>
      <c r="B14" s="80" t="s">
        <v>9</v>
      </c>
      <c r="C14" s="69" t="s">
        <v>8</v>
      </c>
      <c r="D14" s="70" t="s">
        <v>1749</v>
      </c>
      <c r="E14" s="81">
        <v>42164.632638888892</v>
      </c>
      <c r="F14" s="81">
        <v>42164.70416666667</v>
      </c>
      <c r="G14" s="80" t="s">
        <v>28</v>
      </c>
      <c r="H14" s="72">
        <f>IF(OR(E14="-",F14="-"),0,F14-E14)</f>
        <v>7.1527777778101154E-2</v>
      </c>
      <c r="I14" s="73">
        <f>H14</f>
        <v>7.1527777778101154E-2</v>
      </c>
      <c r="L14"/>
    </row>
    <row r="15" spans="1:12" ht="25.5" customHeight="1" x14ac:dyDescent="0.25">
      <c r="A15" s="79" t="s">
        <v>6</v>
      </c>
      <c r="B15" s="80" t="s">
        <v>9</v>
      </c>
      <c r="C15" s="69" t="s">
        <v>8</v>
      </c>
      <c r="D15" s="70" t="s">
        <v>1750</v>
      </c>
      <c r="E15" s="81">
        <v>42164.70416666667</v>
      </c>
      <c r="F15" s="81">
        <v>42170.758333333331</v>
      </c>
      <c r="G15" s="80" t="s">
        <v>30</v>
      </c>
      <c r="H15" s="72">
        <f>IF(OR(E15="-",F15="-"),0,F15-E15)</f>
        <v>6.054166666661331</v>
      </c>
      <c r="I15" s="73">
        <f>H15</f>
        <v>6.054166666661331</v>
      </c>
      <c r="L15"/>
    </row>
    <row r="16" spans="1:12" ht="25.5" customHeight="1" x14ac:dyDescent="0.25">
      <c r="A16" s="79" t="s">
        <v>6</v>
      </c>
      <c r="B16" s="80" t="s">
        <v>9</v>
      </c>
      <c r="C16" s="69" t="s">
        <v>8</v>
      </c>
      <c r="D16" s="70" t="s">
        <v>1749</v>
      </c>
      <c r="E16" s="81">
        <v>42170.758333333331</v>
      </c>
      <c r="F16" s="81">
        <v>42171.644444444442</v>
      </c>
      <c r="G16" s="80" t="s">
        <v>32</v>
      </c>
      <c r="H16" s="72">
        <f>IF(OR(E16="-",F16="-"),0,F16-E16)</f>
        <v>0.88611111111094942</v>
      </c>
      <c r="I16" s="73">
        <f>H16</f>
        <v>0.88611111111094942</v>
      </c>
      <c r="L16"/>
    </row>
    <row r="17" spans="1:12" ht="25.5" customHeight="1" x14ac:dyDescent="0.25">
      <c r="A17" s="79" t="s">
        <v>6</v>
      </c>
      <c r="B17" s="80" t="s">
        <v>9</v>
      </c>
      <c r="C17" s="69" t="s">
        <v>8</v>
      </c>
      <c r="D17" s="70" t="s">
        <v>1751</v>
      </c>
      <c r="E17" s="81">
        <v>42171.644444444442</v>
      </c>
      <c r="F17" s="81">
        <v>42172.765972222223</v>
      </c>
      <c r="G17" s="80" t="s">
        <v>34</v>
      </c>
      <c r="H17" s="72">
        <f>IF(OR(E17="-",F17="-"),0,F17-E17)</f>
        <v>1.1215277777810115</v>
      </c>
      <c r="I17" s="73">
        <f>H17</f>
        <v>1.1215277777810115</v>
      </c>
      <c r="L17"/>
    </row>
    <row r="18" spans="1:12" ht="25.5" customHeight="1" x14ac:dyDescent="0.25">
      <c r="A18" s="79" t="s">
        <v>6</v>
      </c>
      <c r="B18" s="80" t="s">
        <v>9</v>
      </c>
      <c r="C18" s="69" t="s">
        <v>8</v>
      </c>
      <c r="D18" s="70" t="s">
        <v>1672</v>
      </c>
      <c r="E18" s="81">
        <v>42172.765972222223</v>
      </c>
      <c r="F18" s="81">
        <v>42173.723611111112</v>
      </c>
      <c r="G18" s="80" t="s">
        <v>35</v>
      </c>
      <c r="H18" s="72">
        <f>IF(OR(E18="-",F18="-"),0,F18-E18)</f>
        <v>0.95763888888905058</v>
      </c>
      <c r="I18" s="73">
        <f>H18</f>
        <v>0.95763888888905058</v>
      </c>
      <c r="L18"/>
    </row>
    <row r="19" spans="1:12" ht="25.5" customHeight="1" x14ac:dyDescent="0.25">
      <c r="A19" s="79" t="s">
        <v>6</v>
      </c>
      <c r="B19" s="80" t="s">
        <v>9</v>
      </c>
      <c r="C19" s="69" t="s">
        <v>8</v>
      </c>
      <c r="D19" s="70" t="s">
        <v>1746</v>
      </c>
      <c r="E19" s="81">
        <v>42173.723611111112</v>
      </c>
      <c r="F19" s="81">
        <v>42173.806944444441</v>
      </c>
      <c r="G19" s="80" t="s">
        <v>37</v>
      </c>
      <c r="H19" s="72">
        <f>IF(OR(E19="-",F19="-"),0,F19-E19)</f>
        <v>8.3333333328482695E-2</v>
      </c>
      <c r="I19" s="73">
        <f>H19</f>
        <v>8.3333333328482695E-2</v>
      </c>
      <c r="L19"/>
    </row>
    <row r="20" spans="1:12" ht="25.5" customHeight="1" x14ac:dyDescent="0.25">
      <c r="A20" s="79" t="s">
        <v>6</v>
      </c>
      <c r="B20" s="80" t="s">
        <v>9</v>
      </c>
      <c r="C20" s="69" t="s">
        <v>8</v>
      </c>
      <c r="D20" s="70" t="s">
        <v>1747</v>
      </c>
      <c r="E20" s="81">
        <v>42173.806944444441</v>
      </c>
      <c r="F20" s="81">
        <v>42174.541666666664</v>
      </c>
      <c r="G20" s="80" t="s">
        <v>39</v>
      </c>
      <c r="H20" s="72">
        <f>IF(OR(E20="-",F20="-"),0,F20-E20)</f>
        <v>0.73472222222335404</v>
      </c>
      <c r="I20" s="73">
        <f>H20</f>
        <v>0.73472222222335404</v>
      </c>
      <c r="L20"/>
    </row>
    <row r="21" spans="1:12" ht="25.5" customHeight="1" x14ac:dyDescent="0.25">
      <c r="A21" s="79" t="s">
        <v>6</v>
      </c>
      <c r="B21" s="80" t="s">
        <v>9</v>
      </c>
      <c r="C21" s="69" t="s">
        <v>8</v>
      </c>
      <c r="D21" s="70" t="s">
        <v>1748</v>
      </c>
      <c r="E21" s="81">
        <v>42174.541666666664</v>
      </c>
      <c r="F21" s="81">
        <v>42174.590277777781</v>
      </c>
      <c r="G21" s="80" t="s">
        <v>26</v>
      </c>
      <c r="H21" s="72">
        <f>IF(OR(E21="-",F21="-"),0,F21-E21)</f>
        <v>4.8611111116770189E-2</v>
      </c>
      <c r="I21" s="73">
        <f>H21</f>
        <v>4.8611111116770189E-2</v>
      </c>
      <c r="L21"/>
    </row>
    <row r="22" spans="1:12" ht="25.5" customHeight="1" x14ac:dyDescent="0.25">
      <c r="A22" s="79" t="s">
        <v>6</v>
      </c>
      <c r="B22" s="80" t="s">
        <v>9</v>
      </c>
      <c r="C22" s="69" t="s">
        <v>8</v>
      </c>
      <c r="D22" s="70" t="s">
        <v>1749</v>
      </c>
      <c r="E22" s="81">
        <v>42174.590277777781</v>
      </c>
      <c r="F22" s="81">
        <v>42174.665972222225</v>
      </c>
      <c r="G22" s="80" t="s">
        <v>28</v>
      </c>
      <c r="H22" s="72">
        <f>IF(OR(E22="-",F22="-"),0,F22-E22)</f>
        <v>7.5694444443797693E-2</v>
      </c>
      <c r="I22" s="73">
        <f>H22</f>
        <v>7.5694444443797693E-2</v>
      </c>
      <c r="L22"/>
    </row>
    <row r="23" spans="1:12" ht="25.5" customHeight="1" x14ac:dyDescent="0.25">
      <c r="A23" s="79" t="s">
        <v>6</v>
      </c>
      <c r="B23" s="80" t="s">
        <v>9</v>
      </c>
      <c r="C23" s="69" t="s">
        <v>8</v>
      </c>
      <c r="D23" s="70" t="s">
        <v>1750</v>
      </c>
      <c r="E23" s="81">
        <v>42174.665972222225</v>
      </c>
      <c r="F23" s="81">
        <v>42186.616666666669</v>
      </c>
      <c r="G23" s="80" t="s">
        <v>43</v>
      </c>
      <c r="H23" s="72">
        <f>IF(OR(E23="-",F23="-"),0,F23-E23)</f>
        <v>11.950694444443798</v>
      </c>
      <c r="I23" s="73">
        <f>H23</f>
        <v>11.950694444443798</v>
      </c>
      <c r="L23"/>
    </row>
    <row r="24" spans="1:12" ht="25.5" customHeight="1" x14ac:dyDescent="0.25">
      <c r="A24" s="79" t="s">
        <v>6</v>
      </c>
      <c r="B24" s="80" t="s">
        <v>9</v>
      </c>
      <c r="C24" s="69" t="s">
        <v>8</v>
      </c>
      <c r="D24" s="70" t="s">
        <v>1749</v>
      </c>
      <c r="E24" s="81">
        <v>42186.616666666669</v>
      </c>
      <c r="F24" s="81">
        <v>42186.783333333333</v>
      </c>
      <c r="G24" s="80" t="s">
        <v>45</v>
      </c>
      <c r="H24" s="72">
        <f>IF(OR(E24="-",F24="-"),0,F24-E24)</f>
        <v>0.16666666666424135</v>
      </c>
      <c r="I24" s="73">
        <f>H24</f>
        <v>0.16666666666424135</v>
      </c>
      <c r="L24"/>
    </row>
    <row r="25" spans="1:12" ht="25.5" customHeight="1" x14ac:dyDescent="0.25">
      <c r="A25" s="79" t="s">
        <v>6</v>
      </c>
      <c r="B25" s="80" t="s">
        <v>9</v>
      </c>
      <c r="C25" s="69" t="s">
        <v>8</v>
      </c>
      <c r="D25" s="70" t="s">
        <v>1751</v>
      </c>
      <c r="E25" s="81">
        <v>42186.783333333333</v>
      </c>
      <c r="F25" s="81">
        <v>42193.611111111109</v>
      </c>
      <c r="G25" s="80" t="s">
        <v>47</v>
      </c>
      <c r="H25" s="72">
        <f>IF(OR(E25="-",F25="-"),0,F25-E25)</f>
        <v>6.827777777776646</v>
      </c>
      <c r="I25" s="73">
        <f>H25</f>
        <v>6.827777777776646</v>
      </c>
      <c r="L25"/>
    </row>
    <row r="26" spans="1:12" ht="25.5" customHeight="1" x14ac:dyDescent="0.25">
      <c r="A26" s="79" t="s">
        <v>6</v>
      </c>
      <c r="B26" s="80" t="s">
        <v>9</v>
      </c>
      <c r="C26" s="69" t="s">
        <v>8</v>
      </c>
      <c r="D26" s="70" t="s">
        <v>1749</v>
      </c>
      <c r="E26" s="81">
        <v>42193.611111111109</v>
      </c>
      <c r="F26" s="81">
        <v>42194.566666666666</v>
      </c>
      <c r="G26" s="80" t="s">
        <v>49</v>
      </c>
      <c r="H26" s="72">
        <f>IF(OR(E26="-",F26="-"),0,F26-E26)</f>
        <v>0.95555555555620231</v>
      </c>
      <c r="I26" s="73">
        <f>H26</f>
        <v>0.95555555555620231</v>
      </c>
      <c r="L26"/>
    </row>
    <row r="27" spans="1:12" ht="25.5" customHeight="1" x14ac:dyDescent="0.25">
      <c r="A27" s="79" t="s">
        <v>6</v>
      </c>
      <c r="B27" s="80" t="s">
        <v>9</v>
      </c>
      <c r="C27" s="69" t="s">
        <v>8</v>
      </c>
      <c r="D27" s="70" t="s">
        <v>1745</v>
      </c>
      <c r="E27" s="81">
        <v>42194.566666666666</v>
      </c>
      <c r="F27" s="81">
        <v>42194.676388888889</v>
      </c>
      <c r="G27" s="80" t="s">
        <v>51</v>
      </c>
      <c r="H27" s="72">
        <f>IF(OR(E27="-",F27="-"),0,F27-E27)</f>
        <v>0.10972222222335404</v>
      </c>
      <c r="I27" s="73">
        <f>H27</f>
        <v>0.10972222222335404</v>
      </c>
      <c r="L27"/>
    </row>
    <row r="28" spans="1:12" ht="25.5" customHeight="1" x14ac:dyDescent="0.25">
      <c r="A28" s="79" t="s">
        <v>6</v>
      </c>
      <c r="B28" s="80" t="s">
        <v>9</v>
      </c>
      <c r="C28" s="69" t="s">
        <v>8</v>
      </c>
      <c r="D28" s="70" t="s">
        <v>1751</v>
      </c>
      <c r="E28" s="81">
        <v>42194.676388888889</v>
      </c>
      <c r="F28" s="81">
        <v>42195.614583333336</v>
      </c>
      <c r="G28" s="80" t="s">
        <v>53</v>
      </c>
      <c r="H28" s="72">
        <f>IF(OR(E28="-",F28="-"),0,F28-E28)</f>
        <v>0.93819444444670808</v>
      </c>
      <c r="I28" s="73">
        <f>H28</f>
        <v>0.93819444444670808</v>
      </c>
      <c r="L28"/>
    </row>
    <row r="29" spans="1:12" ht="25.5" customHeight="1" x14ac:dyDescent="0.25">
      <c r="A29" s="79" t="s">
        <v>6</v>
      </c>
      <c r="B29" s="80" t="s">
        <v>9</v>
      </c>
      <c r="C29" s="69" t="s">
        <v>8</v>
      </c>
      <c r="D29" s="70" t="s">
        <v>1745</v>
      </c>
      <c r="E29" s="81">
        <v>42195.614583333336</v>
      </c>
      <c r="F29" s="81">
        <v>42195.734027777777</v>
      </c>
      <c r="G29" s="80" t="s">
        <v>53</v>
      </c>
      <c r="H29" s="72">
        <f>IF(OR(E29="-",F29="-"),0,F29-E29)</f>
        <v>0.11944444444088731</v>
      </c>
      <c r="I29" s="73">
        <f>H29</f>
        <v>0.11944444444088731</v>
      </c>
      <c r="L29"/>
    </row>
    <row r="30" spans="1:12" ht="25.5" customHeight="1" x14ac:dyDescent="0.25">
      <c r="A30" s="79" t="s">
        <v>6</v>
      </c>
      <c r="B30" s="80" t="s">
        <v>9</v>
      </c>
      <c r="C30" s="69" t="s">
        <v>8</v>
      </c>
      <c r="D30" s="70" t="s">
        <v>1752</v>
      </c>
      <c r="E30" s="81">
        <v>42195.734027777777</v>
      </c>
      <c r="F30" s="81">
        <v>42198.743055555555</v>
      </c>
      <c r="G30" s="80" t="s">
        <v>56</v>
      </c>
      <c r="H30" s="72">
        <f>IF(OR(E30="-",F30="-"),0,F30-E30)</f>
        <v>3.0090277777781012</v>
      </c>
      <c r="I30" s="73">
        <f>H30</f>
        <v>3.0090277777781012</v>
      </c>
      <c r="L30"/>
    </row>
    <row r="31" spans="1:12" ht="25.5" customHeight="1" x14ac:dyDescent="0.25">
      <c r="A31" s="79" t="s">
        <v>6</v>
      </c>
      <c r="B31" s="80" t="s">
        <v>9</v>
      </c>
      <c r="C31" s="69" t="s">
        <v>8</v>
      </c>
      <c r="D31" s="70" t="s">
        <v>1753</v>
      </c>
      <c r="E31" s="81">
        <v>42198.743055555555</v>
      </c>
      <c r="F31" s="81">
        <v>42198.818055555559</v>
      </c>
      <c r="G31" s="80" t="s">
        <v>58</v>
      </c>
      <c r="H31" s="72">
        <f>IF(OR(E31="-",F31="-"),0,F31-E31)</f>
        <v>7.5000000004365575E-2</v>
      </c>
      <c r="I31" s="73">
        <f>H31</f>
        <v>7.5000000004365575E-2</v>
      </c>
      <c r="L31"/>
    </row>
    <row r="32" spans="1:12" ht="25.5" customHeight="1" x14ac:dyDescent="0.25">
      <c r="A32" s="79" t="s">
        <v>6</v>
      </c>
      <c r="B32" s="80" t="s">
        <v>9</v>
      </c>
      <c r="C32" s="69" t="s">
        <v>8</v>
      </c>
      <c r="D32" s="70" t="s">
        <v>1745</v>
      </c>
      <c r="E32" s="81">
        <v>42198.818055555559</v>
      </c>
      <c r="F32" s="81">
        <v>42199.743750000001</v>
      </c>
      <c r="G32" s="80" t="s">
        <v>60</v>
      </c>
      <c r="H32" s="72">
        <f>IF(OR(E32="-",F32="-"),0,F32-E32)</f>
        <v>0.9256944444423425</v>
      </c>
      <c r="I32" s="73">
        <f>H32</f>
        <v>0.9256944444423425</v>
      </c>
      <c r="L32"/>
    </row>
    <row r="33" spans="1:13" ht="25.5" customHeight="1" x14ac:dyDescent="0.25">
      <c r="A33" s="79" t="s">
        <v>6</v>
      </c>
      <c r="B33" s="80" t="s">
        <v>9</v>
      </c>
      <c r="C33" s="69" t="s">
        <v>8</v>
      </c>
      <c r="D33" s="70" t="s">
        <v>1753</v>
      </c>
      <c r="E33" s="81">
        <v>42199.743750000001</v>
      </c>
      <c r="F33" s="81">
        <v>42206.700694444444</v>
      </c>
      <c r="G33" s="80" t="s">
        <v>62</v>
      </c>
      <c r="H33" s="72">
        <f>IF(OR(E33="-",F33="-"),0,F33-E33)</f>
        <v>6.9569444444423425</v>
      </c>
      <c r="I33" s="73">
        <f>H33</f>
        <v>6.9569444444423425</v>
      </c>
      <c r="L33"/>
    </row>
    <row r="34" spans="1:13" ht="25.5" customHeight="1" x14ac:dyDescent="0.25">
      <c r="A34" s="79" t="s">
        <v>6</v>
      </c>
      <c r="B34" s="80" t="s">
        <v>9</v>
      </c>
      <c r="C34" s="69" t="s">
        <v>8</v>
      </c>
      <c r="D34" s="70" t="s">
        <v>1743</v>
      </c>
      <c r="E34" s="81">
        <v>42206.700694444444</v>
      </c>
      <c r="F34" s="81">
        <v>42206.811111111114</v>
      </c>
      <c r="G34" s="80" t="s">
        <v>64</v>
      </c>
      <c r="H34" s="72">
        <f>IF(OR(E34="-",F34="-"),0,F34-E34)</f>
        <v>0.11041666667006211</v>
      </c>
      <c r="I34" s="73">
        <f>H34</f>
        <v>0.11041666667006211</v>
      </c>
      <c r="L34"/>
    </row>
    <row r="35" spans="1:13" ht="25.5" customHeight="1" x14ac:dyDescent="0.25">
      <c r="A35" s="79" t="s">
        <v>6</v>
      </c>
      <c r="B35" s="80" t="s">
        <v>9</v>
      </c>
      <c r="C35" s="69" t="s">
        <v>8</v>
      </c>
      <c r="D35" s="70" t="s">
        <v>1747</v>
      </c>
      <c r="E35" s="81">
        <v>42206.811111111114</v>
      </c>
      <c r="F35" s="81">
        <v>42207.61041666667</v>
      </c>
      <c r="G35" s="80" t="s">
        <v>66</v>
      </c>
      <c r="H35" s="72">
        <f>IF(OR(E35="-",F35="-"),0,F35-E35)</f>
        <v>0.79930555555620231</v>
      </c>
      <c r="I35" s="73">
        <f>H35</f>
        <v>0.79930555555620231</v>
      </c>
      <c r="L35"/>
    </row>
    <row r="36" spans="1:13" ht="25.5" customHeight="1" x14ac:dyDescent="0.25">
      <c r="A36" s="79" t="s">
        <v>6</v>
      </c>
      <c r="B36" s="80" t="s">
        <v>9</v>
      </c>
      <c r="C36" s="69" t="s">
        <v>8</v>
      </c>
      <c r="D36" s="70" t="s">
        <v>1754</v>
      </c>
      <c r="E36" s="81">
        <v>42207.61041666667</v>
      </c>
      <c r="F36" s="81">
        <v>42208.634722222225</v>
      </c>
      <c r="G36" s="80" t="s">
        <v>68</v>
      </c>
      <c r="H36" s="72">
        <f>IF(OR(E36="-",F36="-"),0,F36-E36)</f>
        <v>1.0243055555547471</v>
      </c>
      <c r="I36" s="73">
        <f>H36</f>
        <v>1.0243055555547471</v>
      </c>
      <c r="L36"/>
    </row>
    <row r="37" spans="1:13" ht="25.5" customHeight="1" x14ac:dyDescent="0.25">
      <c r="A37" s="79" t="s">
        <v>6</v>
      </c>
      <c r="B37" s="80" t="s">
        <v>9</v>
      </c>
      <c r="C37" s="69" t="s">
        <v>8</v>
      </c>
      <c r="D37" s="70" t="s">
        <v>1748</v>
      </c>
      <c r="E37" s="81">
        <v>42208.634722222225</v>
      </c>
      <c r="F37" s="81">
        <v>42208.697222222225</v>
      </c>
      <c r="G37" s="80" t="s">
        <v>7</v>
      </c>
      <c r="H37" s="72">
        <f>IF(OR(E37="-",F37="-"),0,F37-E37)</f>
        <v>6.25E-2</v>
      </c>
      <c r="I37" s="73">
        <f>H37</f>
        <v>6.25E-2</v>
      </c>
      <c r="L37"/>
    </row>
    <row r="38" spans="1:13" ht="25.5" customHeight="1" x14ac:dyDescent="0.25">
      <c r="A38" s="79" t="s">
        <v>6</v>
      </c>
      <c r="B38" s="80" t="s">
        <v>9</v>
      </c>
      <c r="C38" s="69" t="s">
        <v>8</v>
      </c>
      <c r="D38" s="70" t="s">
        <v>1743</v>
      </c>
      <c r="E38" s="81">
        <v>42208.634722222225</v>
      </c>
      <c r="F38" s="81">
        <v>42208.807638888888</v>
      </c>
      <c r="G38" s="80" t="s">
        <v>7</v>
      </c>
      <c r="H38" s="72">
        <f>IF(OR(E38="-",F38="-"),0,F38-E38)</f>
        <v>0.17291666666278616</v>
      </c>
      <c r="I38" s="73">
        <f>H38</f>
        <v>0.17291666666278616</v>
      </c>
      <c r="L38"/>
    </row>
    <row r="39" spans="1:13" ht="25.5" customHeight="1" x14ac:dyDescent="0.25">
      <c r="A39" s="79" t="s">
        <v>6</v>
      </c>
      <c r="B39" s="80" t="s">
        <v>9</v>
      </c>
      <c r="C39" s="69" t="s">
        <v>8</v>
      </c>
      <c r="D39" s="70" t="s">
        <v>1754</v>
      </c>
      <c r="E39" s="81">
        <v>42208.807638888888</v>
      </c>
      <c r="F39" s="81">
        <v>42209.598611111112</v>
      </c>
      <c r="G39" s="80" t="s">
        <v>72</v>
      </c>
      <c r="H39" s="72">
        <f>IF(OR(E39="-",F39="-"),0,F39-E39)</f>
        <v>0.79097222222480923</v>
      </c>
      <c r="I39" s="73">
        <f>H39</f>
        <v>0.79097222222480923</v>
      </c>
      <c r="L39"/>
    </row>
    <row r="40" spans="1:13" ht="25.5" customHeight="1" x14ac:dyDescent="0.25">
      <c r="A40" s="79" t="s">
        <v>6</v>
      </c>
      <c r="B40" s="80" t="s">
        <v>9</v>
      </c>
      <c r="C40" s="69" t="s">
        <v>8</v>
      </c>
      <c r="D40" s="70" t="s">
        <v>1755</v>
      </c>
      <c r="E40" s="81">
        <v>42209.598611111112</v>
      </c>
      <c r="F40" s="81">
        <v>42209.738194444442</v>
      </c>
      <c r="G40" s="80" t="s">
        <v>74</v>
      </c>
      <c r="H40" s="72">
        <f>IF(OR(E40="-",F40="-"),0,F40-E40)</f>
        <v>0.13958333332993789</v>
      </c>
      <c r="I40" s="73">
        <f>H40</f>
        <v>0.13958333332993789</v>
      </c>
      <c r="L40"/>
    </row>
    <row r="41" spans="1:13" ht="25.5" customHeight="1" x14ac:dyDescent="0.25">
      <c r="A41" s="79" t="s">
        <v>6</v>
      </c>
      <c r="B41" s="80" t="s">
        <v>9</v>
      </c>
      <c r="C41" s="69" t="s">
        <v>8</v>
      </c>
      <c r="D41" s="70" t="s">
        <v>1749</v>
      </c>
      <c r="E41" s="81">
        <v>42209.738194444442</v>
      </c>
      <c r="F41" s="81">
        <v>42209.818749999999</v>
      </c>
      <c r="G41" s="80" t="s">
        <v>76</v>
      </c>
      <c r="H41" s="72">
        <f>IF(OR(E41="-",F41="-"),0,F41-E41)</f>
        <v>8.0555555556202307E-2</v>
      </c>
      <c r="I41" s="73">
        <f>H41</f>
        <v>8.0555555556202307E-2</v>
      </c>
      <c r="L41"/>
    </row>
    <row r="42" spans="1:13" ht="25.5" customHeight="1" x14ac:dyDescent="0.25">
      <c r="A42" s="79" t="s">
        <v>6</v>
      </c>
      <c r="B42" s="80" t="s">
        <v>9</v>
      </c>
      <c r="C42" s="69" t="s">
        <v>8</v>
      </c>
      <c r="D42" s="70" t="s">
        <v>1751</v>
      </c>
      <c r="E42" s="81">
        <v>42209.818749999999</v>
      </c>
      <c r="F42" s="81">
        <v>42220.671527777777</v>
      </c>
      <c r="G42" s="80" t="s">
        <v>78</v>
      </c>
      <c r="H42" s="72">
        <f>IF(OR(E42="-",F42="-"),0,F42-E42)</f>
        <v>10.852777777778101</v>
      </c>
      <c r="I42" s="73">
        <f>H42</f>
        <v>10.852777777778101</v>
      </c>
      <c r="L42"/>
    </row>
    <row r="43" spans="1:13" ht="25.5" customHeight="1" x14ac:dyDescent="0.25">
      <c r="A43" s="79" t="s">
        <v>6</v>
      </c>
      <c r="B43" s="80" t="s">
        <v>9</v>
      </c>
      <c r="C43" s="69" t="s">
        <v>8</v>
      </c>
      <c r="D43" s="70" t="s">
        <v>1749</v>
      </c>
      <c r="E43" s="81">
        <v>42220.671527777777</v>
      </c>
      <c r="F43" s="81">
        <v>42221.597916666666</v>
      </c>
      <c r="G43" s="80" t="s">
        <v>80</v>
      </c>
      <c r="H43" s="72">
        <f>IF(OR(E43="-",F43="-"),0,F43-E43)</f>
        <v>0.92638888888905058</v>
      </c>
      <c r="I43" s="73">
        <f>H43</f>
        <v>0.92638888888905058</v>
      </c>
      <c r="L43"/>
    </row>
    <row r="44" spans="1:13" ht="25.5" customHeight="1" x14ac:dyDescent="0.25">
      <c r="A44" s="79" t="s">
        <v>6</v>
      </c>
      <c r="B44" s="80" t="s">
        <v>82</v>
      </c>
      <c r="C44" s="69" t="s">
        <v>8</v>
      </c>
      <c r="D44" s="70" t="s">
        <v>1756</v>
      </c>
      <c r="E44" s="81" t="s">
        <v>7</v>
      </c>
      <c r="F44" s="81">
        <v>42263.649305555555</v>
      </c>
      <c r="G44" s="80" t="s">
        <v>7</v>
      </c>
      <c r="H44" s="72">
        <f>IF(OR(E44="-",F44="-"),0,F44-E44)</f>
        <v>0</v>
      </c>
      <c r="I44" s="73">
        <f>H44</f>
        <v>0</v>
      </c>
      <c r="L44"/>
    </row>
    <row r="45" spans="1:13" ht="25.5" customHeight="1" x14ac:dyDescent="0.25">
      <c r="A45" s="79" t="s">
        <v>6</v>
      </c>
      <c r="B45" s="80" t="s">
        <v>82</v>
      </c>
      <c r="C45" s="69" t="s">
        <v>8</v>
      </c>
      <c r="D45" s="70" t="s">
        <v>1683</v>
      </c>
      <c r="E45" s="81">
        <v>42263.649305555555</v>
      </c>
      <c r="F45" s="81">
        <v>42264.536805555559</v>
      </c>
      <c r="G45" s="80" t="s">
        <v>83</v>
      </c>
      <c r="H45" s="72">
        <f>IF(OR(E45="-",F45="-"),0,F45-E45)</f>
        <v>0.88750000000436557</v>
      </c>
      <c r="I45" s="73">
        <f>H45</f>
        <v>0.88750000000436557</v>
      </c>
      <c r="L45"/>
    </row>
    <row r="46" spans="1:13" ht="25.5" customHeight="1" x14ac:dyDescent="0.25">
      <c r="A46" s="79" t="s">
        <v>6</v>
      </c>
      <c r="B46" s="80" t="s">
        <v>82</v>
      </c>
      <c r="C46" s="69" t="s">
        <v>8</v>
      </c>
      <c r="D46" s="70" t="s">
        <v>1756</v>
      </c>
      <c r="E46" s="81">
        <v>42264.536805555559</v>
      </c>
      <c r="F46" s="81">
        <v>42268.714583333334</v>
      </c>
      <c r="G46" s="80" t="s">
        <v>16</v>
      </c>
      <c r="H46" s="72">
        <f>IF(OR(E46="-",F46="-"),0,F46-E46)</f>
        <v>4.1777777777751908</v>
      </c>
      <c r="I46" s="73">
        <f>H46</f>
        <v>4.1777777777751908</v>
      </c>
      <c r="L46"/>
    </row>
    <row r="47" spans="1:13" ht="25.5" customHeight="1" x14ac:dyDescent="0.25">
      <c r="A47" s="79" t="s">
        <v>6</v>
      </c>
      <c r="B47" s="80" t="s">
        <v>82</v>
      </c>
      <c r="C47" s="69" t="s">
        <v>8</v>
      </c>
      <c r="D47" s="70" t="s">
        <v>1683</v>
      </c>
      <c r="E47" s="81">
        <v>42268.714583333334</v>
      </c>
      <c r="F47" s="81">
        <v>42272.772916666669</v>
      </c>
      <c r="G47" s="80" t="s">
        <v>85</v>
      </c>
      <c r="H47" s="72">
        <f>IF(OR(E47="-",F47="-"),0,F47-E47)</f>
        <v>4.0583333333343035</v>
      </c>
      <c r="I47" s="73">
        <f>H47</f>
        <v>4.0583333333343035</v>
      </c>
      <c r="L47"/>
    </row>
    <row r="48" spans="1:13" ht="25.5" customHeight="1" x14ac:dyDescent="0.25">
      <c r="A48" s="79" t="s">
        <v>6</v>
      </c>
      <c r="B48" s="80" t="s">
        <v>82</v>
      </c>
      <c r="C48" s="69" t="s">
        <v>8</v>
      </c>
      <c r="D48" s="70" t="s">
        <v>1672</v>
      </c>
      <c r="E48" s="81">
        <v>42272.772916666669</v>
      </c>
      <c r="F48" s="81">
        <v>42278.686805555553</v>
      </c>
      <c r="G48" s="80" t="s">
        <v>13</v>
      </c>
      <c r="H48" s="72">
        <f>IF(OR(E48="-",F48="-"),0,F48-E48)</f>
        <v>5.913888888884685</v>
      </c>
      <c r="I48" s="73">
        <f>H48</f>
        <v>5.913888888884685</v>
      </c>
      <c r="L48"/>
      <c r="M48" s="25"/>
    </row>
    <row r="49" spans="1:12" ht="25.5" customHeight="1" x14ac:dyDescent="0.25">
      <c r="A49" s="79" t="s">
        <v>6</v>
      </c>
      <c r="B49" s="80" t="s">
        <v>82</v>
      </c>
      <c r="C49" s="69" t="s">
        <v>8</v>
      </c>
      <c r="D49" s="70" t="s">
        <v>1745</v>
      </c>
      <c r="E49" s="81">
        <v>42278.686805555553</v>
      </c>
      <c r="F49" s="81">
        <v>42278.768750000003</v>
      </c>
      <c r="G49" s="80" t="s">
        <v>20</v>
      </c>
      <c r="H49" s="72">
        <f>IF(OR(E49="-",F49="-"),0,F49-E49)</f>
        <v>8.1944444449618459E-2</v>
      </c>
      <c r="I49" s="73">
        <f>H49</f>
        <v>8.1944444449618459E-2</v>
      </c>
      <c r="L49"/>
    </row>
    <row r="50" spans="1:12" ht="25.5" customHeight="1" x14ac:dyDescent="0.25">
      <c r="A50" s="79" t="s">
        <v>6</v>
      </c>
      <c r="B50" s="80" t="s">
        <v>82</v>
      </c>
      <c r="C50" s="69" t="s">
        <v>8</v>
      </c>
      <c r="D50" s="70" t="s">
        <v>1746</v>
      </c>
      <c r="E50" s="81">
        <v>42278.768750000003</v>
      </c>
      <c r="F50" s="81">
        <v>42279.600694444445</v>
      </c>
      <c r="G50" s="80" t="s">
        <v>88</v>
      </c>
      <c r="H50" s="72">
        <f>IF(OR(E50="-",F50="-"),0,F50-E50)</f>
        <v>0.8319444444423425</v>
      </c>
      <c r="I50" s="73">
        <f>H50</f>
        <v>0.8319444444423425</v>
      </c>
      <c r="L50"/>
    </row>
    <row r="51" spans="1:12" ht="25.5" customHeight="1" x14ac:dyDescent="0.25">
      <c r="A51" s="79" t="s">
        <v>6</v>
      </c>
      <c r="B51" s="80" t="s">
        <v>82</v>
      </c>
      <c r="C51" s="69" t="s">
        <v>8</v>
      </c>
      <c r="D51" s="70" t="s">
        <v>1747</v>
      </c>
      <c r="E51" s="81">
        <v>42279.600694444445</v>
      </c>
      <c r="F51" s="81">
        <v>42279.647222222222</v>
      </c>
      <c r="G51" s="80" t="s">
        <v>39</v>
      </c>
      <c r="H51" s="72">
        <f>IF(OR(E51="-",F51="-"),0,F51-E51)</f>
        <v>4.6527777776645962E-2</v>
      </c>
      <c r="I51" s="73">
        <f>H51</f>
        <v>4.6527777776645962E-2</v>
      </c>
      <c r="L51"/>
    </row>
    <row r="52" spans="1:12" ht="25.5" customHeight="1" x14ac:dyDescent="0.25">
      <c r="A52" s="79" t="s">
        <v>6</v>
      </c>
      <c r="B52" s="80" t="s">
        <v>82</v>
      </c>
      <c r="C52" s="69" t="s">
        <v>8</v>
      </c>
      <c r="D52" s="70" t="s">
        <v>1748</v>
      </c>
      <c r="E52" s="81">
        <v>42279.647222222222</v>
      </c>
      <c r="F52" s="81">
        <v>42279.782638888886</v>
      </c>
      <c r="G52" s="80" t="s">
        <v>26</v>
      </c>
      <c r="H52" s="72">
        <f>IF(OR(E52="-",F52="-"),0,F52-E52)</f>
        <v>0.13541666666424135</v>
      </c>
      <c r="I52" s="73">
        <f>H52</f>
        <v>0.13541666666424135</v>
      </c>
      <c r="L52"/>
    </row>
    <row r="53" spans="1:12" ht="25.5" customHeight="1" x14ac:dyDescent="0.25">
      <c r="A53" s="79" t="s">
        <v>6</v>
      </c>
      <c r="B53" s="80" t="s">
        <v>82</v>
      </c>
      <c r="C53" s="69" t="s">
        <v>8</v>
      </c>
      <c r="D53" s="70" t="s">
        <v>1749</v>
      </c>
      <c r="E53" s="81">
        <v>42279.782638888886</v>
      </c>
      <c r="F53" s="81">
        <v>42282.523611111108</v>
      </c>
      <c r="G53" s="80" t="s">
        <v>92</v>
      </c>
      <c r="H53" s="72">
        <f>IF(OR(E53="-",F53="-"),0,F53-E53)</f>
        <v>2.7409722222218988</v>
      </c>
      <c r="I53" s="73">
        <f>H53</f>
        <v>2.7409722222218988</v>
      </c>
      <c r="L53"/>
    </row>
    <row r="54" spans="1:12" ht="25.5" customHeight="1" x14ac:dyDescent="0.25">
      <c r="A54" s="79" t="s">
        <v>6</v>
      </c>
      <c r="B54" s="80" t="s">
        <v>82</v>
      </c>
      <c r="C54" s="69" t="s">
        <v>8</v>
      </c>
      <c r="D54" s="70" t="s">
        <v>1750</v>
      </c>
      <c r="E54" s="81">
        <v>42282.523611111108</v>
      </c>
      <c r="F54" s="81">
        <v>42293.708333333336</v>
      </c>
      <c r="G54" s="80" t="s">
        <v>94</v>
      </c>
      <c r="H54" s="72">
        <f>IF(OR(E54="-",F54="-"),0,F54-E54)</f>
        <v>11.18472222222772</v>
      </c>
      <c r="I54" s="73">
        <f>H54</f>
        <v>11.18472222222772</v>
      </c>
      <c r="L54"/>
    </row>
    <row r="55" spans="1:12" ht="25.5" customHeight="1" x14ac:dyDescent="0.25">
      <c r="A55" s="79" t="s">
        <v>6</v>
      </c>
      <c r="B55" s="80" t="s">
        <v>82</v>
      </c>
      <c r="C55" s="69" t="s">
        <v>8</v>
      </c>
      <c r="D55" s="70" t="s">
        <v>1749</v>
      </c>
      <c r="E55" s="81">
        <v>42293.708333333336</v>
      </c>
      <c r="F55" s="81">
        <v>42293.802083333336</v>
      </c>
      <c r="G55" s="80" t="s">
        <v>32</v>
      </c>
      <c r="H55" s="72">
        <f>IF(OR(E55="-",F55="-"),0,F55-E55)</f>
        <v>9.375E-2</v>
      </c>
      <c r="I55" s="73">
        <f>H55</f>
        <v>9.375E-2</v>
      </c>
      <c r="L55"/>
    </row>
    <row r="56" spans="1:12" ht="25.5" customHeight="1" x14ac:dyDescent="0.25">
      <c r="A56" s="79" t="s">
        <v>6</v>
      </c>
      <c r="B56" s="80" t="s">
        <v>82</v>
      </c>
      <c r="C56" s="69" t="s">
        <v>8</v>
      </c>
      <c r="D56" s="70" t="s">
        <v>1751</v>
      </c>
      <c r="E56" s="81">
        <v>42293.802083333336</v>
      </c>
      <c r="F56" s="81">
        <v>42304.566666666666</v>
      </c>
      <c r="G56" s="80" t="s">
        <v>97</v>
      </c>
      <c r="H56" s="72">
        <f>IF(OR(E56="-",F56="-"),0,F56-E56)</f>
        <v>10.764583333329938</v>
      </c>
      <c r="I56" s="73">
        <f>H56</f>
        <v>10.764583333329938</v>
      </c>
      <c r="L56"/>
    </row>
    <row r="57" spans="1:12" ht="25.5" customHeight="1" x14ac:dyDescent="0.25">
      <c r="A57" s="79" t="s">
        <v>6</v>
      </c>
      <c r="B57" s="80" t="s">
        <v>82</v>
      </c>
      <c r="C57" s="69" t="s">
        <v>8</v>
      </c>
      <c r="D57" s="70" t="s">
        <v>1749</v>
      </c>
      <c r="E57" s="81">
        <v>42304.566666666666</v>
      </c>
      <c r="F57" s="81">
        <v>42304.65</v>
      </c>
      <c r="G57" s="80" t="s">
        <v>99</v>
      </c>
      <c r="H57" s="72">
        <f>IF(OR(E57="-",F57="-"),0,F57-E57)</f>
        <v>8.3333333335758653E-2</v>
      </c>
      <c r="I57" s="73">
        <f>H57</f>
        <v>8.3333333335758653E-2</v>
      </c>
      <c r="L57"/>
    </row>
    <row r="58" spans="1:12" ht="25.5" customHeight="1" x14ac:dyDescent="0.25">
      <c r="A58" s="79" t="s">
        <v>6</v>
      </c>
      <c r="B58" s="80" t="s">
        <v>82</v>
      </c>
      <c r="C58" s="69" t="s">
        <v>8</v>
      </c>
      <c r="D58" s="70" t="s">
        <v>1745</v>
      </c>
      <c r="E58" s="81">
        <v>42304.65</v>
      </c>
      <c r="F58" s="81">
        <v>42305.525000000001</v>
      </c>
      <c r="G58" s="80" t="s">
        <v>101</v>
      </c>
      <c r="H58" s="72">
        <f>IF(OR(E58="-",F58="-"),0,F58-E58)</f>
        <v>0.875</v>
      </c>
      <c r="I58" s="73">
        <f>H58</f>
        <v>0.875</v>
      </c>
      <c r="L58"/>
    </row>
    <row r="59" spans="1:12" ht="25.5" customHeight="1" x14ac:dyDescent="0.25">
      <c r="A59" s="79" t="s">
        <v>6</v>
      </c>
      <c r="B59" s="80" t="s">
        <v>82</v>
      </c>
      <c r="C59" s="69" t="s">
        <v>8</v>
      </c>
      <c r="D59" s="70" t="s">
        <v>1753</v>
      </c>
      <c r="E59" s="81">
        <v>42305.525000000001</v>
      </c>
      <c r="F59" s="81">
        <v>42311.760416666664</v>
      </c>
      <c r="G59" s="80" t="s">
        <v>103</v>
      </c>
      <c r="H59" s="72">
        <f>IF(OR(E59="-",F59="-"),0,F59-E59)</f>
        <v>6.2354166666627862</v>
      </c>
      <c r="I59" s="73">
        <f>H59</f>
        <v>6.2354166666627862</v>
      </c>
      <c r="L59"/>
    </row>
    <row r="60" spans="1:12" ht="25.5" customHeight="1" x14ac:dyDescent="0.25">
      <c r="A60" s="79" t="s">
        <v>6</v>
      </c>
      <c r="B60" s="80" t="s">
        <v>82</v>
      </c>
      <c r="C60" s="69" t="s">
        <v>8</v>
      </c>
      <c r="D60" s="70" t="s">
        <v>1743</v>
      </c>
      <c r="E60" s="81">
        <v>42311.760416666664</v>
      </c>
      <c r="F60" s="81">
        <v>42311.763888888891</v>
      </c>
      <c r="G60" s="80" t="s">
        <v>105</v>
      </c>
      <c r="H60" s="72">
        <f>IF(OR(E60="-",F60="-"),0,F60-E60)</f>
        <v>3.4722222262644209E-3</v>
      </c>
      <c r="I60" s="73">
        <f>H60</f>
        <v>3.4722222262644209E-3</v>
      </c>
      <c r="L60"/>
    </row>
    <row r="61" spans="1:12" ht="25.5" customHeight="1" x14ac:dyDescent="0.25">
      <c r="A61" s="79" t="s">
        <v>6</v>
      </c>
      <c r="B61" s="80" t="s">
        <v>82</v>
      </c>
      <c r="C61" s="69" t="s">
        <v>8</v>
      </c>
      <c r="D61" s="70" t="s">
        <v>1747</v>
      </c>
      <c r="E61" s="81">
        <v>42311.763888888891</v>
      </c>
      <c r="F61" s="81">
        <v>42311.788888888892</v>
      </c>
      <c r="G61" s="80" t="s">
        <v>107</v>
      </c>
      <c r="H61" s="72">
        <f>IF(OR(E61="-",F61="-"),0,F61-E61)</f>
        <v>2.5000000001455192E-2</v>
      </c>
      <c r="I61" s="73">
        <f>H61</f>
        <v>2.5000000001455192E-2</v>
      </c>
      <c r="L61"/>
    </row>
    <row r="62" spans="1:12" ht="25.5" customHeight="1" x14ac:dyDescent="0.25">
      <c r="A62" s="79" t="s">
        <v>6</v>
      </c>
      <c r="B62" s="80" t="s">
        <v>82</v>
      </c>
      <c r="C62" s="69" t="s">
        <v>8</v>
      </c>
      <c r="D62" s="70" t="s">
        <v>1754</v>
      </c>
      <c r="E62" s="81">
        <v>42311.788888888892</v>
      </c>
      <c r="F62" s="81">
        <v>42313.586805555555</v>
      </c>
      <c r="G62" s="80" t="s">
        <v>68</v>
      </c>
      <c r="H62" s="72">
        <f>IF(OR(E62="-",F62="-"),0,F62-E62)</f>
        <v>1.7979166666627862</v>
      </c>
      <c r="I62" s="73">
        <f>H62</f>
        <v>1.7979166666627862</v>
      </c>
      <c r="L62"/>
    </row>
    <row r="63" spans="1:12" ht="25.5" customHeight="1" x14ac:dyDescent="0.25">
      <c r="A63" s="79" t="s">
        <v>6</v>
      </c>
      <c r="B63" s="80" t="s">
        <v>82</v>
      </c>
      <c r="C63" s="69" t="s">
        <v>8</v>
      </c>
      <c r="D63" s="70" t="s">
        <v>1743</v>
      </c>
      <c r="E63" s="81">
        <v>42313.586805555555</v>
      </c>
      <c r="F63" s="81">
        <v>42313.615277777775</v>
      </c>
      <c r="G63" s="80" t="s">
        <v>7</v>
      </c>
      <c r="H63" s="72">
        <f>IF(OR(E63="-",F63="-"),0,F63-E63)</f>
        <v>2.8472222220443655E-2</v>
      </c>
      <c r="I63" s="73">
        <f>H63</f>
        <v>2.8472222220443655E-2</v>
      </c>
      <c r="L63"/>
    </row>
    <row r="64" spans="1:12" ht="25.5" customHeight="1" x14ac:dyDescent="0.25">
      <c r="A64" s="79" t="s">
        <v>6</v>
      </c>
      <c r="B64" s="80" t="s">
        <v>82</v>
      </c>
      <c r="C64" s="69" t="s">
        <v>8</v>
      </c>
      <c r="D64" s="70" t="s">
        <v>1748</v>
      </c>
      <c r="E64" s="81">
        <v>42313.586805555555</v>
      </c>
      <c r="F64" s="81">
        <v>42313.654861111114</v>
      </c>
      <c r="G64" s="80" t="s">
        <v>7</v>
      </c>
      <c r="H64" s="72">
        <f>IF(OR(E64="-",F64="-"),0,F64-E64)</f>
        <v>6.805555555911269E-2</v>
      </c>
      <c r="I64" s="73">
        <f>H64</f>
        <v>6.805555555911269E-2</v>
      </c>
      <c r="L64"/>
    </row>
    <row r="65" spans="1:12" ht="25.5" customHeight="1" x14ac:dyDescent="0.25">
      <c r="A65" s="79" t="s">
        <v>6</v>
      </c>
      <c r="B65" s="80" t="s">
        <v>82</v>
      </c>
      <c r="C65" s="69" t="s">
        <v>8</v>
      </c>
      <c r="D65" s="70" t="s">
        <v>1754</v>
      </c>
      <c r="E65" s="81">
        <v>42313.654861111114</v>
      </c>
      <c r="F65" s="81">
        <v>42313.65625</v>
      </c>
      <c r="G65" s="80" t="s">
        <v>72</v>
      </c>
      <c r="H65" s="72">
        <f>IF(OR(E65="-",F65="-"),0,F65-E65)</f>
        <v>1.3888888861401938E-3</v>
      </c>
      <c r="I65" s="73">
        <f>H65</f>
        <v>1.3888888861401938E-3</v>
      </c>
      <c r="L65"/>
    </row>
    <row r="66" spans="1:12" ht="25.5" customHeight="1" x14ac:dyDescent="0.25">
      <c r="A66" s="79" t="s">
        <v>6</v>
      </c>
      <c r="B66" s="80" t="s">
        <v>82</v>
      </c>
      <c r="C66" s="69" t="s">
        <v>8</v>
      </c>
      <c r="D66" s="70" t="s">
        <v>1755</v>
      </c>
      <c r="E66" s="81">
        <v>42313.65625</v>
      </c>
      <c r="F66" s="81">
        <v>42313.7</v>
      </c>
      <c r="G66" s="80" t="s">
        <v>74</v>
      </c>
      <c r="H66" s="72">
        <f>IF(OR(E66="-",F66="-"),0,F66-E66)</f>
        <v>4.3749999997089617E-2</v>
      </c>
      <c r="I66" s="73">
        <f>H66</f>
        <v>4.3749999997089617E-2</v>
      </c>
      <c r="L66"/>
    </row>
    <row r="67" spans="1:12" ht="25.5" customHeight="1" x14ac:dyDescent="0.25">
      <c r="A67" s="79" t="s">
        <v>6</v>
      </c>
      <c r="B67" s="80" t="s">
        <v>82</v>
      </c>
      <c r="C67" s="69" t="s">
        <v>8</v>
      </c>
      <c r="D67" s="70" t="s">
        <v>1749</v>
      </c>
      <c r="E67" s="81">
        <v>42313.7</v>
      </c>
      <c r="F67" s="81">
        <v>42313.794444444444</v>
      </c>
      <c r="G67" s="80" t="s">
        <v>114</v>
      </c>
      <c r="H67" s="72">
        <f>IF(OR(E67="-",F67="-"),0,F67-E67)</f>
        <v>9.4444444446708076E-2</v>
      </c>
      <c r="I67" s="73">
        <f>H67</f>
        <v>9.4444444446708076E-2</v>
      </c>
      <c r="L67"/>
    </row>
    <row r="68" spans="1:12" ht="25.5" customHeight="1" x14ac:dyDescent="0.25">
      <c r="A68" s="79" t="s">
        <v>6</v>
      </c>
      <c r="B68" s="80" t="s">
        <v>82</v>
      </c>
      <c r="C68" s="69" t="s">
        <v>8</v>
      </c>
      <c r="D68" s="70" t="s">
        <v>1750</v>
      </c>
      <c r="E68" s="81">
        <v>42313.794444444444</v>
      </c>
      <c r="F68" s="81">
        <v>42317.768055555556</v>
      </c>
      <c r="G68" s="80" t="s">
        <v>116</v>
      </c>
      <c r="H68" s="72">
        <f>IF(OR(E68="-",F68="-"),0,F68-E68)</f>
        <v>3.9736111111124046</v>
      </c>
      <c r="I68" s="73">
        <f>H68</f>
        <v>3.9736111111124046</v>
      </c>
      <c r="L68"/>
    </row>
    <row r="69" spans="1:12" ht="25.5" customHeight="1" x14ac:dyDescent="0.25">
      <c r="A69" s="79" t="s">
        <v>6</v>
      </c>
      <c r="B69" s="80" t="s">
        <v>82</v>
      </c>
      <c r="C69" s="69" t="s">
        <v>8</v>
      </c>
      <c r="D69" s="70" t="s">
        <v>1746</v>
      </c>
      <c r="E69" s="81">
        <v>42317.768055555556</v>
      </c>
      <c r="F69" s="81">
        <v>42317.822916666664</v>
      </c>
      <c r="G69" s="80" t="s">
        <v>118</v>
      </c>
      <c r="H69" s="72">
        <f>IF(OR(E69="-",F69="-"),0,F69-E69)</f>
        <v>5.486111110803904E-2</v>
      </c>
      <c r="I69" s="73">
        <f>H69</f>
        <v>5.486111110803904E-2</v>
      </c>
      <c r="L69"/>
    </row>
    <row r="70" spans="1:12" ht="25.5" customHeight="1" x14ac:dyDescent="0.25">
      <c r="A70" s="79" t="s">
        <v>6</v>
      </c>
      <c r="B70" s="80" t="s">
        <v>82</v>
      </c>
      <c r="C70" s="69" t="s">
        <v>8</v>
      </c>
      <c r="D70" s="70" t="s">
        <v>1749</v>
      </c>
      <c r="E70" s="81">
        <v>42317.822916666664</v>
      </c>
      <c r="F70" s="81">
        <v>42318.672222222223</v>
      </c>
      <c r="G70" s="80" t="s">
        <v>74</v>
      </c>
      <c r="H70" s="72">
        <f>IF(OR(E70="-",F70="-"),0,F70-E70)</f>
        <v>0.84930555555911269</v>
      </c>
      <c r="I70" s="73">
        <f>H70</f>
        <v>0.84930555555911269</v>
      </c>
      <c r="L70"/>
    </row>
    <row r="71" spans="1:12" ht="25.5" customHeight="1" x14ac:dyDescent="0.25">
      <c r="A71" s="79" t="s">
        <v>6</v>
      </c>
      <c r="B71" s="80" t="s">
        <v>82</v>
      </c>
      <c r="C71" s="69" t="s">
        <v>8</v>
      </c>
      <c r="D71" s="70" t="s">
        <v>1750</v>
      </c>
      <c r="E71" s="81">
        <v>42318.672222222223</v>
      </c>
      <c r="F71" s="81">
        <v>42318.727083333331</v>
      </c>
      <c r="G71" s="80" t="s">
        <v>121</v>
      </c>
      <c r="H71" s="72">
        <f>IF(OR(E71="-",F71="-"),0,F71-E71)</f>
        <v>5.486111110803904E-2</v>
      </c>
      <c r="I71" s="73">
        <f>H71</f>
        <v>5.486111110803904E-2</v>
      </c>
      <c r="L71"/>
    </row>
    <row r="72" spans="1:12" ht="25.5" customHeight="1" x14ac:dyDescent="0.25">
      <c r="A72" s="79" t="s">
        <v>6</v>
      </c>
      <c r="B72" s="80" t="s">
        <v>82</v>
      </c>
      <c r="C72" s="69" t="s">
        <v>8</v>
      </c>
      <c r="D72" s="70" t="s">
        <v>1749</v>
      </c>
      <c r="E72" s="81">
        <v>42318.727083333331</v>
      </c>
      <c r="F72" s="81">
        <v>42318.75</v>
      </c>
      <c r="G72" s="80" t="s">
        <v>118</v>
      </c>
      <c r="H72" s="72">
        <f>IF(OR(E72="-",F72="-"),0,F72-E72)</f>
        <v>2.2916666668606922E-2</v>
      </c>
      <c r="I72" s="73">
        <f>H72</f>
        <v>2.2916666668606922E-2</v>
      </c>
      <c r="L72"/>
    </row>
    <row r="73" spans="1:12" ht="25.5" customHeight="1" x14ac:dyDescent="0.25">
      <c r="A73" s="79" t="s">
        <v>6</v>
      </c>
      <c r="B73" s="80" t="s">
        <v>82</v>
      </c>
      <c r="C73" s="69" t="s">
        <v>8</v>
      </c>
      <c r="D73" s="70" t="s">
        <v>1751</v>
      </c>
      <c r="E73" s="81">
        <v>42318.75</v>
      </c>
      <c r="F73" s="81">
        <v>42341.706944444442</v>
      </c>
      <c r="G73" s="80" t="s">
        <v>124</v>
      </c>
      <c r="H73" s="72">
        <f>IF(OR(E73="-",F73="-"),0,F73-E73)</f>
        <v>22.956944444442343</v>
      </c>
      <c r="I73" s="73">
        <f>H73</f>
        <v>22.956944444442343</v>
      </c>
      <c r="L73"/>
    </row>
    <row r="74" spans="1:12" ht="25.5" customHeight="1" x14ac:dyDescent="0.25">
      <c r="A74" s="79" t="s">
        <v>6</v>
      </c>
      <c r="B74" s="80" t="s">
        <v>82</v>
      </c>
      <c r="C74" s="69" t="s">
        <v>8</v>
      </c>
      <c r="D74" s="70" t="s">
        <v>1749</v>
      </c>
      <c r="E74" s="81">
        <v>42341.706944444442</v>
      </c>
      <c r="F74" s="81">
        <v>42341.792361111111</v>
      </c>
      <c r="G74" s="80" t="s">
        <v>126</v>
      </c>
      <c r="H74" s="72">
        <f>IF(OR(E74="-",F74="-"),0,F74-E74)</f>
        <v>8.5416666668606922E-2</v>
      </c>
      <c r="I74" s="73">
        <f>H74</f>
        <v>8.5416666668606922E-2</v>
      </c>
      <c r="L74"/>
    </row>
    <row r="75" spans="1:12" ht="25.5" customHeight="1" x14ac:dyDescent="0.25">
      <c r="A75" s="79" t="s">
        <v>6</v>
      </c>
      <c r="B75" s="80" t="s">
        <v>82</v>
      </c>
      <c r="C75" s="69" t="s">
        <v>8</v>
      </c>
      <c r="D75" s="70" t="s">
        <v>1755</v>
      </c>
      <c r="E75" s="81">
        <v>42341.792361111111</v>
      </c>
      <c r="F75" s="81">
        <v>42342.666666666664</v>
      </c>
      <c r="G75" s="80" t="s">
        <v>128</v>
      </c>
      <c r="H75" s="72">
        <f>IF(OR(E75="-",F75="-"),0,F75-E75)</f>
        <v>0.87430555555329192</v>
      </c>
      <c r="I75" s="73">
        <f>H75</f>
        <v>0.87430555555329192</v>
      </c>
      <c r="L75"/>
    </row>
    <row r="76" spans="1:12" ht="25.5" customHeight="1" x14ac:dyDescent="0.25">
      <c r="A76" s="79" t="s">
        <v>6</v>
      </c>
      <c r="B76" s="80" t="s">
        <v>130</v>
      </c>
      <c r="C76" s="69" t="s">
        <v>8</v>
      </c>
      <c r="D76" s="70" t="s">
        <v>1757</v>
      </c>
      <c r="E76" s="81" t="s">
        <v>7</v>
      </c>
      <c r="F76" s="81">
        <v>42633.781944444447</v>
      </c>
      <c r="G76" s="80" t="s">
        <v>7</v>
      </c>
      <c r="H76" s="72">
        <f>IF(OR(E76="-",F76="-"),0,F76-E76)</f>
        <v>0</v>
      </c>
      <c r="I76" s="73">
        <f>H76</f>
        <v>0</v>
      </c>
      <c r="L76"/>
    </row>
    <row r="77" spans="1:12" ht="25.5" customHeight="1" x14ac:dyDescent="0.25">
      <c r="A77" s="79" t="s">
        <v>6</v>
      </c>
      <c r="B77" s="80" t="s">
        <v>130</v>
      </c>
      <c r="C77" s="69" t="s">
        <v>8</v>
      </c>
      <c r="D77" s="70" t="s">
        <v>1684</v>
      </c>
      <c r="E77" s="81">
        <v>42633.781944444447</v>
      </c>
      <c r="F77" s="81">
        <v>42635.567361111112</v>
      </c>
      <c r="G77" s="80" t="s">
        <v>20</v>
      </c>
      <c r="H77" s="72">
        <f>IF(OR(E77="-",F77="-"),0,F77-E77)</f>
        <v>1.7854166666656965</v>
      </c>
      <c r="I77" s="73">
        <f>H77</f>
        <v>1.7854166666656965</v>
      </c>
      <c r="L77"/>
    </row>
    <row r="78" spans="1:12" ht="25.5" customHeight="1" x14ac:dyDescent="0.25">
      <c r="A78" s="79" t="s">
        <v>6</v>
      </c>
      <c r="B78" s="80" t="s">
        <v>130</v>
      </c>
      <c r="C78" s="69" t="s">
        <v>8</v>
      </c>
      <c r="D78" s="70" t="s">
        <v>1680</v>
      </c>
      <c r="E78" s="81">
        <v>42635.567361111112</v>
      </c>
      <c r="F78" s="81">
        <v>42639.605555555558</v>
      </c>
      <c r="G78" s="80" t="s">
        <v>13</v>
      </c>
      <c r="H78" s="72">
        <f>IF(OR(E78="-",F78="-"),0,F78-E78)</f>
        <v>4.0381944444452529</v>
      </c>
      <c r="I78" s="73">
        <f>H78</f>
        <v>4.0381944444452529</v>
      </c>
      <c r="L78"/>
    </row>
    <row r="79" spans="1:12" ht="25.5" customHeight="1" x14ac:dyDescent="0.25">
      <c r="A79" s="79" t="s">
        <v>6</v>
      </c>
      <c r="B79" s="80" t="s">
        <v>130</v>
      </c>
      <c r="C79" s="69" t="s">
        <v>8</v>
      </c>
      <c r="D79" s="70" t="s">
        <v>1669</v>
      </c>
      <c r="E79" s="81">
        <v>42639.605555555558</v>
      </c>
      <c r="F79" s="81">
        <v>42639.698611111111</v>
      </c>
      <c r="G79" s="80" t="s">
        <v>133</v>
      </c>
      <c r="H79" s="72">
        <f>IF(OR(E79="-",F79="-"),0,F79-E79)</f>
        <v>9.3055555553291924E-2</v>
      </c>
      <c r="I79" s="73">
        <f>H79</f>
        <v>9.3055555553291924E-2</v>
      </c>
      <c r="L79"/>
    </row>
    <row r="80" spans="1:12" ht="25.5" customHeight="1" x14ac:dyDescent="0.25">
      <c r="A80" s="79" t="s">
        <v>6</v>
      </c>
      <c r="B80" s="80" t="s">
        <v>130</v>
      </c>
      <c r="C80" s="69" t="s">
        <v>8</v>
      </c>
      <c r="D80" s="70" t="s">
        <v>1748</v>
      </c>
      <c r="E80" s="81">
        <v>42639.698611111111</v>
      </c>
      <c r="F80" s="81">
        <v>42639.731944444444</v>
      </c>
      <c r="G80" s="80" t="s">
        <v>135</v>
      </c>
      <c r="H80" s="72">
        <f>IF(OR(E80="-",F80="-"),0,F80-E80)</f>
        <v>3.3333333332848269E-2</v>
      </c>
      <c r="I80" s="73">
        <f>H80</f>
        <v>3.3333333332848269E-2</v>
      </c>
      <c r="L80"/>
    </row>
    <row r="81" spans="1:12" ht="25.5" customHeight="1" x14ac:dyDescent="0.25">
      <c r="A81" s="79" t="s">
        <v>6</v>
      </c>
      <c r="B81" s="80" t="s">
        <v>130</v>
      </c>
      <c r="C81" s="69" t="s">
        <v>8</v>
      </c>
      <c r="D81" s="70" t="s">
        <v>1747</v>
      </c>
      <c r="E81" s="81">
        <v>42639.731944444444</v>
      </c>
      <c r="F81" s="81">
        <v>42639.753472222219</v>
      </c>
      <c r="G81" s="80" t="s">
        <v>22</v>
      </c>
      <c r="H81" s="72">
        <f>IF(OR(E81="-",F81="-"),0,F81-E81)</f>
        <v>2.1527777775190771E-2</v>
      </c>
      <c r="I81" s="73">
        <f>H81</f>
        <v>2.1527777775190771E-2</v>
      </c>
      <c r="L81"/>
    </row>
    <row r="82" spans="1:12" ht="25.5" customHeight="1" x14ac:dyDescent="0.25">
      <c r="A82" s="79" t="s">
        <v>6</v>
      </c>
      <c r="B82" s="80" t="s">
        <v>130</v>
      </c>
      <c r="C82" s="69" t="s">
        <v>8</v>
      </c>
      <c r="D82" s="70" t="s">
        <v>1746</v>
      </c>
      <c r="E82" s="81">
        <v>42639.753472222219</v>
      </c>
      <c r="F82" s="81">
        <v>42640.544444444444</v>
      </c>
      <c r="G82" s="80" t="s">
        <v>22</v>
      </c>
      <c r="H82" s="72">
        <f>IF(OR(E82="-",F82="-"),0,F82-E82)</f>
        <v>0.79097222222480923</v>
      </c>
      <c r="I82" s="73">
        <f>H82</f>
        <v>0.79097222222480923</v>
      </c>
      <c r="L82"/>
    </row>
    <row r="83" spans="1:12" ht="25.5" customHeight="1" x14ac:dyDescent="0.25">
      <c r="A83" s="79" t="s">
        <v>6</v>
      </c>
      <c r="B83" s="80" t="s">
        <v>130</v>
      </c>
      <c r="C83" s="69" t="s">
        <v>8</v>
      </c>
      <c r="D83" s="70" t="s">
        <v>1747</v>
      </c>
      <c r="E83" s="81">
        <v>42640.544444444444</v>
      </c>
      <c r="F83" s="81">
        <v>42640.609722222223</v>
      </c>
      <c r="G83" s="80" t="s">
        <v>137</v>
      </c>
      <c r="H83" s="72">
        <f>IF(OR(E83="-",F83="-"),0,F83-E83)</f>
        <v>6.5277777779556345E-2</v>
      </c>
      <c r="I83" s="73">
        <f>H83</f>
        <v>6.5277777779556345E-2</v>
      </c>
      <c r="L83"/>
    </row>
    <row r="84" spans="1:12" ht="25.5" customHeight="1" x14ac:dyDescent="0.25">
      <c r="A84" s="79" t="s">
        <v>6</v>
      </c>
      <c r="B84" s="80" t="s">
        <v>130</v>
      </c>
      <c r="C84" s="69" t="s">
        <v>8</v>
      </c>
      <c r="D84" s="70" t="s">
        <v>1748</v>
      </c>
      <c r="E84" s="81">
        <v>42640.609722222223</v>
      </c>
      <c r="F84" s="81">
        <v>42640.67083333333</v>
      </c>
      <c r="G84" s="80" t="s">
        <v>26</v>
      </c>
      <c r="H84" s="72">
        <f>IF(OR(E84="-",F84="-"),0,F84-E84)</f>
        <v>6.1111111106583849E-2</v>
      </c>
      <c r="I84" s="73">
        <f>H84</f>
        <v>6.1111111106583849E-2</v>
      </c>
      <c r="L84"/>
    </row>
    <row r="85" spans="1:12" ht="25.5" customHeight="1" x14ac:dyDescent="0.25">
      <c r="A85" s="79" t="s">
        <v>6</v>
      </c>
      <c r="B85" s="80" t="s">
        <v>130</v>
      </c>
      <c r="C85" s="69" t="s">
        <v>8</v>
      </c>
      <c r="D85" s="70" t="s">
        <v>1749</v>
      </c>
      <c r="E85" s="81">
        <v>42640.67083333333</v>
      </c>
      <c r="F85" s="81">
        <v>42641.780555555553</v>
      </c>
      <c r="G85" s="80" t="s">
        <v>28</v>
      </c>
      <c r="H85" s="72">
        <f>IF(OR(E85="-",F85="-"),0,F85-E85)</f>
        <v>1.109722222223354</v>
      </c>
      <c r="I85" s="73">
        <f>H85</f>
        <v>1.109722222223354</v>
      </c>
      <c r="L85"/>
    </row>
    <row r="86" spans="1:12" ht="25.5" customHeight="1" x14ac:dyDescent="0.25">
      <c r="A86" s="79" t="s">
        <v>6</v>
      </c>
      <c r="B86" s="80" t="s">
        <v>130</v>
      </c>
      <c r="C86" s="69" t="s">
        <v>8</v>
      </c>
      <c r="D86" s="70" t="s">
        <v>1758</v>
      </c>
      <c r="E86" s="81">
        <v>42641.780555555553</v>
      </c>
      <c r="F86" s="81">
        <v>42642.476388888892</v>
      </c>
      <c r="G86" s="80" t="s">
        <v>7</v>
      </c>
      <c r="H86" s="72">
        <f>IF(OR(E86="-",F86="-"),0,F86-E86)</f>
        <v>0.69583333333866904</v>
      </c>
      <c r="I86" s="73">
        <f>H86</f>
        <v>0.69583333333866904</v>
      </c>
      <c r="L86"/>
    </row>
    <row r="87" spans="1:12" ht="25.5" customHeight="1" x14ac:dyDescent="0.25">
      <c r="A87" s="79" t="s">
        <v>6</v>
      </c>
      <c r="B87" s="80" t="s">
        <v>130</v>
      </c>
      <c r="C87" s="69" t="s">
        <v>8</v>
      </c>
      <c r="D87" s="70" t="s">
        <v>1750</v>
      </c>
      <c r="E87" s="81">
        <v>42641.780555555553</v>
      </c>
      <c r="F87" s="81">
        <v>42643.626388888886</v>
      </c>
      <c r="G87" s="80" t="s">
        <v>7</v>
      </c>
      <c r="H87" s="72">
        <f>IF(OR(E87="-",F87="-"),0,F87-E87)</f>
        <v>1.8458333333328483</v>
      </c>
      <c r="I87" s="73">
        <f>H87</f>
        <v>1.8458333333328483</v>
      </c>
      <c r="L87"/>
    </row>
    <row r="88" spans="1:12" ht="25.5" customHeight="1" x14ac:dyDescent="0.25">
      <c r="A88" s="79" t="s">
        <v>6</v>
      </c>
      <c r="B88" s="80" t="s">
        <v>130</v>
      </c>
      <c r="C88" s="69" t="s">
        <v>8</v>
      </c>
      <c r="D88" s="70" t="s">
        <v>1749</v>
      </c>
      <c r="E88" s="81">
        <v>42643.626388888886</v>
      </c>
      <c r="F88" s="81">
        <v>42646.794444444444</v>
      </c>
      <c r="G88" s="80" t="s">
        <v>72</v>
      </c>
      <c r="H88" s="72">
        <f>IF(OR(E88="-",F88="-"),0,F88-E88)</f>
        <v>3.1680555555576575</v>
      </c>
      <c r="I88" s="73">
        <f>H88</f>
        <v>3.1680555555576575</v>
      </c>
      <c r="L88"/>
    </row>
    <row r="89" spans="1:12" ht="25.5" customHeight="1" x14ac:dyDescent="0.25">
      <c r="A89" s="79" t="s">
        <v>6</v>
      </c>
      <c r="B89" s="80" t="s">
        <v>130</v>
      </c>
      <c r="C89" s="69" t="s">
        <v>8</v>
      </c>
      <c r="D89" s="70" t="s">
        <v>1751</v>
      </c>
      <c r="E89" s="81">
        <v>42646.794444444444</v>
      </c>
      <c r="F89" s="81">
        <v>42653.765277777777</v>
      </c>
      <c r="G89" s="80" t="s">
        <v>141</v>
      </c>
      <c r="H89" s="72">
        <f>IF(OR(E89="-",F89="-"),0,F89-E89)</f>
        <v>6.9708333333328483</v>
      </c>
      <c r="I89" s="73">
        <f>H89</f>
        <v>6.9708333333328483</v>
      </c>
      <c r="L89"/>
    </row>
    <row r="90" spans="1:12" ht="25.5" customHeight="1" x14ac:dyDescent="0.25">
      <c r="A90" s="79" t="s">
        <v>6</v>
      </c>
      <c r="B90" s="80" t="s">
        <v>130</v>
      </c>
      <c r="C90" s="69" t="s">
        <v>8</v>
      </c>
      <c r="D90" s="70" t="s">
        <v>1749</v>
      </c>
      <c r="E90" s="81">
        <v>42653.765277777777</v>
      </c>
      <c r="F90" s="81">
        <v>42656.819444444445</v>
      </c>
      <c r="G90" s="80" t="s">
        <v>20</v>
      </c>
      <c r="H90" s="72">
        <f>IF(OR(E90="-",F90="-"),0,F90-E90)</f>
        <v>3.0541666666686069</v>
      </c>
      <c r="I90" s="73">
        <f>H90</f>
        <v>3.0541666666686069</v>
      </c>
      <c r="L90"/>
    </row>
    <row r="91" spans="1:12" ht="25.5" customHeight="1" x14ac:dyDescent="0.25">
      <c r="A91" s="79" t="s">
        <v>6</v>
      </c>
      <c r="B91" s="80" t="s">
        <v>130</v>
      </c>
      <c r="C91" s="69" t="s">
        <v>8</v>
      </c>
      <c r="D91" s="70" t="s">
        <v>1603</v>
      </c>
      <c r="E91" s="81">
        <v>42656.819444444445</v>
      </c>
      <c r="F91" s="81">
        <v>42657.69027777778</v>
      </c>
      <c r="G91" s="80" t="s">
        <v>143</v>
      </c>
      <c r="H91" s="72">
        <f>IF(OR(E91="-",F91="-"),0,F91-E91)</f>
        <v>0.87083333333430346</v>
      </c>
      <c r="I91" s="73">
        <f>H91</f>
        <v>0.87083333333430346</v>
      </c>
      <c r="L91"/>
    </row>
    <row r="92" spans="1:12" ht="25.5" customHeight="1" x14ac:dyDescent="0.25">
      <c r="A92" s="79" t="s">
        <v>6</v>
      </c>
      <c r="B92" s="80" t="s">
        <v>130</v>
      </c>
      <c r="C92" s="69" t="s">
        <v>8</v>
      </c>
      <c r="D92" s="70" t="s">
        <v>1758</v>
      </c>
      <c r="E92" s="81">
        <v>42657.69027777778</v>
      </c>
      <c r="F92" s="81">
        <v>42663.504166666666</v>
      </c>
      <c r="G92" s="80" t="s">
        <v>145</v>
      </c>
      <c r="H92" s="72">
        <f>IF(OR(E92="-",F92="-"),0,F92-E92)</f>
        <v>5.8138888888861402</v>
      </c>
      <c r="I92" s="73">
        <f>H92</f>
        <v>5.8138888888861402</v>
      </c>
      <c r="L92"/>
    </row>
    <row r="93" spans="1:12" ht="25.5" customHeight="1" x14ac:dyDescent="0.25">
      <c r="A93" s="79" t="s">
        <v>6</v>
      </c>
      <c r="B93" s="80" t="s">
        <v>130</v>
      </c>
      <c r="C93" s="69" t="s">
        <v>8</v>
      </c>
      <c r="D93" s="70" t="s">
        <v>1749</v>
      </c>
      <c r="E93" s="81">
        <v>42663.504166666666</v>
      </c>
      <c r="F93" s="81">
        <v>42663.669444444444</v>
      </c>
      <c r="G93" s="80" t="s">
        <v>147</v>
      </c>
      <c r="H93" s="72">
        <f>IF(OR(E93="-",F93="-"),0,F93-E93)</f>
        <v>0.16527777777810115</v>
      </c>
      <c r="I93" s="73">
        <f>H93</f>
        <v>0.16527777777810115</v>
      </c>
      <c r="L93"/>
    </row>
    <row r="94" spans="1:12" ht="25.5" customHeight="1" x14ac:dyDescent="0.25">
      <c r="A94" s="79" t="s">
        <v>6</v>
      </c>
      <c r="B94" s="80" t="s">
        <v>130</v>
      </c>
      <c r="C94" s="69" t="s">
        <v>8</v>
      </c>
      <c r="D94" s="70" t="s">
        <v>1603</v>
      </c>
      <c r="E94" s="81">
        <v>42663.669444444444</v>
      </c>
      <c r="F94" s="81">
        <v>42663.74722222222</v>
      </c>
      <c r="G94" s="80" t="s">
        <v>149</v>
      </c>
      <c r="H94" s="72">
        <f>IF(OR(E94="-",F94="-"),0,F94-E94)</f>
        <v>7.7777777776645962E-2</v>
      </c>
      <c r="I94" s="73">
        <f>H94</f>
        <v>7.7777777776645962E-2</v>
      </c>
      <c r="L94"/>
    </row>
    <row r="95" spans="1:12" ht="25.5" customHeight="1" x14ac:dyDescent="0.25">
      <c r="A95" s="79" t="s">
        <v>6</v>
      </c>
      <c r="B95" s="80" t="s">
        <v>130</v>
      </c>
      <c r="C95" s="69" t="s">
        <v>8</v>
      </c>
      <c r="D95" s="70" t="s">
        <v>1753</v>
      </c>
      <c r="E95" s="81">
        <v>42663.74722222222</v>
      </c>
      <c r="F95" s="81">
        <v>42664.765277777777</v>
      </c>
      <c r="G95" s="80" t="s">
        <v>151</v>
      </c>
      <c r="H95" s="72">
        <f>IF(OR(E95="-",F95="-"),0,F95-E95)</f>
        <v>1.0180555555562023</v>
      </c>
      <c r="I95" s="73">
        <f>H95</f>
        <v>1.0180555555562023</v>
      </c>
      <c r="L95"/>
    </row>
    <row r="96" spans="1:12" ht="25.5" customHeight="1" x14ac:dyDescent="0.25">
      <c r="A96" s="79" t="s">
        <v>6</v>
      </c>
      <c r="B96" s="80" t="s">
        <v>130</v>
      </c>
      <c r="C96" s="69" t="s">
        <v>8</v>
      </c>
      <c r="D96" s="70" t="s">
        <v>1743</v>
      </c>
      <c r="E96" s="81">
        <v>42664.765277777777</v>
      </c>
      <c r="F96" s="81">
        <v>42667.788194444445</v>
      </c>
      <c r="G96" s="80" t="s">
        <v>105</v>
      </c>
      <c r="H96" s="72">
        <f>IF(OR(E96="-",F96="-"),0,F96-E96)</f>
        <v>3.0229166666686069</v>
      </c>
      <c r="I96" s="73">
        <f>H96</f>
        <v>3.0229166666686069</v>
      </c>
      <c r="L96"/>
    </row>
    <row r="97" spans="1:12" ht="25.5" customHeight="1" x14ac:dyDescent="0.25">
      <c r="A97" s="79" t="s">
        <v>6</v>
      </c>
      <c r="B97" s="80" t="s">
        <v>130</v>
      </c>
      <c r="C97" s="69" t="s">
        <v>8</v>
      </c>
      <c r="D97" s="70" t="s">
        <v>1747</v>
      </c>
      <c r="E97" s="81">
        <v>42667.788194444445</v>
      </c>
      <c r="F97" s="81">
        <v>42667.791666666664</v>
      </c>
      <c r="G97" s="80" t="s">
        <v>66</v>
      </c>
      <c r="H97" s="72">
        <f>IF(OR(E97="-",F97="-"),0,F97-E97)</f>
        <v>3.4722222189884633E-3</v>
      </c>
      <c r="I97" s="73">
        <f>H97</f>
        <v>3.4722222189884633E-3</v>
      </c>
      <c r="L97"/>
    </row>
    <row r="98" spans="1:12" ht="25.5" customHeight="1" x14ac:dyDescent="0.25">
      <c r="A98" s="79" t="s">
        <v>6</v>
      </c>
      <c r="B98" s="80" t="s">
        <v>130</v>
      </c>
      <c r="C98" s="69" t="s">
        <v>8</v>
      </c>
      <c r="D98" s="70" t="s">
        <v>1754</v>
      </c>
      <c r="E98" s="81">
        <v>42667.791666666664</v>
      </c>
      <c r="F98" s="81">
        <v>42668.65347222222</v>
      </c>
      <c r="G98" s="80" t="s">
        <v>155</v>
      </c>
      <c r="H98" s="72">
        <f>IF(OR(E98="-",F98="-"),0,F98-E98)</f>
        <v>0.86180555555620231</v>
      </c>
      <c r="I98" s="73">
        <f>H98</f>
        <v>0.86180555555620231</v>
      </c>
      <c r="L98"/>
    </row>
    <row r="99" spans="1:12" ht="25.5" customHeight="1" x14ac:dyDescent="0.25">
      <c r="A99" s="79" t="s">
        <v>6</v>
      </c>
      <c r="B99" s="80" t="s">
        <v>130</v>
      </c>
      <c r="C99" s="69" t="s">
        <v>8</v>
      </c>
      <c r="D99" s="70" t="s">
        <v>1748</v>
      </c>
      <c r="E99" s="81">
        <v>42668.65347222222</v>
      </c>
      <c r="F99" s="81">
        <v>42668.656944444447</v>
      </c>
      <c r="G99" s="80" t="s">
        <v>7</v>
      </c>
      <c r="H99" s="72">
        <f>IF(OR(E99="-",F99="-"),0,F99-E99)</f>
        <v>3.4722222262644209E-3</v>
      </c>
      <c r="I99" s="73">
        <f>H99</f>
        <v>3.4722222262644209E-3</v>
      </c>
      <c r="L99"/>
    </row>
    <row r="100" spans="1:12" ht="25.5" customHeight="1" x14ac:dyDescent="0.25">
      <c r="A100" s="79" t="s">
        <v>6</v>
      </c>
      <c r="B100" s="80" t="s">
        <v>130</v>
      </c>
      <c r="C100" s="69" t="s">
        <v>8</v>
      </c>
      <c r="D100" s="70" t="s">
        <v>1754</v>
      </c>
      <c r="E100" s="81">
        <v>42668.656944444447</v>
      </c>
      <c r="F100" s="81">
        <v>42668.65902777778</v>
      </c>
      <c r="G100" s="80" t="s">
        <v>72</v>
      </c>
      <c r="H100" s="72">
        <f>IF(OR(E100="-",F100="-"),0,F100-E100)</f>
        <v>2.0833333328482695E-3</v>
      </c>
      <c r="I100" s="73">
        <f>H100</f>
        <v>2.0833333328482695E-3</v>
      </c>
      <c r="L100"/>
    </row>
    <row r="101" spans="1:12" ht="25.5" customHeight="1" x14ac:dyDescent="0.25">
      <c r="A101" s="79" t="s">
        <v>6</v>
      </c>
      <c r="B101" s="80" t="s">
        <v>130</v>
      </c>
      <c r="C101" s="69" t="s">
        <v>8</v>
      </c>
      <c r="D101" s="70" t="s">
        <v>1743</v>
      </c>
      <c r="E101" s="81">
        <v>42668.65902777778</v>
      </c>
      <c r="F101" s="81">
        <v>42668.73541666667</v>
      </c>
      <c r="G101" s="80" t="s">
        <v>7</v>
      </c>
      <c r="H101" s="72">
        <f>IF(OR(E101="-",F101="-"),0,F101-E101)</f>
        <v>7.6388888890505768E-2</v>
      </c>
      <c r="I101" s="73">
        <f>H101</f>
        <v>7.6388888890505768E-2</v>
      </c>
      <c r="L101"/>
    </row>
    <row r="102" spans="1:12" ht="25.5" customHeight="1" x14ac:dyDescent="0.25">
      <c r="A102" s="79" t="s">
        <v>6</v>
      </c>
      <c r="B102" s="80" t="s">
        <v>130</v>
      </c>
      <c r="C102" s="69" t="s">
        <v>8</v>
      </c>
      <c r="D102" s="70" t="s">
        <v>1754</v>
      </c>
      <c r="E102" s="81">
        <v>42668.73541666667</v>
      </c>
      <c r="F102" s="81">
        <v>42668.737500000003</v>
      </c>
      <c r="G102" s="80" t="s">
        <v>72</v>
      </c>
      <c r="H102" s="72">
        <f>IF(OR(E102="-",F102="-"),0,F102-E102)</f>
        <v>2.0833333328482695E-3</v>
      </c>
      <c r="I102" s="73">
        <f>H102</f>
        <v>2.0833333328482695E-3</v>
      </c>
      <c r="L102"/>
    </row>
    <row r="103" spans="1:12" ht="25.5" customHeight="1" x14ac:dyDescent="0.25">
      <c r="A103" s="79" t="s">
        <v>6</v>
      </c>
      <c r="B103" s="80" t="s">
        <v>130</v>
      </c>
      <c r="C103" s="69" t="s">
        <v>8</v>
      </c>
      <c r="D103" s="70" t="s">
        <v>1755</v>
      </c>
      <c r="E103" s="81">
        <v>42668.737500000003</v>
      </c>
      <c r="F103" s="81">
        <v>42669.668749999997</v>
      </c>
      <c r="G103" s="80" t="s">
        <v>74</v>
      </c>
      <c r="H103" s="72">
        <f>IF(OR(E103="-",F103="-"),0,F103-E103)</f>
        <v>0.93124999999417923</v>
      </c>
      <c r="I103" s="73">
        <f>H103</f>
        <v>0.93124999999417923</v>
      </c>
      <c r="L103"/>
    </row>
    <row r="104" spans="1:12" ht="25.5" customHeight="1" x14ac:dyDescent="0.25">
      <c r="A104" s="79" t="s">
        <v>6</v>
      </c>
      <c r="B104" s="80" t="s">
        <v>130</v>
      </c>
      <c r="C104" s="69" t="s">
        <v>8</v>
      </c>
      <c r="D104" s="70" t="s">
        <v>1749</v>
      </c>
      <c r="E104" s="81">
        <v>42669.668749999997</v>
      </c>
      <c r="F104" s="81">
        <v>42669.815972222219</v>
      </c>
      <c r="G104" s="80" t="s">
        <v>74</v>
      </c>
      <c r="H104" s="72">
        <f>IF(OR(E104="-",F104="-"),0,F104-E104)</f>
        <v>0.14722222222189885</v>
      </c>
      <c r="I104" s="73">
        <f>H104</f>
        <v>0.14722222222189885</v>
      </c>
      <c r="L104"/>
    </row>
    <row r="105" spans="1:12" ht="25.5" customHeight="1" x14ac:dyDescent="0.25">
      <c r="A105" s="79" t="s">
        <v>6</v>
      </c>
      <c r="B105" s="80" t="s">
        <v>130</v>
      </c>
      <c r="C105" s="69" t="s">
        <v>8</v>
      </c>
      <c r="D105" s="70" t="s">
        <v>1750</v>
      </c>
      <c r="E105" s="81">
        <v>42669.815972222219</v>
      </c>
      <c r="F105" s="81">
        <v>42670.625</v>
      </c>
      <c r="G105" s="80" t="s">
        <v>162</v>
      </c>
      <c r="H105" s="72">
        <f>IF(OR(E105="-",F105="-"),0,F105-E105)</f>
        <v>0.80902777778101154</v>
      </c>
      <c r="I105" s="73">
        <f>H105</f>
        <v>0.80902777778101154</v>
      </c>
      <c r="L105"/>
    </row>
    <row r="106" spans="1:12" ht="25.5" customHeight="1" x14ac:dyDescent="0.25">
      <c r="A106" s="79" t="s">
        <v>6</v>
      </c>
      <c r="B106" s="80" t="s">
        <v>130</v>
      </c>
      <c r="C106" s="69" t="s">
        <v>8</v>
      </c>
      <c r="D106" s="70" t="s">
        <v>1749</v>
      </c>
      <c r="E106" s="81">
        <v>42670.625</v>
      </c>
      <c r="F106" s="81">
        <v>42670.86041666667</v>
      </c>
      <c r="G106" s="80" t="s">
        <v>163</v>
      </c>
      <c r="H106" s="72">
        <f>IF(OR(E106="-",F106="-"),0,F106-E106)</f>
        <v>0.23541666667006211</v>
      </c>
      <c r="I106" s="73">
        <f>H106</f>
        <v>0.23541666667006211</v>
      </c>
      <c r="L106"/>
    </row>
    <row r="107" spans="1:12" ht="25.5" customHeight="1" x14ac:dyDescent="0.25">
      <c r="A107" s="79" t="s">
        <v>6</v>
      </c>
      <c r="B107" s="80" t="s">
        <v>130</v>
      </c>
      <c r="C107" s="69" t="s">
        <v>8</v>
      </c>
      <c r="D107" s="70" t="s">
        <v>1751</v>
      </c>
      <c r="E107" s="81">
        <v>42670.86041666667</v>
      </c>
      <c r="F107" s="81">
        <v>42691.760416666664</v>
      </c>
      <c r="G107" s="80" t="s">
        <v>165</v>
      </c>
      <c r="H107" s="72">
        <f>IF(OR(E107="-",F107="-"),0,F107-E107)</f>
        <v>20.899999999994179</v>
      </c>
      <c r="I107" s="73">
        <f>H107</f>
        <v>20.899999999994179</v>
      </c>
      <c r="L107"/>
    </row>
    <row r="108" spans="1:12" ht="25.5" customHeight="1" x14ac:dyDescent="0.25">
      <c r="A108" s="79" t="s">
        <v>6</v>
      </c>
      <c r="B108" s="80" t="s">
        <v>130</v>
      </c>
      <c r="C108" s="69" t="s">
        <v>8</v>
      </c>
      <c r="D108" s="70" t="s">
        <v>1749</v>
      </c>
      <c r="E108" s="81">
        <v>42691.760416666664</v>
      </c>
      <c r="F108" s="81">
        <v>42692.78125</v>
      </c>
      <c r="G108" s="80" t="s">
        <v>167</v>
      </c>
      <c r="H108" s="72">
        <f>IF(OR(E108="-",F108="-"),0,F108-E108)</f>
        <v>1.0208333333357587</v>
      </c>
      <c r="I108" s="73">
        <f>H108</f>
        <v>1.0208333333357587</v>
      </c>
      <c r="L108"/>
    </row>
    <row r="109" spans="1:12" ht="25.5" customHeight="1" x14ac:dyDescent="0.25">
      <c r="A109" s="79" t="s">
        <v>6</v>
      </c>
      <c r="B109" s="80" t="s">
        <v>130</v>
      </c>
      <c r="C109" s="69" t="s">
        <v>8</v>
      </c>
      <c r="D109" s="70" t="s">
        <v>1755</v>
      </c>
      <c r="E109" s="81">
        <v>42692.78125</v>
      </c>
      <c r="F109" s="81">
        <v>42695.609722222223</v>
      </c>
      <c r="G109" s="80" t="s">
        <v>169</v>
      </c>
      <c r="H109" s="72">
        <f>IF(OR(E109="-",F109="-"),0,F109-E109)</f>
        <v>2.828472222223354</v>
      </c>
      <c r="I109" s="73">
        <f>H109</f>
        <v>2.828472222223354</v>
      </c>
      <c r="L109"/>
    </row>
    <row r="110" spans="1:12" ht="25.5" customHeight="1" x14ac:dyDescent="0.25">
      <c r="A110" s="79" t="s">
        <v>6</v>
      </c>
      <c r="B110" s="80" t="s">
        <v>130</v>
      </c>
      <c r="C110" s="69" t="s">
        <v>8</v>
      </c>
      <c r="D110" s="70" t="s">
        <v>1759</v>
      </c>
      <c r="E110" s="81">
        <v>42695.609722222223</v>
      </c>
      <c r="F110" s="81">
        <v>42695.705555555556</v>
      </c>
      <c r="G110" s="80" t="s">
        <v>74</v>
      </c>
      <c r="H110" s="72">
        <f>IF(OR(E110="-",F110="-"),0,F110-E110)</f>
        <v>9.5833333332848269E-2</v>
      </c>
      <c r="I110" s="73">
        <f>H110</f>
        <v>9.5833333332848269E-2</v>
      </c>
      <c r="L110"/>
    </row>
    <row r="111" spans="1:12" ht="25.5" customHeight="1" x14ac:dyDescent="0.25">
      <c r="A111" s="79" t="s">
        <v>6</v>
      </c>
      <c r="B111" s="80" t="s">
        <v>130</v>
      </c>
      <c r="C111" s="69" t="s">
        <v>8</v>
      </c>
      <c r="D111" s="70" t="s">
        <v>1760</v>
      </c>
      <c r="E111" s="81">
        <v>42695.705555555556</v>
      </c>
      <c r="F111" s="81" t="s">
        <v>7</v>
      </c>
      <c r="G111" s="80" t="s">
        <v>172</v>
      </c>
      <c r="H111" s="72">
        <f>IF(OR(E111="-",F111="-"),0,F111-E111)</f>
        <v>0</v>
      </c>
      <c r="I111" s="73">
        <f>H111</f>
        <v>0</v>
      </c>
      <c r="L111"/>
    </row>
    <row r="112" spans="1:12" ht="25.5" customHeight="1" x14ac:dyDescent="0.25">
      <c r="A112" s="79" t="s">
        <v>6</v>
      </c>
      <c r="B112" s="80" t="s">
        <v>174</v>
      </c>
      <c r="C112" s="69" t="s">
        <v>8</v>
      </c>
      <c r="D112" s="70" t="s">
        <v>1761</v>
      </c>
      <c r="E112" s="81" t="s">
        <v>7</v>
      </c>
      <c r="F112" s="81">
        <v>42422.759027777778</v>
      </c>
      <c r="G112" s="80" t="s">
        <v>7</v>
      </c>
      <c r="H112" s="72">
        <f>IF(OR(E112="-",F112="-"),0,F112-E112)</f>
        <v>0</v>
      </c>
      <c r="I112" s="73">
        <f>H112</f>
        <v>0</v>
      </c>
      <c r="L112"/>
    </row>
    <row r="113" spans="1:12" ht="25.5" customHeight="1" x14ac:dyDescent="0.25">
      <c r="A113" s="79" t="s">
        <v>6</v>
      </c>
      <c r="B113" s="80" t="s">
        <v>174</v>
      </c>
      <c r="C113" s="69" t="s">
        <v>8</v>
      </c>
      <c r="D113" s="70" t="s">
        <v>1683</v>
      </c>
      <c r="E113" s="81">
        <v>42422.759027777778</v>
      </c>
      <c r="F113" s="81">
        <v>42425.688888888886</v>
      </c>
      <c r="G113" s="80" t="s">
        <v>175</v>
      </c>
      <c r="H113" s="72">
        <f>IF(OR(E113="-",F113="-"),0,F113-E113)</f>
        <v>2.929861111108039</v>
      </c>
      <c r="I113" s="73">
        <f>H113</f>
        <v>2.929861111108039</v>
      </c>
      <c r="L113"/>
    </row>
    <row r="114" spans="1:12" ht="25.5" customHeight="1" x14ac:dyDescent="0.25">
      <c r="A114" s="79" t="s">
        <v>6</v>
      </c>
      <c r="B114" s="80" t="s">
        <v>174</v>
      </c>
      <c r="C114" s="69" t="s">
        <v>8</v>
      </c>
      <c r="D114" s="70" t="s">
        <v>1667</v>
      </c>
      <c r="E114" s="81">
        <v>42425.688888888886</v>
      </c>
      <c r="F114" s="81">
        <v>42426.713888888888</v>
      </c>
      <c r="G114" s="80" t="s">
        <v>13</v>
      </c>
      <c r="H114" s="72">
        <f>IF(OR(E114="-",F114="-"),0,F114-E114)</f>
        <v>1.0250000000014552</v>
      </c>
      <c r="I114" s="73">
        <f>H114</f>
        <v>1.0250000000014552</v>
      </c>
      <c r="L114"/>
    </row>
    <row r="115" spans="1:12" ht="25.5" customHeight="1" x14ac:dyDescent="0.25">
      <c r="A115" s="79" t="s">
        <v>6</v>
      </c>
      <c r="B115" s="80" t="s">
        <v>174</v>
      </c>
      <c r="C115" s="69" t="s">
        <v>8</v>
      </c>
      <c r="D115" s="70" t="s">
        <v>1683</v>
      </c>
      <c r="E115" s="81">
        <v>42426.713888888888</v>
      </c>
      <c r="F115" s="81">
        <v>42431.676388888889</v>
      </c>
      <c r="G115" s="80" t="s">
        <v>176</v>
      </c>
      <c r="H115" s="72">
        <f>IF(OR(E115="-",F115="-"),0,F115-E115)</f>
        <v>4.9625000000014552</v>
      </c>
      <c r="I115" s="73">
        <f>H115</f>
        <v>4.9625000000014552</v>
      </c>
      <c r="L115"/>
    </row>
    <row r="116" spans="1:12" ht="25.5" customHeight="1" x14ac:dyDescent="0.25">
      <c r="A116" s="79" t="s">
        <v>6</v>
      </c>
      <c r="B116" s="80" t="s">
        <v>174</v>
      </c>
      <c r="C116" s="69" t="s">
        <v>8</v>
      </c>
      <c r="D116" s="70" t="s">
        <v>1667</v>
      </c>
      <c r="E116" s="81">
        <v>42431.676388888889</v>
      </c>
      <c r="F116" s="81">
        <v>42431.738194444442</v>
      </c>
      <c r="G116" s="80" t="s">
        <v>177</v>
      </c>
      <c r="H116" s="72">
        <f>IF(OR(E116="-",F116="-"),0,F116-E116)</f>
        <v>6.1805555553291924E-2</v>
      </c>
      <c r="I116" s="73">
        <f>H116</f>
        <v>6.1805555553291924E-2</v>
      </c>
      <c r="L116"/>
    </row>
    <row r="117" spans="1:12" ht="25.5" customHeight="1" x14ac:dyDescent="0.25">
      <c r="A117" s="79" t="s">
        <v>6</v>
      </c>
      <c r="B117" s="80" t="s">
        <v>174</v>
      </c>
      <c r="C117" s="69" t="s">
        <v>8</v>
      </c>
      <c r="D117" s="70" t="s">
        <v>1683</v>
      </c>
      <c r="E117" s="81">
        <v>42431.738194444442</v>
      </c>
      <c r="F117" s="81">
        <v>42443.53125</v>
      </c>
      <c r="G117" s="80" t="s">
        <v>178</v>
      </c>
      <c r="H117" s="72">
        <f>IF(OR(E117="-",F117="-"),0,F117-E117)</f>
        <v>11.793055555557657</v>
      </c>
      <c r="I117" s="73">
        <f>H117</f>
        <v>11.793055555557657</v>
      </c>
      <c r="L117"/>
    </row>
    <row r="118" spans="1:12" ht="25.5" customHeight="1" x14ac:dyDescent="0.25">
      <c r="A118" s="79" t="s">
        <v>6</v>
      </c>
      <c r="B118" s="80" t="s">
        <v>174</v>
      </c>
      <c r="C118" s="69" t="s">
        <v>8</v>
      </c>
      <c r="D118" s="70" t="s">
        <v>1667</v>
      </c>
      <c r="E118" s="81">
        <v>42443.53125</v>
      </c>
      <c r="F118" s="81">
        <v>42450.716666666667</v>
      </c>
      <c r="G118" s="80" t="s">
        <v>179</v>
      </c>
      <c r="H118" s="72">
        <f>IF(OR(E118="-",F118="-"),0,F118-E118)</f>
        <v>7.1854166666671517</v>
      </c>
      <c r="I118" s="73">
        <f>H118</f>
        <v>7.1854166666671517</v>
      </c>
      <c r="L118"/>
    </row>
    <row r="119" spans="1:12" ht="25.5" customHeight="1" x14ac:dyDescent="0.25">
      <c r="A119" s="79" t="s">
        <v>6</v>
      </c>
      <c r="B119" s="80" t="s">
        <v>174</v>
      </c>
      <c r="C119" s="69" t="s">
        <v>8</v>
      </c>
      <c r="D119" s="70" t="s">
        <v>1683</v>
      </c>
      <c r="E119" s="81">
        <v>42450.716666666667</v>
      </c>
      <c r="F119" s="81">
        <v>42474.62777777778</v>
      </c>
      <c r="G119" s="80" t="s">
        <v>180</v>
      </c>
      <c r="H119" s="72">
        <f>IF(OR(E119="-",F119="-"),0,F119-E119)</f>
        <v>23.911111111112405</v>
      </c>
      <c r="I119" s="73">
        <f>H119</f>
        <v>23.911111111112405</v>
      </c>
      <c r="L119"/>
    </row>
    <row r="120" spans="1:12" ht="25.5" customHeight="1" x14ac:dyDescent="0.25">
      <c r="A120" s="79" t="s">
        <v>6</v>
      </c>
      <c r="B120" s="80" t="s">
        <v>174</v>
      </c>
      <c r="C120" s="69" t="s">
        <v>8</v>
      </c>
      <c r="D120" s="70" t="s">
        <v>1689</v>
      </c>
      <c r="E120" s="81">
        <v>42474.62777777778</v>
      </c>
      <c r="F120" s="81">
        <v>42479.556944444441</v>
      </c>
      <c r="G120" s="80" t="s">
        <v>182</v>
      </c>
      <c r="H120" s="72">
        <f>IF(OR(E120="-",F120="-"),0,F120-E120)</f>
        <v>4.929166666661331</v>
      </c>
      <c r="I120" s="73">
        <f>H120</f>
        <v>4.929166666661331</v>
      </c>
      <c r="L120"/>
    </row>
    <row r="121" spans="1:12" ht="25.5" customHeight="1" x14ac:dyDescent="0.25">
      <c r="A121" s="79" t="s">
        <v>6</v>
      </c>
      <c r="B121" s="80" t="s">
        <v>174</v>
      </c>
      <c r="C121" s="69" t="s">
        <v>8</v>
      </c>
      <c r="D121" s="70" t="s">
        <v>1745</v>
      </c>
      <c r="E121" s="81">
        <v>42479.556944444441</v>
      </c>
      <c r="F121" s="81">
        <v>42479.667361111111</v>
      </c>
      <c r="G121" s="80" t="s">
        <v>184</v>
      </c>
      <c r="H121" s="72">
        <f>IF(OR(E121="-",F121="-"),0,F121-E121)</f>
        <v>0.11041666667006211</v>
      </c>
      <c r="I121" s="73">
        <f>H121</f>
        <v>0.11041666667006211</v>
      </c>
      <c r="L121"/>
    </row>
    <row r="122" spans="1:12" ht="25.5" customHeight="1" x14ac:dyDescent="0.25">
      <c r="A122" s="79" t="s">
        <v>6</v>
      </c>
      <c r="B122" s="80" t="s">
        <v>174</v>
      </c>
      <c r="C122" s="69" t="s">
        <v>8</v>
      </c>
      <c r="D122" s="70" t="s">
        <v>1689</v>
      </c>
      <c r="E122" s="81">
        <v>42479.667361111111</v>
      </c>
      <c r="F122" s="81">
        <v>42479.788888888892</v>
      </c>
      <c r="G122" s="80" t="s">
        <v>186</v>
      </c>
      <c r="H122" s="72">
        <f>IF(OR(E122="-",F122="-"),0,F122-E122)</f>
        <v>0.12152777778101154</v>
      </c>
      <c r="I122" s="73">
        <f>H122</f>
        <v>0.12152777778101154</v>
      </c>
      <c r="L122"/>
    </row>
    <row r="123" spans="1:12" ht="25.5" customHeight="1" x14ac:dyDescent="0.25">
      <c r="A123" s="79" t="s">
        <v>6</v>
      </c>
      <c r="B123" s="80" t="s">
        <v>174</v>
      </c>
      <c r="C123" s="69" t="s">
        <v>8</v>
      </c>
      <c r="D123" s="70" t="s">
        <v>1683</v>
      </c>
      <c r="E123" s="81">
        <v>42479.788888888892</v>
      </c>
      <c r="F123" s="81">
        <v>42548.595138888886</v>
      </c>
      <c r="G123" s="80" t="s">
        <v>187</v>
      </c>
      <c r="H123" s="72">
        <f>IF(OR(E123="-",F123="-"),0,F123-E123)</f>
        <v>68.806249999994179</v>
      </c>
      <c r="I123" s="73">
        <f>H123</f>
        <v>68.806249999994179</v>
      </c>
      <c r="L123"/>
    </row>
    <row r="124" spans="1:12" ht="25.5" customHeight="1" x14ac:dyDescent="0.25">
      <c r="A124" s="79" t="s">
        <v>6</v>
      </c>
      <c r="B124" s="80" t="s">
        <v>174</v>
      </c>
      <c r="C124" s="69" t="s">
        <v>8</v>
      </c>
      <c r="D124" s="70" t="s">
        <v>1761</v>
      </c>
      <c r="E124" s="81">
        <v>42548.595138888886</v>
      </c>
      <c r="F124" s="81">
        <v>42548.693055555559</v>
      </c>
      <c r="G124" s="80" t="s">
        <v>189</v>
      </c>
      <c r="H124" s="72">
        <f>IF(OR(E124="-",F124="-"),0,F124-E124)</f>
        <v>9.7916666672972497E-2</v>
      </c>
      <c r="I124" s="73">
        <f>H124</f>
        <v>9.7916666672972497E-2</v>
      </c>
      <c r="L124"/>
    </row>
    <row r="125" spans="1:12" ht="25.5" customHeight="1" x14ac:dyDescent="0.25">
      <c r="A125" s="79" t="s">
        <v>6</v>
      </c>
      <c r="B125" s="80" t="s">
        <v>174</v>
      </c>
      <c r="C125" s="69" t="s">
        <v>8</v>
      </c>
      <c r="D125" s="70" t="s">
        <v>1683</v>
      </c>
      <c r="E125" s="81">
        <v>42548.693055555559</v>
      </c>
      <c r="F125" s="81">
        <v>42556.783333333333</v>
      </c>
      <c r="G125" s="80" t="s">
        <v>190</v>
      </c>
      <c r="H125" s="72">
        <f>IF(OR(E125="-",F125="-"),0,F125-E125)</f>
        <v>8.0902777777737356</v>
      </c>
      <c r="I125" s="73">
        <f>H125</f>
        <v>8.0902777777737356</v>
      </c>
      <c r="L125"/>
    </row>
    <row r="126" spans="1:12" ht="25.5" customHeight="1" x14ac:dyDescent="0.25">
      <c r="A126" s="79" t="s">
        <v>6</v>
      </c>
      <c r="B126" s="80" t="s">
        <v>174</v>
      </c>
      <c r="C126" s="69" t="s">
        <v>8</v>
      </c>
      <c r="D126" s="70" t="s">
        <v>1689</v>
      </c>
      <c r="E126" s="81">
        <v>42556.783333333333</v>
      </c>
      <c r="F126" s="81">
        <v>42572.609722222223</v>
      </c>
      <c r="G126" s="80" t="s">
        <v>13</v>
      </c>
      <c r="H126" s="72">
        <f>IF(OR(E126="-",F126="-"),0,F126-E126)</f>
        <v>15.826388888890506</v>
      </c>
      <c r="I126" s="73">
        <f>H126</f>
        <v>15.826388888890506</v>
      </c>
      <c r="L126"/>
    </row>
    <row r="127" spans="1:12" ht="25.5" customHeight="1" x14ac:dyDescent="0.25">
      <c r="A127" s="79" t="s">
        <v>6</v>
      </c>
      <c r="B127" s="80" t="s">
        <v>174</v>
      </c>
      <c r="C127" s="69" t="s">
        <v>8</v>
      </c>
      <c r="D127" s="70" t="s">
        <v>1683</v>
      </c>
      <c r="E127" s="81">
        <v>42572.609722222223</v>
      </c>
      <c r="F127" s="81">
        <v>42577.802083333336</v>
      </c>
      <c r="G127" s="80" t="s">
        <v>192</v>
      </c>
      <c r="H127" s="72">
        <f>IF(OR(E127="-",F127="-"),0,F127-E127)</f>
        <v>5.1923611111124046</v>
      </c>
      <c r="I127" s="73">
        <f>H127</f>
        <v>5.1923611111124046</v>
      </c>
      <c r="L127"/>
    </row>
    <row r="128" spans="1:12" ht="25.5" customHeight="1" x14ac:dyDescent="0.25">
      <c r="A128" s="79" t="s">
        <v>6</v>
      </c>
      <c r="B128" s="80" t="s">
        <v>174</v>
      </c>
      <c r="C128" s="69" t="s">
        <v>8</v>
      </c>
      <c r="D128" s="70" t="s">
        <v>1680</v>
      </c>
      <c r="E128" s="81">
        <v>42577.802083333336</v>
      </c>
      <c r="F128" s="81">
        <v>42581.492361111108</v>
      </c>
      <c r="G128" s="80" t="s">
        <v>193</v>
      </c>
      <c r="H128" s="72">
        <f>IF(OR(E128="-",F128="-"),0,F128-E128)</f>
        <v>3.6902777777722804</v>
      </c>
      <c r="I128" s="73">
        <f>H128</f>
        <v>3.6902777777722804</v>
      </c>
      <c r="L128"/>
    </row>
    <row r="129" spans="1:12" ht="25.5" customHeight="1" x14ac:dyDescent="0.25">
      <c r="A129" s="79" t="s">
        <v>6</v>
      </c>
      <c r="B129" s="80" t="s">
        <v>174</v>
      </c>
      <c r="C129" s="69" t="s">
        <v>8</v>
      </c>
      <c r="D129" s="70" t="s">
        <v>1749</v>
      </c>
      <c r="E129" s="81">
        <v>42581.492361111108</v>
      </c>
      <c r="F129" s="81">
        <v>42583.768750000003</v>
      </c>
      <c r="G129" s="80" t="s">
        <v>133</v>
      </c>
      <c r="H129" s="72">
        <f>IF(OR(E129="-",F129="-"),0,F129-E129)</f>
        <v>2.2763888888948713</v>
      </c>
      <c r="I129" s="73">
        <f>H129</f>
        <v>2.2763888888948713</v>
      </c>
      <c r="L129"/>
    </row>
    <row r="130" spans="1:12" ht="25.5" customHeight="1" x14ac:dyDescent="0.25">
      <c r="A130" s="79" t="s">
        <v>6</v>
      </c>
      <c r="B130" s="80" t="s">
        <v>174</v>
      </c>
      <c r="C130" s="69" t="s">
        <v>8</v>
      </c>
      <c r="D130" s="70" t="s">
        <v>1746</v>
      </c>
      <c r="E130" s="81">
        <v>42583.768750000003</v>
      </c>
      <c r="F130" s="81">
        <v>42584.591666666667</v>
      </c>
      <c r="G130" s="80" t="s">
        <v>22</v>
      </c>
      <c r="H130" s="72">
        <f>IF(OR(E130="-",F130="-"),0,F130-E130)</f>
        <v>0.82291666666424135</v>
      </c>
      <c r="I130" s="73">
        <f>H130</f>
        <v>0.82291666666424135</v>
      </c>
      <c r="L130"/>
    </row>
    <row r="131" spans="1:12" ht="25.5" customHeight="1" x14ac:dyDescent="0.25">
      <c r="A131" s="79" t="s">
        <v>6</v>
      </c>
      <c r="B131" s="80" t="s">
        <v>174</v>
      </c>
      <c r="C131" s="69" t="s">
        <v>8</v>
      </c>
      <c r="D131" s="70" t="s">
        <v>1747</v>
      </c>
      <c r="E131" s="81">
        <v>42584.591666666667</v>
      </c>
      <c r="F131" s="81">
        <v>42584.605555555558</v>
      </c>
      <c r="G131" s="80" t="s">
        <v>196</v>
      </c>
      <c r="H131" s="72">
        <f>IF(OR(E131="-",F131="-"),0,F131-E131)</f>
        <v>1.3888888890505768E-2</v>
      </c>
      <c r="I131" s="73">
        <f>H131</f>
        <v>1.3888888890505768E-2</v>
      </c>
      <c r="L131"/>
    </row>
    <row r="132" spans="1:12" ht="25.5" customHeight="1" x14ac:dyDescent="0.25">
      <c r="A132" s="79" t="s">
        <v>6</v>
      </c>
      <c r="B132" s="80" t="s">
        <v>174</v>
      </c>
      <c r="C132" s="69" t="s">
        <v>8</v>
      </c>
      <c r="D132" s="70" t="s">
        <v>1748</v>
      </c>
      <c r="E132" s="81">
        <v>42584.605555555558</v>
      </c>
      <c r="F132" s="81">
        <v>42584.651388888888</v>
      </c>
      <c r="G132" s="80" t="s">
        <v>197</v>
      </c>
      <c r="H132" s="72">
        <f>IF(OR(E132="-",F132="-"),0,F132-E132)</f>
        <v>4.5833333329937886E-2</v>
      </c>
      <c r="I132" s="73">
        <f>H132</f>
        <v>4.5833333329937886E-2</v>
      </c>
      <c r="L132"/>
    </row>
    <row r="133" spans="1:12" ht="25.5" customHeight="1" x14ac:dyDescent="0.25">
      <c r="A133" s="79" t="s">
        <v>6</v>
      </c>
      <c r="B133" s="80" t="s">
        <v>174</v>
      </c>
      <c r="C133" s="69" t="s">
        <v>8</v>
      </c>
      <c r="D133" s="70" t="s">
        <v>1749</v>
      </c>
      <c r="E133" s="81">
        <v>42584.651388888888</v>
      </c>
      <c r="F133" s="81">
        <v>42584.785416666666</v>
      </c>
      <c r="G133" s="80" t="s">
        <v>199</v>
      </c>
      <c r="H133" s="72">
        <f>IF(OR(E133="-",F133="-"),0,F133-E133)</f>
        <v>0.13402777777810115</v>
      </c>
      <c r="I133" s="73">
        <f>H133</f>
        <v>0.13402777777810115</v>
      </c>
      <c r="L133"/>
    </row>
    <row r="134" spans="1:12" ht="25.5" customHeight="1" x14ac:dyDescent="0.25">
      <c r="A134" s="79" t="s">
        <v>6</v>
      </c>
      <c r="B134" s="80" t="s">
        <v>174</v>
      </c>
      <c r="C134" s="69" t="s">
        <v>8</v>
      </c>
      <c r="D134" s="70" t="s">
        <v>1750</v>
      </c>
      <c r="E134" s="81">
        <v>42584.785416666666</v>
      </c>
      <c r="F134" s="81">
        <v>42591.706250000003</v>
      </c>
      <c r="G134" s="80" t="s">
        <v>201</v>
      </c>
      <c r="H134" s="72">
        <f>IF(OR(E134="-",F134="-"),0,F134-E134)</f>
        <v>6.9208333333372138</v>
      </c>
      <c r="I134" s="73">
        <f>H134</f>
        <v>6.9208333333372138</v>
      </c>
      <c r="L134"/>
    </row>
    <row r="135" spans="1:12" ht="25.5" customHeight="1" x14ac:dyDescent="0.25">
      <c r="A135" s="79" t="s">
        <v>6</v>
      </c>
      <c r="B135" s="80" t="s">
        <v>174</v>
      </c>
      <c r="C135" s="69" t="s">
        <v>8</v>
      </c>
      <c r="D135" s="70" t="s">
        <v>1749</v>
      </c>
      <c r="E135" s="81">
        <v>42591.706250000003</v>
      </c>
      <c r="F135" s="81">
        <v>42592.780555555553</v>
      </c>
      <c r="G135" s="80" t="s">
        <v>202</v>
      </c>
      <c r="H135" s="72">
        <f>IF(OR(E135="-",F135="-"),0,F135-E135)</f>
        <v>1.0743055555503815</v>
      </c>
      <c r="I135" s="73">
        <f>H135</f>
        <v>1.0743055555503815</v>
      </c>
      <c r="L135"/>
    </row>
    <row r="136" spans="1:12" ht="25.5" customHeight="1" x14ac:dyDescent="0.25">
      <c r="A136" s="79" t="s">
        <v>6</v>
      </c>
      <c r="B136" s="80" t="s">
        <v>174</v>
      </c>
      <c r="C136" s="69" t="s">
        <v>8</v>
      </c>
      <c r="D136" s="70" t="s">
        <v>1751</v>
      </c>
      <c r="E136" s="81">
        <v>42592.780555555553</v>
      </c>
      <c r="F136" s="81">
        <v>42611.652777777781</v>
      </c>
      <c r="G136" s="80" t="s">
        <v>204</v>
      </c>
      <c r="H136" s="72">
        <f>IF(OR(E136="-",F136="-"),0,F136-E136)</f>
        <v>18.87222222222772</v>
      </c>
      <c r="I136" s="73">
        <f>H136</f>
        <v>18.87222222222772</v>
      </c>
      <c r="L136"/>
    </row>
    <row r="137" spans="1:12" ht="25.5" customHeight="1" x14ac:dyDescent="0.25">
      <c r="A137" s="79" t="s">
        <v>6</v>
      </c>
      <c r="B137" s="80" t="s">
        <v>174</v>
      </c>
      <c r="C137" s="69" t="s">
        <v>8</v>
      </c>
      <c r="D137" s="70" t="s">
        <v>1749</v>
      </c>
      <c r="E137" s="81">
        <v>42611.652777777781</v>
      </c>
      <c r="F137" s="81">
        <v>42613.79791666667</v>
      </c>
      <c r="G137" s="80" t="s">
        <v>206</v>
      </c>
      <c r="H137" s="72">
        <f>IF(OR(E137="-",F137="-"),0,F137-E137)</f>
        <v>2.1451388888890506</v>
      </c>
      <c r="I137" s="73">
        <f>H137</f>
        <v>2.1451388888890506</v>
      </c>
      <c r="L137"/>
    </row>
    <row r="138" spans="1:12" ht="25.5" customHeight="1" x14ac:dyDescent="0.25">
      <c r="A138" s="79" t="s">
        <v>6</v>
      </c>
      <c r="B138" s="80" t="s">
        <v>174</v>
      </c>
      <c r="C138" s="69" t="s">
        <v>8</v>
      </c>
      <c r="D138" s="70" t="s">
        <v>1603</v>
      </c>
      <c r="E138" s="81">
        <v>42613.79791666667</v>
      </c>
      <c r="F138" s="81">
        <v>42615.753472222219</v>
      </c>
      <c r="G138" s="80" t="s">
        <v>208</v>
      </c>
      <c r="H138" s="72">
        <f>IF(OR(E138="-",F138="-"),0,F138-E138)</f>
        <v>1.9555555555489263</v>
      </c>
      <c r="I138" s="73">
        <f>H138</f>
        <v>1.9555555555489263</v>
      </c>
      <c r="L138"/>
    </row>
    <row r="139" spans="1:12" ht="25.5" customHeight="1" x14ac:dyDescent="0.25">
      <c r="A139" s="79" t="s">
        <v>6</v>
      </c>
      <c r="B139" s="80" t="s">
        <v>174</v>
      </c>
      <c r="C139" s="69" t="s">
        <v>8</v>
      </c>
      <c r="D139" s="70" t="s">
        <v>1753</v>
      </c>
      <c r="E139" s="81">
        <v>42615.753472222219</v>
      </c>
      <c r="F139" s="81">
        <v>42617.65</v>
      </c>
      <c r="G139" s="80" t="s">
        <v>210</v>
      </c>
      <c r="H139" s="72">
        <f>IF(OR(E139="-",F139="-"),0,F139-E139)</f>
        <v>1.8965277777824667</v>
      </c>
      <c r="I139" s="73">
        <f>H139</f>
        <v>1.8965277777824667</v>
      </c>
      <c r="L139"/>
    </row>
    <row r="140" spans="1:12" ht="25.5" customHeight="1" x14ac:dyDescent="0.25">
      <c r="A140" s="79" t="s">
        <v>6</v>
      </c>
      <c r="B140" s="80" t="s">
        <v>174</v>
      </c>
      <c r="C140" s="69" t="s">
        <v>8</v>
      </c>
      <c r="D140" s="70" t="s">
        <v>1743</v>
      </c>
      <c r="E140" s="81">
        <v>42617.65</v>
      </c>
      <c r="F140" s="81">
        <v>42619.698611111111</v>
      </c>
      <c r="G140" s="80" t="s">
        <v>212</v>
      </c>
      <c r="H140" s="72">
        <f>IF(OR(E140="-",F140="-"),0,F140-E140)</f>
        <v>2.0486111111094942</v>
      </c>
      <c r="I140" s="73">
        <f>H140</f>
        <v>2.0486111111094942</v>
      </c>
      <c r="L140"/>
    </row>
    <row r="141" spans="1:12" ht="25.5" customHeight="1" x14ac:dyDescent="0.25">
      <c r="A141" s="79" t="s">
        <v>6</v>
      </c>
      <c r="B141" s="80" t="s">
        <v>174</v>
      </c>
      <c r="C141" s="69" t="s">
        <v>8</v>
      </c>
      <c r="D141" s="70" t="s">
        <v>1747</v>
      </c>
      <c r="E141" s="81">
        <v>42619.698611111111</v>
      </c>
      <c r="F141" s="81">
        <v>42619.709027777775</v>
      </c>
      <c r="G141" s="80" t="s">
        <v>107</v>
      </c>
      <c r="H141" s="72">
        <f>IF(OR(E141="-",F141="-"),0,F141-E141)</f>
        <v>1.0416666664241347E-2</v>
      </c>
      <c r="I141" s="73">
        <f>H141</f>
        <v>1.0416666664241347E-2</v>
      </c>
      <c r="L141"/>
    </row>
    <row r="142" spans="1:12" ht="25.5" customHeight="1" x14ac:dyDescent="0.25">
      <c r="A142" s="79" t="s">
        <v>6</v>
      </c>
      <c r="B142" s="80" t="s">
        <v>174</v>
      </c>
      <c r="C142" s="69" t="s">
        <v>8</v>
      </c>
      <c r="D142" s="70" t="s">
        <v>1754</v>
      </c>
      <c r="E142" s="81">
        <v>42619.709027777775</v>
      </c>
      <c r="F142" s="81">
        <v>42621.702777777777</v>
      </c>
      <c r="G142" s="80" t="s">
        <v>215</v>
      </c>
      <c r="H142" s="72">
        <f>IF(OR(E142="-",F142="-"),0,F142-E142)</f>
        <v>1.9937500000014552</v>
      </c>
      <c r="I142" s="73">
        <f>H142</f>
        <v>1.9937500000014552</v>
      </c>
      <c r="L142"/>
    </row>
    <row r="143" spans="1:12" ht="25.5" customHeight="1" x14ac:dyDescent="0.25">
      <c r="A143" s="79" t="s">
        <v>6</v>
      </c>
      <c r="B143" s="80" t="s">
        <v>174</v>
      </c>
      <c r="C143" s="69" t="s">
        <v>8</v>
      </c>
      <c r="D143" s="70" t="s">
        <v>1748</v>
      </c>
      <c r="E143" s="81">
        <v>42621.702777777777</v>
      </c>
      <c r="F143" s="81">
        <v>42621.742361111108</v>
      </c>
      <c r="G143" s="80" t="s">
        <v>7</v>
      </c>
      <c r="H143" s="72">
        <f>IF(OR(E143="-",F143="-"),0,F143-E143)</f>
        <v>3.9583333331393078E-2</v>
      </c>
      <c r="I143" s="73">
        <f>H143</f>
        <v>3.9583333331393078E-2</v>
      </c>
      <c r="L143"/>
    </row>
    <row r="144" spans="1:12" ht="25.5" customHeight="1" x14ac:dyDescent="0.25">
      <c r="A144" s="79" t="s">
        <v>6</v>
      </c>
      <c r="B144" s="80" t="s">
        <v>174</v>
      </c>
      <c r="C144" s="69" t="s">
        <v>8</v>
      </c>
      <c r="D144" s="70" t="s">
        <v>1743</v>
      </c>
      <c r="E144" s="81">
        <v>42621.702777777777</v>
      </c>
      <c r="F144" s="81">
        <v>42622.576388888891</v>
      </c>
      <c r="G144" s="80" t="s">
        <v>7</v>
      </c>
      <c r="H144" s="72">
        <f>IF(OR(E144="-",F144="-"),0,F144-E144)</f>
        <v>0.87361111111385981</v>
      </c>
      <c r="I144" s="73">
        <f>H144</f>
        <v>0.87361111111385981</v>
      </c>
      <c r="L144"/>
    </row>
    <row r="145" spans="1:12" ht="25.5" customHeight="1" x14ac:dyDescent="0.25">
      <c r="A145" s="79" t="s">
        <v>6</v>
      </c>
      <c r="B145" s="80" t="s">
        <v>174</v>
      </c>
      <c r="C145" s="69" t="s">
        <v>8</v>
      </c>
      <c r="D145" s="70" t="s">
        <v>1754</v>
      </c>
      <c r="E145" s="81">
        <v>42622.576388888891</v>
      </c>
      <c r="F145" s="81">
        <v>42622.599305555559</v>
      </c>
      <c r="G145" s="80" t="s">
        <v>72</v>
      </c>
      <c r="H145" s="72">
        <f>IF(OR(E145="-",F145="-"),0,F145-E145)</f>
        <v>2.2916666668606922E-2</v>
      </c>
      <c r="I145" s="73">
        <f>H145</f>
        <v>2.2916666668606922E-2</v>
      </c>
      <c r="L145"/>
    </row>
    <row r="146" spans="1:12" ht="25.5" customHeight="1" x14ac:dyDescent="0.25">
      <c r="A146" s="79" t="s">
        <v>6</v>
      </c>
      <c r="B146" s="80" t="s">
        <v>174</v>
      </c>
      <c r="C146" s="69" t="s">
        <v>8</v>
      </c>
      <c r="D146" s="70" t="s">
        <v>1755</v>
      </c>
      <c r="E146" s="81">
        <v>42622.599305555559</v>
      </c>
      <c r="F146" s="81">
        <v>42622.67083333333</v>
      </c>
      <c r="G146" s="80" t="s">
        <v>74</v>
      </c>
      <c r="H146" s="72">
        <f>IF(OR(E146="-",F146="-"),0,F146-E146)</f>
        <v>7.1527777770825196E-2</v>
      </c>
      <c r="I146" s="73">
        <f>H146</f>
        <v>7.1527777770825196E-2</v>
      </c>
      <c r="L146"/>
    </row>
    <row r="147" spans="1:12" ht="25.5" customHeight="1" x14ac:dyDescent="0.25">
      <c r="A147" s="79" t="s">
        <v>6</v>
      </c>
      <c r="B147" s="80" t="s">
        <v>174</v>
      </c>
      <c r="C147" s="69" t="s">
        <v>8</v>
      </c>
      <c r="D147" s="70" t="s">
        <v>1749</v>
      </c>
      <c r="E147" s="81">
        <v>42622.67083333333</v>
      </c>
      <c r="F147" s="81">
        <v>42622.859027777777</v>
      </c>
      <c r="G147" s="80" t="s">
        <v>220</v>
      </c>
      <c r="H147" s="72">
        <f>IF(OR(E147="-",F147="-"),0,F147-E147)</f>
        <v>0.18819444444670808</v>
      </c>
      <c r="I147" s="73">
        <f>H147</f>
        <v>0.18819444444670808</v>
      </c>
      <c r="L147"/>
    </row>
    <row r="148" spans="1:12" ht="25.5" customHeight="1" x14ac:dyDescent="0.25">
      <c r="A148" s="79" t="s">
        <v>6</v>
      </c>
      <c r="B148" s="80" t="s">
        <v>174</v>
      </c>
      <c r="C148" s="69" t="s">
        <v>8</v>
      </c>
      <c r="D148" s="70" t="s">
        <v>1750</v>
      </c>
      <c r="E148" s="81">
        <v>42622.859027777777</v>
      </c>
      <c r="F148" s="81">
        <v>42626.651388888888</v>
      </c>
      <c r="G148" s="80" t="s">
        <v>162</v>
      </c>
      <c r="H148" s="72">
        <f>IF(OR(E148="-",F148="-"),0,F148-E148)</f>
        <v>3.7923611111109494</v>
      </c>
      <c r="I148" s="73">
        <f>H148</f>
        <v>3.7923611111109494</v>
      </c>
      <c r="L148"/>
    </row>
    <row r="149" spans="1:12" ht="25.5" customHeight="1" x14ac:dyDescent="0.25">
      <c r="A149" s="79" t="s">
        <v>6</v>
      </c>
      <c r="B149" s="80" t="s">
        <v>174</v>
      </c>
      <c r="C149" s="69" t="s">
        <v>8</v>
      </c>
      <c r="D149" s="70" t="s">
        <v>1749</v>
      </c>
      <c r="E149" s="81">
        <v>42626.651388888888</v>
      </c>
      <c r="F149" s="81">
        <v>42627.797222222223</v>
      </c>
      <c r="G149" s="80" t="s">
        <v>223</v>
      </c>
      <c r="H149" s="72">
        <f>IF(OR(E149="-",F149="-"),0,F149-E149)</f>
        <v>1.1458333333357587</v>
      </c>
      <c r="I149" s="73">
        <f>H149</f>
        <v>1.1458333333357587</v>
      </c>
      <c r="L149"/>
    </row>
    <row r="150" spans="1:12" ht="25.5" customHeight="1" x14ac:dyDescent="0.25">
      <c r="A150" s="79" t="s">
        <v>6</v>
      </c>
      <c r="B150" s="80" t="s">
        <v>174</v>
      </c>
      <c r="C150" s="69" t="s">
        <v>8</v>
      </c>
      <c r="D150" s="70" t="s">
        <v>1751</v>
      </c>
      <c r="E150" s="81">
        <v>42627.797222222223</v>
      </c>
      <c r="F150" s="81">
        <v>42641.635416666664</v>
      </c>
      <c r="G150" s="80" t="s">
        <v>225</v>
      </c>
      <c r="H150" s="72">
        <f>IF(OR(E150="-",F150="-"),0,F150-E150)</f>
        <v>13.838194444440887</v>
      </c>
      <c r="I150" s="73">
        <f>H150</f>
        <v>13.838194444440887</v>
      </c>
      <c r="L150"/>
    </row>
    <row r="151" spans="1:12" ht="25.5" customHeight="1" x14ac:dyDescent="0.25">
      <c r="A151" s="79" t="s">
        <v>6</v>
      </c>
      <c r="B151" s="80" t="s">
        <v>174</v>
      </c>
      <c r="C151" s="69" t="s">
        <v>8</v>
      </c>
      <c r="D151" s="70" t="s">
        <v>1749</v>
      </c>
      <c r="E151" s="81">
        <v>42641.635416666664</v>
      </c>
      <c r="F151" s="81">
        <v>42643.696527777778</v>
      </c>
      <c r="G151" s="80" t="s">
        <v>226</v>
      </c>
      <c r="H151" s="72">
        <f>IF(OR(E151="-",F151="-"),0,F151-E151)</f>
        <v>2.0611111111138598</v>
      </c>
      <c r="I151" s="73">
        <f>H151</f>
        <v>2.0611111111138598</v>
      </c>
      <c r="L151"/>
    </row>
    <row r="152" spans="1:12" ht="25.5" customHeight="1" x14ac:dyDescent="0.25">
      <c r="A152" s="79" t="s">
        <v>6</v>
      </c>
      <c r="B152" s="80" t="s">
        <v>228</v>
      </c>
      <c r="C152" s="69" t="s">
        <v>8</v>
      </c>
      <c r="D152" s="70" t="s">
        <v>1762</v>
      </c>
      <c r="E152" s="80" t="s">
        <v>7</v>
      </c>
      <c r="F152" s="81">
        <v>41955.558333333334</v>
      </c>
      <c r="G152" s="80" t="s">
        <v>7</v>
      </c>
      <c r="H152" s="72">
        <f>IF(OR(E152="-",F152="-"),0,F152-E152)</f>
        <v>0</v>
      </c>
      <c r="I152" s="73">
        <f>H152</f>
        <v>0</v>
      </c>
      <c r="L152"/>
    </row>
    <row r="153" spans="1:12" ht="25.5" customHeight="1" x14ac:dyDescent="0.25">
      <c r="A153" s="79" t="s">
        <v>6</v>
      </c>
      <c r="B153" s="80" t="s">
        <v>228</v>
      </c>
      <c r="C153" s="69" t="s">
        <v>8</v>
      </c>
      <c r="D153" s="70" t="s">
        <v>1683</v>
      </c>
      <c r="E153" s="81">
        <v>41955.558333333334</v>
      </c>
      <c r="F153" s="81">
        <v>41987.454861111109</v>
      </c>
      <c r="G153" s="80" t="s">
        <v>229</v>
      </c>
      <c r="H153" s="72">
        <f>IF(OR(E153="-",F153="-"),0,F153-E153)</f>
        <v>31.896527777775191</v>
      </c>
      <c r="I153" s="73">
        <f>H153</f>
        <v>31.896527777775191</v>
      </c>
      <c r="L153"/>
    </row>
    <row r="154" spans="1:12" ht="25.5" customHeight="1" x14ac:dyDescent="0.25">
      <c r="A154" s="79" t="s">
        <v>6</v>
      </c>
      <c r="B154" s="80" t="s">
        <v>228</v>
      </c>
      <c r="C154" s="69" t="s">
        <v>8</v>
      </c>
      <c r="D154" s="70" t="s">
        <v>1762</v>
      </c>
      <c r="E154" s="81">
        <v>41987.454861111109</v>
      </c>
      <c r="F154" s="81">
        <v>42037.607638888891</v>
      </c>
      <c r="G154" s="80" t="s">
        <v>231</v>
      </c>
      <c r="H154" s="72">
        <f>IF(OR(E154="-",F154="-"),0,F154-E154)</f>
        <v>50.152777777781012</v>
      </c>
      <c r="I154" s="73">
        <f>H154</f>
        <v>50.152777777781012</v>
      </c>
      <c r="L154"/>
    </row>
    <row r="155" spans="1:12" ht="25.5" customHeight="1" x14ac:dyDescent="0.25">
      <c r="A155" s="79" t="s">
        <v>6</v>
      </c>
      <c r="B155" s="80" t="s">
        <v>228</v>
      </c>
      <c r="C155" s="69" t="s">
        <v>8</v>
      </c>
      <c r="D155" s="70" t="s">
        <v>1683</v>
      </c>
      <c r="E155" s="81">
        <v>42037.607638888891</v>
      </c>
      <c r="F155" s="81">
        <v>42039.730555555558</v>
      </c>
      <c r="G155" s="80" t="s">
        <v>232</v>
      </c>
      <c r="H155" s="72">
        <f>IF(OR(E155="-",F155="-"),0,F155-E155)</f>
        <v>2.1229166666671517</v>
      </c>
      <c r="I155" s="73">
        <f>H155</f>
        <v>2.1229166666671517</v>
      </c>
      <c r="L155"/>
    </row>
    <row r="156" spans="1:12" ht="25.5" customHeight="1" x14ac:dyDescent="0.25">
      <c r="A156" s="79" t="s">
        <v>6</v>
      </c>
      <c r="B156" s="80" t="s">
        <v>228</v>
      </c>
      <c r="C156" s="69" t="s">
        <v>8</v>
      </c>
      <c r="D156" s="70" t="s">
        <v>1672</v>
      </c>
      <c r="E156" s="81">
        <v>42039.730555555558</v>
      </c>
      <c r="F156" s="81">
        <v>42041.745833333334</v>
      </c>
      <c r="G156" s="80" t="s">
        <v>233</v>
      </c>
      <c r="H156" s="72">
        <f>IF(OR(E156="-",F156="-"),0,F156-E156)</f>
        <v>2.015277777776646</v>
      </c>
      <c r="I156" s="73">
        <f>H156</f>
        <v>2.015277777776646</v>
      </c>
      <c r="L156"/>
    </row>
    <row r="157" spans="1:12" ht="25.5" customHeight="1" x14ac:dyDescent="0.25">
      <c r="A157" s="79" t="s">
        <v>6</v>
      </c>
      <c r="B157" s="80" t="s">
        <v>228</v>
      </c>
      <c r="C157" s="69" t="s">
        <v>8</v>
      </c>
      <c r="D157" s="70" t="s">
        <v>1683</v>
      </c>
      <c r="E157" s="81">
        <v>42041.745833333334</v>
      </c>
      <c r="F157" s="81">
        <v>42041.784722222219</v>
      </c>
      <c r="G157" s="80" t="s">
        <v>234</v>
      </c>
      <c r="H157" s="72">
        <f>IF(OR(E157="-",F157="-"),0,F157-E157)</f>
        <v>3.8888888884685002E-2</v>
      </c>
      <c r="I157" s="73">
        <f>H157</f>
        <v>3.8888888884685002E-2</v>
      </c>
      <c r="L157"/>
    </row>
    <row r="158" spans="1:12" ht="25.5" customHeight="1" x14ac:dyDescent="0.25">
      <c r="A158" s="79" t="s">
        <v>6</v>
      </c>
      <c r="B158" s="80" t="s">
        <v>228</v>
      </c>
      <c r="C158" s="69" t="s">
        <v>8</v>
      </c>
      <c r="D158" s="70" t="s">
        <v>1762</v>
      </c>
      <c r="E158" s="81">
        <v>42041.784722222219</v>
      </c>
      <c r="F158" s="81">
        <v>42053.768750000003</v>
      </c>
      <c r="G158" s="80" t="s">
        <v>236</v>
      </c>
      <c r="H158" s="72">
        <f>IF(OR(E158="-",F158="-"),0,F158-E158)</f>
        <v>11.984027777783922</v>
      </c>
      <c r="I158" s="73">
        <f>H158</f>
        <v>11.984027777783922</v>
      </c>
      <c r="L158"/>
    </row>
    <row r="159" spans="1:12" ht="25.5" customHeight="1" x14ac:dyDescent="0.25">
      <c r="A159" s="79" t="s">
        <v>6</v>
      </c>
      <c r="B159" s="80" t="s">
        <v>228</v>
      </c>
      <c r="C159" s="69" t="s">
        <v>8</v>
      </c>
      <c r="D159" s="70" t="s">
        <v>1683</v>
      </c>
      <c r="E159" s="81">
        <v>42053.768750000003</v>
      </c>
      <c r="F159" s="81">
        <v>42055.758333333331</v>
      </c>
      <c r="G159" s="80" t="s">
        <v>237</v>
      </c>
      <c r="H159" s="72">
        <f>IF(OR(E159="-",F159="-"),0,F159-E159)</f>
        <v>1.9895833333284827</v>
      </c>
      <c r="I159" s="73">
        <f>H159</f>
        <v>1.9895833333284827</v>
      </c>
      <c r="L159"/>
    </row>
    <row r="160" spans="1:12" ht="25.5" customHeight="1" x14ac:dyDescent="0.25">
      <c r="A160" s="79" t="s">
        <v>6</v>
      </c>
      <c r="B160" s="80" t="s">
        <v>228</v>
      </c>
      <c r="C160" s="69" t="s">
        <v>8</v>
      </c>
      <c r="D160" s="70" t="s">
        <v>1762</v>
      </c>
      <c r="E160" s="81">
        <v>42055.758333333331</v>
      </c>
      <c r="F160" s="81">
        <v>42075.640972222223</v>
      </c>
      <c r="G160" s="80" t="s">
        <v>239</v>
      </c>
      <c r="H160" s="72">
        <f>IF(OR(E160="-",F160="-"),0,F160-E160)</f>
        <v>19.882638888891961</v>
      </c>
      <c r="I160" s="73">
        <f>H160</f>
        <v>19.882638888891961</v>
      </c>
      <c r="L160"/>
    </row>
    <row r="161" spans="1:12" ht="25.5" customHeight="1" x14ac:dyDescent="0.25">
      <c r="A161" s="79" t="s">
        <v>6</v>
      </c>
      <c r="B161" s="80" t="s">
        <v>228</v>
      </c>
      <c r="C161" s="69" t="s">
        <v>8</v>
      </c>
      <c r="D161" s="70" t="s">
        <v>1683</v>
      </c>
      <c r="E161" s="81">
        <v>42075.640972222223</v>
      </c>
      <c r="F161" s="81">
        <v>42079.722222222219</v>
      </c>
      <c r="G161" s="80" t="s">
        <v>240</v>
      </c>
      <c r="H161" s="72">
        <f>IF(OR(E161="-",F161="-"),0,F161-E161)</f>
        <v>4.0812499999956344</v>
      </c>
      <c r="I161" s="73">
        <f>H161</f>
        <v>4.0812499999956344</v>
      </c>
      <c r="L161"/>
    </row>
    <row r="162" spans="1:12" ht="25.5" customHeight="1" x14ac:dyDescent="0.25">
      <c r="A162" s="79" t="s">
        <v>6</v>
      </c>
      <c r="B162" s="80" t="s">
        <v>228</v>
      </c>
      <c r="C162" s="69" t="s">
        <v>8</v>
      </c>
      <c r="D162" s="70" t="s">
        <v>1762</v>
      </c>
      <c r="E162" s="81">
        <v>42079.722222222219</v>
      </c>
      <c r="F162" s="81">
        <v>42083.561111111114</v>
      </c>
      <c r="G162" s="80" t="s">
        <v>242</v>
      </c>
      <c r="H162" s="72">
        <f>IF(OR(E162="-",F162="-"),0,F162-E162)</f>
        <v>3.8388888888948713</v>
      </c>
      <c r="I162" s="73">
        <f>H162</f>
        <v>3.8388888888948713</v>
      </c>
      <c r="L162"/>
    </row>
    <row r="163" spans="1:12" ht="25.5" customHeight="1" x14ac:dyDescent="0.25">
      <c r="A163" s="79" t="s">
        <v>6</v>
      </c>
      <c r="B163" s="80" t="s">
        <v>228</v>
      </c>
      <c r="C163" s="69" t="s">
        <v>8</v>
      </c>
      <c r="D163" s="70" t="s">
        <v>1683</v>
      </c>
      <c r="E163" s="81">
        <v>42083.561111111114</v>
      </c>
      <c r="F163" s="81">
        <v>42094.765972222223</v>
      </c>
      <c r="G163" s="80" t="s">
        <v>243</v>
      </c>
      <c r="H163" s="72">
        <f>IF(OR(E163="-",F163="-"),0,F163-E163)</f>
        <v>11.204861111109494</v>
      </c>
      <c r="I163" s="73">
        <f>H163</f>
        <v>11.204861111109494</v>
      </c>
      <c r="L163"/>
    </row>
    <row r="164" spans="1:12" ht="25.5" customHeight="1" x14ac:dyDescent="0.25">
      <c r="A164" s="79" t="s">
        <v>6</v>
      </c>
      <c r="B164" s="80" t="s">
        <v>228</v>
      </c>
      <c r="C164" s="69" t="s">
        <v>8</v>
      </c>
      <c r="D164" s="70" t="s">
        <v>1672</v>
      </c>
      <c r="E164" s="81">
        <v>42094.765972222223</v>
      </c>
      <c r="F164" s="81">
        <v>42101.602777777778</v>
      </c>
      <c r="G164" s="80" t="s">
        <v>13</v>
      </c>
      <c r="H164" s="72">
        <f>IF(OR(E164="-",F164="-"),0,F164-E164)</f>
        <v>6.8368055555547471</v>
      </c>
      <c r="I164" s="73">
        <f>H164</f>
        <v>6.8368055555547471</v>
      </c>
      <c r="L164"/>
    </row>
    <row r="165" spans="1:12" ht="25.5" customHeight="1" x14ac:dyDescent="0.25">
      <c r="A165" s="79" t="s">
        <v>6</v>
      </c>
      <c r="B165" s="80" t="s">
        <v>228</v>
      </c>
      <c r="C165" s="69" t="s">
        <v>8</v>
      </c>
      <c r="D165" s="70" t="s">
        <v>1745</v>
      </c>
      <c r="E165" s="81">
        <v>42101.602777777778</v>
      </c>
      <c r="F165" s="81">
        <v>42101.808333333334</v>
      </c>
      <c r="G165" s="80" t="s">
        <v>20</v>
      </c>
      <c r="H165" s="72">
        <f>IF(OR(E165="-",F165="-"),0,F165-E165)</f>
        <v>0.20555555555620231</v>
      </c>
      <c r="I165" s="73">
        <f>H165</f>
        <v>0.20555555555620231</v>
      </c>
      <c r="L165"/>
    </row>
    <row r="166" spans="1:12" ht="25.5" customHeight="1" x14ac:dyDescent="0.25">
      <c r="A166" s="79" t="s">
        <v>6</v>
      </c>
      <c r="B166" s="80" t="s">
        <v>228</v>
      </c>
      <c r="C166" s="69" t="s">
        <v>8</v>
      </c>
      <c r="D166" s="70" t="s">
        <v>1746</v>
      </c>
      <c r="E166" s="81">
        <v>42101.808333333334</v>
      </c>
      <c r="F166" s="81">
        <v>42104.84375</v>
      </c>
      <c r="G166" s="80" t="s">
        <v>246</v>
      </c>
      <c r="H166" s="72">
        <f>IF(OR(E166="-",F166="-"),0,F166-E166)</f>
        <v>3.0354166666656965</v>
      </c>
      <c r="I166" s="73">
        <f>H166</f>
        <v>3.0354166666656965</v>
      </c>
      <c r="L166"/>
    </row>
    <row r="167" spans="1:12" ht="25.5" customHeight="1" x14ac:dyDescent="0.25">
      <c r="A167" s="79" t="s">
        <v>6</v>
      </c>
      <c r="B167" s="80" t="s">
        <v>228</v>
      </c>
      <c r="C167" s="69" t="s">
        <v>8</v>
      </c>
      <c r="D167" s="70" t="s">
        <v>1747</v>
      </c>
      <c r="E167" s="81">
        <v>42104.84375</v>
      </c>
      <c r="F167" s="81">
        <v>42107.571527777778</v>
      </c>
      <c r="G167" s="80" t="s">
        <v>39</v>
      </c>
      <c r="H167" s="72">
        <f>IF(OR(E167="-",F167="-"),0,F167-E167)</f>
        <v>2.7277777777781012</v>
      </c>
      <c r="I167" s="73">
        <f>H167</f>
        <v>2.7277777777781012</v>
      </c>
      <c r="L167"/>
    </row>
    <row r="168" spans="1:12" ht="25.5" customHeight="1" x14ac:dyDescent="0.25">
      <c r="A168" s="79" t="s">
        <v>6</v>
      </c>
      <c r="B168" s="80" t="s">
        <v>228</v>
      </c>
      <c r="C168" s="69" t="s">
        <v>8</v>
      </c>
      <c r="D168" s="70" t="s">
        <v>1748</v>
      </c>
      <c r="E168" s="81">
        <v>42107.571527777778</v>
      </c>
      <c r="F168" s="81">
        <v>42107.626388888886</v>
      </c>
      <c r="G168" s="80" t="s">
        <v>249</v>
      </c>
      <c r="H168" s="72">
        <f>IF(OR(E168="-",F168="-"),0,F168-E168)</f>
        <v>5.486111110803904E-2</v>
      </c>
      <c r="I168" s="73">
        <f>H168</f>
        <v>5.486111110803904E-2</v>
      </c>
      <c r="L168"/>
    </row>
    <row r="169" spans="1:12" ht="25.5" customHeight="1" x14ac:dyDescent="0.25">
      <c r="A169" s="79" t="s">
        <v>6</v>
      </c>
      <c r="B169" s="80" t="s">
        <v>228</v>
      </c>
      <c r="C169" s="69" t="s">
        <v>8</v>
      </c>
      <c r="D169" s="70" t="s">
        <v>1749</v>
      </c>
      <c r="E169" s="81">
        <v>42107.626388888886</v>
      </c>
      <c r="F169" s="81">
        <v>42108.65347222222</v>
      </c>
      <c r="G169" s="80" t="s">
        <v>250</v>
      </c>
      <c r="H169" s="72">
        <f>IF(OR(E169="-",F169="-"),0,F169-E169)</f>
        <v>1.0270833333343035</v>
      </c>
      <c r="I169" s="73">
        <f>H169</f>
        <v>1.0270833333343035</v>
      </c>
      <c r="L169"/>
    </row>
    <row r="170" spans="1:12" ht="25.5" customHeight="1" x14ac:dyDescent="0.25">
      <c r="A170" s="79" t="s">
        <v>6</v>
      </c>
      <c r="B170" s="80" t="s">
        <v>228</v>
      </c>
      <c r="C170" s="69" t="s">
        <v>8</v>
      </c>
      <c r="D170" s="70" t="s">
        <v>1750</v>
      </c>
      <c r="E170" s="81">
        <v>42108.65347222222</v>
      </c>
      <c r="F170" s="81">
        <v>42132.73333333333</v>
      </c>
      <c r="G170" s="80" t="s">
        <v>252</v>
      </c>
      <c r="H170" s="72">
        <f>IF(OR(E170="-",F170="-"),0,F170-E170)</f>
        <v>24.079861111109494</v>
      </c>
      <c r="I170" s="73">
        <f>H170</f>
        <v>24.079861111109494</v>
      </c>
      <c r="L170"/>
    </row>
    <row r="171" spans="1:12" ht="25.5" customHeight="1" x14ac:dyDescent="0.25">
      <c r="A171" s="79" t="s">
        <v>6</v>
      </c>
      <c r="B171" s="80" t="s">
        <v>228</v>
      </c>
      <c r="C171" s="69" t="s">
        <v>8</v>
      </c>
      <c r="D171" s="70" t="s">
        <v>1749</v>
      </c>
      <c r="E171" s="81">
        <v>42132.73333333333</v>
      </c>
      <c r="F171" s="81">
        <v>42136.65347222222</v>
      </c>
      <c r="G171" s="80" t="s">
        <v>39</v>
      </c>
      <c r="H171" s="72">
        <f>IF(OR(E171="-",F171="-"),0,F171-E171)</f>
        <v>3.9201388888905058</v>
      </c>
      <c r="I171" s="73">
        <f>H171</f>
        <v>3.9201388888905058</v>
      </c>
      <c r="L171"/>
    </row>
    <row r="172" spans="1:12" ht="25.5" customHeight="1" x14ac:dyDescent="0.25">
      <c r="A172" s="79" t="s">
        <v>6</v>
      </c>
      <c r="B172" s="80" t="s">
        <v>228</v>
      </c>
      <c r="C172" s="69" t="s">
        <v>8</v>
      </c>
      <c r="D172" s="70" t="s">
        <v>1750</v>
      </c>
      <c r="E172" s="81">
        <v>42136.65347222222</v>
      </c>
      <c r="F172" s="81">
        <v>42138.775694444441</v>
      </c>
      <c r="G172" s="80" t="s">
        <v>255</v>
      </c>
      <c r="H172" s="72">
        <f>IF(OR(E172="-",F172="-"),0,F172-E172)</f>
        <v>2.1222222222204437</v>
      </c>
      <c r="I172" s="73">
        <f>H172</f>
        <v>2.1222222222204437</v>
      </c>
      <c r="L172"/>
    </row>
    <row r="173" spans="1:12" ht="25.5" customHeight="1" x14ac:dyDescent="0.25">
      <c r="A173" s="79" t="s">
        <v>6</v>
      </c>
      <c r="B173" s="80" t="s">
        <v>228</v>
      </c>
      <c r="C173" s="69" t="s">
        <v>8</v>
      </c>
      <c r="D173" s="70" t="s">
        <v>1749</v>
      </c>
      <c r="E173" s="81">
        <v>42138.775694444441</v>
      </c>
      <c r="F173" s="81">
        <v>42138.863194444442</v>
      </c>
      <c r="G173" s="80" t="s">
        <v>39</v>
      </c>
      <c r="H173" s="72">
        <f>IF(OR(E173="-",F173="-"),0,F173-E173)</f>
        <v>8.7500000001455192E-2</v>
      </c>
      <c r="I173" s="73">
        <f>H173</f>
        <v>8.7500000001455192E-2</v>
      </c>
      <c r="L173"/>
    </row>
    <row r="174" spans="1:12" ht="25.5" customHeight="1" x14ac:dyDescent="0.25">
      <c r="A174" s="79" t="s">
        <v>6</v>
      </c>
      <c r="B174" s="80" t="s">
        <v>228</v>
      </c>
      <c r="C174" s="69" t="s">
        <v>8</v>
      </c>
      <c r="D174" s="70" t="s">
        <v>1751</v>
      </c>
      <c r="E174" s="81">
        <v>42138.863194444442</v>
      </c>
      <c r="F174" s="81">
        <v>42144.679166666669</v>
      </c>
      <c r="G174" s="80" t="s">
        <v>47</v>
      </c>
      <c r="H174" s="72">
        <f>IF(OR(E174="-",F174="-"),0,F174-E174)</f>
        <v>5.8159722222262644</v>
      </c>
      <c r="I174" s="73">
        <f>H174</f>
        <v>5.8159722222262644</v>
      </c>
      <c r="L174"/>
    </row>
    <row r="175" spans="1:12" ht="25.5" customHeight="1" x14ac:dyDescent="0.25">
      <c r="A175" s="79" t="s">
        <v>6</v>
      </c>
      <c r="B175" s="80" t="s">
        <v>228</v>
      </c>
      <c r="C175" s="69" t="s">
        <v>8</v>
      </c>
      <c r="D175" s="70" t="s">
        <v>1749</v>
      </c>
      <c r="E175" s="81">
        <v>42144.679166666669</v>
      </c>
      <c r="F175" s="81">
        <v>42146.831944444442</v>
      </c>
      <c r="G175" s="80" t="s">
        <v>257</v>
      </c>
      <c r="H175" s="72">
        <f>IF(OR(E175="-",F175="-"),0,F175-E175)</f>
        <v>2.1527777777737356</v>
      </c>
      <c r="I175" s="73">
        <f>H175</f>
        <v>2.1527777777737356</v>
      </c>
      <c r="L175"/>
    </row>
    <row r="176" spans="1:12" ht="25.5" customHeight="1" x14ac:dyDescent="0.25">
      <c r="A176" s="79" t="s">
        <v>6</v>
      </c>
      <c r="B176" s="80" t="s">
        <v>228</v>
      </c>
      <c r="C176" s="69" t="s">
        <v>8</v>
      </c>
      <c r="D176" s="70" t="s">
        <v>1745</v>
      </c>
      <c r="E176" s="81">
        <v>42146.831944444442</v>
      </c>
      <c r="F176" s="81">
        <v>42149.791666666664</v>
      </c>
      <c r="G176" s="80" t="s">
        <v>259</v>
      </c>
      <c r="H176" s="72">
        <f>IF(OR(E176="-",F176="-"),0,F176-E176)</f>
        <v>2.9597222222218988</v>
      </c>
      <c r="I176" s="73">
        <f>H176</f>
        <v>2.9597222222218988</v>
      </c>
      <c r="L176"/>
    </row>
    <row r="177" spans="1:12" ht="25.5" customHeight="1" x14ac:dyDescent="0.25">
      <c r="A177" s="79" t="s">
        <v>6</v>
      </c>
      <c r="B177" s="80" t="s">
        <v>228</v>
      </c>
      <c r="C177" s="69" t="s">
        <v>8</v>
      </c>
      <c r="D177" s="70" t="s">
        <v>1753</v>
      </c>
      <c r="E177" s="81">
        <v>42149.791666666664</v>
      </c>
      <c r="F177" s="81">
        <v>42153.640972222223</v>
      </c>
      <c r="G177" s="80" t="s">
        <v>261</v>
      </c>
      <c r="H177" s="72">
        <f>IF(OR(E177="-",F177="-"),0,F177-E177)</f>
        <v>3.8493055555591127</v>
      </c>
      <c r="I177" s="73">
        <f>H177</f>
        <v>3.8493055555591127</v>
      </c>
      <c r="L177"/>
    </row>
    <row r="178" spans="1:12" ht="25.5" customHeight="1" x14ac:dyDescent="0.25">
      <c r="A178" s="79" t="s">
        <v>6</v>
      </c>
      <c r="B178" s="80" t="s">
        <v>228</v>
      </c>
      <c r="C178" s="69" t="s">
        <v>8</v>
      </c>
      <c r="D178" s="70" t="s">
        <v>1743</v>
      </c>
      <c r="E178" s="81">
        <v>42153.640972222223</v>
      </c>
      <c r="F178" s="81">
        <v>42153.80972222222</v>
      </c>
      <c r="G178" s="80" t="s">
        <v>105</v>
      </c>
      <c r="H178" s="72">
        <f>IF(OR(E178="-",F178="-"),0,F178-E178)</f>
        <v>0.16874999999708962</v>
      </c>
      <c r="I178" s="73">
        <f>H178</f>
        <v>0.16874999999708962</v>
      </c>
      <c r="L178"/>
    </row>
    <row r="179" spans="1:12" ht="25.5" customHeight="1" x14ac:dyDescent="0.25">
      <c r="A179" s="79" t="s">
        <v>6</v>
      </c>
      <c r="B179" s="80" t="s">
        <v>228</v>
      </c>
      <c r="C179" s="69" t="s">
        <v>8</v>
      </c>
      <c r="D179" s="70" t="s">
        <v>1747</v>
      </c>
      <c r="E179" s="81">
        <v>42153.80972222222</v>
      </c>
      <c r="F179" s="81">
        <v>42153.828472222223</v>
      </c>
      <c r="G179" s="80" t="s">
        <v>66</v>
      </c>
      <c r="H179" s="72">
        <f>IF(OR(E179="-",F179="-"),0,F179-E179)</f>
        <v>1.8750000002910383E-2</v>
      </c>
      <c r="I179" s="73">
        <f>H179</f>
        <v>1.8750000002910383E-2</v>
      </c>
      <c r="L179"/>
    </row>
    <row r="180" spans="1:12" ht="25.5" customHeight="1" x14ac:dyDescent="0.25">
      <c r="A180" s="79" t="s">
        <v>6</v>
      </c>
      <c r="B180" s="80" t="s">
        <v>228</v>
      </c>
      <c r="C180" s="69" t="s">
        <v>8</v>
      </c>
      <c r="D180" s="70" t="s">
        <v>1754</v>
      </c>
      <c r="E180" s="81">
        <v>42153.828472222223</v>
      </c>
      <c r="F180" s="81">
        <v>42157.731249999997</v>
      </c>
      <c r="G180" s="80" t="s">
        <v>265</v>
      </c>
      <c r="H180" s="72">
        <f>IF(OR(E180="-",F180="-"),0,F180-E180)</f>
        <v>3.9027777777737356</v>
      </c>
      <c r="I180" s="73">
        <f>H180</f>
        <v>3.9027777777737356</v>
      </c>
      <c r="L180"/>
    </row>
    <row r="181" spans="1:12" ht="25.5" customHeight="1" x14ac:dyDescent="0.25">
      <c r="A181" s="79" t="s">
        <v>6</v>
      </c>
      <c r="B181" s="80" t="s">
        <v>228</v>
      </c>
      <c r="C181" s="69" t="s">
        <v>8</v>
      </c>
      <c r="D181" s="70" t="s">
        <v>1748</v>
      </c>
      <c r="E181" s="81">
        <v>42157.731249999997</v>
      </c>
      <c r="F181" s="81">
        <v>42157.759722222225</v>
      </c>
      <c r="G181" s="80" t="s">
        <v>7</v>
      </c>
      <c r="H181" s="72">
        <f>IF(OR(E181="-",F181="-"),0,F181-E181)</f>
        <v>2.8472222227719612E-2</v>
      </c>
      <c r="I181" s="73">
        <f>H181</f>
        <v>2.8472222227719612E-2</v>
      </c>
      <c r="L181"/>
    </row>
    <row r="182" spans="1:12" ht="25.5" customHeight="1" x14ac:dyDescent="0.25">
      <c r="A182" s="79" t="s">
        <v>6</v>
      </c>
      <c r="B182" s="80" t="s">
        <v>228</v>
      </c>
      <c r="C182" s="69" t="s">
        <v>8</v>
      </c>
      <c r="D182" s="70" t="s">
        <v>1743</v>
      </c>
      <c r="E182" s="81">
        <v>42157.731249999997</v>
      </c>
      <c r="F182" s="81">
        <v>42157.76458333333</v>
      </c>
      <c r="G182" s="80" t="s">
        <v>7</v>
      </c>
      <c r="H182" s="72">
        <f>IF(OR(E182="-",F182="-"),0,F182-E182)</f>
        <v>3.3333333332848269E-2</v>
      </c>
      <c r="I182" s="73">
        <f>H182</f>
        <v>3.3333333332848269E-2</v>
      </c>
      <c r="L182"/>
    </row>
    <row r="183" spans="1:12" ht="25.5" customHeight="1" x14ac:dyDescent="0.25">
      <c r="A183" s="79" t="s">
        <v>6</v>
      </c>
      <c r="B183" s="80" t="s">
        <v>228</v>
      </c>
      <c r="C183" s="69" t="s">
        <v>8</v>
      </c>
      <c r="D183" s="70" t="s">
        <v>1754</v>
      </c>
      <c r="E183" s="81">
        <v>42157.76458333333</v>
      </c>
      <c r="F183" s="81">
        <v>42157.776388888888</v>
      </c>
      <c r="G183" s="80" t="s">
        <v>72</v>
      </c>
      <c r="H183" s="72">
        <f>IF(OR(E183="-",F183="-"),0,F183-E183)</f>
        <v>1.1805555557657499E-2</v>
      </c>
      <c r="I183" s="73">
        <f>H183</f>
        <v>1.1805555557657499E-2</v>
      </c>
      <c r="L183"/>
    </row>
    <row r="184" spans="1:12" ht="25.5" customHeight="1" x14ac:dyDescent="0.25">
      <c r="A184" s="79" t="s">
        <v>6</v>
      </c>
      <c r="B184" s="80" t="s">
        <v>228</v>
      </c>
      <c r="C184" s="69" t="s">
        <v>8</v>
      </c>
      <c r="D184" s="70" t="s">
        <v>1755</v>
      </c>
      <c r="E184" s="81">
        <v>42157.776388888888</v>
      </c>
      <c r="F184" s="81">
        <v>42157.800694444442</v>
      </c>
      <c r="G184" s="80" t="s">
        <v>74</v>
      </c>
      <c r="H184" s="72">
        <f>IF(OR(E184="-",F184="-"),0,F184-E184)</f>
        <v>2.4305555554747116E-2</v>
      </c>
      <c r="I184" s="73">
        <f>H184</f>
        <v>2.4305555554747116E-2</v>
      </c>
      <c r="L184"/>
    </row>
    <row r="185" spans="1:12" ht="25.5" customHeight="1" x14ac:dyDescent="0.25">
      <c r="A185" s="79" t="s">
        <v>6</v>
      </c>
      <c r="B185" s="80" t="s">
        <v>228</v>
      </c>
      <c r="C185" s="69" t="s">
        <v>8</v>
      </c>
      <c r="D185" s="70" t="s">
        <v>1749</v>
      </c>
      <c r="E185" s="81">
        <v>42157.800694444442</v>
      </c>
      <c r="F185" s="81">
        <v>42158.632638888892</v>
      </c>
      <c r="G185" s="80" t="s">
        <v>271</v>
      </c>
      <c r="H185" s="72">
        <f>IF(OR(E185="-",F185="-"),0,F185-E185)</f>
        <v>0.83194444444961846</v>
      </c>
      <c r="I185" s="73">
        <f>H185</f>
        <v>0.83194444444961846</v>
      </c>
      <c r="L185"/>
    </row>
    <row r="186" spans="1:12" ht="25.5" customHeight="1" x14ac:dyDescent="0.25">
      <c r="A186" s="79" t="s">
        <v>6</v>
      </c>
      <c r="B186" s="80" t="s">
        <v>228</v>
      </c>
      <c r="C186" s="69" t="s">
        <v>8</v>
      </c>
      <c r="D186" s="70" t="s">
        <v>1750</v>
      </c>
      <c r="E186" s="81">
        <v>42158.632638888892</v>
      </c>
      <c r="F186" s="81">
        <v>42158.665277777778</v>
      </c>
      <c r="G186" s="80" t="s">
        <v>162</v>
      </c>
      <c r="H186" s="72">
        <f>IF(OR(E186="-",F186="-"),0,F186-E186)</f>
        <v>3.2638888886140194E-2</v>
      </c>
      <c r="I186" s="73">
        <f>H186</f>
        <v>3.2638888886140194E-2</v>
      </c>
      <c r="L186"/>
    </row>
    <row r="187" spans="1:12" ht="25.5" customHeight="1" x14ac:dyDescent="0.25">
      <c r="A187" s="79" t="s">
        <v>6</v>
      </c>
      <c r="B187" s="80" t="s">
        <v>228</v>
      </c>
      <c r="C187" s="69" t="s">
        <v>8</v>
      </c>
      <c r="D187" s="70" t="s">
        <v>1749</v>
      </c>
      <c r="E187" s="81">
        <v>42158.665277777778</v>
      </c>
      <c r="F187" s="81">
        <v>42158.813888888886</v>
      </c>
      <c r="G187" s="80" t="s">
        <v>39</v>
      </c>
      <c r="H187" s="72">
        <f>IF(OR(E187="-",F187="-"),0,F187-E187)</f>
        <v>0.14861111110803904</v>
      </c>
      <c r="I187" s="73">
        <f>H187</f>
        <v>0.14861111110803904</v>
      </c>
      <c r="L187"/>
    </row>
    <row r="188" spans="1:12" ht="25.5" customHeight="1" x14ac:dyDescent="0.25">
      <c r="A188" s="79" t="s">
        <v>6</v>
      </c>
      <c r="B188" s="80" t="s">
        <v>228</v>
      </c>
      <c r="C188" s="69" t="s">
        <v>8</v>
      </c>
      <c r="D188" s="70" t="s">
        <v>1751</v>
      </c>
      <c r="E188" s="81">
        <v>42158.813888888886</v>
      </c>
      <c r="F188" s="81">
        <v>42178.786111111112</v>
      </c>
      <c r="G188" s="80" t="s">
        <v>225</v>
      </c>
      <c r="H188" s="72">
        <f>IF(OR(E188="-",F188="-"),0,F188-E188)</f>
        <v>19.972222222226264</v>
      </c>
      <c r="I188" s="73">
        <f>H188</f>
        <v>19.972222222226264</v>
      </c>
      <c r="L188"/>
    </row>
    <row r="189" spans="1:12" ht="25.5" customHeight="1" x14ac:dyDescent="0.25">
      <c r="A189" s="79" t="s">
        <v>6</v>
      </c>
      <c r="B189" s="80" t="s">
        <v>228</v>
      </c>
      <c r="C189" s="69" t="s">
        <v>8</v>
      </c>
      <c r="D189" s="70" t="s">
        <v>1749</v>
      </c>
      <c r="E189" s="81">
        <v>42178.786111111112</v>
      </c>
      <c r="F189" s="81">
        <v>42179.640972222223</v>
      </c>
      <c r="G189" s="80" t="s">
        <v>274</v>
      </c>
      <c r="H189" s="72">
        <f>IF(OR(E189="-",F189="-"),0,F189-E189)</f>
        <v>0.85486111111094942</v>
      </c>
      <c r="I189" s="73">
        <f>H189</f>
        <v>0.85486111111094942</v>
      </c>
      <c r="L189"/>
    </row>
    <row r="190" spans="1:12" ht="25.5" customHeight="1" x14ac:dyDescent="0.25">
      <c r="A190" s="79" t="s">
        <v>6</v>
      </c>
      <c r="B190" s="80" t="s">
        <v>228</v>
      </c>
      <c r="C190" s="69" t="s">
        <v>8</v>
      </c>
      <c r="D190" s="70" t="s">
        <v>1755</v>
      </c>
      <c r="E190" s="81">
        <v>42179.640972222223</v>
      </c>
      <c r="F190" s="81">
        <v>42179.70208333333</v>
      </c>
      <c r="G190" s="80" t="s">
        <v>128</v>
      </c>
      <c r="H190" s="72">
        <f>IF(OR(E190="-",F190="-"),0,F190-E190)</f>
        <v>6.1111111106583849E-2</v>
      </c>
      <c r="I190" s="73">
        <f>H190</f>
        <v>6.1111111106583849E-2</v>
      </c>
      <c r="L190"/>
    </row>
    <row r="191" spans="1:12" ht="25.5" customHeight="1" x14ac:dyDescent="0.25">
      <c r="A191" s="79" t="s">
        <v>6</v>
      </c>
      <c r="B191" s="68" t="s">
        <v>311</v>
      </c>
      <c r="C191" s="69" t="s">
        <v>8</v>
      </c>
      <c r="D191" s="70" t="s">
        <v>1763</v>
      </c>
      <c r="E191" s="80" t="s">
        <v>7</v>
      </c>
      <c r="F191" s="81">
        <v>41738.680555555555</v>
      </c>
      <c r="G191" s="80" t="s">
        <v>7</v>
      </c>
      <c r="H191" s="72">
        <f>IF(OR(E191="-",F191="-"),0,F191-E191)</f>
        <v>0</v>
      </c>
      <c r="I191" s="73">
        <f>H191</f>
        <v>0</v>
      </c>
      <c r="L191"/>
    </row>
    <row r="192" spans="1:12" ht="25.5" customHeight="1" x14ac:dyDescent="0.25">
      <c r="A192" s="79" t="s">
        <v>6</v>
      </c>
      <c r="B192" s="68" t="s">
        <v>311</v>
      </c>
      <c r="C192" s="69" t="s">
        <v>8</v>
      </c>
      <c r="D192" s="70" t="s">
        <v>1683</v>
      </c>
      <c r="E192" s="81">
        <v>41738.680555555555</v>
      </c>
      <c r="F192" s="81">
        <v>41752.581250000003</v>
      </c>
      <c r="G192" s="80" t="s">
        <v>105</v>
      </c>
      <c r="H192" s="72">
        <f>IF(OR(E192="-",F192="-"),0,F192-E192)</f>
        <v>13.900694444448163</v>
      </c>
      <c r="I192" s="73">
        <f>H192</f>
        <v>13.900694444448163</v>
      </c>
      <c r="L192"/>
    </row>
    <row r="193" spans="1:12" ht="25.5" customHeight="1" x14ac:dyDescent="0.25">
      <c r="A193" s="79" t="s">
        <v>6</v>
      </c>
      <c r="B193" s="68" t="s">
        <v>311</v>
      </c>
      <c r="C193" s="69" t="s">
        <v>8</v>
      </c>
      <c r="D193" s="70" t="s">
        <v>1763</v>
      </c>
      <c r="E193" s="81">
        <v>41752.581250000003</v>
      </c>
      <c r="F193" s="81">
        <v>41757.807638888888</v>
      </c>
      <c r="G193" s="80" t="s">
        <v>277</v>
      </c>
      <c r="H193" s="72">
        <f>IF(OR(E193="-",F193="-"),0,F193-E193)</f>
        <v>5.226388888884685</v>
      </c>
      <c r="I193" s="73">
        <f>H193</f>
        <v>5.226388888884685</v>
      </c>
      <c r="L193"/>
    </row>
    <row r="194" spans="1:12" ht="25.5" customHeight="1" x14ac:dyDescent="0.25">
      <c r="A194" s="79" t="s">
        <v>6</v>
      </c>
      <c r="B194" s="68" t="s">
        <v>311</v>
      </c>
      <c r="C194" s="69" t="s">
        <v>8</v>
      </c>
      <c r="D194" s="70" t="s">
        <v>1683</v>
      </c>
      <c r="E194" s="81">
        <v>41757.807638888888</v>
      </c>
      <c r="F194" s="81">
        <v>41778.486805555556</v>
      </c>
      <c r="G194" s="80" t="s">
        <v>278</v>
      </c>
      <c r="H194" s="72">
        <f>IF(OR(E194="-",F194="-"),0,F194-E194)</f>
        <v>20.679166666668607</v>
      </c>
      <c r="I194" s="73">
        <f>H194</f>
        <v>20.679166666668607</v>
      </c>
      <c r="L194"/>
    </row>
    <row r="195" spans="1:12" ht="25.5" customHeight="1" x14ac:dyDescent="0.25">
      <c r="A195" s="79" t="s">
        <v>6</v>
      </c>
      <c r="B195" s="68" t="s">
        <v>311</v>
      </c>
      <c r="C195" s="69" t="s">
        <v>8</v>
      </c>
      <c r="D195" s="70" t="s">
        <v>1672</v>
      </c>
      <c r="E195" s="81">
        <v>41778.486805555556</v>
      </c>
      <c r="F195" s="81">
        <v>41779.678472222222</v>
      </c>
      <c r="G195" s="80" t="s">
        <v>13</v>
      </c>
      <c r="H195" s="72">
        <f>IF(OR(E195="-",F195="-"),0,F195-E195)</f>
        <v>1.1916666666656965</v>
      </c>
      <c r="I195" s="73">
        <f>H195</f>
        <v>1.1916666666656965</v>
      </c>
      <c r="L195"/>
    </row>
    <row r="196" spans="1:12" ht="25.5" customHeight="1" x14ac:dyDescent="0.25">
      <c r="A196" s="79" t="s">
        <v>6</v>
      </c>
      <c r="B196" s="68" t="s">
        <v>311</v>
      </c>
      <c r="C196" s="69" t="s">
        <v>8</v>
      </c>
      <c r="D196" s="70" t="s">
        <v>1683</v>
      </c>
      <c r="E196" s="81">
        <v>41779.678472222222</v>
      </c>
      <c r="F196" s="81">
        <v>41780.625</v>
      </c>
      <c r="G196" s="80" t="s">
        <v>37</v>
      </c>
      <c r="H196" s="72">
        <f>IF(OR(E196="-",F196="-"),0,F196-E196)</f>
        <v>0.94652777777810115</v>
      </c>
      <c r="I196" s="73">
        <f>H196</f>
        <v>0.94652777777810115</v>
      </c>
      <c r="L196"/>
    </row>
    <row r="197" spans="1:12" ht="25.5" customHeight="1" x14ac:dyDescent="0.25">
      <c r="A197" s="79" t="s">
        <v>6</v>
      </c>
      <c r="B197" s="68" t="s">
        <v>311</v>
      </c>
      <c r="C197" s="69" t="s">
        <v>8</v>
      </c>
      <c r="D197" s="70" t="s">
        <v>1672</v>
      </c>
      <c r="E197" s="81">
        <v>41780.625</v>
      </c>
      <c r="F197" s="81">
        <v>41781.62777777778</v>
      </c>
      <c r="G197" s="80" t="s">
        <v>143</v>
      </c>
      <c r="H197" s="72">
        <f>IF(OR(E197="-",F197="-"),0,F197-E197)</f>
        <v>1.0027777777795563</v>
      </c>
      <c r="I197" s="73">
        <f>H197</f>
        <v>1.0027777777795563</v>
      </c>
      <c r="L197"/>
    </row>
    <row r="198" spans="1:12" ht="25.5" customHeight="1" x14ac:dyDescent="0.25">
      <c r="A198" s="79" t="s">
        <v>6</v>
      </c>
      <c r="B198" s="68" t="s">
        <v>311</v>
      </c>
      <c r="C198" s="69" t="s">
        <v>8</v>
      </c>
      <c r="D198" s="70" t="s">
        <v>1745</v>
      </c>
      <c r="E198" s="81">
        <v>41781.62777777778</v>
      </c>
      <c r="F198" s="81">
        <v>41781.803472222222</v>
      </c>
      <c r="G198" s="80" t="s">
        <v>280</v>
      </c>
      <c r="H198" s="72">
        <f>IF(OR(E198="-",F198="-"),0,F198-E198)</f>
        <v>0.1756944444423425</v>
      </c>
      <c r="I198" s="73">
        <f>H198</f>
        <v>0.1756944444423425</v>
      </c>
      <c r="L198"/>
    </row>
    <row r="199" spans="1:12" ht="25.5" customHeight="1" x14ac:dyDescent="0.25">
      <c r="A199" s="79" t="s">
        <v>6</v>
      </c>
      <c r="B199" s="68" t="s">
        <v>311</v>
      </c>
      <c r="C199" s="69" t="s">
        <v>8</v>
      </c>
      <c r="D199" s="70" t="s">
        <v>1746</v>
      </c>
      <c r="E199" s="81">
        <v>41781.803472222222</v>
      </c>
      <c r="F199" s="81">
        <v>41782.811111111114</v>
      </c>
      <c r="G199" s="80" t="s">
        <v>88</v>
      </c>
      <c r="H199" s="72">
        <f>IF(OR(E199="-",F199="-"),0,F199-E199)</f>
        <v>1.007638888891961</v>
      </c>
      <c r="I199" s="73">
        <f>H199</f>
        <v>1.007638888891961</v>
      </c>
      <c r="L199"/>
    </row>
    <row r="200" spans="1:12" ht="25.5" customHeight="1" x14ac:dyDescent="0.25">
      <c r="A200" s="79" t="s">
        <v>6</v>
      </c>
      <c r="B200" s="68" t="s">
        <v>311</v>
      </c>
      <c r="C200" s="69" t="s">
        <v>8</v>
      </c>
      <c r="D200" s="70" t="s">
        <v>1747</v>
      </c>
      <c r="E200" s="81">
        <v>41782.811111111114</v>
      </c>
      <c r="F200" s="81">
        <v>41785.556944444441</v>
      </c>
      <c r="G200" s="80" t="s">
        <v>24</v>
      </c>
      <c r="H200" s="72">
        <f>IF(OR(E200="-",F200="-"),0,F200-E200)</f>
        <v>2.7458333333270275</v>
      </c>
      <c r="I200" s="73">
        <f>H200</f>
        <v>2.7458333333270275</v>
      </c>
      <c r="L200"/>
    </row>
    <row r="201" spans="1:12" ht="25.5" customHeight="1" x14ac:dyDescent="0.25">
      <c r="A201" s="79" t="s">
        <v>6</v>
      </c>
      <c r="B201" s="68" t="s">
        <v>311</v>
      </c>
      <c r="C201" s="69" t="s">
        <v>8</v>
      </c>
      <c r="D201" s="70" t="s">
        <v>1748</v>
      </c>
      <c r="E201" s="81">
        <v>41785.556944444441</v>
      </c>
      <c r="F201" s="81">
        <v>41785.603472222225</v>
      </c>
      <c r="G201" s="80" t="s">
        <v>26</v>
      </c>
      <c r="H201" s="72">
        <f>IF(OR(E201="-",F201="-"),0,F201-E201)</f>
        <v>4.652777778392192E-2</v>
      </c>
      <c r="I201" s="73">
        <f>H201</f>
        <v>4.652777778392192E-2</v>
      </c>
      <c r="L201"/>
    </row>
    <row r="202" spans="1:12" ht="25.5" customHeight="1" x14ac:dyDescent="0.25">
      <c r="A202" s="79" t="s">
        <v>6</v>
      </c>
      <c r="B202" s="68" t="s">
        <v>311</v>
      </c>
      <c r="C202" s="69" t="s">
        <v>8</v>
      </c>
      <c r="D202" s="70" t="s">
        <v>1749</v>
      </c>
      <c r="E202" s="81">
        <v>41785.603472222225</v>
      </c>
      <c r="F202" s="81">
        <v>41794.770833333336</v>
      </c>
      <c r="G202" s="80" t="s">
        <v>284</v>
      </c>
      <c r="H202" s="72">
        <f>IF(OR(E202="-",F202="-"),0,F202-E202)</f>
        <v>9.1673611111109494</v>
      </c>
      <c r="I202" s="73">
        <f>H202</f>
        <v>9.1673611111109494</v>
      </c>
      <c r="L202"/>
    </row>
    <row r="203" spans="1:12" ht="25.5" customHeight="1" x14ac:dyDescent="0.25">
      <c r="A203" s="79" t="s">
        <v>6</v>
      </c>
      <c r="B203" s="68" t="s">
        <v>311</v>
      </c>
      <c r="C203" s="69" t="s">
        <v>8</v>
      </c>
      <c r="D203" s="70" t="s">
        <v>1750</v>
      </c>
      <c r="E203" s="81">
        <v>41794.770833333336</v>
      </c>
      <c r="F203" s="81">
        <v>41803.513888888891</v>
      </c>
      <c r="G203" s="80" t="s">
        <v>286</v>
      </c>
      <c r="H203" s="72">
        <f>IF(OR(E203="-",F203="-"),0,F203-E203)</f>
        <v>8.7430555555547471</v>
      </c>
      <c r="I203" s="73">
        <f>H203</f>
        <v>8.7430555555547471</v>
      </c>
      <c r="L203"/>
    </row>
    <row r="204" spans="1:12" ht="25.5" customHeight="1" x14ac:dyDescent="0.25">
      <c r="A204" s="79" t="s">
        <v>6</v>
      </c>
      <c r="B204" s="68" t="s">
        <v>311</v>
      </c>
      <c r="C204" s="69" t="s">
        <v>8</v>
      </c>
      <c r="D204" s="70" t="s">
        <v>1749</v>
      </c>
      <c r="E204" s="81">
        <v>41803.513888888891</v>
      </c>
      <c r="F204" s="81">
        <v>41808.767361111109</v>
      </c>
      <c r="G204" s="80" t="s">
        <v>287</v>
      </c>
      <c r="H204" s="72">
        <f>IF(OR(E204="-",F204="-"),0,F204-E204)</f>
        <v>5.2534722222189885</v>
      </c>
      <c r="I204" s="73">
        <f>H204</f>
        <v>5.2534722222189885</v>
      </c>
      <c r="L204"/>
    </row>
    <row r="205" spans="1:12" ht="25.5" customHeight="1" x14ac:dyDescent="0.25">
      <c r="A205" s="79" t="s">
        <v>6</v>
      </c>
      <c r="B205" s="68" t="s">
        <v>311</v>
      </c>
      <c r="C205" s="69" t="s">
        <v>8</v>
      </c>
      <c r="D205" s="70" t="s">
        <v>1751</v>
      </c>
      <c r="E205" s="81">
        <v>41808.767361111109</v>
      </c>
      <c r="F205" s="81">
        <v>41816.545138888891</v>
      </c>
      <c r="G205" s="80" t="s">
        <v>289</v>
      </c>
      <c r="H205" s="72">
        <f>IF(OR(E205="-",F205="-"),0,F205-E205)</f>
        <v>7.7777777777810115</v>
      </c>
      <c r="I205" s="73">
        <f>H205</f>
        <v>7.7777777777810115</v>
      </c>
      <c r="L205"/>
    </row>
    <row r="206" spans="1:12" ht="25.5" customHeight="1" x14ac:dyDescent="0.25">
      <c r="A206" s="79" t="s">
        <v>6</v>
      </c>
      <c r="B206" s="68" t="s">
        <v>311</v>
      </c>
      <c r="C206" s="69" t="s">
        <v>8</v>
      </c>
      <c r="D206" s="70" t="s">
        <v>1749</v>
      </c>
      <c r="E206" s="81">
        <v>41816.545138888891</v>
      </c>
      <c r="F206" s="81">
        <v>41817.665277777778</v>
      </c>
      <c r="G206" s="80" t="s">
        <v>291</v>
      </c>
      <c r="H206" s="72">
        <f>IF(OR(E206="-",F206="-"),0,F206-E206)</f>
        <v>1.1201388888875954</v>
      </c>
      <c r="I206" s="73">
        <f>H206</f>
        <v>1.1201388888875954</v>
      </c>
      <c r="L206"/>
    </row>
    <row r="207" spans="1:12" ht="25.5" customHeight="1" x14ac:dyDescent="0.25">
      <c r="A207" s="79" t="s">
        <v>6</v>
      </c>
      <c r="B207" s="68" t="s">
        <v>311</v>
      </c>
      <c r="C207" s="69" t="s">
        <v>8</v>
      </c>
      <c r="D207" s="70" t="s">
        <v>1750</v>
      </c>
      <c r="E207" s="81">
        <v>41817.665277777778</v>
      </c>
      <c r="F207" s="81">
        <v>41817.789583333331</v>
      </c>
      <c r="G207" s="80" t="s">
        <v>293</v>
      </c>
      <c r="H207" s="72">
        <f>IF(OR(E207="-",F207="-"),0,F207-E207)</f>
        <v>0.12430555555329192</v>
      </c>
      <c r="I207" s="73">
        <f>H207</f>
        <v>0.12430555555329192</v>
      </c>
      <c r="L207"/>
    </row>
    <row r="208" spans="1:12" ht="25.5" customHeight="1" x14ac:dyDescent="0.25">
      <c r="A208" s="79" t="s">
        <v>6</v>
      </c>
      <c r="B208" s="68" t="s">
        <v>311</v>
      </c>
      <c r="C208" s="69" t="s">
        <v>8</v>
      </c>
      <c r="D208" s="70" t="s">
        <v>1749</v>
      </c>
      <c r="E208" s="81">
        <v>41817.789583333331</v>
      </c>
      <c r="F208" s="81">
        <v>41820.818749999999</v>
      </c>
      <c r="G208" s="80" t="s">
        <v>294</v>
      </c>
      <c r="H208" s="72">
        <f>IF(OR(E208="-",F208="-"),0,F208-E208)</f>
        <v>3.0291666666671517</v>
      </c>
      <c r="I208" s="73">
        <f>H208</f>
        <v>3.0291666666671517</v>
      </c>
      <c r="L208"/>
    </row>
    <row r="209" spans="1:12" ht="25.5" customHeight="1" x14ac:dyDescent="0.25">
      <c r="A209" s="79" t="s">
        <v>6</v>
      </c>
      <c r="B209" s="68" t="s">
        <v>311</v>
      </c>
      <c r="C209" s="69" t="s">
        <v>8</v>
      </c>
      <c r="D209" s="70" t="s">
        <v>1745</v>
      </c>
      <c r="E209" s="81">
        <v>41820.818749999999</v>
      </c>
      <c r="F209" s="81">
        <v>41821.824305555558</v>
      </c>
      <c r="G209" s="80" t="s">
        <v>296</v>
      </c>
      <c r="H209" s="72">
        <f>IF(OR(E209="-",F209="-"),0,F209-E209)</f>
        <v>1.0055555555591127</v>
      </c>
      <c r="I209" s="73">
        <f>H209</f>
        <v>1.0055555555591127</v>
      </c>
      <c r="L209"/>
    </row>
    <row r="210" spans="1:12" ht="25.5" customHeight="1" x14ac:dyDescent="0.25">
      <c r="A210" s="79" t="s">
        <v>6</v>
      </c>
      <c r="B210" s="68" t="s">
        <v>311</v>
      </c>
      <c r="C210" s="69" t="s">
        <v>8</v>
      </c>
      <c r="D210" s="70" t="s">
        <v>1753</v>
      </c>
      <c r="E210" s="81">
        <v>41821.824305555558</v>
      </c>
      <c r="F210" s="81">
        <v>41825.682638888888</v>
      </c>
      <c r="G210" s="80" t="s">
        <v>297</v>
      </c>
      <c r="H210" s="72">
        <f>IF(OR(E210="-",F210="-"),0,F210-E210)</f>
        <v>3.8583333333299379</v>
      </c>
      <c r="I210" s="73">
        <f>H210</f>
        <v>3.8583333333299379</v>
      </c>
      <c r="L210"/>
    </row>
    <row r="211" spans="1:12" ht="25.5" customHeight="1" x14ac:dyDescent="0.25">
      <c r="A211" s="79" t="s">
        <v>6</v>
      </c>
      <c r="B211" s="68" t="s">
        <v>311</v>
      </c>
      <c r="C211" s="69" t="s">
        <v>8</v>
      </c>
      <c r="D211" s="70" t="s">
        <v>1743</v>
      </c>
      <c r="E211" s="81">
        <v>41825.682638888888</v>
      </c>
      <c r="F211" s="81">
        <v>41827.727777777778</v>
      </c>
      <c r="G211" s="80" t="s">
        <v>105</v>
      </c>
      <c r="H211" s="72">
        <f>IF(OR(E211="-",F211="-"),0,F211-E211)</f>
        <v>2.0451388888905058</v>
      </c>
      <c r="I211" s="73">
        <f>H211</f>
        <v>2.0451388888905058</v>
      </c>
      <c r="L211"/>
    </row>
    <row r="212" spans="1:12" ht="25.5" customHeight="1" x14ac:dyDescent="0.25">
      <c r="A212" s="79" t="s">
        <v>6</v>
      </c>
      <c r="B212" s="68" t="s">
        <v>311</v>
      </c>
      <c r="C212" s="69" t="s">
        <v>8</v>
      </c>
      <c r="D212" s="70" t="s">
        <v>1749</v>
      </c>
      <c r="E212" s="81">
        <v>41827.727777777778</v>
      </c>
      <c r="F212" s="81">
        <v>41827.745138888888</v>
      </c>
      <c r="G212" s="80" t="s">
        <v>298</v>
      </c>
      <c r="H212" s="72">
        <f>IF(OR(E212="-",F212="-"),0,F212-E212)</f>
        <v>1.7361111109494232E-2</v>
      </c>
      <c r="I212" s="73">
        <f>H212</f>
        <v>1.7361111109494232E-2</v>
      </c>
      <c r="L212"/>
    </row>
    <row r="213" spans="1:12" ht="25.5" customHeight="1" x14ac:dyDescent="0.25">
      <c r="A213" s="79" t="s">
        <v>6</v>
      </c>
      <c r="B213" s="68" t="s">
        <v>311</v>
      </c>
      <c r="C213" s="69" t="s">
        <v>8</v>
      </c>
      <c r="D213" s="70" t="s">
        <v>1747</v>
      </c>
      <c r="E213" s="81">
        <v>41827.745138888888</v>
      </c>
      <c r="F213" s="81">
        <v>41827.777083333334</v>
      </c>
      <c r="G213" s="80" t="s">
        <v>300</v>
      </c>
      <c r="H213" s="72">
        <f>IF(OR(E213="-",F213="-"),0,F213-E213)</f>
        <v>3.1944444446708076E-2</v>
      </c>
      <c r="I213" s="73">
        <f>H213</f>
        <v>3.1944444446708076E-2</v>
      </c>
      <c r="L213"/>
    </row>
    <row r="214" spans="1:12" ht="25.5" customHeight="1" x14ac:dyDescent="0.25">
      <c r="A214" s="79" t="s">
        <v>6</v>
      </c>
      <c r="B214" s="68" t="s">
        <v>311</v>
      </c>
      <c r="C214" s="69" t="s">
        <v>8</v>
      </c>
      <c r="D214" s="70" t="s">
        <v>1754</v>
      </c>
      <c r="E214" s="81">
        <v>41827.777083333334</v>
      </c>
      <c r="F214" s="81">
        <v>41828.488888888889</v>
      </c>
      <c r="G214" s="80" t="s">
        <v>302</v>
      </c>
      <c r="H214" s="72">
        <f>IF(OR(E214="-",F214="-"),0,F214-E214)</f>
        <v>0.71180555555474712</v>
      </c>
      <c r="I214" s="73">
        <f>H214</f>
        <v>0.71180555555474712</v>
      </c>
      <c r="L214"/>
    </row>
    <row r="215" spans="1:12" ht="25.5" customHeight="1" x14ac:dyDescent="0.25">
      <c r="A215" s="79" t="s">
        <v>6</v>
      </c>
      <c r="B215" s="68" t="s">
        <v>311</v>
      </c>
      <c r="C215" s="69" t="s">
        <v>8</v>
      </c>
      <c r="D215" s="70" t="s">
        <v>1748</v>
      </c>
      <c r="E215" s="81">
        <v>41828.488888888889</v>
      </c>
      <c r="F215" s="81">
        <v>41828.548611111109</v>
      </c>
      <c r="G215" s="80" t="s">
        <v>7</v>
      </c>
      <c r="H215" s="72">
        <f>IF(OR(E215="-",F215="-"),0,F215-E215)</f>
        <v>5.9722222220443655E-2</v>
      </c>
      <c r="I215" s="73">
        <f>H215</f>
        <v>5.9722222220443655E-2</v>
      </c>
      <c r="L215"/>
    </row>
    <row r="216" spans="1:12" ht="25.5" customHeight="1" x14ac:dyDescent="0.25">
      <c r="A216" s="79" t="s">
        <v>6</v>
      </c>
      <c r="B216" s="68" t="s">
        <v>311</v>
      </c>
      <c r="C216" s="69" t="s">
        <v>8</v>
      </c>
      <c r="D216" s="70" t="s">
        <v>1743</v>
      </c>
      <c r="E216" s="81">
        <v>41828.488888888889</v>
      </c>
      <c r="F216" s="81">
        <v>41829.59097222222</v>
      </c>
      <c r="G216" s="80" t="s">
        <v>7</v>
      </c>
      <c r="H216" s="72">
        <f>IF(OR(E216="-",F216="-"),0,F216-E216)</f>
        <v>1.1020833333313931</v>
      </c>
      <c r="I216" s="73">
        <f>H216</f>
        <v>1.1020833333313931</v>
      </c>
      <c r="L216"/>
    </row>
    <row r="217" spans="1:12" ht="25.5" customHeight="1" x14ac:dyDescent="0.25">
      <c r="A217" s="79" t="s">
        <v>6</v>
      </c>
      <c r="B217" s="68" t="s">
        <v>311</v>
      </c>
      <c r="C217" s="69" t="s">
        <v>8</v>
      </c>
      <c r="D217" s="70" t="s">
        <v>1754</v>
      </c>
      <c r="E217" s="81">
        <v>41829.59097222222</v>
      </c>
      <c r="F217" s="81">
        <v>41829.597916666666</v>
      </c>
      <c r="G217" s="80" t="s">
        <v>72</v>
      </c>
      <c r="H217" s="72">
        <f>IF(OR(E217="-",F217="-"),0,F217-E217)</f>
        <v>6.9444444452528842E-3</v>
      </c>
      <c r="I217" s="73">
        <f>H217</f>
        <v>6.9444444452528842E-3</v>
      </c>
      <c r="L217"/>
    </row>
    <row r="218" spans="1:12" ht="25.5" customHeight="1" x14ac:dyDescent="0.25">
      <c r="A218" s="79" t="s">
        <v>6</v>
      </c>
      <c r="B218" s="68" t="s">
        <v>311</v>
      </c>
      <c r="C218" s="69" t="s">
        <v>8</v>
      </c>
      <c r="D218" s="70" t="s">
        <v>1755</v>
      </c>
      <c r="E218" s="81">
        <v>41829.597916666666</v>
      </c>
      <c r="F218" s="81">
        <v>41829.706250000003</v>
      </c>
      <c r="G218" s="80" t="s">
        <v>74</v>
      </c>
      <c r="H218" s="72">
        <f>IF(OR(E218="-",F218="-"),0,F218-E218)</f>
        <v>0.10833333333721384</v>
      </c>
      <c r="I218" s="73">
        <f>H218</f>
        <v>0.10833333333721384</v>
      </c>
      <c r="L218"/>
    </row>
    <row r="219" spans="1:12" ht="25.5" customHeight="1" x14ac:dyDescent="0.25">
      <c r="A219" s="79" t="s">
        <v>6</v>
      </c>
      <c r="B219" s="68" t="s">
        <v>311</v>
      </c>
      <c r="C219" s="69" t="s">
        <v>8</v>
      </c>
      <c r="D219" s="70" t="s">
        <v>1749</v>
      </c>
      <c r="E219" s="81">
        <v>41829.706250000003</v>
      </c>
      <c r="F219" s="81">
        <v>41830.613888888889</v>
      </c>
      <c r="G219" s="80" t="s">
        <v>304</v>
      </c>
      <c r="H219" s="72">
        <f>IF(OR(E219="-",F219="-"),0,F219-E219)</f>
        <v>0.90763888888614019</v>
      </c>
      <c r="I219" s="73">
        <f>H219</f>
        <v>0.90763888888614019</v>
      </c>
      <c r="L219"/>
    </row>
    <row r="220" spans="1:12" ht="25.5" customHeight="1" x14ac:dyDescent="0.25">
      <c r="A220" s="79" t="s">
        <v>6</v>
      </c>
      <c r="B220" s="68" t="s">
        <v>311</v>
      </c>
      <c r="C220" s="69" t="s">
        <v>8</v>
      </c>
      <c r="D220" s="70" t="s">
        <v>1750</v>
      </c>
      <c r="E220" s="81">
        <v>41830.613888888889</v>
      </c>
      <c r="F220" s="81">
        <v>41835.542361111111</v>
      </c>
      <c r="G220" s="80" t="s">
        <v>305</v>
      </c>
      <c r="H220" s="72">
        <f>IF(OR(E220="-",F220="-"),0,F220-E220)</f>
        <v>4.9284722222218988</v>
      </c>
      <c r="I220" s="73">
        <f>H220</f>
        <v>4.9284722222218988</v>
      </c>
      <c r="L220"/>
    </row>
    <row r="221" spans="1:12" ht="25.5" customHeight="1" x14ac:dyDescent="0.25">
      <c r="A221" s="79" t="s">
        <v>6</v>
      </c>
      <c r="B221" s="68" t="s">
        <v>311</v>
      </c>
      <c r="C221" s="69" t="s">
        <v>8</v>
      </c>
      <c r="D221" s="70" t="s">
        <v>1751</v>
      </c>
      <c r="E221" s="81">
        <v>41835.542361111111</v>
      </c>
      <c r="F221" s="81">
        <v>41848.751388888886</v>
      </c>
      <c r="G221" s="80" t="s">
        <v>307</v>
      </c>
      <c r="H221" s="72">
        <f>IF(OR(E221="-",F221="-"),0,F221-E221)</f>
        <v>13.209027777775191</v>
      </c>
      <c r="I221" s="73">
        <f>H221</f>
        <v>13.209027777775191</v>
      </c>
      <c r="L221"/>
    </row>
    <row r="222" spans="1:12" ht="25.5" customHeight="1" x14ac:dyDescent="0.25">
      <c r="A222" s="79" t="s">
        <v>6</v>
      </c>
      <c r="B222" s="68" t="s">
        <v>311</v>
      </c>
      <c r="C222" s="69" t="s">
        <v>8</v>
      </c>
      <c r="D222" s="70" t="s">
        <v>1749</v>
      </c>
      <c r="E222" s="81">
        <v>41848.751388888886</v>
      </c>
      <c r="F222" s="81">
        <v>41849.804166666669</v>
      </c>
      <c r="G222" s="80" t="s">
        <v>309</v>
      </c>
      <c r="H222" s="72">
        <f>IF(OR(E222="-",F222="-"),0,F222-E222)</f>
        <v>1.0527777777824667</v>
      </c>
      <c r="I222" s="73">
        <f>H222</f>
        <v>1.0527777777824667</v>
      </c>
      <c r="L222"/>
    </row>
    <row r="223" spans="1:12" ht="25.5" customHeight="1" x14ac:dyDescent="0.25">
      <c r="A223" s="79" t="s">
        <v>6</v>
      </c>
      <c r="B223" s="68" t="s">
        <v>311</v>
      </c>
      <c r="C223" s="69" t="s">
        <v>8</v>
      </c>
      <c r="D223" s="70" t="s">
        <v>1755</v>
      </c>
      <c r="E223" s="81">
        <v>41849.804166666669</v>
      </c>
      <c r="F223" s="81">
        <v>41850.62777777778</v>
      </c>
      <c r="G223" s="80" t="s">
        <v>310</v>
      </c>
      <c r="H223" s="72">
        <f>IF(OR(E223="-",F223="-"),0,F223-E223)</f>
        <v>0.82361111111094942</v>
      </c>
      <c r="I223" s="73">
        <f>H223</f>
        <v>0.82361111111094942</v>
      </c>
      <c r="L223"/>
    </row>
    <row r="224" spans="1:12" ht="25.5" customHeight="1" x14ac:dyDescent="0.25">
      <c r="A224" s="12" t="s">
        <v>562</v>
      </c>
      <c r="B224" s="68" t="s">
        <v>561</v>
      </c>
      <c r="C224" s="69" t="s">
        <v>553</v>
      </c>
      <c r="D224" s="70" t="s">
        <v>1764</v>
      </c>
      <c r="E224" s="82" t="s">
        <v>7</v>
      </c>
      <c r="F224" s="71">
        <v>42020.709027777775</v>
      </c>
      <c r="G224" s="5" t="s">
        <v>7</v>
      </c>
      <c r="H224" s="72">
        <f>IF(OR(E224="-",F224="-"),0,F224-E224)</f>
        <v>0</v>
      </c>
      <c r="I224" s="73">
        <f>H224</f>
        <v>0</v>
      </c>
      <c r="L224"/>
    </row>
    <row r="225" spans="1:12" ht="25.5" customHeight="1" x14ac:dyDescent="0.25">
      <c r="A225" s="12" t="s">
        <v>562</v>
      </c>
      <c r="B225" s="68" t="s">
        <v>561</v>
      </c>
      <c r="C225" s="69" t="s">
        <v>553</v>
      </c>
      <c r="D225" s="70" t="s">
        <v>1672</v>
      </c>
      <c r="E225" s="71">
        <v>42020.709027777775</v>
      </c>
      <c r="F225" s="71">
        <v>42028.700694444444</v>
      </c>
      <c r="G225" s="5" t="s">
        <v>313</v>
      </c>
      <c r="H225" s="72">
        <f>IF(OR(E225="-",F225="-"),0,F225-E225)</f>
        <v>7.9916666666686069</v>
      </c>
      <c r="I225" s="73">
        <f>H225</f>
        <v>7.9916666666686069</v>
      </c>
      <c r="L225"/>
    </row>
    <row r="226" spans="1:12" ht="25.5" customHeight="1" x14ac:dyDescent="0.25">
      <c r="A226" s="12" t="s">
        <v>562</v>
      </c>
      <c r="B226" s="68" t="s">
        <v>561</v>
      </c>
      <c r="C226" s="69" t="s">
        <v>553</v>
      </c>
      <c r="D226" s="70" t="s">
        <v>1764</v>
      </c>
      <c r="E226" s="71">
        <v>42028.700694444444</v>
      </c>
      <c r="F226" s="71">
        <v>42054.691666666666</v>
      </c>
      <c r="G226" s="5" t="s">
        <v>315</v>
      </c>
      <c r="H226" s="72">
        <f>IF(OR(E226="-",F226="-"),0,F226-E226)</f>
        <v>25.990972222221899</v>
      </c>
      <c r="I226" s="73">
        <f>H226</f>
        <v>25.990972222221899</v>
      </c>
      <c r="L226"/>
    </row>
    <row r="227" spans="1:12" ht="25.5" customHeight="1" x14ac:dyDescent="0.25">
      <c r="A227" s="12" t="s">
        <v>562</v>
      </c>
      <c r="B227" s="68" t="s">
        <v>561</v>
      </c>
      <c r="C227" s="69" t="s">
        <v>553</v>
      </c>
      <c r="D227" s="70" t="s">
        <v>1672</v>
      </c>
      <c r="E227" s="71">
        <v>42054.691666666666</v>
      </c>
      <c r="F227" s="71">
        <v>42059.606944444444</v>
      </c>
      <c r="G227" s="5" t="s">
        <v>316</v>
      </c>
      <c r="H227" s="72">
        <f>IF(OR(E227="-",F227="-"),0,F227-E227)</f>
        <v>4.9152777777781012</v>
      </c>
      <c r="I227" s="73">
        <f>H227</f>
        <v>4.9152777777781012</v>
      </c>
      <c r="L227"/>
    </row>
    <row r="228" spans="1:12" ht="25.5" customHeight="1" x14ac:dyDescent="0.25">
      <c r="A228" s="12" t="s">
        <v>562</v>
      </c>
      <c r="B228" s="68" t="s">
        <v>561</v>
      </c>
      <c r="C228" s="69" t="s">
        <v>553</v>
      </c>
      <c r="D228" s="70" t="s">
        <v>1764</v>
      </c>
      <c r="E228" s="71">
        <v>42059.606944444444</v>
      </c>
      <c r="F228" s="71">
        <v>42069.744444444441</v>
      </c>
      <c r="G228" s="5" t="s">
        <v>318</v>
      </c>
      <c r="H228" s="72">
        <f>IF(OR(E228="-",F228="-"),0,F228-E228)</f>
        <v>10.13749999999709</v>
      </c>
      <c r="I228" s="73">
        <f>H228</f>
        <v>10.13749999999709</v>
      </c>
      <c r="L228"/>
    </row>
    <row r="229" spans="1:12" ht="25.5" customHeight="1" x14ac:dyDescent="0.25">
      <c r="A229" s="12" t="s">
        <v>562</v>
      </c>
      <c r="B229" s="68" t="s">
        <v>561</v>
      </c>
      <c r="C229" s="69" t="s">
        <v>553</v>
      </c>
      <c r="D229" s="70" t="s">
        <v>1672</v>
      </c>
      <c r="E229" s="71">
        <v>42069.744444444441</v>
      </c>
      <c r="F229" s="71">
        <v>42075.662499999999</v>
      </c>
      <c r="G229" s="5" t="s">
        <v>319</v>
      </c>
      <c r="H229" s="72">
        <f>IF(OR(E229="-",F229="-"),0,F229-E229)</f>
        <v>5.9180555555576575</v>
      </c>
      <c r="I229" s="73">
        <f>H229</f>
        <v>5.9180555555576575</v>
      </c>
      <c r="L229"/>
    </row>
    <row r="230" spans="1:12" ht="25.5" customHeight="1" x14ac:dyDescent="0.25">
      <c r="A230" s="12" t="s">
        <v>562</v>
      </c>
      <c r="B230" s="68" t="s">
        <v>561</v>
      </c>
      <c r="C230" s="69" t="s">
        <v>553</v>
      </c>
      <c r="D230" s="70" t="s">
        <v>1764</v>
      </c>
      <c r="E230" s="71">
        <v>42075.662499999999</v>
      </c>
      <c r="F230" s="71">
        <v>42081.771527777775</v>
      </c>
      <c r="G230" s="5" t="s">
        <v>37</v>
      </c>
      <c r="H230" s="72">
        <f>IF(OR(E230="-",F230="-"),0,F230-E230)</f>
        <v>6.109027777776646</v>
      </c>
      <c r="I230" s="73">
        <f>H230</f>
        <v>6.109027777776646</v>
      </c>
      <c r="L230"/>
    </row>
    <row r="231" spans="1:12" ht="25.5" customHeight="1" x14ac:dyDescent="0.25">
      <c r="A231" s="12" t="s">
        <v>562</v>
      </c>
      <c r="B231" s="68" t="s">
        <v>561</v>
      </c>
      <c r="C231" s="69" t="s">
        <v>553</v>
      </c>
      <c r="D231" s="70" t="s">
        <v>1672</v>
      </c>
      <c r="E231" s="71">
        <v>42081.771527777775</v>
      </c>
      <c r="F231" s="71">
        <v>42086.669444444444</v>
      </c>
      <c r="G231" s="5" t="s">
        <v>233</v>
      </c>
      <c r="H231" s="72">
        <f>IF(OR(E231="-",F231="-"),0,F231-E231)</f>
        <v>4.8979166666686069</v>
      </c>
      <c r="I231" s="73">
        <f>H231</f>
        <v>4.8979166666686069</v>
      </c>
      <c r="L231"/>
    </row>
    <row r="232" spans="1:12" ht="25.5" customHeight="1" x14ac:dyDescent="0.25">
      <c r="A232" s="12" t="s">
        <v>562</v>
      </c>
      <c r="B232" s="68" t="s">
        <v>561</v>
      </c>
      <c r="C232" s="69" t="s">
        <v>553</v>
      </c>
      <c r="D232" s="70" t="s">
        <v>1745</v>
      </c>
      <c r="E232" s="71">
        <v>42086.669444444444</v>
      </c>
      <c r="F232" s="71">
        <v>42086.832638888889</v>
      </c>
      <c r="G232" s="5" t="s">
        <v>321</v>
      </c>
      <c r="H232" s="72">
        <f>IF(OR(E232="-",F232="-"),0,F232-E232)</f>
        <v>0.16319444444525288</v>
      </c>
      <c r="I232" s="73">
        <f>H232</f>
        <v>0.16319444444525288</v>
      </c>
      <c r="L232"/>
    </row>
    <row r="233" spans="1:12" ht="25.5" customHeight="1" x14ac:dyDescent="0.25">
      <c r="A233" s="12" t="s">
        <v>562</v>
      </c>
      <c r="B233" s="68" t="s">
        <v>561</v>
      </c>
      <c r="C233" s="69" t="s">
        <v>553</v>
      </c>
      <c r="D233" s="70" t="s">
        <v>1749</v>
      </c>
      <c r="E233" s="71">
        <v>42086.832638888889</v>
      </c>
      <c r="F233" s="71">
        <v>42087.581944444442</v>
      </c>
      <c r="G233" s="5" t="s">
        <v>322</v>
      </c>
      <c r="H233" s="72">
        <f>IF(OR(E233="-",F233="-"),0,F233-E233)</f>
        <v>0.74930555555329192</v>
      </c>
      <c r="I233" s="73">
        <f>H233</f>
        <v>0.74930555555329192</v>
      </c>
      <c r="L233"/>
    </row>
    <row r="234" spans="1:12" ht="25.5" customHeight="1" x14ac:dyDescent="0.25">
      <c r="A234" s="12" t="s">
        <v>562</v>
      </c>
      <c r="B234" s="68" t="s">
        <v>561</v>
      </c>
      <c r="C234" s="69" t="s">
        <v>553</v>
      </c>
      <c r="D234" s="70" t="s">
        <v>1750</v>
      </c>
      <c r="E234" s="71">
        <v>42087.581944444442</v>
      </c>
      <c r="F234" s="71">
        <v>42137.51458333333</v>
      </c>
      <c r="G234" s="5" t="s">
        <v>323</v>
      </c>
      <c r="H234" s="72">
        <f>IF(OR(E234="-",F234="-"),0,F234-E234)</f>
        <v>49.932638888887595</v>
      </c>
      <c r="I234" s="73">
        <f>H234</f>
        <v>49.932638888887595</v>
      </c>
      <c r="L234"/>
    </row>
    <row r="235" spans="1:12" ht="25.5" customHeight="1" x14ac:dyDescent="0.25">
      <c r="A235" s="12" t="s">
        <v>562</v>
      </c>
      <c r="B235" s="68" t="s">
        <v>561</v>
      </c>
      <c r="C235" s="69" t="s">
        <v>553</v>
      </c>
      <c r="D235" s="70" t="s">
        <v>1749</v>
      </c>
      <c r="E235" s="71">
        <v>42137.51458333333</v>
      </c>
      <c r="F235" s="71">
        <v>42137.661111111112</v>
      </c>
      <c r="G235" s="5" t="s">
        <v>324</v>
      </c>
      <c r="H235" s="72">
        <f>IF(OR(E235="-",F235="-"),0,F235-E235)</f>
        <v>0.14652777778246673</v>
      </c>
      <c r="I235" s="73">
        <f>H235</f>
        <v>0.14652777778246673</v>
      </c>
      <c r="L235"/>
    </row>
    <row r="236" spans="1:12" ht="25.5" customHeight="1" x14ac:dyDescent="0.25">
      <c r="A236" s="12" t="s">
        <v>562</v>
      </c>
      <c r="B236" s="68" t="s">
        <v>561</v>
      </c>
      <c r="C236" s="69" t="s">
        <v>553</v>
      </c>
      <c r="D236" s="70" t="s">
        <v>1746</v>
      </c>
      <c r="E236" s="71">
        <v>42137.661111111112</v>
      </c>
      <c r="F236" s="71">
        <v>42137.761805555558</v>
      </c>
      <c r="G236" s="5" t="s">
        <v>22</v>
      </c>
      <c r="H236" s="72">
        <f>IF(OR(E236="-",F236="-"),0,F236-E236)</f>
        <v>0.10069444444525288</v>
      </c>
      <c r="I236" s="73">
        <f>H236</f>
        <v>0.10069444444525288</v>
      </c>
      <c r="L236"/>
    </row>
    <row r="237" spans="1:12" ht="25.5" customHeight="1" x14ac:dyDescent="0.25">
      <c r="A237" s="12" t="s">
        <v>562</v>
      </c>
      <c r="B237" s="68" t="s">
        <v>561</v>
      </c>
      <c r="C237" s="69" t="s">
        <v>553</v>
      </c>
      <c r="D237" s="70" t="s">
        <v>1764</v>
      </c>
      <c r="E237" s="71">
        <v>42137.761805555558</v>
      </c>
      <c r="F237" s="71">
        <v>42138.749305555553</v>
      </c>
      <c r="G237" s="5" t="s">
        <v>327</v>
      </c>
      <c r="H237" s="72">
        <f>IF(OR(E237="-",F237="-"),0,F237-E237)</f>
        <v>0.98749999999563443</v>
      </c>
      <c r="I237" s="73">
        <f>H237</f>
        <v>0.98749999999563443</v>
      </c>
      <c r="L237"/>
    </row>
    <row r="238" spans="1:12" ht="25.5" customHeight="1" x14ac:dyDescent="0.25">
      <c r="A238" s="12" t="s">
        <v>562</v>
      </c>
      <c r="B238" s="68" t="s">
        <v>561</v>
      </c>
      <c r="C238" s="69" t="s">
        <v>553</v>
      </c>
      <c r="D238" s="70" t="s">
        <v>1746</v>
      </c>
      <c r="E238" s="71">
        <v>42138.749305555553</v>
      </c>
      <c r="F238" s="71">
        <v>42138.788888888892</v>
      </c>
      <c r="G238" s="5" t="s">
        <v>39</v>
      </c>
      <c r="H238" s="72">
        <f>IF(OR(E238="-",F238="-"),0,F238-E238)</f>
        <v>3.9583333338669036E-2</v>
      </c>
      <c r="I238" s="73">
        <f>H238</f>
        <v>3.9583333338669036E-2</v>
      </c>
      <c r="L238"/>
    </row>
    <row r="239" spans="1:12" ht="25.5" customHeight="1" x14ac:dyDescent="0.25">
      <c r="A239" s="12" t="s">
        <v>562</v>
      </c>
      <c r="B239" s="68" t="s">
        <v>561</v>
      </c>
      <c r="C239" s="69" t="s">
        <v>553</v>
      </c>
      <c r="D239" s="70" t="s">
        <v>1747</v>
      </c>
      <c r="E239" s="71">
        <v>42138.788888888892</v>
      </c>
      <c r="F239" s="71">
        <v>42138.814583333333</v>
      </c>
      <c r="G239" s="5" t="s">
        <v>39</v>
      </c>
      <c r="H239" s="72">
        <f>IF(OR(E239="-",F239="-"),0,F239-E239)</f>
        <v>2.569444444088731E-2</v>
      </c>
      <c r="I239" s="73">
        <f>H239</f>
        <v>2.569444444088731E-2</v>
      </c>
      <c r="L239"/>
    </row>
    <row r="240" spans="1:12" ht="25.5" customHeight="1" x14ac:dyDescent="0.25">
      <c r="A240" s="12" t="s">
        <v>562</v>
      </c>
      <c r="B240" s="68" t="s">
        <v>561</v>
      </c>
      <c r="C240" s="69" t="s">
        <v>553</v>
      </c>
      <c r="D240" s="70" t="s">
        <v>1748</v>
      </c>
      <c r="E240" s="71">
        <v>42138.814583333333</v>
      </c>
      <c r="F240" s="71">
        <v>42139.703472222223</v>
      </c>
      <c r="G240" s="5" t="s">
        <v>26</v>
      </c>
      <c r="H240" s="72">
        <f>IF(OR(E240="-",F240="-"),0,F240-E240)</f>
        <v>0.88888888889050577</v>
      </c>
      <c r="I240" s="73">
        <f>H240</f>
        <v>0.88888888889050577</v>
      </c>
      <c r="L240"/>
    </row>
    <row r="241" spans="1:12" ht="25.5" customHeight="1" x14ac:dyDescent="0.25">
      <c r="A241" s="12" t="s">
        <v>562</v>
      </c>
      <c r="B241" s="68" t="s">
        <v>561</v>
      </c>
      <c r="C241" s="69" t="s">
        <v>553</v>
      </c>
      <c r="D241" s="70" t="s">
        <v>1749</v>
      </c>
      <c r="E241" s="71">
        <v>42139.703472222223</v>
      </c>
      <c r="F241" s="71">
        <v>42139.811805555553</v>
      </c>
      <c r="G241" s="5" t="s">
        <v>284</v>
      </c>
      <c r="H241" s="72">
        <f>IF(OR(E241="-",F241="-"),0,F241-E241)</f>
        <v>0.10833333332993789</v>
      </c>
      <c r="I241" s="73">
        <f>H241</f>
        <v>0.10833333332993789</v>
      </c>
      <c r="L241"/>
    </row>
    <row r="242" spans="1:12" ht="25.5" customHeight="1" x14ac:dyDescent="0.25">
      <c r="A242" s="12" t="s">
        <v>562</v>
      </c>
      <c r="B242" s="68" t="s">
        <v>561</v>
      </c>
      <c r="C242" s="69" t="s">
        <v>553</v>
      </c>
      <c r="D242" s="70" t="s">
        <v>1750</v>
      </c>
      <c r="E242" s="71">
        <v>42139.811805555553</v>
      </c>
      <c r="F242" s="71">
        <v>42144.68472222222</v>
      </c>
      <c r="G242" s="5" t="s">
        <v>328</v>
      </c>
      <c r="H242" s="72">
        <f>IF(OR(E242="-",F242="-"),0,F242-E242)</f>
        <v>4.8729166666671517</v>
      </c>
      <c r="I242" s="73">
        <f>H242</f>
        <v>4.8729166666671517</v>
      </c>
      <c r="L242"/>
    </row>
    <row r="243" spans="1:12" ht="25.5" customHeight="1" x14ac:dyDescent="0.25">
      <c r="A243" s="12" t="s">
        <v>562</v>
      </c>
      <c r="B243" s="68" t="s">
        <v>561</v>
      </c>
      <c r="C243" s="69" t="s">
        <v>553</v>
      </c>
      <c r="D243" s="70" t="s">
        <v>1749</v>
      </c>
      <c r="E243" s="71">
        <v>42144.68472222222</v>
      </c>
      <c r="F243" s="71">
        <v>42144.771527777775</v>
      </c>
      <c r="G243" s="5" t="s">
        <v>329</v>
      </c>
      <c r="H243" s="72">
        <f>IF(OR(E243="-",F243="-"),0,F243-E243)</f>
        <v>8.6805555554747116E-2</v>
      </c>
      <c r="I243" s="73">
        <f>H243</f>
        <v>8.6805555554747116E-2</v>
      </c>
      <c r="L243"/>
    </row>
    <row r="244" spans="1:12" ht="25.5" customHeight="1" x14ac:dyDescent="0.25">
      <c r="A244" s="12" t="s">
        <v>562</v>
      </c>
      <c r="B244" s="68" t="s">
        <v>561</v>
      </c>
      <c r="C244" s="69" t="s">
        <v>553</v>
      </c>
      <c r="D244" s="70" t="s">
        <v>1745</v>
      </c>
      <c r="E244" s="71">
        <v>42144.771527777775</v>
      </c>
      <c r="F244" s="71">
        <v>42144.857638888891</v>
      </c>
      <c r="G244" s="5" t="s">
        <v>331</v>
      </c>
      <c r="H244" s="72">
        <f>IF(OR(E244="-",F244="-"),0,F244-E244)</f>
        <v>8.6111111115314998E-2</v>
      </c>
      <c r="I244" s="73">
        <f>H244</f>
        <v>8.6111111115314998E-2</v>
      </c>
      <c r="L244"/>
    </row>
    <row r="245" spans="1:12" ht="25.5" customHeight="1" x14ac:dyDescent="0.25">
      <c r="A245" s="12" t="s">
        <v>562</v>
      </c>
      <c r="B245" s="68" t="s">
        <v>561</v>
      </c>
      <c r="C245" s="69" t="s">
        <v>553</v>
      </c>
      <c r="D245" s="70" t="s">
        <v>1749</v>
      </c>
      <c r="E245" s="71">
        <v>42144.857638888891</v>
      </c>
      <c r="F245" s="71">
        <v>42145.621527777781</v>
      </c>
      <c r="G245" s="5" t="s">
        <v>332</v>
      </c>
      <c r="H245" s="72">
        <f>IF(OR(E245="-",F245="-"),0,F245-E245)</f>
        <v>0.76388888889050577</v>
      </c>
      <c r="I245" s="73">
        <f>H245</f>
        <v>0.76388888889050577</v>
      </c>
      <c r="L245"/>
    </row>
    <row r="246" spans="1:12" ht="25.5" customHeight="1" x14ac:dyDescent="0.25">
      <c r="A246" s="12" t="s">
        <v>562</v>
      </c>
      <c r="B246" s="68" t="s">
        <v>561</v>
      </c>
      <c r="C246" s="69" t="s">
        <v>553</v>
      </c>
      <c r="D246" s="70" t="s">
        <v>1765</v>
      </c>
      <c r="E246" s="71">
        <v>42145.621527777781</v>
      </c>
      <c r="F246" s="71">
        <v>42150.731249999997</v>
      </c>
      <c r="G246" s="5" t="s">
        <v>334</v>
      </c>
      <c r="H246" s="72">
        <f>IF(OR(E246="-",F246="-"),0,F246-E246)</f>
        <v>5.1097222222160781</v>
      </c>
      <c r="I246" s="73">
        <f>H246</f>
        <v>5.1097222222160781</v>
      </c>
      <c r="L246"/>
    </row>
    <row r="247" spans="1:12" ht="25.5" customHeight="1" x14ac:dyDescent="0.25">
      <c r="A247" s="12" t="s">
        <v>562</v>
      </c>
      <c r="B247" s="68" t="s">
        <v>561</v>
      </c>
      <c r="C247" s="69" t="s">
        <v>553</v>
      </c>
      <c r="D247" s="70" t="s">
        <v>1751</v>
      </c>
      <c r="E247" s="71">
        <v>42150.731249999997</v>
      </c>
      <c r="F247" s="71">
        <v>42151.698611111111</v>
      </c>
      <c r="G247" s="5" t="s">
        <v>335</v>
      </c>
      <c r="H247" s="72">
        <f>IF(OR(E247="-",F247="-"),0,F247-E247)</f>
        <v>0.96736111111385981</v>
      </c>
      <c r="I247" s="73">
        <f>H247</f>
        <v>0.96736111111385981</v>
      </c>
      <c r="L247"/>
    </row>
    <row r="248" spans="1:12" ht="25.5" customHeight="1" x14ac:dyDescent="0.25">
      <c r="A248" s="12" t="s">
        <v>562</v>
      </c>
      <c r="B248" s="68" t="s">
        <v>561</v>
      </c>
      <c r="C248" s="69" t="s">
        <v>553</v>
      </c>
      <c r="D248" s="70" t="s">
        <v>1765</v>
      </c>
      <c r="E248" s="71">
        <v>42151.698611111111</v>
      </c>
      <c r="F248" s="71">
        <v>42151.77847222222</v>
      </c>
      <c r="G248" s="5" t="s">
        <v>337</v>
      </c>
      <c r="H248" s="72">
        <f>IF(OR(E248="-",F248="-"),0,F248-E248)</f>
        <v>7.9861111109494232E-2</v>
      </c>
      <c r="I248" s="73">
        <f>H248</f>
        <v>7.9861111109494232E-2</v>
      </c>
      <c r="L248"/>
    </row>
    <row r="249" spans="1:12" ht="25.5" customHeight="1" x14ac:dyDescent="0.25">
      <c r="A249" s="12" t="s">
        <v>562</v>
      </c>
      <c r="B249" s="68" t="s">
        <v>561</v>
      </c>
      <c r="C249" s="69" t="s">
        <v>553</v>
      </c>
      <c r="D249" s="70" t="s">
        <v>1749</v>
      </c>
      <c r="E249" s="71">
        <v>42151.77847222222</v>
      </c>
      <c r="F249" s="71">
        <v>42151.824999999997</v>
      </c>
      <c r="G249" s="5" t="s">
        <v>143</v>
      </c>
      <c r="H249" s="72">
        <f>IF(OR(E249="-",F249="-"),0,F249-E249)</f>
        <v>4.6527777776645962E-2</v>
      </c>
      <c r="I249" s="73">
        <f>H249</f>
        <v>4.6527777776645962E-2</v>
      </c>
      <c r="L249"/>
    </row>
    <row r="250" spans="1:12" ht="25.5" customHeight="1" x14ac:dyDescent="0.25">
      <c r="A250" s="12" t="s">
        <v>562</v>
      </c>
      <c r="B250" s="68" t="s">
        <v>561</v>
      </c>
      <c r="C250" s="69" t="s">
        <v>553</v>
      </c>
      <c r="D250" s="70" t="s">
        <v>1745</v>
      </c>
      <c r="E250" s="71">
        <v>42151.824999999997</v>
      </c>
      <c r="F250" s="71">
        <v>42152.802777777775</v>
      </c>
      <c r="G250" s="5" t="s">
        <v>339</v>
      </c>
      <c r="H250" s="72">
        <f>IF(OR(E250="-",F250="-"),0,F250-E250)</f>
        <v>0.97777777777810115</v>
      </c>
      <c r="I250" s="73">
        <f>H250</f>
        <v>0.97777777777810115</v>
      </c>
      <c r="L250"/>
    </row>
    <row r="251" spans="1:12" ht="25.5" customHeight="1" x14ac:dyDescent="0.25">
      <c r="A251" s="12" t="s">
        <v>562</v>
      </c>
      <c r="B251" s="68" t="s">
        <v>561</v>
      </c>
      <c r="C251" s="69" t="s">
        <v>553</v>
      </c>
      <c r="D251" s="70" t="s">
        <v>1672</v>
      </c>
      <c r="E251" s="71">
        <v>42152.802777777775</v>
      </c>
      <c r="F251" s="71">
        <v>42153.430555555555</v>
      </c>
      <c r="G251" s="5" t="s">
        <v>340</v>
      </c>
      <c r="H251" s="72">
        <f>IF(OR(E251="-",F251="-"),0,F251-E251)</f>
        <v>0.62777777777955635</v>
      </c>
      <c r="I251" s="73">
        <f>H251</f>
        <v>0.62777777777955635</v>
      </c>
      <c r="L251"/>
    </row>
    <row r="252" spans="1:12" ht="25.5" customHeight="1" x14ac:dyDescent="0.25">
      <c r="A252" s="12" t="s">
        <v>562</v>
      </c>
      <c r="B252" s="68" t="s">
        <v>561</v>
      </c>
      <c r="C252" s="69" t="s">
        <v>553</v>
      </c>
      <c r="D252" s="70" t="s">
        <v>1764</v>
      </c>
      <c r="E252" s="71">
        <v>42153.430555555555</v>
      </c>
      <c r="F252" s="71">
        <v>42153.549305555556</v>
      </c>
      <c r="G252" s="5" t="s">
        <v>342</v>
      </c>
      <c r="H252" s="72">
        <f>IF(OR(E252="-",F252="-"),0,F252-E252)</f>
        <v>0.11875000000145519</v>
      </c>
      <c r="I252" s="73">
        <f>H252</f>
        <v>0.11875000000145519</v>
      </c>
      <c r="L252"/>
    </row>
    <row r="253" spans="1:12" ht="25.5" customHeight="1" x14ac:dyDescent="0.25">
      <c r="A253" s="12" t="s">
        <v>562</v>
      </c>
      <c r="B253" s="68" t="s">
        <v>561</v>
      </c>
      <c r="C253" s="69" t="s">
        <v>553</v>
      </c>
      <c r="D253" s="70" t="s">
        <v>1765</v>
      </c>
      <c r="E253" s="71">
        <v>42153.549305555556</v>
      </c>
      <c r="F253" s="71">
        <v>42156.777777777781</v>
      </c>
      <c r="G253" s="5" t="s">
        <v>344</v>
      </c>
      <c r="H253" s="72">
        <f>IF(OR(E253="-",F253="-"),0,F253-E253)</f>
        <v>3.2284722222248092</v>
      </c>
      <c r="I253" s="73">
        <f>H253</f>
        <v>3.2284722222248092</v>
      </c>
      <c r="L253"/>
    </row>
    <row r="254" spans="1:12" ht="25.5" customHeight="1" x14ac:dyDescent="0.25">
      <c r="A254" s="12" t="s">
        <v>562</v>
      </c>
      <c r="B254" s="68" t="s">
        <v>561</v>
      </c>
      <c r="C254" s="69" t="s">
        <v>553</v>
      </c>
      <c r="D254" s="70" t="s">
        <v>1749</v>
      </c>
      <c r="E254" s="71">
        <v>42156.777777777781</v>
      </c>
      <c r="F254" s="71">
        <v>42156.847222222219</v>
      </c>
      <c r="G254" s="5" t="s">
        <v>143</v>
      </c>
      <c r="H254" s="72">
        <f>IF(OR(E254="-",F254="-"),0,F254-E254)</f>
        <v>6.9444444437976927E-2</v>
      </c>
      <c r="I254" s="73">
        <f>H254</f>
        <v>6.9444444437976927E-2</v>
      </c>
      <c r="L254"/>
    </row>
    <row r="255" spans="1:12" ht="25.5" customHeight="1" x14ac:dyDescent="0.25">
      <c r="A255" s="12" t="s">
        <v>562</v>
      </c>
      <c r="B255" s="68" t="s">
        <v>561</v>
      </c>
      <c r="C255" s="69" t="s">
        <v>553</v>
      </c>
      <c r="D255" s="70" t="s">
        <v>1745</v>
      </c>
      <c r="E255" s="71">
        <v>42156.847222222219</v>
      </c>
      <c r="F255" s="71">
        <v>42158.827777777777</v>
      </c>
      <c r="G255" s="5" t="s">
        <v>339</v>
      </c>
      <c r="H255" s="72">
        <f>IF(OR(E255="-",F255="-"),0,F255-E255)</f>
        <v>1.9805555555576575</v>
      </c>
      <c r="I255" s="73">
        <f>H255</f>
        <v>1.9805555555576575</v>
      </c>
      <c r="L255"/>
    </row>
    <row r="256" spans="1:12" ht="25.5" customHeight="1" x14ac:dyDescent="0.25">
      <c r="A256" s="12" t="s">
        <v>562</v>
      </c>
      <c r="B256" s="68" t="s">
        <v>561</v>
      </c>
      <c r="C256" s="69" t="s">
        <v>553</v>
      </c>
      <c r="D256" s="70" t="s">
        <v>1752</v>
      </c>
      <c r="E256" s="71">
        <v>42158.827777777777</v>
      </c>
      <c r="F256" s="71">
        <v>42160.645833333336</v>
      </c>
      <c r="G256" s="5" t="s">
        <v>261</v>
      </c>
      <c r="H256" s="72">
        <f>IF(OR(E256="-",F256="-"),0,F256-E256)</f>
        <v>1.8180555555591127</v>
      </c>
      <c r="I256" s="73">
        <f>H256</f>
        <v>1.8180555555591127</v>
      </c>
      <c r="L256"/>
    </row>
    <row r="257" spans="1:12" ht="25.5" customHeight="1" x14ac:dyDescent="0.25">
      <c r="A257" s="12" t="s">
        <v>562</v>
      </c>
      <c r="B257" s="68" t="s">
        <v>561</v>
      </c>
      <c r="C257" s="69" t="s">
        <v>553</v>
      </c>
      <c r="D257" s="70" t="s">
        <v>1753</v>
      </c>
      <c r="E257" s="71">
        <v>42160.645833333336</v>
      </c>
      <c r="F257" s="71">
        <v>42167.644444444442</v>
      </c>
      <c r="G257" s="5" t="s">
        <v>348</v>
      </c>
      <c r="H257" s="72">
        <f>IF(OR(E257="-",F257="-"),0,F257-E257)</f>
        <v>6.9986111111065838</v>
      </c>
      <c r="I257" s="73">
        <f>H257</f>
        <v>6.9986111111065838</v>
      </c>
      <c r="L257"/>
    </row>
    <row r="258" spans="1:12" ht="25.5" customHeight="1" x14ac:dyDescent="0.25">
      <c r="A258" s="12" t="s">
        <v>562</v>
      </c>
      <c r="B258" s="68" t="s">
        <v>561</v>
      </c>
      <c r="C258" s="69" t="s">
        <v>553</v>
      </c>
      <c r="D258" s="70" t="s">
        <v>1743</v>
      </c>
      <c r="E258" s="71">
        <v>42167.644444444442</v>
      </c>
      <c r="F258" s="71">
        <v>42167.7</v>
      </c>
      <c r="G258" s="5" t="s">
        <v>105</v>
      </c>
      <c r="H258" s="72">
        <f>IF(OR(E258="-",F258="-"),0,F258-E258)</f>
        <v>5.5555555554747116E-2</v>
      </c>
      <c r="I258" s="73">
        <f>H258</f>
        <v>5.5555555554747116E-2</v>
      </c>
      <c r="L258"/>
    </row>
    <row r="259" spans="1:12" ht="25.5" customHeight="1" x14ac:dyDescent="0.25">
      <c r="A259" s="12" t="s">
        <v>562</v>
      </c>
      <c r="B259" s="68" t="s">
        <v>561</v>
      </c>
      <c r="C259" s="69" t="s">
        <v>553</v>
      </c>
      <c r="D259" s="70" t="s">
        <v>1765</v>
      </c>
      <c r="E259" s="71">
        <v>42167.7</v>
      </c>
      <c r="F259" s="71">
        <v>42172.623611111114</v>
      </c>
      <c r="G259" s="5" t="s">
        <v>351</v>
      </c>
      <c r="H259" s="72">
        <f>IF(OR(E259="-",F259="-"),0,F259-E259)</f>
        <v>4.9236111111167702</v>
      </c>
      <c r="I259" s="73">
        <f>H259</f>
        <v>4.9236111111167702</v>
      </c>
      <c r="L259"/>
    </row>
    <row r="260" spans="1:12" ht="25.5" customHeight="1" x14ac:dyDescent="0.25">
      <c r="A260" s="12" t="s">
        <v>562</v>
      </c>
      <c r="B260" s="68" t="s">
        <v>561</v>
      </c>
      <c r="C260" s="69" t="s">
        <v>553</v>
      </c>
      <c r="D260" s="70" t="s">
        <v>1752</v>
      </c>
      <c r="E260" s="71">
        <v>42172.623611111114</v>
      </c>
      <c r="F260" s="71">
        <v>42172.763888888891</v>
      </c>
      <c r="G260" s="5" t="s">
        <v>353</v>
      </c>
      <c r="H260" s="72">
        <f>IF(OR(E260="-",F260="-"),0,F260-E260)</f>
        <v>0.14027777777664596</v>
      </c>
      <c r="I260" s="73">
        <f>H260</f>
        <v>0.14027777777664596</v>
      </c>
      <c r="L260"/>
    </row>
    <row r="261" spans="1:12" ht="25.5" customHeight="1" x14ac:dyDescent="0.25">
      <c r="A261" s="12" t="s">
        <v>562</v>
      </c>
      <c r="B261" s="68" t="s">
        <v>561</v>
      </c>
      <c r="C261" s="69" t="s">
        <v>553</v>
      </c>
      <c r="D261" s="70" t="s">
        <v>1765</v>
      </c>
      <c r="E261" s="71">
        <v>42172.763888888891</v>
      </c>
      <c r="F261" s="71">
        <v>42173.643750000003</v>
      </c>
      <c r="G261" s="5" t="s">
        <v>355</v>
      </c>
      <c r="H261" s="72">
        <f>IF(OR(E261="-",F261="-"),0,F261-E261)</f>
        <v>0.87986111111240461</v>
      </c>
      <c r="I261" s="73">
        <f>H261</f>
        <v>0.87986111111240461</v>
      </c>
      <c r="L261"/>
    </row>
    <row r="262" spans="1:12" ht="25.5" customHeight="1" x14ac:dyDescent="0.25">
      <c r="A262" s="12" t="s">
        <v>562</v>
      </c>
      <c r="B262" s="68" t="s">
        <v>561</v>
      </c>
      <c r="C262" s="69" t="s">
        <v>553</v>
      </c>
      <c r="D262" s="70" t="s">
        <v>1752</v>
      </c>
      <c r="E262" s="71">
        <v>42173.643750000003</v>
      </c>
      <c r="F262" s="71">
        <v>42179.638194444444</v>
      </c>
      <c r="G262" s="5" t="s">
        <v>357</v>
      </c>
      <c r="H262" s="72">
        <f>IF(OR(E262="-",F262="-"),0,F262-E262)</f>
        <v>5.9944444444408873</v>
      </c>
      <c r="I262" s="73">
        <f>H262</f>
        <v>5.9944444444408873</v>
      </c>
      <c r="L262"/>
    </row>
    <row r="263" spans="1:12" ht="25.5" customHeight="1" x14ac:dyDescent="0.25">
      <c r="A263" s="12" t="s">
        <v>562</v>
      </c>
      <c r="B263" s="68" t="s">
        <v>561</v>
      </c>
      <c r="C263" s="69" t="s">
        <v>553</v>
      </c>
      <c r="D263" s="70" t="s">
        <v>1672</v>
      </c>
      <c r="E263" s="71">
        <v>42179.638194444444</v>
      </c>
      <c r="F263" s="71">
        <v>42180.6875</v>
      </c>
      <c r="G263" s="5" t="s">
        <v>358</v>
      </c>
      <c r="H263" s="72">
        <f>IF(OR(E263="-",F263="-"),0,F263-E263)</f>
        <v>1.0493055555562023</v>
      </c>
      <c r="I263" s="73">
        <f>H263</f>
        <v>1.0493055555562023</v>
      </c>
      <c r="L263"/>
    </row>
    <row r="264" spans="1:12" ht="25.5" customHeight="1" x14ac:dyDescent="0.25">
      <c r="A264" s="12" t="s">
        <v>562</v>
      </c>
      <c r="B264" s="68" t="s">
        <v>561</v>
      </c>
      <c r="C264" s="69" t="s">
        <v>553</v>
      </c>
      <c r="D264" s="70" t="s">
        <v>1764</v>
      </c>
      <c r="E264" s="71">
        <v>42180.6875</v>
      </c>
      <c r="F264" s="71">
        <v>42180.790972222225</v>
      </c>
      <c r="G264" s="5" t="s">
        <v>360</v>
      </c>
      <c r="H264" s="72">
        <f>IF(OR(E264="-",F264="-"),0,F264-E264)</f>
        <v>0.10347222222480923</v>
      </c>
      <c r="I264" s="73">
        <f>H264</f>
        <v>0.10347222222480923</v>
      </c>
      <c r="L264"/>
    </row>
    <row r="265" spans="1:12" ht="25.5" customHeight="1" x14ac:dyDescent="0.25">
      <c r="A265" s="12" t="s">
        <v>562</v>
      </c>
      <c r="B265" s="68" t="s">
        <v>561</v>
      </c>
      <c r="C265" s="69" t="s">
        <v>553</v>
      </c>
      <c r="D265" s="70" t="s">
        <v>1752</v>
      </c>
      <c r="E265" s="71">
        <v>42180.790972222225</v>
      </c>
      <c r="F265" s="71">
        <v>42180.801388888889</v>
      </c>
      <c r="G265" s="5" t="s">
        <v>362</v>
      </c>
      <c r="H265" s="72">
        <f>IF(OR(E265="-",F265="-"),0,F265-E265)</f>
        <v>1.0416666664241347E-2</v>
      </c>
      <c r="I265" s="73">
        <f>H265</f>
        <v>1.0416666664241347E-2</v>
      </c>
      <c r="L265"/>
    </row>
    <row r="266" spans="1:12" ht="25.5" customHeight="1" x14ac:dyDescent="0.25">
      <c r="A266" s="12" t="s">
        <v>562</v>
      </c>
      <c r="B266" s="68" t="s">
        <v>561</v>
      </c>
      <c r="C266" s="69" t="s">
        <v>553</v>
      </c>
      <c r="D266" s="70" t="s">
        <v>1764</v>
      </c>
      <c r="E266" s="71">
        <v>42180.801388888889</v>
      </c>
      <c r="F266" s="71">
        <v>42181.57916666667</v>
      </c>
      <c r="G266" s="5" t="s">
        <v>364</v>
      </c>
      <c r="H266" s="72">
        <f>IF(OR(E266="-",F266="-"),0,F266-E266)</f>
        <v>0.77777777778101154</v>
      </c>
      <c r="I266" s="73">
        <f>H266</f>
        <v>0.77777777778101154</v>
      </c>
      <c r="L266"/>
    </row>
    <row r="267" spans="1:12" ht="25.5" customHeight="1" x14ac:dyDescent="0.25">
      <c r="A267" s="12" t="s">
        <v>562</v>
      </c>
      <c r="B267" s="68" t="s">
        <v>561</v>
      </c>
      <c r="C267" s="69" t="s">
        <v>553</v>
      </c>
      <c r="D267" s="70" t="s">
        <v>1672</v>
      </c>
      <c r="E267" s="71">
        <v>42181.57916666667</v>
      </c>
      <c r="F267" s="71">
        <v>42181.599999999999</v>
      </c>
      <c r="G267" s="5" t="s">
        <v>365</v>
      </c>
      <c r="H267" s="72">
        <f>IF(OR(E267="-",F267="-"),0,F267-E267)</f>
        <v>2.0833333328482695E-2</v>
      </c>
      <c r="I267" s="73">
        <f>H267</f>
        <v>2.0833333328482695E-2</v>
      </c>
      <c r="L267"/>
    </row>
    <row r="268" spans="1:12" ht="25.5" customHeight="1" x14ac:dyDescent="0.25">
      <c r="A268" s="12" t="s">
        <v>562</v>
      </c>
      <c r="B268" s="68" t="s">
        <v>561</v>
      </c>
      <c r="C268" s="69" t="s">
        <v>553</v>
      </c>
      <c r="D268" s="70" t="s">
        <v>1752</v>
      </c>
      <c r="E268" s="71">
        <v>42181.599999999999</v>
      </c>
      <c r="F268" s="71">
        <v>42181.606249999997</v>
      </c>
      <c r="G268" s="5" t="s">
        <v>367</v>
      </c>
      <c r="H268" s="72">
        <f>IF(OR(E268="-",F268="-"),0,F268-E268)</f>
        <v>6.2499999985448085E-3</v>
      </c>
      <c r="I268" s="73">
        <f>H268</f>
        <v>6.2499999985448085E-3</v>
      </c>
      <c r="L268"/>
    </row>
    <row r="269" spans="1:12" ht="25.5" customHeight="1" x14ac:dyDescent="0.25">
      <c r="A269" s="12" t="s">
        <v>562</v>
      </c>
      <c r="B269" s="68" t="s">
        <v>561</v>
      </c>
      <c r="C269" s="69" t="s">
        <v>553</v>
      </c>
      <c r="D269" s="70" t="s">
        <v>1765</v>
      </c>
      <c r="E269" s="71">
        <v>42181.606249999997</v>
      </c>
      <c r="F269" s="71">
        <v>42185.404166666667</v>
      </c>
      <c r="G269" s="5" t="s">
        <v>369</v>
      </c>
      <c r="H269" s="72">
        <f>IF(OR(E269="-",F269="-"),0,F269-E269)</f>
        <v>3.7979166666700621</v>
      </c>
      <c r="I269" s="73">
        <f>H269</f>
        <v>3.7979166666700621</v>
      </c>
      <c r="L269"/>
    </row>
    <row r="270" spans="1:12" ht="25.5" customHeight="1" x14ac:dyDescent="0.25">
      <c r="A270" s="12" t="s">
        <v>562</v>
      </c>
      <c r="B270" s="68" t="s">
        <v>561</v>
      </c>
      <c r="C270" s="69" t="s">
        <v>553</v>
      </c>
      <c r="D270" s="70" t="s">
        <v>1752</v>
      </c>
      <c r="E270" s="71">
        <v>42185.404166666667</v>
      </c>
      <c r="F270" s="71">
        <v>42185.672222222223</v>
      </c>
      <c r="G270" s="5" t="s">
        <v>371</v>
      </c>
      <c r="H270" s="72">
        <f>IF(OR(E270="-",F270="-"),0,F270-E270)</f>
        <v>0.26805555555620231</v>
      </c>
      <c r="I270" s="73">
        <f>H270</f>
        <v>0.26805555555620231</v>
      </c>
      <c r="L270"/>
    </row>
    <row r="271" spans="1:12" ht="25.5" customHeight="1" x14ac:dyDescent="0.25">
      <c r="A271" s="12" t="s">
        <v>562</v>
      </c>
      <c r="B271" s="68" t="s">
        <v>561</v>
      </c>
      <c r="C271" s="69" t="s">
        <v>553</v>
      </c>
      <c r="D271" s="70" t="s">
        <v>1672</v>
      </c>
      <c r="E271" s="71">
        <v>42185.672222222223</v>
      </c>
      <c r="F271" s="71">
        <v>42186.623611111114</v>
      </c>
      <c r="G271" s="5" t="s">
        <v>372</v>
      </c>
      <c r="H271" s="72">
        <f>IF(OR(E271="-",F271="-"),0,F271-E271)</f>
        <v>0.95138888889050577</v>
      </c>
      <c r="I271" s="73">
        <f>H271</f>
        <v>0.95138888889050577</v>
      </c>
      <c r="L271"/>
    </row>
    <row r="272" spans="1:12" ht="25.5" customHeight="1" x14ac:dyDescent="0.25">
      <c r="A272" s="12" t="s">
        <v>562</v>
      </c>
      <c r="B272" s="68" t="s">
        <v>561</v>
      </c>
      <c r="C272" s="69" t="s">
        <v>553</v>
      </c>
      <c r="D272" s="70" t="s">
        <v>1764</v>
      </c>
      <c r="E272" s="71">
        <v>42186.623611111114</v>
      </c>
      <c r="F272" s="71">
        <v>42195.722916666666</v>
      </c>
      <c r="G272" s="5" t="s">
        <v>374</v>
      </c>
      <c r="H272" s="72">
        <f>IF(OR(E272="-",F272="-"),0,F272-E272)</f>
        <v>9.0993055555518367</v>
      </c>
      <c r="I272" s="73">
        <f>H272</f>
        <v>9.0993055555518367</v>
      </c>
      <c r="L272"/>
    </row>
    <row r="273" spans="1:12" ht="25.5" customHeight="1" x14ac:dyDescent="0.25">
      <c r="A273" s="12" t="s">
        <v>562</v>
      </c>
      <c r="B273" s="68" t="s">
        <v>561</v>
      </c>
      <c r="C273" s="69" t="s">
        <v>553</v>
      </c>
      <c r="D273" s="70" t="s">
        <v>1672</v>
      </c>
      <c r="E273" s="71">
        <v>42195.722916666666</v>
      </c>
      <c r="F273" s="71">
        <v>42198.70416666667</v>
      </c>
      <c r="G273" s="5" t="s">
        <v>375</v>
      </c>
      <c r="H273" s="72">
        <f>IF(OR(E273="-",F273="-"),0,F273-E273)</f>
        <v>2.9812500000043656</v>
      </c>
      <c r="I273" s="73">
        <f>H273</f>
        <v>2.9812500000043656</v>
      </c>
      <c r="L273"/>
    </row>
    <row r="274" spans="1:12" ht="25.5" customHeight="1" x14ac:dyDescent="0.25">
      <c r="A274" s="12" t="s">
        <v>562</v>
      </c>
      <c r="B274" s="68" t="s">
        <v>561</v>
      </c>
      <c r="C274" s="69" t="s">
        <v>553</v>
      </c>
      <c r="D274" s="70" t="s">
        <v>1764</v>
      </c>
      <c r="E274" s="71">
        <v>42198.70416666667</v>
      </c>
      <c r="F274" s="71">
        <v>42199.624305555553</v>
      </c>
      <c r="G274" s="5" t="s">
        <v>377</v>
      </c>
      <c r="H274" s="72">
        <f>IF(OR(E274="-",F274="-"),0,F274-E274)</f>
        <v>0.92013888888322981</v>
      </c>
      <c r="I274" s="73">
        <f>H274</f>
        <v>0.92013888888322981</v>
      </c>
      <c r="L274"/>
    </row>
    <row r="275" spans="1:12" ht="25.5" customHeight="1" x14ac:dyDescent="0.25">
      <c r="A275" s="12" t="s">
        <v>562</v>
      </c>
      <c r="B275" s="68" t="s">
        <v>561</v>
      </c>
      <c r="C275" s="69" t="s">
        <v>553</v>
      </c>
      <c r="D275" s="70" t="s">
        <v>1672</v>
      </c>
      <c r="E275" s="71">
        <v>42199.624305555553</v>
      </c>
      <c r="F275" s="71">
        <v>42200.565972222219</v>
      </c>
      <c r="G275" s="5" t="s">
        <v>365</v>
      </c>
      <c r="H275" s="72">
        <f>IF(OR(E275="-",F275="-"),0,F275-E275)</f>
        <v>0.94166666666569654</v>
      </c>
      <c r="I275" s="73">
        <f>H275</f>
        <v>0.94166666666569654</v>
      </c>
      <c r="L275"/>
    </row>
    <row r="276" spans="1:12" ht="25.5" customHeight="1" x14ac:dyDescent="0.25">
      <c r="A276" s="12" t="s">
        <v>562</v>
      </c>
      <c r="B276" s="68" t="s">
        <v>561</v>
      </c>
      <c r="C276" s="69" t="s">
        <v>553</v>
      </c>
      <c r="D276" s="70" t="s">
        <v>1764</v>
      </c>
      <c r="E276" s="71">
        <v>42200.565972222219</v>
      </c>
      <c r="F276" s="71">
        <v>42237.756249999999</v>
      </c>
      <c r="G276" s="5" t="s">
        <v>379</v>
      </c>
      <c r="H276" s="72">
        <f>IF(OR(E276="-",F276="-"),0,F276-E276)</f>
        <v>37.190277777779556</v>
      </c>
      <c r="I276" s="73">
        <f>H276</f>
        <v>37.190277777779556</v>
      </c>
      <c r="L276"/>
    </row>
    <row r="277" spans="1:12" ht="25.5" customHeight="1" x14ac:dyDescent="0.25">
      <c r="A277" s="12" t="s">
        <v>562</v>
      </c>
      <c r="B277" s="68" t="s">
        <v>561</v>
      </c>
      <c r="C277" s="69" t="s">
        <v>553</v>
      </c>
      <c r="D277" s="70" t="s">
        <v>1672</v>
      </c>
      <c r="E277" s="71">
        <v>42237.756249999999</v>
      </c>
      <c r="F277" s="71">
        <v>42241.70208333333</v>
      </c>
      <c r="G277" s="5" t="s">
        <v>380</v>
      </c>
      <c r="H277" s="72">
        <f>IF(OR(E277="-",F277="-"),0,F277-E277)</f>
        <v>3.9458333333313931</v>
      </c>
      <c r="I277" s="73">
        <f>H277</f>
        <v>3.9458333333313931</v>
      </c>
      <c r="L277"/>
    </row>
    <row r="278" spans="1:12" ht="25.5" customHeight="1" x14ac:dyDescent="0.25">
      <c r="A278" s="12" t="s">
        <v>562</v>
      </c>
      <c r="B278" s="68" t="s">
        <v>561</v>
      </c>
      <c r="C278" s="69" t="s">
        <v>553</v>
      </c>
      <c r="D278" s="70" t="s">
        <v>1764</v>
      </c>
      <c r="E278" s="71">
        <v>42241.70208333333</v>
      </c>
      <c r="F278" s="71">
        <v>42247.625694444447</v>
      </c>
      <c r="G278" s="5" t="s">
        <v>234</v>
      </c>
      <c r="H278" s="72">
        <f>IF(OR(E278="-",F278="-"),0,F278-E278)</f>
        <v>5.9236111111167702</v>
      </c>
      <c r="I278" s="73">
        <f>H278</f>
        <v>5.9236111111167702</v>
      </c>
      <c r="L278"/>
    </row>
    <row r="279" spans="1:12" ht="25.5" customHeight="1" x14ac:dyDescent="0.25">
      <c r="A279" s="12" t="s">
        <v>562</v>
      </c>
      <c r="B279" s="68" t="s">
        <v>561</v>
      </c>
      <c r="C279" s="69" t="s">
        <v>553</v>
      </c>
      <c r="D279" s="70" t="s">
        <v>1672</v>
      </c>
      <c r="E279" s="71">
        <v>42247.625694444447</v>
      </c>
      <c r="F279" s="71">
        <v>42248.611805555556</v>
      </c>
      <c r="G279" s="5" t="s">
        <v>382</v>
      </c>
      <c r="H279" s="72">
        <f>IF(OR(E279="-",F279="-"),0,F279-E279)</f>
        <v>0.98611111110949423</v>
      </c>
      <c r="I279" s="73">
        <f>H279</f>
        <v>0.98611111110949423</v>
      </c>
      <c r="L279"/>
    </row>
    <row r="280" spans="1:12" ht="25.5" customHeight="1" x14ac:dyDescent="0.25">
      <c r="A280" s="12" t="s">
        <v>562</v>
      </c>
      <c r="B280" s="68" t="s">
        <v>561</v>
      </c>
      <c r="C280" s="69" t="s">
        <v>553</v>
      </c>
      <c r="D280" s="70" t="s">
        <v>1745</v>
      </c>
      <c r="E280" s="71">
        <v>42248.611805555556</v>
      </c>
      <c r="F280" s="71">
        <v>42248.763194444444</v>
      </c>
      <c r="G280" s="5" t="s">
        <v>384</v>
      </c>
      <c r="H280" s="72">
        <f>IF(OR(E280="-",F280="-"),0,F280-E280)</f>
        <v>0.15138888888759539</v>
      </c>
      <c r="I280" s="73">
        <f>H280</f>
        <v>0.15138888888759539</v>
      </c>
      <c r="L280"/>
    </row>
    <row r="281" spans="1:12" ht="25.5" customHeight="1" x14ac:dyDescent="0.25">
      <c r="A281" s="12" t="s">
        <v>562</v>
      </c>
      <c r="B281" s="68" t="s">
        <v>561</v>
      </c>
      <c r="C281" s="69" t="s">
        <v>553</v>
      </c>
      <c r="D281" s="70" t="s">
        <v>1672</v>
      </c>
      <c r="E281" s="71">
        <v>42248.763194444444</v>
      </c>
      <c r="F281" s="71">
        <v>42249.539583333331</v>
      </c>
      <c r="G281" s="5" t="s">
        <v>385</v>
      </c>
      <c r="H281" s="72">
        <f>IF(OR(E281="-",F281="-"),0,F281-E281)</f>
        <v>0.77638888888759539</v>
      </c>
      <c r="I281" s="73">
        <f>H281</f>
        <v>0.77638888888759539</v>
      </c>
      <c r="L281"/>
    </row>
    <row r="282" spans="1:12" ht="25.5" customHeight="1" x14ac:dyDescent="0.25">
      <c r="A282" s="12" t="s">
        <v>562</v>
      </c>
      <c r="B282" s="68" t="s">
        <v>561</v>
      </c>
      <c r="C282" s="69" t="s">
        <v>553</v>
      </c>
      <c r="D282" s="70" t="s">
        <v>1745</v>
      </c>
      <c r="E282" s="71">
        <v>42249.539583333331</v>
      </c>
      <c r="F282" s="71">
        <v>42250.806250000001</v>
      </c>
      <c r="G282" s="5" t="s">
        <v>387</v>
      </c>
      <c r="H282" s="72">
        <f>IF(OR(E282="-",F282="-"),0,F282-E282)</f>
        <v>1.2666666666700621</v>
      </c>
      <c r="I282" s="73">
        <f>H282</f>
        <v>1.2666666666700621</v>
      </c>
      <c r="L282"/>
    </row>
    <row r="283" spans="1:12" ht="25.5" customHeight="1" x14ac:dyDescent="0.25">
      <c r="A283" s="12" t="s">
        <v>562</v>
      </c>
      <c r="B283" s="68" t="s">
        <v>561</v>
      </c>
      <c r="C283" s="69" t="s">
        <v>553</v>
      </c>
      <c r="D283" s="70" t="s">
        <v>1752</v>
      </c>
      <c r="E283" s="71">
        <v>42250.806250000001</v>
      </c>
      <c r="F283" s="71">
        <v>42250.834027777775</v>
      </c>
      <c r="G283" s="5" t="s">
        <v>389</v>
      </c>
      <c r="H283" s="72">
        <f>IF(OR(E283="-",F283="-"),0,F283-E283)</f>
        <v>2.7777777773735579E-2</v>
      </c>
      <c r="I283" s="73">
        <f>H283</f>
        <v>2.7777777773735579E-2</v>
      </c>
      <c r="L283"/>
    </row>
    <row r="284" spans="1:12" ht="25.5" customHeight="1" x14ac:dyDescent="0.25">
      <c r="A284" s="12" t="s">
        <v>562</v>
      </c>
      <c r="B284" s="68" t="s">
        <v>561</v>
      </c>
      <c r="C284" s="69" t="s">
        <v>553</v>
      </c>
      <c r="D284" s="70" t="s">
        <v>1765</v>
      </c>
      <c r="E284" s="71">
        <v>42250.834027777775</v>
      </c>
      <c r="F284" s="71">
        <v>42258.726388888892</v>
      </c>
      <c r="G284" s="5" t="s">
        <v>391</v>
      </c>
      <c r="H284" s="72">
        <f>IF(OR(E284="-",F284="-"),0,F284-E284)</f>
        <v>7.8923611111167702</v>
      </c>
      <c r="I284" s="73">
        <f>H284</f>
        <v>7.8923611111167702</v>
      </c>
      <c r="L284"/>
    </row>
    <row r="285" spans="1:12" ht="25.5" customHeight="1" x14ac:dyDescent="0.25">
      <c r="A285" s="12" t="s">
        <v>562</v>
      </c>
      <c r="B285" s="68" t="s">
        <v>561</v>
      </c>
      <c r="C285" s="69" t="s">
        <v>553</v>
      </c>
      <c r="D285" s="70" t="s">
        <v>1749</v>
      </c>
      <c r="E285" s="71">
        <v>42258.726388888892</v>
      </c>
      <c r="F285" s="71">
        <v>42262.771527777775</v>
      </c>
      <c r="G285" s="5" t="s">
        <v>393</v>
      </c>
      <c r="H285" s="72">
        <f>IF(OR(E285="-",F285="-"),0,F285-E285)</f>
        <v>4.0451388888832298</v>
      </c>
      <c r="I285" s="73">
        <f>H285</f>
        <v>4.0451388888832298</v>
      </c>
      <c r="L285"/>
    </row>
    <row r="286" spans="1:12" ht="25.5" customHeight="1" x14ac:dyDescent="0.25">
      <c r="A286" s="12" t="s">
        <v>562</v>
      </c>
      <c r="B286" s="68" t="s">
        <v>561</v>
      </c>
      <c r="C286" s="69" t="s">
        <v>553</v>
      </c>
      <c r="D286" s="70" t="s">
        <v>1745</v>
      </c>
      <c r="E286" s="71">
        <v>42262.771527777775</v>
      </c>
      <c r="F286" s="71">
        <v>42262.824999999997</v>
      </c>
      <c r="G286" s="5" t="s">
        <v>395</v>
      </c>
      <c r="H286" s="72">
        <f>IF(OR(E286="-",F286="-"),0,F286-E286)</f>
        <v>5.3472222221898846E-2</v>
      </c>
      <c r="I286" s="73">
        <f>H286</f>
        <v>5.3472222221898846E-2</v>
      </c>
      <c r="L286"/>
    </row>
    <row r="287" spans="1:12" ht="25.5" customHeight="1" x14ac:dyDescent="0.25">
      <c r="A287" s="12" t="s">
        <v>562</v>
      </c>
      <c r="B287" s="68" t="s">
        <v>561</v>
      </c>
      <c r="C287" s="69" t="s">
        <v>553</v>
      </c>
      <c r="D287" s="70" t="s">
        <v>1672</v>
      </c>
      <c r="E287" s="71">
        <v>42262.824999999997</v>
      </c>
      <c r="F287" s="71">
        <v>42268.742361111108</v>
      </c>
      <c r="G287" s="5" t="s">
        <v>396</v>
      </c>
      <c r="H287" s="72">
        <f>IF(OR(E287="-",F287="-"),0,F287-E287)</f>
        <v>5.9173611111109494</v>
      </c>
      <c r="I287" s="73">
        <f>H287</f>
        <v>5.9173611111109494</v>
      </c>
      <c r="L287"/>
    </row>
    <row r="288" spans="1:12" ht="25.5" customHeight="1" x14ac:dyDescent="0.25">
      <c r="A288" s="12" t="s">
        <v>562</v>
      </c>
      <c r="B288" s="68" t="s">
        <v>561</v>
      </c>
      <c r="C288" s="69" t="s">
        <v>553</v>
      </c>
      <c r="D288" s="70" t="s">
        <v>1764</v>
      </c>
      <c r="E288" s="71">
        <v>42268.742361111108</v>
      </c>
      <c r="F288" s="71">
        <v>42278.743055555555</v>
      </c>
      <c r="G288" s="5" t="s">
        <v>398</v>
      </c>
      <c r="H288" s="72">
        <f>IF(OR(E288="-",F288="-"),0,F288-E288)</f>
        <v>10.000694444446708</v>
      </c>
      <c r="I288" s="73">
        <f>H288</f>
        <v>10.000694444446708</v>
      </c>
      <c r="L288"/>
    </row>
    <row r="289" spans="1:12" ht="25.5" customHeight="1" x14ac:dyDescent="0.25">
      <c r="A289" s="12" t="s">
        <v>562</v>
      </c>
      <c r="B289" s="68" t="s">
        <v>561</v>
      </c>
      <c r="C289" s="69" t="s">
        <v>553</v>
      </c>
      <c r="D289" s="70" t="s">
        <v>1672</v>
      </c>
      <c r="E289" s="71">
        <v>42278.743055555555</v>
      </c>
      <c r="F289" s="71">
        <v>42283.576388888891</v>
      </c>
      <c r="G289" s="5" t="s">
        <v>399</v>
      </c>
      <c r="H289" s="72">
        <f>IF(OR(E289="-",F289="-"),0,F289-E289)</f>
        <v>4.8333333333357587</v>
      </c>
      <c r="I289" s="73">
        <f>H289</f>
        <v>4.8333333333357587</v>
      </c>
      <c r="L289"/>
    </row>
    <row r="290" spans="1:12" ht="25.5" customHeight="1" x14ac:dyDescent="0.25">
      <c r="A290" s="12" t="s">
        <v>562</v>
      </c>
      <c r="B290" s="68" t="s">
        <v>561</v>
      </c>
      <c r="C290" s="69" t="s">
        <v>553</v>
      </c>
      <c r="D290" s="70" t="s">
        <v>1745</v>
      </c>
      <c r="E290" s="71">
        <v>42283.576388888891</v>
      </c>
      <c r="F290" s="71">
        <v>42285.701388888891</v>
      </c>
      <c r="G290" s="5" t="s">
        <v>20</v>
      </c>
      <c r="H290" s="72">
        <f>IF(OR(E290="-",F290="-"),0,F290-E290)</f>
        <v>2.125</v>
      </c>
      <c r="I290" s="73">
        <f>H290</f>
        <v>2.125</v>
      </c>
      <c r="L290"/>
    </row>
    <row r="291" spans="1:12" ht="25.5" customHeight="1" x14ac:dyDescent="0.25">
      <c r="A291" s="12" t="s">
        <v>562</v>
      </c>
      <c r="B291" s="68" t="s">
        <v>561</v>
      </c>
      <c r="C291" s="69" t="s">
        <v>553</v>
      </c>
      <c r="D291" s="70" t="s">
        <v>1749</v>
      </c>
      <c r="E291" s="71">
        <v>42285.701388888891</v>
      </c>
      <c r="F291" s="71">
        <v>42285.753472222219</v>
      </c>
      <c r="G291" s="5" t="s">
        <v>402</v>
      </c>
      <c r="H291" s="72">
        <f>IF(OR(E291="-",F291="-"),0,F291-E291)</f>
        <v>5.2083333328482695E-2</v>
      </c>
      <c r="I291" s="73">
        <f>H291</f>
        <v>5.2083333328482695E-2</v>
      </c>
      <c r="L291"/>
    </row>
    <row r="292" spans="1:12" ht="25.5" customHeight="1" x14ac:dyDescent="0.25">
      <c r="A292" s="12" t="s">
        <v>562</v>
      </c>
      <c r="B292" s="68" t="s">
        <v>561</v>
      </c>
      <c r="C292" s="69" t="s">
        <v>553</v>
      </c>
      <c r="D292" s="70" t="s">
        <v>1765</v>
      </c>
      <c r="E292" s="71">
        <v>42285.753472222219</v>
      </c>
      <c r="F292" s="71">
        <v>42293.67291666667</v>
      </c>
      <c r="G292" s="5" t="s">
        <v>404</v>
      </c>
      <c r="H292" s="72">
        <f>IF(OR(E292="-",F292="-"),0,F292-E292)</f>
        <v>7.9194444444510737</v>
      </c>
      <c r="I292" s="73">
        <f>H292</f>
        <v>7.9194444444510737</v>
      </c>
      <c r="L292"/>
    </row>
    <row r="293" spans="1:12" ht="25.5" customHeight="1" x14ac:dyDescent="0.25">
      <c r="A293" s="12" t="s">
        <v>562</v>
      </c>
      <c r="B293" s="68" t="s">
        <v>561</v>
      </c>
      <c r="C293" s="69" t="s">
        <v>553</v>
      </c>
      <c r="D293" s="70" t="s">
        <v>1751</v>
      </c>
      <c r="E293" s="71">
        <v>42293.67291666667</v>
      </c>
      <c r="F293" s="71">
        <v>42297.71875</v>
      </c>
      <c r="G293" s="5" t="s">
        <v>406</v>
      </c>
      <c r="H293" s="72">
        <f>IF(OR(E293="-",F293="-"),0,F293-E293)</f>
        <v>4.0458333333299379</v>
      </c>
      <c r="I293" s="73">
        <f>H293</f>
        <v>4.0458333333299379</v>
      </c>
      <c r="L293"/>
    </row>
    <row r="294" spans="1:12" ht="25.5" customHeight="1" x14ac:dyDescent="0.25">
      <c r="A294" s="12" t="s">
        <v>562</v>
      </c>
      <c r="B294" s="68" t="s">
        <v>561</v>
      </c>
      <c r="C294" s="69" t="s">
        <v>553</v>
      </c>
      <c r="D294" s="70" t="s">
        <v>1765</v>
      </c>
      <c r="E294" s="71">
        <v>42297.71875</v>
      </c>
      <c r="F294" s="71">
        <v>42297.82916666667</v>
      </c>
      <c r="G294" s="5" t="s">
        <v>408</v>
      </c>
      <c r="H294" s="72">
        <f>IF(OR(E294="-",F294="-"),0,F294-E294)</f>
        <v>0.11041666667006211</v>
      </c>
      <c r="I294" s="73">
        <f>H294</f>
        <v>0.11041666667006211</v>
      </c>
      <c r="L294"/>
    </row>
    <row r="295" spans="1:12" ht="25.5" customHeight="1" x14ac:dyDescent="0.25">
      <c r="A295" s="12" t="s">
        <v>562</v>
      </c>
      <c r="B295" s="68" t="s">
        <v>561</v>
      </c>
      <c r="C295" s="69" t="s">
        <v>553</v>
      </c>
      <c r="D295" s="70" t="s">
        <v>1749</v>
      </c>
      <c r="E295" s="71">
        <v>42297.82916666667</v>
      </c>
      <c r="F295" s="71">
        <v>42298.826388888891</v>
      </c>
      <c r="G295" s="5" t="s">
        <v>410</v>
      </c>
      <c r="H295" s="72">
        <f>IF(OR(E295="-",F295="-"),0,F295-E295)</f>
        <v>0.99722222222044365</v>
      </c>
      <c r="I295" s="73">
        <f>H295</f>
        <v>0.99722222222044365</v>
      </c>
      <c r="L295"/>
    </row>
    <row r="296" spans="1:12" ht="25.5" customHeight="1" x14ac:dyDescent="0.25">
      <c r="A296" s="12" t="s">
        <v>562</v>
      </c>
      <c r="B296" s="68" t="s">
        <v>561</v>
      </c>
      <c r="C296" s="69" t="s">
        <v>553</v>
      </c>
      <c r="D296" s="70" t="s">
        <v>1745</v>
      </c>
      <c r="E296" s="71">
        <v>42298.826388888891</v>
      </c>
      <c r="F296" s="71">
        <v>42298.857638888891</v>
      </c>
      <c r="G296" s="5" t="s">
        <v>20</v>
      </c>
      <c r="H296" s="72">
        <f>IF(OR(E296="-",F296="-"),0,F296-E296)</f>
        <v>3.125E-2</v>
      </c>
      <c r="I296" s="73">
        <f>H296</f>
        <v>3.125E-2</v>
      </c>
      <c r="L296"/>
    </row>
    <row r="297" spans="1:12" ht="25.5" customHeight="1" x14ac:dyDescent="0.25">
      <c r="A297" s="12" t="s">
        <v>562</v>
      </c>
      <c r="B297" s="68" t="s">
        <v>561</v>
      </c>
      <c r="C297" s="69" t="s">
        <v>553</v>
      </c>
      <c r="D297" s="70" t="s">
        <v>1752</v>
      </c>
      <c r="E297" s="71">
        <v>42298.857638888891</v>
      </c>
      <c r="F297" s="71">
        <v>42299.811805555553</v>
      </c>
      <c r="G297" s="5" t="s">
        <v>413</v>
      </c>
      <c r="H297" s="72">
        <f>IF(OR(E297="-",F297="-"),0,F297-E297)</f>
        <v>0.95416666666278616</v>
      </c>
      <c r="I297" s="73">
        <f>H297</f>
        <v>0.95416666666278616</v>
      </c>
      <c r="L297"/>
    </row>
    <row r="298" spans="1:12" ht="25.5" customHeight="1" x14ac:dyDescent="0.25">
      <c r="A298" s="12" t="s">
        <v>562</v>
      </c>
      <c r="B298" s="68" t="s">
        <v>561</v>
      </c>
      <c r="C298" s="69" t="s">
        <v>553</v>
      </c>
      <c r="D298" s="70" t="s">
        <v>1753</v>
      </c>
      <c r="E298" s="71">
        <v>42299.811805555553</v>
      </c>
      <c r="F298" s="71">
        <v>42300.681250000001</v>
      </c>
      <c r="G298" s="5" t="s">
        <v>415</v>
      </c>
      <c r="H298" s="72">
        <f>IF(OR(E298="-",F298="-"),0,F298-E298)</f>
        <v>0.86944444444816327</v>
      </c>
      <c r="I298" s="73">
        <f>H298</f>
        <v>0.86944444444816327</v>
      </c>
      <c r="L298"/>
    </row>
    <row r="299" spans="1:12" ht="25.5" customHeight="1" x14ac:dyDescent="0.25">
      <c r="A299" s="12" t="s">
        <v>562</v>
      </c>
      <c r="B299" s="68" t="s">
        <v>561</v>
      </c>
      <c r="C299" s="69" t="s">
        <v>553</v>
      </c>
      <c r="D299" s="70" t="s">
        <v>1765</v>
      </c>
      <c r="E299" s="71">
        <v>42300.681250000001</v>
      </c>
      <c r="F299" s="71">
        <v>42303.686111111114</v>
      </c>
      <c r="G299" s="5" t="s">
        <v>393</v>
      </c>
      <c r="H299" s="72">
        <f>IF(OR(E299="-",F299="-"),0,F299-E299)</f>
        <v>3.0048611111124046</v>
      </c>
      <c r="I299" s="73">
        <f>H299</f>
        <v>3.0048611111124046</v>
      </c>
      <c r="L299"/>
    </row>
    <row r="300" spans="1:12" ht="25.5" customHeight="1" x14ac:dyDescent="0.25">
      <c r="A300" s="12" t="s">
        <v>562</v>
      </c>
      <c r="B300" s="68" t="s">
        <v>561</v>
      </c>
      <c r="C300" s="69" t="s">
        <v>553</v>
      </c>
      <c r="D300" s="70" t="s">
        <v>1753</v>
      </c>
      <c r="E300" s="71">
        <v>42303.686111111114</v>
      </c>
      <c r="F300" s="71">
        <v>42304.675000000003</v>
      </c>
      <c r="G300" s="5" t="s">
        <v>371</v>
      </c>
      <c r="H300" s="72">
        <f>IF(OR(E300="-",F300="-"),0,F300-E300)</f>
        <v>0.98888888888905058</v>
      </c>
      <c r="I300" s="73">
        <f>H300</f>
        <v>0.98888888888905058</v>
      </c>
      <c r="L300"/>
    </row>
    <row r="301" spans="1:12" ht="25.5" customHeight="1" x14ac:dyDescent="0.25">
      <c r="A301" s="12" t="s">
        <v>562</v>
      </c>
      <c r="B301" s="68" t="s">
        <v>561</v>
      </c>
      <c r="C301" s="69" t="s">
        <v>553</v>
      </c>
      <c r="D301" s="70" t="s">
        <v>1743</v>
      </c>
      <c r="E301" s="71">
        <v>42304.675000000003</v>
      </c>
      <c r="F301" s="71">
        <v>42304.77847222222</v>
      </c>
      <c r="G301" s="5" t="s">
        <v>419</v>
      </c>
      <c r="H301" s="72">
        <f>IF(OR(E301="-",F301="-"),0,F301-E301)</f>
        <v>0.10347222221753327</v>
      </c>
      <c r="I301" s="73">
        <f>H301</f>
        <v>0.10347222221753327</v>
      </c>
      <c r="L301"/>
    </row>
    <row r="302" spans="1:12" ht="25.5" customHeight="1" x14ac:dyDescent="0.25">
      <c r="A302" s="12" t="s">
        <v>562</v>
      </c>
      <c r="B302" s="68" t="s">
        <v>561</v>
      </c>
      <c r="C302" s="69" t="s">
        <v>553</v>
      </c>
      <c r="D302" s="70" t="s">
        <v>1765</v>
      </c>
      <c r="E302" s="71">
        <v>42304.77847222222</v>
      </c>
      <c r="F302" s="71">
        <v>42305.468055555553</v>
      </c>
      <c r="G302" s="5" t="s">
        <v>421</v>
      </c>
      <c r="H302" s="72">
        <f>IF(OR(E302="-",F302="-"),0,F302-E302)</f>
        <v>0.68958333333284827</v>
      </c>
      <c r="I302" s="73">
        <f>H302</f>
        <v>0.68958333333284827</v>
      </c>
      <c r="L302"/>
    </row>
    <row r="303" spans="1:12" ht="25.5" customHeight="1" x14ac:dyDescent="0.25">
      <c r="A303" s="12" t="s">
        <v>562</v>
      </c>
      <c r="B303" s="68" t="s">
        <v>561</v>
      </c>
      <c r="C303" s="69" t="s">
        <v>553</v>
      </c>
      <c r="D303" s="70" t="s">
        <v>1752</v>
      </c>
      <c r="E303" s="71">
        <v>42305.468055555553</v>
      </c>
      <c r="F303" s="71">
        <v>42305.589583333334</v>
      </c>
      <c r="G303" s="5" t="s">
        <v>423</v>
      </c>
      <c r="H303" s="72">
        <f>IF(OR(E303="-",F303="-"),0,F303-E303)</f>
        <v>0.12152777778101154</v>
      </c>
      <c r="I303" s="73">
        <f>H303</f>
        <v>0.12152777778101154</v>
      </c>
      <c r="L303"/>
    </row>
    <row r="304" spans="1:12" ht="25.5" customHeight="1" x14ac:dyDescent="0.25">
      <c r="A304" s="12" t="s">
        <v>562</v>
      </c>
      <c r="B304" s="68" t="s">
        <v>561</v>
      </c>
      <c r="C304" s="69" t="s">
        <v>553</v>
      </c>
      <c r="D304" s="70" t="s">
        <v>1765</v>
      </c>
      <c r="E304" s="71">
        <v>42305.589583333334</v>
      </c>
      <c r="F304" s="71">
        <v>42311.688888888886</v>
      </c>
      <c r="G304" s="5" t="s">
        <v>355</v>
      </c>
      <c r="H304" s="72">
        <f>IF(OR(E304="-",F304="-"),0,F304-E304)</f>
        <v>6.0993055555518367</v>
      </c>
      <c r="I304" s="73">
        <f>H304</f>
        <v>6.0993055555518367</v>
      </c>
      <c r="L304"/>
    </row>
    <row r="305" spans="1:12" ht="25.5" customHeight="1" x14ac:dyDescent="0.25">
      <c r="A305" s="12" t="s">
        <v>562</v>
      </c>
      <c r="B305" s="68" t="s">
        <v>561</v>
      </c>
      <c r="C305" s="69" t="s">
        <v>553</v>
      </c>
      <c r="D305" s="70" t="s">
        <v>1752</v>
      </c>
      <c r="E305" s="71">
        <v>42311.688888888886</v>
      </c>
      <c r="F305" s="71">
        <v>42318.744444444441</v>
      </c>
      <c r="G305" s="5" t="s">
        <v>426</v>
      </c>
      <c r="H305" s="72">
        <f>IF(OR(E305="-",F305="-"),0,F305-E305)</f>
        <v>7.0555555555547471</v>
      </c>
      <c r="I305" s="73">
        <f>H305</f>
        <v>7.0555555555547471</v>
      </c>
      <c r="L305"/>
    </row>
    <row r="306" spans="1:12" ht="25.5" customHeight="1" x14ac:dyDescent="0.25">
      <c r="A306" s="12" t="s">
        <v>562</v>
      </c>
      <c r="B306" s="68" t="s">
        <v>561</v>
      </c>
      <c r="C306" s="69" t="s">
        <v>553</v>
      </c>
      <c r="D306" s="70" t="s">
        <v>1672</v>
      </c>
      <c r="E306" s="71">
        <v>42318.744444444441</v>
      </c>
      <c r="F306" s="71">
        <v>42319.698611111111</v>
      </c>
      <c r="G306" s="5" t="s">
        <v>60</v>
      </c>
      <c r="H306" s="72">
        <f>IF(OR(E306="-",F306="-"),0,F306-E306)</f>
        <v>0.95416666667006211</v>
      </c>
      <c r="I306" s="73">
        <f>H306</f>
        <v>0.95416666667006211</v>
      </c>
      <c r="L306"/>
    </row>
    <row r="307" spans="1:12" ht="25.5" customHeight="1" x14ac:dyDescent="0.25">
      <c r="A307" s="12" t="s">
        <v>562</v>
      </c>
      <c r="B307" s="68" t="s">
        <v>561</v>
      </c>
      <c r="C307" s="69" t="s">
        <v>553</v>
      </c>
      <c r="D307" s="70" t="s">
        <v>1752</v>
      </c>
      <c r="E307" s="71">
        <v>42319.698611111111</v>
      </c>
      <c r="F307" s="71">
        <v>42320.713888888888</v>
      </c>
      <c r="G307" s="5" t="s">
        <v>180</v>
      </c>
      <c r="H307" s="72">
        <f>IF(OR(E307="-",F307="-"),0,F307-E307)</f>
        <v>1.015277777776646</v>
      </c>
      <c r="I307" s="73">
        <f>H307</f>
        <v>1.015277777776646</v>
      </c>
      <c r="L307"/>
    </row>
    <row r="308" spans="1:12" ht="25.5" customHeight="1" x14ac:dyDescent="0.25">
      <c r="A308" s="12" t="s">
        <v>562</v>
      </c>
      <c r="B308" s="68" t="s">
        <v>561</v>
      </c>
      <c r="C308" s="69" t="s">
        <v>553</v>
      </c>
      <c r="D308" s="70" t="s">
        <v>1753</v>
      </c>
      <c r="E308" s="71">
        <v>42320.713888888888</v>
      </c>
      <c r="F308" s="71">
        <v>42320.770138888889</v>
      </c>
      <c r="G308" s="5" t="s">
        <v>429</v>
      </c>
      <c r="H308" s="72">
        <f>IF(OR(E308="-",F308="-"),0,F308-E308)</f>
        <v>5.6250000001455192E-2</v>
      </c>
      <c r="I308" s="73">
        <f>H308</f>
        <v>5.6250000001455192E-2</v>
      </c>
      <c r="L308"/>
    </row>
    <row r="309" spans="1:12" ht="25.5" customHeight="1" x14ac:dyDescent="0.25">
      <c r="A309" s="12" t="s">
        <v>562</v>
      </c>
      <c r="B309" s="68" t="s">
        <v>561</v>
      </c>
      <c r="C309" s="69" t="s">
        <v>553</v>
      </c>
      <c r="D309" s="70" t="s">
        <v>1743</v>
      </c>
      <c r="E309" s="71">
        <v>42320.770138888889</v>
      </c>
      <c r="F309" s="71">
        <v>42320.774305555555</v>
      </c>
      <c r="G309" s="5" t="s">
        <v>105</v>
      </c>
      <c r="H309" s="72">
        <f>IF(OR(E309="-",F309="-"),0,F309-E309)</f>
        <v>4.166666665696539E-3</v>
      </c>
      <c r="I309" s="73">
        <f>H309</f>
        <v>4.166666665696539E-3</v>
      </c>
      <c r="L309"/>
    </row>
    <row r="310" spans="1:12" ht="25.5" customHeight="1" x14ac:dyDescent="0.25">
      <c r="A310" s="12" t="s">
        <v>562</v>
      </c>
      <c r="B310" s="68" t="s">
        <v>561</v>
      </c>
      <c r="C310" s="69" t="s">
        <v>553</v>
      </c>
      <c r="D310" s="70" t="s">
        <v>1752</v>
      </c>
      <c r="E310" s="71">
        <v>42320.774305555555</v>
      </c>
      <c r="F310" s="71">
        <v>42320.813888888886</v>
      </c>
      <c r="G310" s="5" t="s">
        <v>432</v>
      </c>
      <c r="H310" s="72">
        <f>IF(OR(E310="-",F310="-"),0,F310-E310)</f>
        <v>3.9583333331393078E-2</v>
      </c>
      <c r="I310" s="73">
        <f>H310</f>
        <v>3.9583333331393078E-2</v>
      </c>
      <c r="L310"/>
    </row>
    <row r="311" spans="1:12" ht="25.5" customHeight="1" x14ac:dyDescent="0.25">
      <c r="A311" s="12" t="s">
        <v>562</v>
      </c>
      <c r="B311" s="68" t="s">
        <v>561</v>
      </c>
      <c r="C311" s="69" t="s">
        <v>553</v>
      </c>
      <c r="D311" s="70" t="s">
        <v>1765</v>
      </c>
      <c r="E311" s="71">
        <v>42320.813888888886</v>
      </c>
      <c r="F311" s="71">
        <v>42321.597222222219</v>
      </c>
      <c r="G311" s="5" t="s">
        <v>434</v>
      </c>
      <c r="H311" s="72">
        <f>IF(OR(E311="-",F311="-"),0,F311-E311)</f>
        <v>0.78333333333284827</v>
      </c>
      <c r="I311" s="73">
        <f>H311</f>
        <v>0.78333333333284827</v>
      </c>
      <c r="L311"/>
    </row>
    <row r="312" spans="1:12" ht="25.5" customHeight="1" x14ac:dyDescent="0.25">
      <c r="A312" s="12" t="s">
        <v>562</v>
      </c>
      <c r="B312" s="68" t="s">
        <v>561</v>
      </c>
      <c r="C312" s="69" t="s">
        <v>553</v>
      </c>
      <c r="D312" s="70" t="s">
        <v>1752</v>
      </c>
      <c r="E312" s="71">
        <v>42321.597222222219</v>
      </c>
      <c r="F312" s="71">
        <v>42321.640972222223</v>
      </c>
      <c r="G312" s="5" t="s">
        <v>436</v>
      </c>
      <c r="H312" s="72">
        <f>IF(OR(E312="-",F312="-"),0,F312-E312)</f>
        <v>4.3750000004365575E-2</v>
      </c>
      <c r="I312" s="73">
        <f>H312</f>
        <v>4.3750000004365575E-2</v>
      </c>
      <c r="L312"/>
    </row>
    <row r="313" spans="1:12" ht="25.5" customHeight="1" x14ac:dyDescent="0.25">
      <c r="A313" s="12" t="s">
        <v>562</v>
      </c>
      <c r="B313" s="68" t="s">
        <v>561</v>
      </c>
      <c r="C313" s="69" t="s">
        <v>553</v>
      </c>
      <c r="D313" s="70" t="s">
        <v>1765</v>
      </c>
      <c r="E313" s="71">
        <v>42321.640972222223</v>
      </c>
      <c r="F313" s="71">
        <v>42324.747916666667</v>
      </c>
      <c r="G313" s="5" t="s">
        <v>355</v>
      </c>
      <c r="H313" s="72">
        <f>IF(OR(E313="-",F313="-"),0,F313-E313)</f>
        <v>3.1069444444437977</v>
      </c>
      <c r="I313" s="73">
        <f>H313</f>
        <v>3.1069444444437977</v>
      </c>
      <c r="L313"/>
    </row>
    <row r="314" spans="1:12" ht="25.5" customHeight="1" x14ac:dyDescent="0.25">
      <c r="A314" s="12" t="s">
        <v>562</v>
      </c>
      <c r="B314" s="68" t="s">
        <v>561</v>
      </c>
      <c r="C314" s="69" t="s">
        <v>553</v>
      </c>
      <c r="D314" s="70" t="s">
        <v>1752</v>
      </c>
      <c r="E314" s="71">
        <v>42324.747916666667</v>
      </c>
      <c r="F314" s="71">
        <v>42355.612500000003</v>
      </c>
      <c r="G314" s="5" t="s">
        <v>439</v>
      </c>
      <c r="H314" s="72">
        <f>IF(OR(E314="-",F314="-"),0,F314-E314)</f>
        <v>30.864583333335759</v>
      </c>
      <c r="I314" s="73">
        <f>H314</f>
        <v>30.864583333335759</v>
      </c>
      <c r="L314"/>
    </row>
    <row r="315" spans="1:12" ht="25.5" customHeight="1" x14ac:dyDescent="0.25">
      <c r="A315" s="12" t="s">
        <v>562</v>
      </c>
      <c r="B315" s="68" t="s">
        <v>561</v>
      </c>
      <c r="C315" s="69" t="s">
        <v>553</v>
      </c>
      <c r="D315" s="70" t="s">
        <v>1753</v>
      </c>
      <c r="E315" s="71">
        <v>42355.612500000003</v>
      </c>
      <c r="F315" s="71">
        <v>42355.78125</v>
      </c>
      <c r="G315" s="5" t="s">
        <v>441</v>
      </c>
      <c r="H315" s="72">
        <f>IF(OR(E315="-",F315="-"),0,F315-E315)</f>
        <v>0.16874999999708962</v>
      </c>
      <c r="I315" s="73">
        <f>H315</f>
        <v>0.16874999999708962</v>
      </c>
      <c r="L315"/>
    </row>
    <row r="316" spans="1:12" ht="25.5" customHeight="1" x14ac:dyDescent="0.25">
      <c r="A316" s="12" t="s">
        <v>562</v>
      </c>
      <c r="B316" s="68" t="s">
        <v>561</v>
      </c>
      <c r="C316" s="69" t="s">
        <v>553</v>
      </c>
      <c r="D316" s="70" t="s">
        <v>1743</v>
      </c>
      <c r="E316" s="71">
        <v>42355.78125</v>
      </c>
      <c r="F316" s="71">
        <v>42355.793749999997</v>
      </c>
      <c r="G316" s="5" t="s">
        <v>443</v>
      </c>
      <c r="H316" s="72">
        <f>IF(OR(E316="-",F316="-"),0,F316-E316)</f>
        <v>1.2499999997089617E-2</v>
      </c>
      <c r="I316" s="73">
        <f>H316</f>
        <v>1.2499999997089617E-2</v>
      </c>
      <c r="L316"/>
    </row>
    <row r="317" spans="1:12" ht="25.5" customHeight="1" x14ac:dyDescent="0.25">
      <c r="A317" s="12" t="s">
        <v>562</v>
      </c>
      <c r="B317" s="68" t="s">
        <v>561</v>
      </c>
      <c r="C317" s="69" t="s">
        <v>553</v>
      </c>
      <c r="D317" s="70" t="s">
        <v>1752</v>
      </c>
      <c r="E317" s="71">
        <v>42355.793749999997</v>
      </c>
      <c r="F317" s="71">
        <v>42360.472222222219</v>
      </c>
      <c r="G317" s="5" t="s">
        <v>445</v>
      </c>
      <c r="H317" s="72">
        <f>IF(OR(E317="-",F317="-"),0,F317-E317)</f>
        <v>4.6784722222218988</v>
      </c>
      <c r="I317" s="73">
        <f>H317</f>
        <v>4.6784722222218988</v>
      </c>
      <c r="L317"/>
    </row>
    <row r="318" spans="1:12" ht="25.5" customHeight="1" x14ac:dyDescent="0.25">
      <c r="A318" s="12" t="s">
        <v>562</v>
      </c>
      <c r="B318" s="68" t="s">
        <v>561</v>
      </c>
      <c r="C318" s="69" t="s">
        <v>553</v>
      </c>
      <c r="D318" s="70" t="s">
        <v>1753</v>
      </c>
      <c r="E318" s="71">
        <v>42360.472222222219</v>
      </c>
      <c r="F318" s="71">
        <v>42360.655555555553</v>
      </c>
      <c r="G318" s="5" t="s">
        <v>447</v>
      </c>
      <c r="H318" s="72">
        <f>IF(OR(E318="-",F318="-"),0,F318-E318)</f>
        <v>0.18333333333430346</v>
      </c>
      <c r="I318" s="73">
        <f>H318</f>
        <v>0.18333333333430346</v>
      </c>
      <c r="L318"/>
    </row>
    <row r="319" spans="1:12" ht="25.5" customHeight="1" x14ac:dyDescent="0.25">
      <c r="A319" s="12" t="s">
        <v>562</v>
      </c>
      <c r="B319" s="68" t="s">
        <v>561</v>
      </c>
      <c r="C319" s="69" t="s">
        <v>553</v>
      </c>
      <c r="D319" s="70" t="s">
        <v>1743</v>
      </c>
      <c r="E319" s="71">
        <v>42360.655555555553</v>
      </c>
      <c r="F319" s="71">
        <v>42360.770833333336</v>
      </c>
      <c r="G319" s="5" t="s">
        <v>449</v>
      </c>
      <c r="H319" s="72">
        <f>IF(OR(E319="-",F319="-"),0,F319-E319)</f>
        <v>0.11527777778246673</v>
      </c>
      <c r="I319" s="73">
        <f>H319</f>
        <v>0.11527777778246673</v>
      </c>
      <c r="L319"/>
    </row>
    <row r="320" spans="1:12" ht="25.5" customHeight="1" x14ac:dyDescent="0.25">
      <c r="A320" s="12" t="s">
        <v>562</v>
      </c>
      <c r="B320" s="68" t="s">
        <v>561</v>
      </c>
      <c r="C320" s="69" t="s">
        <v>553</v>
      </c>
      <c r="D320" s="70" t="s">
        <v>1747</v>
      </c>
      <c r="E320" s="71">
        <v>42360.770833333336</v>
      </c>
      <c r="F320" s="71">
        <v>42360.807638888888</v>
      </c>
      <c r="G320" s="5" t="s">
        <v>66</v>
      </c>
      <c r="H320" s="72">
        <f>IF(OR(E320="-",F320="-"),0,F320-E320)</f>
        <v>3.6805555551836733E-2</v>
      </c>
      <c r="I320" s="73">
        <f>H320</f>
        <v>3.6805555551836733E-2</v>
      </c>
      <c r="L320"/>
    </row>
    <row r="321" spans="1:12" ht="25.5" customHeight="1" x14ac:dyDescent="0.25">
      <c r="A321" s="12" t="s">
        <v>562</v>
      </c>
      <c r="B321" s="68" t="s">
        <v>561</v>
      </c>
      <c r="C321" s="69" t="s">
        <v>553</v>
      </c>
      <c r="D321" s="70" t="s">
        <v>1754</v>
      </c>
      <c r="E321" s="71">
        <v>42360.807638888888</v>
      </c>
      <c r="F321" s="71">
        <v>42361.59097222222</v>
      </c>
      <c r="G321" s="5" t="s">
        <v>452</v>
      </c>
      <c r="H321" s="72">
        <f>IF(OR(E321="-",F321="-"),0,F321-E321)</f>
        <v>0.78333333333284827</v>
      </c>
      <c r="I321" s="73">
        <f>H321</f>
        <v>0.78333333333284827</v>
      </c>
      <c r="L321"/>
    </row>
    <row r="322" spans="1:12" ht="25.5" customHeight="1" x14ac:dyDescent="0.25">
      <c r="A322" s="12" t="s">
        <v>562</v>
      </c>
      <c r="B322" s="68" t="s">
        <v>561</v>
      </c>
      <c r="C322" s="69" t="s">
        <v>553</v>
      </c>
      <c r="D322" s="70" t="s">
        <v>1748</v>
      </c>
      <c r="E322" s="71">
        <v>42361.59097222222</v>
      </c>
      <c r="F322" s="71">
        <v>42361.65347222222</v>
      </c>
      <c r="G322" s="5" t="s">
        <v>7</v>
      </c>
      <c r="H322" s="72">
        <f>IF(OR(E322="-",F322="-"),0,F322-E322)</f>
        <v>6.25E-2</v>
      </c>
      <c r="I322" s="73">
        <f>H322</f>
        <v>6.25E-2</v>
      </c>
      <c r="L322"/>
    </row>
    <row r="323" spans="1:12" ht="25.5" customHeight="1" x14ac:dyDescent="0.25">
      <c r="A323" s="12" t="s">
        <v>562</v>
      </c>
      <c r="B323" s="68" t="s">
        <v>561</v>
      </c>
      <c r="C323" s="69" t="s">
        <v>553</v>
      </c>
      <c r="D323" s="70" t="s">
        <v>1743</v>
      </c>
      <c r="E323" s="71">
        <v>42361.59097222222</v>
      </c>
      <c r="F323" s="71">
        <v>42361.697222222225</v>
      </c>
      <c r="G323" s="5" t="s">
        <v>7</v>
      </c>
      <c r="H323" s="72">
        <f>IF(OR(E323="-",F323="-"),0,F323-E323)</f>
        <v>0.10625000000436557</v>
      </c>
      <c r="I323" s="73">
        <f>H323</f>
        <v>0.10625000000436557</v>
      </c>
      <c r="L323"/>
    </row>
    <row r="324" spans="1:12" ht="25.5" customHeight="1" x14ac:dyDescent="0.25">
      <c r="A324" s="12" t="s">
        <v>562</v>
      </c>
      <c r="B324" s="68" t="s">
        <v>561</v>
      </c>
      <c r="C324" s="69" t="s">
        <v>553</v>
      </c>
      <c r="D324" s="70" t="s">
        <v>1754</v>
      </c>
      <c r="E324" s="71">
        <v>42361.697222222225</v>
      </c>
      <c r="F324" s="71">
        <v>42361.743750000001</v>
      </c>
      <c r="G324" s="5" t="s">
        <v>72</v>
      </c>
      <c r="H324" s="72">
        <f>IF(OR(E324="-",F324="-"),0,F324-E324)</f>
        <v>4.6527777776645962E-2</v>
      </c>
      <c r="I324" s="73">
        <f>H324</f>
        <v>4.6527777776645962E-2</v>
      </c>
      <c r="L324"/>
    </row>
    <row r="325" spans="1:12" ht="25.5" customHeight="1" x14ac:dyDescent="0.25">
      <c r="A325" s="12" t="s">
        <v>562</v>
      </c>
      <c r="B325" s="68" t="s">
        <v>561</v>
      </c>
      <c r="C325" s="69" t="s">
        <v>553</v>
      </c>
      <c r="D325" s="70" t="s">
        <v>1755</v>
      </c>
      <c r="E325" s="71">
        <v>42361.743750000001</v>
      </c>
      <c r="F325" s="71">
        <v>42361.868055555555</v>
      </c>
      <c r="G325" s="5" t="s">
        <v>74</v>
      </c>
      <c r="H325" s="72">
        <f>IF(OR(E325="-",F325="-"),0,F325-E325)</f>
        <v>0.12430555555329192</v>
      </c>
      <c r="I325" s="73">
        <f>H325</f>
        <v>0.12430555555329192</v>
      </c>
      <c r="L325"/>
    </row>
    <row r="326" spans="1:12" ht="25.5" customHeight="1" x14ac:dyDescent="0.25">
      <c r="A326" s="12" t="s">
        <v>562</v>
      </c>
      <c r="B326" s="68" t="s">
        <v>561</v>
      </c>
      <c r="C326" s="69" t="s">
        <v>553</v>
      </c>
      <c r="D326" s="70" t="s">
        <v>1751</v>
      </c>
      <c r="E326" s="71">
        <v>42361.868055555555</v>
      </c>
      <c r="F326" s="71">
        <v>42388.692361111112</v>
      </c>
      <c r="G326" s="5" t="s">
        <v>458</v>
      </c>
      <c r="H326" s="72">
        <f>IF(OR(E326="-",F326="-"),0,F326-E326)</f>
        <v>26.824305555557657</v>
      </c>
      <c r="I326" s="73">
        <f>H326</f>
        <v>26.824305555557657</v>
      </c>
      <c r="L326"/>
    </row>
    <row r="327" spans="1:12" ht="25.5" customHeight="1" x14ac:dyDescent="0.25">
      <c r="A327" s="12" t="s">
        <v>562</v>
      </c>
      <c r="B327" s="68" t="s">
        <v>561</v>
      </c>
      <c r="C327" s="69" t="s">
        <v>553</v>
      </c>
      <c r="D327" s="70" t="s">
        <v>1749</v>
      </c>
      <c r="E327" s="71">
        <v>42388.692361111112</v>
      </c>
      <c r="F327" s="71">
        <v>42388.741666666669</v>
      </c>
      <c r="G327" s="5" t="s">
        <v>460</v>
      </c>
      <c r="H327" s="72">
        <f>IF(OR(E327="-",F327="-"),0,F327-E327)</f>
        <v>4.9305555556202307E-2</v>
      </c>
      <c r="I327" s="73">
        <f>H327</f>
        <v>4.9305555556202307E-2</v>
      </c>
      <c r="L327"/>
    </row>
    <row r="328" spans="1:12" ht="25.5" customHeight="1" x14ac:dyDescent="0.25">
      <c r="A328" s="12" t="s">
        <v>562</v>
      </c>
      <c r="B328" s="68" t="s">
        <v>561</v>
      </c>
      <c r="C328" s="69" t="s">
        <v>553</v>
      </c>
      <c r="D328" s="70" t="s">
        <v>1755</v>
      </c>
      <c r="E328" s="71">
        <v>42388.741666666669</v>
      </c>
      <c r="F328" s="71">
        <v>42390.560416666667</v>
      </c>
      <c r="G328" s="5" t="s">
        <v>128</v>
      </c>
      <c r="H328" s="72">
        <f>IF(OR(E328="-",F328="-"),0,F328-E328)</f>
        <v>1.8187499999985448</v>
      </c>
      <c r="I328" s="73">
        <f>H328</f>
        <v>1.8187499999985448</v>
      </c>
      <c r="L328"/>
    </row>
    <row r="329" spans="1:12" ht="25.5" customHeight="1" x14ac:dyDescent="0.25">
      <c r="A329" s="12" t="s">
        <v>562</v>
      </c>
      <c r="B329" s="68" t="s">
        <v>561</v>
      </c>
      <c r="C329" s="69" t="s">
        <v>553</v>
      </c>
      <c r="D329" s="70" t="s">
        <v>555</v>
      </c>
      <c r="E329" s="71">
        <v>42390.560416666667</v>
      </c>
      <c r="F329" s="71">
        <v>42391.750694444447</v>
      </c>
      <c r="G329" s="5" t="s">
        <v>37</v>
      </c>
      <c r="H329" s="72">
        <f>IF(OR(E329="-",F329="-"),0,F329-E329)</f>
        <v>1.1902777777795563</v>
      </c>
      <c r="I329" s="73">
        <f>H329</f>
        <v>1.1902777777795563</v>
      </c>
      <c r="L329"/>
    </row>
    <row r="330" spans="1:12" ht="25.5" customHeight="1" x14ac:dyDescent="0.25">
      <c r="A330" s="12" t="s">
        <v>562</v>
      </c>
      <c r="B330" s="68" t="s">
        <v>561</v>
      </c>
      <c r="C330" s="69" t="s">
        <v>553</v>
      </c>
      <c r="D330" s="70" t="s">
        <v>556</v>
      </c>
      <c r="E330" s="71">
        <v>42391.750694444447</v>
      </c>
      <c r="F330" s="71">
        <v>42397.703472222223</v>
      </c>
      <c r="G330" s="5" t="s">
        <v>464</v>
      </c>
      <c r="H330" s="72">
        <f>IF(OR(E330="-",F330="-"),0,F330-E330)</f>
        <v>5.952777777776646</v>
      </c>
      <c r="I330" s="73">
        <f>H330</f>
        <v>5.952777777776646</v>
      </c>
      <c r="L330"/>
    </row>
    <row r="331" spans="1:12" ht="25.5" customHeight="1" x14ac:dyDescent="0.25">
      <c r="A331" s="12" t="s">
        <v>562</v>
      </c>
      <c r="B331" s="68" t="s">
        <v>561</v>
      </c>
      <c r="C331" s="69" t="s">
        <v>553</v>
      </c>
      <c r="D331" s="70" t="s">
        <v>1755</v>
      </c>
      <c r="E331" s="71">
        <v>42397.703472222223</v>
      </c>
      <c r="F331" s="71">
        <v>42397.788194444445</v>
      </c>
      <c r="G331" s="5" t="s">
        <v>466</v>
      </c>
      <c r="H331" s="72">
        <f>IF(OR(E331="-",F331="-"),0,F331-E331)</f>
        <v>8.4722222221898846E-2</v>
      </c>
      <c r="I331" s="73">
        <f>H331</f>
        <v>8.4722222221898846E-2</v>
      </c>
      <c r="L331"/>
    </row>
    <row r="332" spans="1:12" ht="25.5" customHeight="1" x14ac:dyDescent="0.25">
      <c r="A332" s="12" t="s">
        <v>562</v>
      </c>
      <c r="B332" s="68" t="s">
        <v>561</v>
      </c>
      <c r="C332" s="69" t="s">
        <v>553</v>
      </c>
      <c r="D332" s="70" t="s">
        <v>1746</v>
      </c>
      <c r="E332" s="71">
        <v>42397.788194444445</v>
      </c>
      <c r="F332" s="71">
        <v>42398.65625</v>
      </c>
      <c r="G332" s="5" t="s">
        <v>468</v>
      </c>
      <c r="H332" s="72">
        <f>IF(OR(E332="-",F332="-"),0,F332-E332)</f>
        <v>0.86805555555474712</v>
      </c>
      <c r="I332" s="73">
        <f>H332</f>
        <v>0.86805555555474712</v>
      </c>
      <c r="L332"/>
    </row>
    <row r="333" spans="1:12" ht="25.5" customHeight="1" x14ac:dyDescent="0.25">
      <c r="A333" s="12" t="s">
        <v>562</v>
      </c>
      <c r="B333" s="68" t="s">
        <v>561</v>
      </c>
      <c r="C333" s="69" t="s">
        <v>553</v>
      </c>
      <c r="D333" s="70" t="s">
        <v>1747</v>
      </c>
      <c r="E333" s="71">
        <v>42398.65625</v>
      </c>
      <c r="F333" s="71">
        <v>42398.729861111111</v>
      </c>
      <c r="G333" s="5" t="s">
        <v>470</v>
      </c>
      <c r="H333" s="72">
        <f>IF(OR(E333="-",F333="-"),0,F333-E333)</f>
        <v>7.3611111110949423E-2</v>
      </c>
      <c r="I333" s="73">
        <f>H333</f>
        <v>7.3611111110949423E-2</v>
      </c>
      <c r="L333"/>
    </row>
    <row r="334" spans="1:12" ht="25.5" customHeight="1" x14ac:dyDescent="0.25">
      <c r="A334" s="12" t="s">
        <v>562</v>
      </c>
      <c r="B334" s="68" t="s">
        <v>561</v>
      </c>
      <c r="C334" s="69" t="s">
        <v>553</v>
      </c>
      <c r="D334" s="70" t="s">
        <v>1748</v>
      </c>
      <c r="E334" s="71">
        <v>42398.729861111111</v>
      </c>
      <c r="F334" s="71">
        <v>42398.754166666666</v>
      </c>
      <c r="G334" s="5" t="s">
        <v>26</v>
      </c>
      <c r="H334" s="72">
        <f>IF(OR(E334="-",F334="-"),0,F334-E334)</f>
        <v>2.4305555554747116E-2</v>
      </c>
      <c r="I334" s="73">
        <f>H334</f>
        <v>2.4305555554747116E-2</v>
      </c>
      <c r="L334"/>
    </row>
    <row r="335" spans="1:12" ht="25.5" customHeight="1" x14ac:dyDescent="0.25">
      <c r="A335" s="12" t="s">
        <v>562</v>
      </c>
      <c r="B335" s="68" t="s">
        <v>561</v>
      </c>
      <c r="C335" s="69" t="s">
        <v>553</v>
      </c>
      <c r="D335" s="70" t="s">
        <v>1743</v>
      </c>
      <c r="E335" s="71">
        <v>42398.754166666666</v>
      </c>
      <c r="F335" s="71">
        <v>42398.828472222223</v>
      </c>
      <c r="G335" s="5" t="s">
        <v>473</v>
      </c>
      <c r="H335" s="72">
        <f>IF(OR(E335="-",F335="-"),0,F335-E335)</f>
        <v>7.4305555557657499E-2</v>
      </c>
      <c r="I335" s="73">
        <f>H335</f>
        <v>7.4305555557657499E-2</v>
      </c>
      <c r="L335"/>
    </row>
    <row r="336" spans="1:12" ht="25.5" customHeight="1" x14ac:dyDescent="0.25">
      <c r="A336" s="12" t="s">
        <v>562</v>
      </c>
      <c r="B336" s="68" t="s">
        <v>561</v>
      </c>
      <c r="C336" s="69" t="s">
        <v>553</v>
      </c>
      <c r="D336" s="70" t="s">
        <v>1747</v>
      </c>
      <c r="E336" s="71">
        <v>42398.828472222223</v>
      </c>
      <c r="F336" s="71">
        <v>42401.609722222223</v>
      </c>
      <c r="G336" s="5" t="s">
        <v>107</v>
      </c>
      <c r="H336" s="72">
        <f>IF(OR(E336="-",F336="-"),0,F336-E336)</f>
        <v>2.78125</v>
      </c>
      <c r="I336" s="73">
        <f>H336</f>
        <v>2.78125</v>
      </c>
      <c r="L336"/>
    </row>
    <row r="337" spans="1:12" ht="25.5" customHeight="1" x14ac:dyDescent="0.25">
      <c r="A337" s="12" t="s">
        <v>562</v>
      </c>
      <c r="B337" s="68" t="s">
        <v>561</v>
      </c>
      <c r="C337" s="69" t="s">
        <v>553</v>
      </c>
      <c r="D337" s="70" t="s">
        <v>1754</v>
      </c>
      <c r="E337" s="71">
        <v>42401.609722222223</v>
      </c>
      <c r="F337" s="71">
        <v>42401.645138888889</v>
      </c>
      <c r="G337" s="5" t="s">
        <v>476</v>
      </c>
      <c r="H337" s="72">
        <f>IF(OR(E337="-",F337="-"),0,F337-E337)</f>
        <v>3.5416666665696539E-2</v>
      </c>
      <c r="I337" s="73">
        <f>H337</f>
        <v>3.5416666665696539E-2</v>
      </c>
      <c r="L337"/>
    </row>
    <row r="338" spans="1:12" ht="25.5" customHeight="1" x14ac:dyDescent="0.25">
      <c r="A338" s="12" t="s">
        <v>562</v>
      </c>
      <c r="B338" s="68" t="s">
        <v>561</v>
      </c>
      <c r="C338" s="69" t="s">
        <v>553</v>
      </c>
      <c r="D338" s="70" t="s">
        <v>1743</v>
      </c>
      <c r="E338" s="71">
        <v>42401.645138888889</v>
      </c>
      <c r="F338" s="71">
        <v>42402.65347222222</v>
      </c>
      <c r="G338" s="5" t="s">
        <v>478</v>
      </c>
      <c r="H338" s="72">
        <f>IF(OR(E338="-",F338="-"),0,F338-E338)</f>
        <v>1.0083333333313931</v>
      </c>
      <c r="I338" s="73">
        <f>H338</f>
        <v>1.0083333333313931</v>
      </c>
      <c r="L338"/>
    </row>
    <row r="339" spans="1:12" ht="25.5" customHeight="1" x14ac:dyDescent="0.25">
      <c r="A339" s="12" t="s">
        <v>562</v>
      </c>
      <c r="B339" s="68" t="s">
        <v>561</v>
      </c>
      <c r="C339" s="69" t="s">
        <v>553</v>
      </c>
      <c r="D339" s="70" t="s">
        <v>1747</v>
      </c>
      <c r="E339" s="71">
        <v>42402.65347222222</v>
      </c>
      <c r="F339" s="71">
        <v>42402.709722222222</v>
      </c>
      <c r="G339" s="5" t="s">
        <v>265</v>
      </c>
      <c r="H339" s="72">
        <f>IF(OR(E339="-",F339="-"),0,F339-E339)</f>
        <v>5.6250000001455192E-2</v>
      </c>
      <c r="I339" s="73">
        <f>H339</f>
        <v>5.6250000001455192E-2</v>
      </c>
      <c r="L339"/>
    </row>
    <row r="340" spans="1:12" ht="25.5" customHeight="1" x14ac:dyDescent="0.25">
      <c r="A340" s="12" t="s">
        <v>562</v>
      </c>
      <c r="B340" s="68" t="s">
        <v>561</v>
      </c>
      <c r="C340" s="69" t="s">
        <v>553</v>
      </c>
      <c r="D340" s="70" t="s">
        <v>1754</v>
      </c>
      <c r="E340" s="71">
        <v>42402.709722222222</v>
      </c>
      <c r="F340" s="71">
        <v>42402.79583333333</v>
      </c>
      <c r="G340" s="5" t="s">
        <v>481</v>
      </c>
      <c r="H340" s="72">
        <f>IF(OR(E340="-",F340="-"),0,F340-E340)</f>
        <v>8.611111110803904E-2</v>
      </c>
      <c r="I340" s="73">
        <f>H340</f>
        <v>8.611111110803904E-2</v>
      </c>
      <c r="L340"/>
    </row>
    <row r="341" spans="1:12" ht="25.5" customHeight="1" x14ac:dyDescent="0.25">
      <c r="A341" s="12" t="s">
        <v>562</v>
      </c>
      <c r="B341" s="68" t="s">
        <v>561</v>
      </c>
      <c r="C341" s="69" t="s">
        <v>553</v>
      </c>
      <c r="D341" s="70" t="s">
        <v>1748</v>
      </c>
      <c r="E341" s="71">
        <v>42402.79583333333</v>
      </c>
      <c r="F341" s="71">
        <v>42402.801388888889</v>
      </c>
      <c r="G341" s="5" t="s">
        <v>7</v>
      </c>
      <c r="H341" s="72">
        <f>IF(OR(E341="-",F341="-"),0,F341-E341)</f>
        <v>5.5555555591126904E-3</v>
      </c>
      <c r="I341" s="73">
        <f>H341</f>
        <v>5.5555555591126904E-3</v>
      </c>
      <c r="L341"/>
    </row>
    <row r="342" spans="1:12" ht="25.5" customHeight="1" x14ac:dyDescent="0.25">
      <c r="A342" s="12" t="s">
        <v>562</v>
      </c>
      <c r="B342" s="68" t="s">
        <v>561</v>
      </c>
      <c r="C342" s="69" t="s">
        <v>553</v>
      </c>
      <c r="D342" s="70" t="s">
        <v>1743</v>
      </c>
      <c r="E342" s="71">
        <v>42402.79583333333</v>
      </c>
      <c r="F342" s="71">
        <v>42402.824305555558</v>
      </c>
      <c r="G342" s="5" t="s">
        <v>7</v>
      </c>
      <c r="H342" s="72">
        <f>IF(OR(E342="-",F342="-"),0,F342-E342)</f>
        <v>2.8472222227719612E-2</v>
      </c>
      <c r="I342" s="73">
        <f>H342</f>
        <v>2.8472222227719612E-2</v>
      </c>
      <c r="L342"/>
    </row>
    <row r="343" spans="1:12" ht="25.5" customHeight="1" x14ac:dyDescent="0.25">
      <c r="A343" s="12" t="s">
        <v>562</v>
      </c>
      <c r="B343" s="68" t="s">
        <v>561</v>
      </c>
      <c r="C343" s="69" t="s">
        <v>553</v>
      </c>
      <c r="D343" s="70" t="s">
        <v>1754</v>
      </c>
      <c r="E343" s="71">
        <v>42402.824305555558</v>
      </c>
      <c r="F343" s="71">
        <v>42403.529861111114</v>
      </c>
      <c r="G343" s="5" t="s">
        <v>72</v>
      </c>
      <c r="H343" s="72">
        <f>IF(OR(E343="-",F343="-"),0,F343-E343)</f>
        <v>0.70555555555620231</v>
      </c>
      <c r="I343" s="73">
        <f>H343</f>
        <v>0.70555555555620231</v>
      </c>
      <c r="L343"/>
    </row>
    <row r="344" spans="1:12" ht="25.5" customHeight="1" x14ac:dyDescent="0.25">
      <c r="A344" s="12" t="s">
        <v>562</v>
      </c>
      <c r="B344" s="68" t="s">
        <v>561</v>
      </c>
      <c r="C344" s="69" t="s">
        <v>553</v>
      </c>
      <c r="D344" s="70" t="s">
        <v>1755</v>
      </c>
      <c r="E344" s="71">
        <v>42403.529861111114</v>
      </c>
      <c r="F344" s="71">
        <v>42404.76666666667</v>
      </c>
      <c r="G344" s="5" t="s">
        <v>74</v>
      </c>
      <c r="H344" s="72">
        <f>IF(OR(E344="-",F344="-"),0,F344-E344)</f>
        <v>1.2368055555562023</v>
      </c>
      <c r="I344" s="73">
        <f>H344</f>
        <v>1.2368055555562023</v>
      </c>
      <c r="L344"/>
    </row>
    <row r="345" spans="1:12" ht="25.5" customHeight="1" x14ac:dyDescent="0.25">
      <c r="A345" s="12" t="s">
        <v>562</v>
      </c>
      <c r="B345" s="68" t="s">
        <v>561</v>
      </c>
      <c r="C345" s="69" t="s">
        <v>553</v>
      </c>
      <c r="D345" s="70" t="s">
        <v>1747</v>
      </c>
      <c r="E345" s="71">
        <v>42404.76666666667</v>
      </c>
      <c r="F345" s="71">
        <v>42404.788888888892</v>
      </c>
      <c r="G345" s="5" t="s">
        <v>487</v>
      </c>
      <c r="H345" s="72">
        <f>IF(OR(E345="-",F345="-"),0,F345-E345)</f>
        <v>2.2222222221898846E-2</v>
      </c>
      <c r="I345" s="73">
        <f>H345</f>
        <v>2.2222222221898846E-2</v>
      </c>
      <c r="L345"/>
    </row>
    <row r="346" spans="1:12" ht="25.5" customHeight="1" x14ac:dyDescent="0.25">
      <c r="A346" s="12" t="s">
        <v>562</v>
      </c>
      <c r="B346" s="68" t="s">
        <v>561</v>
      </c>
      <c r="C346" s="69" t="s">
        <v>553</v>
      </c>
      <c r="D346" s="70" t="s">
        <v>1759</v>
      </c>
      <c r="E346" s="71">
        <v>42404.788888888892</v>
      </c>
      <c r="F346" s="71">
        <v>42405.606944444444</v>
      </c>
      <c r="G346" s="5" t="s">
        <v>489</v>
      </c>
      <c r="H346" s="72">
        <f>IF(OR(E346="-",F346="-"),0,F346-E346)</f>
        <v>0.81805555555183673</v>
      </c>
      <c r="I346" s="73">
        <f>H346</f>
        <v>0.81805555555183673</v>
      </c>
      <c r="L346"/>
    </row>
    <row r="347" spans="1:12" ht="25.5" customHeight="1" x14ac:dyDescent="0.25">
      <c r="A347" s="12" t="s">
        <v>562</v>
      </c>
      <c r="B347" s="68" t="s">
        <v>561</v>
      </c>
      <c r="C347" s="69" t="s">
        <v>553</v>
      </c>
      <c r="D347" s="70" t="s">
        <v>1760</v>
      </c>
      <c r="E347" s="71">
        <v>42405.606944444444</v>
      </c>
      <c r="F347" s="71">
        <v>42415.718055555553</v>
      </c>
      <c r="G347" s="5" t="s">
        <v>491</v>
      </c>
      <c r="H347" s="72">
        <f>IF(OR(E347="-",F347="-"),0,F347-E347)</f>
        <v>10.111111111109494</v>
      </c>
      <c r="I347" s="73">
        <f>H347</f>
        <v>10.111111111109494</v>
      </c>
      <c r="L347"/>
    </row>
    <row r="348" spans="1:12" ht="25.5" customHeight="1" x14ac:dyDescent="0.25">
      <c r="A348" s="12" t="s">
        <v>562</v>
      </c>
      <c r="B348" s="68" t="s">
        <v>561</v>
      </c>
      <c r="C348" s="69" t="s">
        <v>553</v>
      </c>
      <c r="D348" s="70" t="s">
        <v>557</v>
      </c>
      <c r="E348" s="71">
        <v>42415.718055555553</v>
      </c>
      <c r="F348" s="71">
        <v>42418.5625</v>
      </c>
      <c r="G348" s="5" t="s">
        <v>493</v>
      </c>
      <c r="H348" s="72">
        <f>IF(OR(E348="-",F348="-"),0,F348-E348)</f>
        <v>2.8444444444467081</v>
      </c>
      <c r="I348" s="73">
        <f>H348</f>
        <v>2.8444444444467081</v>
      </c>
      <c r="L348"/>
    </row>
    <row r="349" spans="1:12" ht="25.5" customHeight="1" x14ac:dyDescent="0.25">
      <c r="A349" s="12" t="s">
        <v>562</v>
      </c>
      <c r="B349" s="68" t="s">
        <v>561</v>
      </c>
      <c r="C349" s="69" t="s">
        <v>553</v>
      </c>
      <c r="D349" s="70" t="s">
        <v>558</v>
      </c>
      <c r="E349" s="71">
        <v>42418.5625</v>
      </c>
      <c r="F349" s="71">
        <v>42418.634027777778</v>
      </c>
      <c r="G349" s="5" t="s">
        <v>26</v>
      </c>
      <c r="H349" s="72">
        <f>IF(OR(E349="-",F349="-"),0,F349-E349)</f>
        <v>7.1527777778101154E-2</v>
      </c>
      <c r="I349" s="73">
        <f>H349</f>
        <v>7.1527777778101154E-2</v>
      </c>
      <c r="L349"/>
    </row>
    <row r="350" spans="1:12" ht="25.5" customHeight="1" x14ac:dyDescent="0.25">
      <c r="A350" s="12" t="s">
        <v>562</v>
      </c>
      <c r="B350" s="68" t="s">
        <v>561</v>
      </c>
      <c r="C350" s="69" t="s">
        <v>553</v>
      </c>
      <c r="D350" s="70" t="s">
        <v>559</v>
      </c>
      <c r="E350" s="71">
        <v>42418.634027777778</v>
      </c>
      <c r="F350" s="71">
        <v>42419.476388888892</v>
      </c>
      <c r="G350" s="5" t="s">
        <v>495</v>
      </c>
      <c r="H350" s="72">
        <f>IF(OR(E350="-",F350="-"),0,F350-E350)</f>
        <v>0.84236111111385981</v>
      </c>
      <c r="I350" s="73">
        <f>H350</f>
        <v>0.84236111111385981</v>
      </c>
      <c r="L350"/>
    </row>
    <row r="351" spans="1:12" ht="25.5" customHeight="1" x14ac:dyDescent="0.25">
      <c r="A351" s="12" t="s">
        <v>562</v>
      </c>
      <c r="B351" s="68" t="s">
        <v>561</v>
      </c>
      <c r="C351" s="69" t="s">
        <v>553</v>
      </c>
      <c r="D351" s="70" t="s">
        <v>556</v>
      </c>
      <c r="E351" s="71">
        <v>42419.476388888892</v>
      </c>
      <c r="F351" s="71">
        <v>42436.8125</v>
      </c>
      <c r="G351" s="5" t="s">
        <v>497</v>
      </c>
      <c r="H351" s="72">
        <f>IF(OR(E351="-",F351="-"),0,F351-E351)</f>
        <v>17.336111111108039</v>
      </c>
      <c r="I351" s="73">
        <f>H351</f>
        <v>17.336111111108039</v>
      </c>
      <c r="L351"/>
    </row>
    <row r="352" spans="1:12" ht="25.5" customHeight="1" x14ac:dyDescent="0.25">
      <c r="A352" s="12" t="s">
        <v>562</v>
      </c>
      <c r="B352" s="68" t="s">
        <v>561</v>
      </c>
      <c r="C352" s="69" t="s">
        <v>553</v>
      </c>
      <c r="D352" s="70" t="s">
        <v>1667</v>
      </c>
      <c r="E352" s="71">
        <v>42436.8125</v>
      </c>
      <c r="F352" s="71">
        <v>42439.513888888891</v>
      </c>
      <c r="G352" s="5" t="s">
        <v>498</v>
      </c>
      <c r="H352" s="72">
        <f>IF(OR(E352="-",F352="-"),0,F352-E352)</f>
        <v>2.7013888888905058</v>
      </c>
      <c r="I352" s="73">
        <f>H352</f>
        <v>2.7013888888905058</v>
      </c>
      <c r="L352"/>
    </row>
    <row r="353" spans="1:12" ht="25.5" customHeight="1" x14ac:dyDescent="0.25">
      <c r="A353" s="12" t="s">
        <v>562</v>
      </c>
      <c r="B353" s="68" t="s">
        <v>561</v>
      </c>
      <c r="C353" s="69" t="s">
        <v>553</v>
      </c>
      <c r="D353" s="70" t="s">
        <v>556</v>
      </c>
      <c r="E353" s="71">
        <v>42439.513888888891</v>
      </c>
      <c r="F353" s="71">
        <v>42440.710416666669</v>
      </c>
      <c r="G353" s="5" t="s">
        <v>500</v>
      </c>
      <c r="H353" s="72">
        <f>IF(OR(E353="-",F353="-"),0,F353-E353)</f>
        <v>1.1965277777781012</v>
      </c>
      <c r="I353" s="73">
        <f>H353</f>
        <v>1.1965277777781012</v>
      </c>
      <c r="L353"/>
    </row>
    <row r="354" spans="1:12" ht="25.5" customHeight="1" x14ac:dyDescent="0.25">
      <c r="A354" s="12" t="s">
        <v>562</v>
      </c>
      <c r="B354" s="68" t="s">
        <v>561</v>
      </c>
      <c r="C354" s="69" t="s">
        <v>553</v>
      </c>
      <c r="D354" s="70" t="s">
        <v>1667</v>
      </c>
      <c r="E354" s="71">
        <v>42440.710416666669</v>
      </c>
      <c r="F354" s="71">
        <v>42443.549305555556</v>
      </c>
      <c r="G354" s="5" t="s">
        <v>501</v>
      </c>
      <c r="H354" s="72">
        <f>IF(OR(E354="-",F354="-"),0,F354-E354)</f>
        <v>2.8388888888875954</v>
      </c>
      <c r="I354" s="73">
        <f>H354</f>
        <v>2.8388888888875954</v>
      </c>
      <c r="L354"/>
    </row>
    <row r="355" spans="1:12" ht="25.5" customHeight="1" x14ac:dyDescent="0.25">
      <c r="A355" s="12" t="s">
        <v>562</v>
      </c>
      <c r="B355" s="68" t="s">
        <v>561</v>
      </c>
      <c r="C355" s="69" t="s">
        <v>553</v>
      </c>
      <c r="D355" s="70" t="s">
        <v>1745</v>
      </c>
      <c r="E355" s="71">
        <v>42443.549305555556</v>
      </c>
      <c r="F355" s="71">
        <v>42443.890972222223</v>
      </c>
      <c r="G355" s="5" t="s">
        <v>503</v>
      </c>
      <c r="H355" s="72">
        <f>IF(OR(E355="-",F355="-"),0,F355-E355)</f>
        <v>0.34166666666715173</v>
      </c>
      <c r="I355" s="73">
        <f>H355</f>
        <v>0.34166666666715173</v>
      </c>
      <c r="L355"/>
    </row>
    <row r="356" spans="1:12" ht="25.5" customHeight="1" x14ac:dyDescent="0.25">
      <c r="A356" s="12" t="s">
        <v>562</v>
      </c>
      <c r="B356" s="68" t="s">
        <v>561</v>
      </c>
      <c r="C356" s="69" t="s">
        <v>553</v>
      </c>
      <c r="D356" s="70" t="s">
        <v>1667</v>
      </c>
      <c r="E356" s="71">
        <v>42443.890972222223</v>
      </c>
      <c r="F356" s="71">
        <v>42444.695833333331</v>
      </c>
      <c r="G356" s="5" t="s">
        <v>504</v>
      </c>
      <c r="H356" s="72">
        <f>IF(OR(E356="-",F356="-"),0,F356-E356)</f>
        <v>0.80486111110803904</v>
      </c>
      <c r="I356" s="73">
        <f>H356</f>
        <v>0.80486111110803904</v>
      </c>
      <c r="L356"/>
    </row>
    <row r="357" spans="1:12" ht="25.5" customHeight="1" x14ac:dyDescent="0.25">
      <c r="A357" s="12" t="s">
        <v>562</v>
      </c>
      <c r="B357" s="68" t="s">
        <v>561</v>
      </c>
      <c r="C357" s="69" t="s">
        <v>553</v>
      </c>
      <c r="D357" s="70" t="s">
        <v>556</v>
      </c>
      <c r="E357" s="71">
        <v>42444.695833333331</v>
      </c>
      <c r="F357" s="71">
        <v>42474.466666666667</v>
      </c>
      <c r="G357" s="5" t="s">
        <v>506</v>
      </c>
      <c r="H357" s="72">
        <f>IF(OR(E357="-",F357="-"),0,F357-E357)</f>
        <v>29.770833333335759</v>
      </c>
      <c r="I357" s="73">
        <f>H357</f>
        <v>29.770833333335759</v>
      </c>
      <c r="L357"/>
    </row>
    <row r="358" spans="1:12" ht="25.5" customHeight="1" x14ac:dyDescent="0.25">
      <c r="A358" s="12" t="s">
        <v>562</v>
      </c>
      <c r="B358" s="68" t="s">
        <v>561</v>
      </c>
      <c r="C358" s="69" t="s">
        <v>553</v>
      </c>
      <c r="D358" s="70" t="s">
        <v>1667</v>
      </c>
      <c r="E358" s="71">
        <v>42474.466666666667</v>
      </c>
      <c r="F358" s="71">
        <v>42474.731249999997</v>
      </c>
      <c r="G358" s="5" t="s">
        <v>380</v>
      </c>
      <c r="H358" s="72">
        <f>IF(OR(E358="-",F358="-"),0,F358-E358)</f>
        <v>0.26458333332993789</v>
      </c>
      <c r="I358" s="73">
        <f>H358</f>
        <v>0.26458333332993789</v>
      </c>
      <c r="L358"/>
    </row>
    <row r="359" spans="1:12" ht="25.5" customHeight="1" x14ac:dyDescent="0.25">
      <c r="A359" s="12" t="s">
        <v>562</v>
      </c>
      <c r="B359" s="68" t="s">
        <v>561</v>
      </c>
      <c r="C359" s="69" t="s">
        <v>553</v>
      </c>
      <c r="D359" s="70" t="s">
        <v>1745</v>
      </c>
      <c r="E359" s="71">
        <v>42474.731249999997</v>
      </c>
      <c r="F359" s="71">
        <v>42475.552083333336</v>
      </c>
      <c r="G359" s="5" t="s">
        <v>508</v>
      </c>
      <c r="H359" s="72">
        <f>IF(OR(E359="-",F359="-"),0,F359-E359)</f>
        <v>0.82083333333866904</v>
      </c>
      <c r="I359" s="73">
        <f>H359</f>
        <v>0.82083333333866904</v>
      </c>
      <c r="L359"/>
    </row>
    <row r="360" spans="1:12" ht="25.5" customHeight="1" x14ac:dyDescent="0.25">
      <c r="A360" s="12" t="s">
        <v>562</v>
      </c>
      <c r="B360" s="68" t="s">
        <v>561</v>
      </c>
      <c r="C360" s="69" t="s">
        <v>553</v>
      </c>
      <c r="D360" s="70" t="s">
        <v>560</v>
      </c>
      <c r="E360" s="71">
        <v>42475.552083333336</v>
      </c>
      <c r="F360" s="71">
        <v>42475.561111111114</v>
      </c>
      <c r="G360" s="5" t="s">
        <v>510</v>
      </c>
      <c r="H360" s="72">
        <f>IF(OR(E360="-",F360="-"),0,F360-E360)</f>
        <v>9.0277777781011537E-3</v>
      </c>
      <c r="I360" s="73">
        <f>H360</f>
        <v>9.0277777781011537E-3</v>
      </c>
      <c r="L360"/>
    </row>
    <row r="361" spans="1:12" ht="25.5" customHeight="1" x14ac:dyDescent="0.25">
      <c r="A361" s="12" t="s">
        <v>562</v>
      </c>
      <c r="B361" s="68" t="s">
        <v>561</v>
      </c>
      <c r="C361" s="69" t="s">
        <v>553</v>
      </c>
      <c r="D361" s="70" t="s">
        <v>1749</v>
      </c>
      <c r="E361" s="71">
        <v>42475.561111111114</v>
      </c>
      <c r="F361" s="71">
        <v>42475.727083333331</v>
      </c>
      <c r="G361" s="5" t="s">
        <v>512</v>
      </c>
      <c r="H361" s="72">
        <f>IF(OR(E361="-",F361="-"),0,F361-E361)</f>
        <v>0.16597222221753327</v>
      </c>
      <c r="I361" s="73">
        <f>H361</f>
        <v>0.16597222221753327</v>
      </c>
      <c r="L361"/>
    </row>
    <row r="362" spans="1:12" ht="25.5" customHeight="1" x14ac:dyDescent="0.25">
      <c r="A362" s="12" t="s">
        <v>562</v>
      </c>
      <c r="B362" s="68" t="s">
        <v>561</v>
      </c>
      <c r="C362" s="69" t="s">
        <v>553</v>
      </c>
      <c r="D362" s="70" t="s">
        <v>1751</v>
      </c>
      <c r="E362" s="71">
        <v>42475.727083333331</v>
      </c>
      <c r="F362" s="71">
        <v>42487.665277777778</v>
      </c>
      <c r="G362" s="5" t="s">
        <v>514</v>
      </c>
      <c r="H362" s="72">
        <f>IF(OR(E362="-",F362="-"),0,F362-E362)</f>
        <v>11.938194444446708</v>
      </c>
      <c r="I362" s="73">
        <f>H362</f>
        <v>11.938194444446708</v>
      </c>
      <c r="L362"/>
    </row>
    <row r="363" spans="1:12" ht="25.5" customHeight="1" x14ac:dyDescent="0.25">
      <c r="A363" s="12" t="s">
        <v>562</v>
      </c>
      <c r="B363" s="68" t="s">
        <v>561</v>
      </c>
      <c r="C363" s="69" t="s">
        <v>553</v>
      </c>
      <c r="D363" s="70" t="s">
        <v>1749</v>
      </c>
      <c r="E363" s="71">
        <v>42487.665277777778</v>
      </c>
      <c r="F363" s="71">
        <v>42488.804166666669</v>
      </c>
      <c r="G363" s="5" t="s">
        <v>516</v>
      </c>
      <c r="H363" s="72">
        <f>IF(OR(E363="-",F363="-"),0,F363-E363)</f>
        <v>1.1388888888905058</v>
      </c>
      <c r="I363" s="73">
        <f>H363</f>
        <v>1.1388888888905058</v>
      </c>
      <c r="L363"/>
    </row>
    <row r="364" spans="1:12" ht="25.5" customHeight="1" x14ac:dyDescent="0.25">
      <c r="A364" s="12" t="s">
        <v>562</v>
      </c>
      <c r="B364" s="68" t="s">
        <v>561</v>
      </c>
      <c r="C364" s="69" t="s">
        <v>553</v>
      </c>
      <c r="D364" s="70" t="s">
        <v>1753</v>
      </c>
      <c r="E364" s="71">
        <v>42488.804166666669</v>
      </c>
      <c r="F364" s="71">
        <v>42489.615972222222</v>
      </c>
      <c r="G364" s="5" t="s">
        <v>518</v>
      </c>
      <c r="H364" s="72">
        <f>IF(OR(E364="-",F364="-"),0,F364-E364)</f>
        <v>0.81180555555329192</v>
      </c>
      <c r="I364" s="73">
        <f>H364</f>
        <v>0.81180555555329192</v>
      </c>
      <c r="L364"/>
    </row>
    <row r="365" spans="1:12" ht="25.5" customHeight="1" x14ac:dyDescent="0.25">
      <c r="A365" s="12" t="s">
        <v>562</v>
      </c>
      <c r="B365" s="68" t="s">
        <v>561</v>
      </c>
      <c r="C365" s="69" t="s">
        <v>553</v>
      </c>
      <c r="D365" s="70" t="s">
        <v>1743</v>
      </c>
      <c r="E365" s="71">
        <v>42489.615972222222</v>
      </c>
      <c r="F365" s="71">
        <v>42492.712500000001</v>
      </c>
      <c r="G365" s="5" t="s">
        <v>105</v>
      </c>
      <c r="H365" s="72">
        <f>IF(OR(E365="-",F365="-"),0,F365-E365)</f>
        <v>3.0965277777795563</v>
      </c>
      <c r="I365" s="73">
        <f>H365</f>
        <v>3.0965277777795563</v>
      </c>
      <c r="L365"/>
    </row>
    <row r="366" spans="1:12" ht="25.5" customHeight="1" x14ac:dyDescent="0.25">
      <c r="A366" s="12" t="s">
        <v>562</v>
      </c>
      <c r="B366" s="68" t="s">
        <v>561</v>
      </c>
      <c r="C366" s="69" t="s">
        <v>553</v>
      </c>
      <c r="D366" s="70" t="s">
        <v>1747</v>
      </c>
      <c r="E366" s="71">
        <v>42492.712500000001</v>
      </c>
      <c r="F366" s="71">
        <v>42492.743750000001</v>
      </c>
      <c r="G366" s="5" t="s">
        <v>521</v>
      </c>
      <c r="H366" s="72">
        <f>IF(OR(E366="-",F366="-"),0,F366-E366)</f>
        <v>3.125E-2</v>
      </c>
      <c r="I366" s="73">
        <f>H366</f>
        <v>3.125E-2</v>
      </c>
      <c r="L366"/>
    </row>
    <row r="367" spans="1:12" ht="25.5" customHeight="1" x14ac:dyDescent="0.25">
      <c r="A367" s="12" t="s">
        <v>562</v>
      </c>
      <c r="B367" s="68" t="s">
        <v>561</v>
      </c>
      <c r="C367" s="69" t="s">
        <v>553</v>
      </c>
      <c r="D367" s="70" t="s">
        <v>1755</v>
      </c>
      <c r="E367" s="71">
        <v>42492.743750000001</v>
      </c>
      <c r="F367" s="71">
        <v>42493.754166666666</v>
      </c>
      <c r="G367" s="5" t="s">
        <v>523</v>
      </c>
      <c r="H367" s="72">
        <f>IF(OR(E367="-",F367="-"),0,F367-E367)</f>
        <v>1.0104166666642413</v>
      </c>
      <c r="I367" s="73">
        <f>H367</f>
        <v>1.0104166666642413</v>
      </c>
      <c r="L367"/>
    </row>
    <row r="368" spans="1:12" ht="25.5" customHeight="1" x14ac:dyDescent="0.25">
      <c r="A368" s="12" t="s">
        <v>562</v>
      </c>
      <c r="B368" s="68" t="s">
        <v>561</v>
      </c>
      <c r="C368" s="69" t="s">
        <v>553</v>
      </c>
      <c r="D368" s="70" t="s">
        <v>556</v>
      </c>
      <c r="E368" s="71">
        <v>42493.754166666666</v>
      </c>
      <c r="F368" s="71">
        <v>42494.665972222225</v>
      </c>
      <c r="G368" s="5" t="s">
        <v>37</v>
      </c>
      <c r="H368" s="72">
        <f>IF(OR(E368="-",F368="-"),0,F368-E368)</f>
        <v>0.91180555555911269</v>
      </c>
      <c r="I368" s="73">
        <f>H368</f>
        <v>0.91180555555911269</v>
      </c>
      <c r="L368"/>
    </row>
    <row r="369" spans="1:12" ht="25.5" customHeight="1" x14ac:dyDescent="0.25">
      <c r="A369" s="12" t="s">
        <v>562</v>
      </c>
      <c r="B369" s="68" t="s">
        <v>561</v>
      </c>
      <c r="C369" s="69" t="s">
        <v>553</v>
      </c>
      <c r="D369" s="70" t="s">
        <v>1755</v>
      </c>
      <c r="E369" s="71">
        <v>42494.665972222225</v>
      </c>
      <c r="F369" s="71">
        <v>42494.748611111114</v>
      </c>
      <c r="G369" s="5" t="s">
        <v>526</v>
      </c>
      <c r="H369" s="72">
        <f>IF(OR(E369="-",F369="-"),0,F369-E369)</f>
        <v>8.2638888889050577E-2</v>
      </c>
      <c r="I369" s="73">
        <f>H369</f>
        <v>8.2638888889050577E-2</v>
      </c>
      <c r="L369"/>
    </row>
    <row r="370" spans="1:12" ht="25.5" customHeight="1" x14ac:dyDescent="0.25">
      <c r="A370" s="12" t="s">
        <v>562</v>
      </c>
      <c r="B370" s="68" t="s">
        <v>561</v>
      </c>
      <c r="C370" s="69" t="s">
        <v>553</v>
      </c>
      <c r="D370" s="70" t="s">
        <v>1747</v>
      </c>
      <c r="E370" s="71">
        <v>42494.748611111114</v>
      </c>
      <c r="F370" s="71">
        <v>42494.784722222219</v>
      </c>
      <c r="G370" s="5" t="s">
        <v>528</v>
      </c>
      <c r="H370" s="72">
        <f>IF(OR(E370="-",F370="-"),0,F370-E370)</f>
        <v>3.6111111105128657E-2</v>
      </c>
      <c r="I370" s="73">
        <f>H370</f>
        <v>3.6111111105128657E-2</v>
      </c>
      <c r="L370"/>
    </row>
    <row r="371" spans="1:12" ht="25.5" customHeight="1" x14ac:dyDescent="0.25">
      <c r="A371" s="12" t="s">
        <v>562</v>
      </c>
      <c r="B371" s="68" t="s">
        <v>561</v>
      </c>
      <c r="C371" s="69" t="s">
        <v>553</v>
      </c>
      <c r="D371" s="70" t="s">
        <v>1748</v>
      </c>
      <c r="E371" s="71">
        <v>42494.784722222219</v>
      </c>
      <c r="F371" s="71">
        <v>42495.59652777778</v>
      </c>
      <c r="G371" s="5" t="s">
        <v>26</v>
      </c>
      <c r="H371" s="72">
        <f>IF(OR(E371="-",F371="-"),0,F371-E371)</f>
        <v>0.81180555556056788</v>
      </c>
      <c r="I371" s="73">
        <f>H371</f>
        <v>0.81180555556056788</v>
      </c>
      <c r="L371"/>
    </row>
    <row r="372" spans="1:12" ht="25.5" customHeight="1" x14ac:dyDescent="0.25">
      <c r="A372" s="12" t="s">
        <v>562</v>
      </c>
      <c r="B372" s="68" t="s">
        <v>561</v>
      </c>
      <c r="C372" s="69" t="s">
        <v>553</v>
      </c>
      <c r="D372" s="70" t="s">
        <v>1743</v>
      </c>
      <c r="E372" s="71">
        <v>42495.59652777778</v>
      </c>
      <c r="F372" s="71">
        <v>42495.761111111111</v>
      </c>
      <c r="G372" s="5" t="s">
        <v>473</v>
      </c>
      <c r="H372" s="72">
        <f>IF(OR(E372="-",F372="-"),0,F372-E372)</f>
        <v>0.16458333333139308</v>
      </c>
      <c r="I372" s="73">
        <f>H372</f>
        <v>0.16458333333139308</v>
      </c>
      <c r="L372"/>
    </row>
    <row r="373" spans="1:12" ht="25.5" customHeight="1" x14ac:dyDescent="0.25">
      <c r="A373" s="12" t="s">
        <v>562</v>
      </c>
      <c r="B373" s="68" t="s">
        <v>561</v>
      </c>
      <c r="C373" s="69" t="s">
        <v>553</v>
      </c>
      <c r="D373" s="70" t="s">
        <v>1747</v>
      </c>
      <c r="E373" s="71">
        <v>42495.761111111111</v>
      </c>
      <c r="F373" s="71">
        <v>42495.779166666667</v>
      </c>
      <c r="G373" s="5" t="s">
        <v>107</v>
      </c>
      <c r="H373" s="72">
        <f>IF(OR(E373="-",F373="-"),0,F373-E373)</f>
        <v>1.8055555556202307E-2</v>
      </c>
      <c r="I373" s="73">
        <f>H373</f>
        <v>1.8055555556202307E-2</v>
      </c>
      <c r="L373"/>
    </row>
    <row r="374" spans="1:12" ht="25.5" customHeight="1" x14ac:dyDescent="0.25">
      <c r="A374" s="12" t="s">
        <v>562</v>
      </c>
      <c r="B374" s="68" t="s">
        <v>561</v>
      </c>
      <c r="C374" s="69" t="s">
        <v>553</v>
      </c>
      <c r="D374" s="70" t="s">
        <v>1754</v>
      </c>
      <c r="E374" s="71">
        <v>42495.779166666667</v>
      </c>
      <c r="F374" s="71">
        <v>42496.487500000003</v>
      </c>
      <c r="G374" s="5" t="s">
        <v>533</v>
      </c>
      <c r="H374" s="72">
        <f>IF(OR(E374="-",F374="-"),0,F374-E374)</f>
        <v>0.70833333333575865</v>
      </c>
      <c r="I374" s="73">
        <f>H374</f>
        <v>0.70833333333575865</v>
      </c>
      <c r="L374"/>
    </row>
    <row r="375" spans="1:12" ht="25.5" customHeight="1" x14ac:dyDescent="0.25">
      <c r="A375" s="12" t="s">
        <v>562</v>
      </c>
      <c r="B375" s="68" t="s">
        <v>561</v>
      </c>
      <c r="C375" s="69" t="s">
        <v>553</v>
      </c>
      <c r="D375" s="70" t="s">
        <v>1748</v>
      </c>
      <c r="E375" s="71">
        <v>42496.487500000003</v>
      </c>
      <c r="F375" s="71">
        <v>42496.532638888886</v>
      </c>
      <c r="G375" s="5" t="s">
        <v>7</v>
      </c>
      <c r="H375" s="72">
        <f>IF(OR(E375="-",F375="-"),0,F375-E375)</f>
        <v>4.5138888883229811E-2</v>
      </c>
      <c r="I375" s="73">
        <f>H375</f>
        <v>4.5138888883229811E-2</v>
      </c>
      <c r="L375"/>
    </row>
    <row r="376" spans="1:12" ht="25.5" customHeight="1" x14ac:dyDescent="0.25">
      <c r="A376" s="12" t="s">
        <v>562</v>
      </c>
      <c r="B376" s="68" t="s">
        <v>561</v>
      </c>
      <c r="C376" s="69" t="s">
        <v>553</v>
      </c>
      <c r="D376" s="70" t="s">
        <v>1743</v>
      </c>
      <c r="E376" s="71">
        <v>42496.487500000003</v>
      </c>
      <c r="F376" s="71">
        <v>42496.820138888892</v>
      </c>
      <c r="G376" s="5" t="s">
        <v>7</v>
      </c>
      <c r="H376" s="72">
        <f>IF(OR(E376="-",F376="-"),0,F376-E376)</f>
        <v>0.33263888888905058</v>
      </c>
      <c r="I376" s="73">
        <f>H376</f>
        <v>0.33263888888905058</v>
      </c>
      <c r="L376"/>
    </row>
    <row r="377" spans="1:12" ht="25.5" customHeight="1" x14ac:dyDescent="0.25">
      <c r="A377" s="12" t="s">
        <v>562</v>
      </c>
      <c r="B377" s="68" t="s">
        <v>561</v>
      </c>
      <c r="C377" s="69" t="s">
        <v>553</v>
      </c>
      <c r="D377" s="70" t="s">
        <v>1754</v>
      </c>
      <c r="E377" s="71">
        <v>42496.820138888892</v>
      </c>
      <c r="F377" s="71">
        <v>42499.574305555558</v>
      </c>
      <c r="G377" s="5" t="s">
        <v>72</v>
      </c>
      <c r="H377" s="72">
        <f>IF(OR(E377="-",F377="-"),0,F377-E377)</f>
        <v>2.7541666666656965</v>
      </c>
      <c r="I377" s="73">
        <f>H377</f>
        <v>2.7541666666656965</v>
      </c>
      <c r="L377"/>
    </row>
    <row r="378" spans="1:12" ht="25.5" customHeight="1" x14ac:dyDescent="0.25">
      <c r="A378" s="12" t="s">
        <v>562</v>
      </c>
      <c r="B378" s="68" t="s">
        <v>561</v>
      </c>
      <c r="C378" s="69" t="s">
        <v>553</v>
      </c>
      <c r="D378" s="70" t="s">
        <v>1751</v>
      </c>
      <c r="E378" s="71">
        <v>42499.574305555558</v>
      </c>
      <c r="F378" s="71">
        <v>42507.796527777777</v>
      </c>
      <c r="G378" s="5" t="s">
        <v>538</v>
      </c>
      <c r="H378" s="72">
        <f>IF(OR(E378="-",F378="-"),0,F378-E378)</f>
        <v>8.2222222222189885</v>
      </c>
      <c r="I378" s="73">
        <f>H378</f>
        <v>8.2222222222189885</v>
      </c>
      <c r="L378"/>
    </row>
    <row r="379" spans="1:12" ht="25.5" customHeight="1" x14ac:dyDescent="0.25">
      <c r="A379" s="12" t="s">
        <v>562</v>
      </c>
      <c r="B379" s="68" t="s">
        <v>561</v>
      </c>
      <c r="C379" s="69" t="s">
        <v>553</v>
      </c>
      <c r="D379" s="70" t="s">
        <v>1749</v>
      </c>
      <c r="E379" s="71">
        <v>42507.796527777777</v>
      </c>
      <c r="F379" s="71">
        <v>42508.702777777777</v>
      </c>
      <c r="G379" s="5" t="s">
        <v>540</v>
      </c>
      <c r="H379" s="72">
        <f>IF(OR(E379="-",F379="-"),0,F379-E379)</f>
        <v>0.90625</v>
      </c>
      <c r="I379" s="73">
        <f>H379</f>
        <v>0.90625</v>
      </c>
      <c r="L379"/>
    </row>
    <row r="380" spans="1:12" ht="25.5" customHeight="1" x14ac:dyDescent="0.25">
      <c r="A380" s="12" t="s">
        <v>562</v>
      </c>
      <c r="B380" s="68" t="s">
        <v>561</v>
      </c>
      <c r="C380" s="69" t="s">
        <v>553</v>
      </c>
      <c r="D380" s="70" t="s">
        <v>1755</v>
      </c>
      <c r="E380" s="71">
        <v>42508.702777777777</v>
      </c>
      <c r="F380" s="71">
        <v>42508.791666666664</v>
      </c>
      <c r="G380" s="5" t="s">
        <v>542</v>
      </c>
      <c r="H380" s="72">
        <f>IF(OR(E380="-",F380="-"),0,F380-E380)</f>
        <v>8.8888888887595385E-2</v>
      </c>
      <c r="I380" s="73">
        <f>H380</f>
        <v>8.8888888887595385E-2</v>
      </c>
      <c r="L380"/>
    </row>
    <row r="381" spans="1:12" ht="25.5" customHeight="1" x14ac:dyDescent="0.25">
      <c r="A381" s="12" t="s">
        <v>562</v>
      </c>
      <c r="B381" s="68" t="s">
        <v>561</v>
      </c>
      <c r="C381" s="69" t="s">
        <v>553</v>
      </c>
      <c r="D381" s="70" t="s">
        <v>1747</v>
      </c>
      <c r="E381" s="71">
        <v>42508.791666666664</v>
      </c>
      <c r="F381" s="71">
        <v>42508.79583333333</v>
      </c>
      <c r="G381" s="5" t="s">
        <v>544</v>
      </c>
      <c r="H381" s="72">
        <f>IF(OR(E381="-",F381="-"),0,F381-E381)</f>
        <v>4.166666665696539E-3</v>
      </c>
      <c r="I381" s="73">
        <f>H381</f>
        <v>4.166666665696539E-3</v>
      </c>
      <c r="L381"/>
    </row>
    <row r="382" spans="1:12" ht="25.5" customHeight="1" x14ac:dyDescent="0.25">
      <c r="A382" s="12" t="s">
        <v>562</v>
      </c>
      <c r="B382" s="68" t="s">
        <v>561</v>
      </c>
      <c r="C382" s="69" t="s">
        <v>553</v>
      </c>
      <c r="D382" s="70" t="s">
        <v>1759</v>
      </c>
      <c r="E382" s="71">
        <v>42508.79583333333</v>
      </c>
      <c r="F382" s="71">
        <v>42509.622916666667</v>
      </c>
      <c r="G382" s="5" t="s">
        <v>546</v>
      </c>
      <c r="H382" s="72">
        <f>IF(OR(E382="-",F382="-"),0,F382-E382)</f>
        <v>0.82708333333721384</v>
      </c>
      <c r="I382" s="73">
        <f>H382</f>
        <v>0.82708333333721384</v>
      </c>
      <c r="L382"/>
    </row>
    <row r="383" spans="1:12" ht="25.5" customHeight="1" x14ac:dyDescent="0.25">
      <c r="A383" s="12" t="s">
        <v>562</v>
      </c>
      <c r="B383" s="68" t="s">
        <v>561</v>
      </c>
      <c r="C383" s="69" t="s">
        <v>553</v>
      </c>
      <c r="D383" s="70" t="s">
        <v>557</v>
      </c>
      <c r="E383" s="71">
        <v>42509.622916666667</v>
      </c>
      <c r="F383" s="71">
        <v>42510.580555555556</v>
      </c>
      <c r="G383" s="5" t="s">
        <v>548</v>
      </c>
      <c r="H383" s="72">
        <f>IF(OR(E383="-",F383="-"),0,F383-E383)</f>
        <v>0.95763888888905058</v>
      </c>
      <c r="I383" s="73">
        <f>H383</f>
        <v>0.95763888888905058</v>
      </c>
      <c r="L383"/>
    </row>
    <row r="384" spans="1:12" ht="25.5" customHeight="1" x14ac:dyDescent="0.25">
      <c r="A384" s="12" t="s">
        <v>562</v>
      </c>
      <c r="B384" s="68" t="s">
        <v>561</v>
      </c>
      <c r="C384" s="69" t="s">
        <v>553</v>
      </c>
      <c r="D384" s="70" t="s">
        <v>558</v>
      </c>
      <c r="E384" s="71">
        <v>42510.580555555556</v>
      </c>
      <c r="F384" s="71">
        <v>42510.695138888892</v>
      </c>
      <c r="G384" s="5" t="s">
        <v>26</v>
      </c>
      <c r="H384" s="72">
        <f>IF(OR(E384="-",F384="-"),0,F384-E384)</f>
        <v>0.11458333333575865</v>
      </c>
      <c r="I384" s="73">
        <f>H384</f>
        <v>0.11458333333575865</v>
      </c>
      <c r="L384"/>
    </row>
    <row r="385" spans="1:12" ht="25.5" customHeight="1" x14ac:dyDescent="0.25">
      <c r="A385" s="12" t="s">
        <v>562</v>
      </c>
      <c r="B385" s="68" t="s">
        <v>561</v>
      </c>
      <c r="C385" s="69" t="s">
        <v>553</v>
      </c>
      <c r="D385" s="70" t="s">
        <v>556</v>
      </c>
      <c r="E385" s="71">
        <v>42510.695138888892</v>
      </c>
      <c r="F385" s="71">
        <v>42671.78125</v>
      </c>
      <c r="G385" s="5" t="s">
        <v>550</v>
      </c>
      <c r="H385" s="72">
        <f>IF(OR(E385="-",F385="-"),0,F385-E385)</f>
        <v>161.08611111110804</v>
      </c>
      <c r="I385" s="73">
        <f>H385</f>
        <v>161.08611111110804</v>
      </c>
      <c r="L385"/>
    </row>
    <row r="386" spans="1:12" ht="25.5" customHeight="1" x14ac:dyDescent="0.25">
      <c r="A386" s="12" t="s">
        <v>562</v>
      </c>
      <c r="B386" s="68" t="s">
        <v>561</v>
      </c>
      <c r="C386" s="69" t="s">
        <v>553</v>
      </c>
      <c r="D386" s="70" t="s">
        <v>1759</v>
      </c>
      <c r="E386" s="71">
        <v>42671.78125</v>
      </c>
      <c r="F386" s="82" t="s">
        <v>7</v>
      </c>
      <c r="G386" s="5" t="s">
        <v>552</v>
      </c>
      <c r="H386" s="72">
        <f>IF(OR(E386="-",F386="-"),0,F386-E386)</f>
        <v>0</v>
      </c>
      <c r="I386" s="73">
        <f>H386</f>
        <v>0</v>
      </c>
      <c r="L386"/>
    </row>
    <row r="387" spans="1:12" ht="25.5" customHeight="1" x14ac:dyDescent="0.25">
      <c r="A387" s="12" t="s">
        <v>562</v>
      </c>
      <c r="B387" s="68" t="s">
        <v>601</v>
      </c>
      <c r="C387" s="69" t="s">
        <v>553</v>
      </c>
      <c r="D387" s="70" t="s">
        <v>556</v>
      </c>
      <c r="E387" s="71">
        <v>42520.842361111114</v>
      </c>
      <c r="F387" s="71">
        <v>42521.842361111114</v>
      </c>
      <c r="G387" s="5" t="s">
        <v>7</v>
      </c>
      <c r="H387" s="72">
        <f>IF(OR(E387="-",F387="-"),0,F387-E387)</f>
        <v>1</v>
      </c>
      <c r="I387" s="73">
        <f>H387</f>
        <v>1</v>
      </c>
      <c r="L387"/>
    </row>
    <row r="388" spans="1:12" ht="25.5" customHeight="1" x14ac:dyDescent="0.25">
      <c r="A388" s="12" t="s">
        <v>562</v>
      </c>
      <c r="B388" s="68" t="s">
        <v>601</v>
      </c>
      <c r="C388" s="69" t="s">
        <v>553</v>
      </c>
      <c r="D388" s="70" t="s">
        <v>1667</v>
      </c>
      <c r="E388" s="71">
        <v>42521.842361111114</v>
      </c>
      <c r="F388" s="71">
        <v>42530.645138888889</v>
      </c>
      <c r="G388" s="5" t="s">
        <v>564</v>
      </c>
      <c r="H388" s="72">
        <f>IF(OR(E388="-",F388="-"),0,F388-E388)</f>
        <v>8.8027777777751908</v>
      </c>
      <c r="I388" s="73">
        <f>H388</f>
        <v>8.8027777777751908</v>
      </c>
      <c r="L388"/>
    </row>
    <row r="389" spans="1:12" ht="25.5" customHeight="1" x14ac:dyDescent="0.25">
      <c r="A389" s="12" t="s">
        <v>562</v>
      </c>
      <c r="B389" s="68" t="s">
        <v>601</v>
      </c>
      <c r="C389" s="69" t="s">
        <v>553</v>
      </c>
      <c r="D389" s="70" t="s">
        <v>556</v>
      </c>
      <c r="E389" s="71">
        <v>42530.645138888889</v>
      </c>
      <c r="F389" s="71">
        <v>42586.658333333333</v>
      </c>
      <c r="G389" s="5" t="s">
        <v>566</v>
      </c>
      <c r="H389" s="72">
        <f>IF(OR(E389="-",F389="-"),0,F389-E389)</f>
        <v>56.013194444443798</v>
      </c>
      <c r="I389" s="73">
        <f>H389</f>
        <v>56.013194444443798</v>
      </c>
      <c r="L389"/>
    </row>
    <row r="390" spans="1:12" ht="25.5" customHeight="1" x14ac:dyDescent="0.25">
      <c r="A390" s="12" t="s">
        <v>562</v>
      </c>
      <c r="B390" s="68" t="s">
        <v>601</v>
      </c>
      <c r="C390" s="69" t="s">
        <v>553</v>
      </c>
      <c r="D390" s="70" t="s">
        <v>1667</v>
      </c>
      <c r="E390" s="71">
        <v>42586.658333333333</v>
      </c>
      <c r="F390" s="71">
        <v>42591.782638888886</v>
      </c>
      <c r="G390" s="5" t="s">
        <v>567</v>
      </c>
      <c r="H390" s="72">
        <f>IF(OR(E390="-",F390="-"),0,F390-E390)</f>
        <v>5.1243055555532919</v>
      </c>
      <c r="I390" s="73">
        <f>H390</f>
        <v>5.1243055555532919</v>
      </c>
      <c r="L390"/>
    </row>
    <row r="391" spans="1:12" ht="25.5" customHeight="1" x14ac:dyDescent="0.25">
      <c r="A391" s="12" t="s">
        <v>562</v>
      </c>
      <c r="B391" s="68" t="s">
        <v>601</v>
      </c>
      <c r="C391" s="69" t="s">
        <v>553</v>
      </c>
      <c r="D391" s="70" t="s">
        <v>1669</v>
      </c>
      <c r="E391" s="71">
        <v>42591.782638888886</v>
      </c>
      <c r="F391" s="71">
        <v>42592.488194444442</v>
      </c>
      <c r="G391" s="5" t="s">
        <v>105</v>
      </c>
      <c r="H391" s="72">
        <f>IF(OR(E391="-",F391="-"),0,F391-E391)</f>
        <v>0.70555555555620231</v>
      </c>
      <c r="I391" s="73">
        <f>H391</f>
        <v>0.70555555555620231</v>
      </c>
      <c r="L391"/>
    </row>
    <row r="392" spans="1:12" ht="25.5" customHeight="1" x14ac:dyDescent="0.25">
      <c r="A392" s="12" t="s">
        <v>562</v>
      </c>
      <c r="B392" s="68" t="s">
        <v>601</v>
      </c>
      <c r="C392" s="69" t="s">
        <v>553</v>
      </c>
      <c r="D392" s="70" t="s">
        <v>1603</v>
      </c>
      <c r="E392" s="71">
        <v>42592.488194444442</v>
      </c>
      <c r="F392" s="71">
        <v>42594.625</v>
      </c>
      <c r="G392" s="5" t="s">
        <v>570</v>
      </c>
      <c r="H392" s="72">
        <f>IF(OR(E392="-",F392="-"),0,F392-E392)</f>
        <v>2.1368055555576575</v>
      </c>
      <c r="I392" s="73">
        <f>H392</f>
        <v>2.1368055555576575</v>
      </c>
      <c r="L392"/>
    </row>
    <row r="393" spans="1:12" ht="25.5" customHeight="1" x14ac:dyDescent="0.25">
      <c r="A393" s="12" t="s">
        <v>562</v>
      </c>
      <c r="B393" s="68" t="s">
        <v>601</v>
      </c>
      <c r="C393" s="69" t="s">
        <v>553</v>
      </c>
      <c r="D393" s="70" t="s">
        <v>1749</v>
      </c>
      <c r="E393" s="71">
        <v>42594.625</v>
      </c>
      <c r="F393" s="71">
        <v>42594.777777777781</v>
      </c>
      <c r="G393" s="5" t="s">
        <v>572</v>
      </c>
      <c r="H393" s="72">
        <f>IF(OR(E393="-",F393="-"),0,F393-E393)</f>
        <v>0.15277777778101154</v>
      </c>
      <c r="I393" s="73">
        <f>H393</f>
        <v>0.15277777778101154</v>
      </c>
      <c r="L393"/>
    </row>
    <row r="394" spans="1:12" ht="25.5" customHeight="1" x14ac:dyDescent="0.25">
      <c r="A394" s="12" t="s">
        <v>562</v>
      </c>
      <c r="B394" s="68" t="s">
        <v>601</v>
      </c>
      <c r="C394" s="69" t="s">
        <v>553</v>
      </c>
      <c r="D394" s="70" t="s">
        <v>1750</v>
      </c>
      <c r="E394" s="71">
        <v>42594.777777777781</v>
      </c>
      <c r="F394" s="71">
        <v>42614.666666666664</v>
      </c>
      <c r="G394" s="5" t="s">
        <v>323</v>
      </c>
      <c r="H394" s="72">
        <f>IF(OR(E394="-",F394="-"),0,F394-E394)</f>
        <v>19.88888888888323</v>
      </c>
      <c r="I394" s="73">
        <f>H394</f>
        <v>19.88888888888323</v>
      </c>
      <c r="L394"/>
    </row>
    <row r="395" spans="1:12" ht="25.5" customHeight="1" x14ac:dyDescent="0.25">
      <c r="A395" s="12" t="s">
        <v>562</v>
      </c>
      <c r="B395" s="68" t="s">
        <v>601</v>
      </c>
      <c r="C395" s="69" t="s">
        <v>553</v>
      </c>
      <c r="D395" s="70" t="s">
        <v>556</v>
      </c>
      <c r="E395" s="71">
        <v>42614.666666666664</v>
      </c>
      <c r="F395" s="71">
        <v>42615.552083333336</v>
      </c>
      <c r="G395" s="5" t="s">
        <v>393</v>
      </c>
      <c r="H395" s="72">
        <f>IF(OR(E395="-",F395="-"),0,F395-E395)</f>
        <v>0.88541666667151731</v>
      </c>
      <c r="I395" s="73">
        <f>H395</f>
        <v>0.88541666667151731</v>
      </c>
      <c r="L395"/>
    </row>
    <row r="396" spans="1:12" ht="25.5" customHeight="1" x14ac:dyDescent="0.25">
      <c r="A396" s="12" t="s">
        <v>562</v>
      </c>
      <c r="B396" s="68" t="s">
        <v>601</v>
      </c>
      <c r="C396" s="69" t="s">
        <v>553</v>
      </c>
      <c r="D396" s="70" t="s">
        <v>1750</v>
      </c>
      <c r="E396" s="71">
        <v>42615.552083333336</v>
      </c>
      <c r="F396" s="71">
        <v>42632.615972222222</v>
      </c>
      <c r="G396" s="5" t="s">
        <v>567</v>
      </c>
      <c r="H396" s="72">
        <f>IF(OR(E396="-",F396="-"),0,F396-E396)</f>
        <v>17.06388888888614</v>
      </c>
      <c r="I396" s="73">
        <f>H396</f>
        <v>17.06388888888614</v>
      </c>
      <c r="L396"/>
    </row>
    <row r="397" spans="1:12" ht="25.5" customHeight="1" x14ac:dyDescent="0.25">
      <c r="A397" s="12" t="s">
        <v>562</v>
      </c>
      <c r="B397" s="68" t="s">
        <v>601</v>
      </c>
      <c r="C397" s="69" t="s">
        <v>553</v>
      </c>
      <c r="D397" s="70" t="s">
        <v>1749</v>
      </c>
      <c r="E397" s="71">
        <v>42632.615972222222</v>
      </c>
      <c r="F397" s="71">
        <v>42633.540277777778</v>
      </c>
      <c r="G397" s="5" t="s">
        <v>212</v>
      </c>
      <c r="H397" s="72">
        <f>IF(OR(E397="-",F397="-"),0,F397-E397)</f>
        <v>0.92430555555620231</v>
      </c>
      <c r="I397" s="73">
        <f>H397</f>
        <v>0.92430555555620231</v>
      </c>
      <c r="L397"/>
    </row>
    <row r="398" spans="1:12" ht="25.5" customHeight="1" x14ac:dyDescent="0.25">
      <c r="A398" s="12" t="s">
        <v>562</v>
      </c>
      <c r="B398" s="68" t="s">
        <v>601</v>
      </c>
      <c r="C398" s="69" t="s">
        <v>553</v>
      </c>
      <c r="D398" s="70" t="s">
        <v>1746</v>
      </c>
      <c r="E398" s="71">
        <v>42633.540277777778</v>
      </c>
      <c r="F398" s="71">
        <v>42633.700694444444</v>
      </c>
      <c r="G398" s="5" t="s">
        <v>578</v>
      </c>
      <c r="H398" s="72">
        <f>IF(OR(E398="-",F398="-"),0,F398-E398)</f>
        <v>0.16041666666569654</v>
      </c>
      <c r="I398" s="73">
        <f>H398</f>
        <v>0.16041666666569654</v>
      </c>
      <c r="L398"/>
    </row>
    <row r="399" spans="1:12" ht="25.5" customHeight="1" x14ac:dyDescent="0.25">
      <c r="A399" s="12" t="s">
        <v>562</v>
      </c>
      <c r="B399" s="68" t="s">
        <v>601</v>
      </c>
      <c r="C399" s="69" t="s">
        <v>553</v>
      </c>
      <c r="D399" s="70" t="s">
        <v>1747</v>
      </c>
      <c r="E399" s="71">
        <v>42633.700694444444</v>
      </c>
      <c r="F399" s="71">
        <v>42633.722222222219</v>
      </c>
      <c r="G399" s="5" t="s">
        <v>470</v>
      </c>
      <c r="H399" s="72">
        <f>IF(OR(E399="-",F399="-"),0,F399-E399)</f>
        <v>2.1527777775190771E-2</v>
      </c>
      <c r="I399" s="73">
        <f>H399</f>
        <v>2.1527777775190771E-2</v>
      </c>
      <c r="L399"/>
    </row>
    <row r="400" spans="1:12" ht="25.5" customHeight="1" x14ac:dyDescent="0.25">
      <c r="A400" s="12" t="s">
        <v>562</v>
      </c>
      <c r="B400" s="68" t="s">
        <v>601</v>
      </c>
      <c r="C400" s="69" t="s">
        <v>553</v>
      </c>
      <c r="D400" s="70" t="s">
        <v>1748</v>
      </c>
      <c r="E400" s="71">
        <v>42633.722222222219</v>
      </c>
      <c r="F400" s="71">
        <v>42633.847916666666</v>
      </c>
      <c r="G400" s="5" t="s">
        <v>26</v>
      </c>
      <c r="H400" s="72">
        <f>IF(OR(E400="-",F400="-"),0,F400-E400)</f>
        <v>0.12569444444670808</v>
      </c>
      <c r="I400" s="73">
        <f>H400</f>
        <v>0.12569444444670808</v>
      </c>
      <c r="L400"/>
    </row>
    <row r="401" spans="1:12" ht="25.5" customHeight="1" x14ac:dyDescent="0.25">
      <c r="A401" s="12" t="s">
        <v>562</v>
      </c>
      <c r="B401" s="68" t="s">
        <v>601</v>
      </c>
      <c r="C401" s="69" t="s">
        <v>553</v>
      </c>
      <c r="D401" s="70" t="s">
        <v>1749</v>
      </c>
      <c r="E401" s="71">
        <v>42633.847916666666</v>
      </c>
      <c r="F401" s="71">
        <v>42634.601388888892</v>
      </c>
      <c r="G401" s="5" t="s">
        <v>199</v>
      </c>
      <c r="H401" s="72">
        <f>IF(OR(E401="-",F401="-"),0,F401-E401)</f>
        <v>0.75347222222626442</v>
      </c>
      <c r="I401" s="73">
        <f>H401</f>
        <v>0.75347222222626442</v>
      </c>
      <c r="L401"/>
    </row>
    <row r="402" spans="1:12" ht="25.5" customHeight="1" x14ac:dyDescent="0.25">
      <c r="A402" s="12" t="s">
        <v>562</v>
      </c>
      <c r="B402" s="68" t="s">
        <v>601</v>
      </c>
      <c r="C402" s="69" t="s">
        <v>553</v>
      </c>
      <c r="D402" s="70" t="s">
        <v>1750</v>
      </c>
      <c r="E402" s="71">
        <v>42634.601388888892</v>
      </c>
      <c r="F402" s="71">
        <v>42635.789583333331</v>
      </c>
      <c r="G402" s="5" t="s">
        <v>582</v>
      </c>
      <c r="H402" s="72">
        <f>IF(OR(E402="-",F402="-"),0,F402-E402)</f>
        <v>1.1881944444394321</v>
      </c>
      <c r="I402" s="73">
        <f>H402</f>
        <v>1.1881944444394321</v>
      </c>
      <c r="L402"/>
    </row>
    <row r="403" spans="1:12" ht="25.5" customHeight="1" x14ac:dyDescent="0.25">
      <c r="A403" s="12" t="s">
        <v>562</v>
      </c>
      <c r="B403" s="68" t="s">
        <v>601</v>
      </c>
      <c r="C403" s="69" t="s">
        <v>553</v>
      </c>
      <c r="D403" s="70" t="s">
        <v>1749</v>
      </c>
      <c r="E403" s="71">
        <v>42635.789583333331</v>
      </c>
      <c r="F403" s="71">
        <v>42640.779861111114</v>
      </c>
      <c r="G403" s="5" t="s">
        <v>212</v>
      </c>
      <c r="H403" s="72">
        <f>IF(OR(E403="-",F403="-"),0,F403-E403)</f>
        <v>4.9902777777824667</v>
      </c>
      <c r="I403" s="73">
        <f>H403</f>
        <v>4.9902777777824667</v>
      </c>
      <c r="L403"/>
    </row>
    <row r="404" spans="1:12" ht="25.5" customHeight="1" x14ac:dyDescent="0.25">
      <c r="A404" s="12" t="s">
        <v>562</v>
      </c>
      <c r="B404" s="68" t="s">
        <v>601</v>
      </c>
      <c r="C404" s="69" t="s">
        <v>553</v>
      </c>
      <c r="D404" s="70" t="s">
        <v>1603</v>
      </c>
      <c r="E404" s="71">
        <v>42640.779861111114</v>
      </c>
      <c r="F404" s="71">
        <v>42641.65347222222</v>
      </c>
      <c r="G404" s="5" t="s">
        <v>585</v>
      </c>
      <c r="H404" s="72">
        <f>IF(OR(E404="-",F404="-"),0,F404-E404)</f>
        <v>0.87361111110658385</v>
      </c>
      <c r="I404" s="73">
        <f>H404</f>
        <v>0.87361111110658385</v>
      </c>
      <c r="L404"/>
    </row>
    <row r="405" spans="1:12" ht="25.5" customHeight="1" x14ac:dyDescent="0.25">
      <c r="A405" s="12" t="s">
        <v>562</v>
      </c>
      <c r="B405" s="68" t="s">
        <v>601</v>
      </c>
      <c r="C405" s="69" t="s">
        <v>553</v>
      </c>
      <c r="D405" s="70" t="s">
        <v>1749</v>
      </c>
      <c r="E405" s="71">
        <v>42641.65347222222</v>
      </c>
      <c r="F405" s="71">
        <v>42647.813888888886</v>
      </c>
      <c r="G405" s="5" t="s">
        <v>587</v>
      </c>
      <c r="H405" s="72">
        <f>IF(OR(E405="-",F405="-"),0,F405-E405)</f>
        <v>6.1604166666656965</v>
      </c>
      <c r="I405" s="73">
        <f>H405</f>
        <v>6.1604166666656965</v>
      </c>
      <c r="L405"/>
    </row>
    <row r="406" spans="1:12" ht="25.5" customHeight="1" x14ac:dyDescent="0.25">
      <c r="A406" s="12" t="s">
        <v>562</v>
      </c>
      <c r="B406" s="68" t="s">
        <v>601</v>
      </c>
      <c r="C406" s="69" t="s">
        <v>553</v>
      </c>
      <c r="D406" s="70" t="s">
        <v>1765</v>
      </c>
      <c r="E406" s="71">
        <v>42647.813888888886</v>
      </c>
      <c r="F406" s="71">
        <v>42650.68472222222</v>
      </c>
      <c r="G406" s="5" t="s">
        <v>589</v>
      </c>
      <c r="H406" s="72">
        <f>IF(OR(E406="-",F406="-"),0,F406-E406)</f>
        <v>2.8708333333343035</v>
      </c>
      <c r="I406" s="73">
        <f>H406</f>
        <v>2.8708333333343035</v>
      </c>
      <c r="L406"/>
    </row>
    <row r="407" spans="1:12" ht="25.5" customHeight="1" x14ac:dyDescent="0.25">
      <c r="A407" s="12" t="s">
        <v>562</v>
      </c>
      <c r="B407" s="68" t="s">
        <v>601</v>
      </c>
      <c r="C407" s="69" t="s">
        <v>553</v>
      </c>
      <c r="D407" s="70" t="s">
        <v>1749</v>
      </c>
      <c r="E407" s="71">
        <v>42650.68472222222</v>
      </c>
      <c r="F407" s="71">
        <v>42653.705555555556</v>
      </c>
      <c r="G407" s="5" t="s">
        <v>143</v>
      </c>
      <c r="H407" s="72">
        <f>IF(OR(E407="-",F407="-"),0,F407-E407)</f>
        <v>3.0208333333357587</v>
      </c>
      <c r="I407" s="73">
        <f>H407</f>
        <v>3.0208333333357587</v>
      </c>
      <c r="L407"/>
    </row>
    <row r="408" spans="1:12" ht="25.5" customHeight="1" x14ac:dyDescent="0.25">
      <c r="A408" s="12" t="s">
        <v>562</v>
      </c>
      <c r="B408" s="68" t="s">
        <v>601</v>
      </c>
      <c r="C408" s="69" t="s">
        <v>553</v>
      </c>
      <c r="D408" s="70" t="s">
        <v>1603</v>
      </c>
      <c r="E408" s="71">
        <v>42653.705555555556</v>
      </c>
      <c r="F408" s="71">
        <v>42653.79583333333</v>
      </c>
      <c r="G408" s="5" t="s">
        <v>591</v>
      </c>
      <c r="H408" s="72">
        <f>IF(OR(E408="-",F408="-"),0,F408-E408)</f>
        <v>9.0277777773735579E-2</v>
      </c>
      <c r="I408" s="73">
        <f>H408</f>
        <v>9.0277777773735579E-2</v>
      </c>
      <c r="L408"/>
    </row>
    <row r="409" spans="1:12" ht="25.5" customHeight="1" x14ac:dyDescent="0.25">
      <c r="A409" s="12" t="s">
        <v>562</v>
      </c>
      <c r="B409" s="68" t="s">
        <v>601</v>
      </c>
      <c r="C409" s="69" t="s">
        <v>553</v>
      </c>
      <c r="D409" s="70" t="s">
        <v>1752</v>
      </c>
      <c r="E409" s="71">
        <v>42653.79583333333</v>
      </c>
      <c r="F409" s="71">
        <v>42653.813194444447</v>
      </c>
      <c r="G409" s="5" t="s">
        <v>593</v>
      </c>
      <c r="H409" s="72">
        <f>IF(OR(E409="-",F409="-"),0,F409-E409)</f>
        <v>1.7361111116770189E-2</v>
      </c>
      <c r="I409" s="73">
        <f>H409</f>
        <v>1.7361111116770189E-2</v>
      </c>
      <c r="L409"/>
    </row>
    <row r="410" spans="1:12" ht="25.5" customHeight="1" x14ac:dyDescent="0.25">
      <c r="A410" s="12" t="s">
        <v>562</v>
      </c>
      <c r="B410" s="68" t="s">
        <v>601</v>
      </c>
      <c r="C410" s="69" t="s">
        <v>553</v>
      </c>
      <c r="D410" s="70" t="s">
        <v>1753</v>
      </c>
      <c r="E410" s="71">
        <v>42653.813194444447</v>
      </c>
      <c r="F410" s="71">
        <v>42657.761111111111</v>
      </c>
      <c r="G410" s="5" t="s">
        <v>415</v>
      </c>
      <c r="H410" s="72">
        <f>IF(OR(E410="-",F410="-"),0,F410-E410)</f>
        <v>3.9479166666642413</v>
      </c>
      <c r="I410" s="73">
        <f>H410</f>
        <v>3.9479166666642413</v>
      </c>
      <c r="L410"/>
    </row>
    <row r="411" spans="1:12" ht="25.5" customHeight="1" x14ac:dyDescent="0.25">
      <c r="A411" s="12" t="s">
        <v>562</v>
      </c>
      <c r="B411" s="68" t="s">
        <v>601</v>
      </c>
      <c r="C411" s="69" t="s">
        <v>553</v>
      </c>
      <c r="D411" s="70" t="s">
        <v>1743</v>
      </c>
      <c r="E411" s="71">
        <v>42657.761111111111</v>
      </c>
      <c r="F411" s="71">
        <v>42657.770833333336</v>
      </c>
      <c r="G411" s="5" t="s">
        <v>212</v>
      </c>
      <c r="H411" s="72">
        <f>IF(OR(E411="-",F411="-"),0,F411-E411)</f>
        <v>9.7222222248092294E-3</v>
      </c>
      <c r="I411" s="73">
        <f>H411</f>
        <v>9.7222222248092294E-3</v>
      </c>
      <c r="L411"/>
    </row>
    <row r="412" spans="1:12" ht="25.5" customHeight="1" x14ac:dyDescent="0.25">
      <c r="A412" s="12" t="s">
        <v>562</v>
      </c>
      <c r="B412" s="68" t="s">
        <v>601</v>
      </c>
      <c r="C412" s="69" t="s">
        <v>553</v>
      </c>
      <c r="D412" s="70" t="s">
        <v>1765</v>
      </c>
      <c r="E412" s="71">
        <v>42657.770833333336</v>
      </c>
      <c r="F412" s="71">
        <v>42659.424305555556</v>
      </c>
      <c r="G412" s="5" t="s">
        <v>421</v>
      </c>
      <c r="H412" s="72">
        <f>IF(OR(E412="-",F412="-"),0,F412-E412)</f>
        <v>1.6534722222204437</v>
      </c>
      <c r="I412" s="73">
        <f>H412</f>
        <v>1.6534722222204437</v>
      </c>
      <c r="L412"/>
    </row>
    <row r="413" spans="1:12" ht="25.5" customHeight="1" x14ac:dyDescent="0.25">
      <c r="A413" s="12" t="s">
        <v>562</v>
      </c>
      <c r="B413" s="68" t="s">
        <v>601</v>
      </c>
      <c r="C413" s="69" t="s">
        <v>553</v>
      </c>
      <c r="D413" s="70" t="s">
        <v>1752</v>
      </c>
      <c r="E413" s="71">
        <v>42659.424305555556</v>
      </c>
      <c r="F413" s="71">
        <v>42660.532638888886</v>
      </c>
      <c r="G413" s="5" t="s">
        <v>598</v>
      </c>
      <c r="H413" s="72">
        <f>IF(OR(E413="-",F413="-"),0,F413-E413)</f>
        <v>1.1083333333299379</v>
      </c>
      <c r="I413" s="73">
        <f>H413</f>
        <v>1.1083333333299379</v>
      </c>
      <c r="L413"/>
    </row>
    <row r="414" spans="1:12" ht="25.5" customHeight="1" x14ac:dyDescent="0.25">
      <c r="A414" s="12" t="s">
        <v>562</v>
      </c>
      <c r="B414" s="68" t="s">
        <v>601</v>
      </c>
      <c r="C414" s="69" t="s">
        <v>553</v>
      </c>
      <c r="D414" s="70" t="s">
        <v>1765</v>
      </c>
      <c r="E414" s="71">
        <v>42660.532638888886</v>
      </c>
      <c r="F414" s="71">
        <v>42661.5</v>
      </c>
      <c r="G414" s="5" t="s">
        <v>355</v>
      </c>
      <c r="H414" s="72">
        <f>IF(OR(E414="-",F414="-"),0,F414-E414)</f>
        <v>0.96736111111385981</v>
      </c>
      <c r="I414" s="73">
        <f>H414</f>
        <v>0.96736111111385981</v>
      </c>
      <c r="L414"/>
    </row>
    <row r="415" spans="1:12" ht="25.5" customHeight="1" x14ac:dyDescent="0.25">
      <c r="A415" s="12" t="s">
        <v>562</v>
      </c>
      <c r="B415" s="68" t="s">
        <v>601</v>
      </c>
      <c r="C415" s="69" t="s">
        <v>553</v>
      </c>
      <c r="D415" s="70" t="s">
        <v>1752</v>
      </c>
      <c r="E415" s="71">
        <v>42661.5</v>
      </c>
      <c r="F415" s="82" t="s">
        <v>7</v>
      </c>
      <c r="G415" s="5" t="s">
        <v>600</v>
      </c>
      <c r="H415" s="72">
        <f>IF(OR(E415="-",F415="-"),0,F415-E415)</f>
        <v>0</v>
      </c>
      <c r="I415" s="73">
        <f>H415</f>
        <v>0</v>
      </c>
      <c r="L415"/>
    </row>
    <row r="416" spans="1:12" ht="25.5" customHeight="1" x14ac:dyDescent="0.25">
      <c r="A416" s="12" t="s">
        <v>562</v>
      </c>
      <c r="B416" s="68" t="s">
        <v>749</v>
      </c>
      <c r="C416" s="69" t="s">
        <v>553</v>
      </c>
      <c r="D416" s="70" t="s">
        <v>1764</v>
      </c>
      <c r="E416" s="82" t="s">
        <v>7</v>
      </c>
      <c r="F416" s="71">
        <v>41242.738194444442</v>
      </c>
      <c r="G416" s="5" t="s">
        <v>7</v>
      </c>
      <c r="H416" s="72">
        <f>IF(OR(E416="-",F416="-"),0,F416-E416)</f>
        <v>0</v>
      </c>
      <c r="I416" s="73">
        <f>H416</f>
        <v>0</v>
      </c>
      <c r="L416"/>
    </row>
    <row r="417" spans="1:12" ht="25.5" customHeight="1" x14ac:dyDescent="0.25">
      <c r="A417" s="12" t="s">
        <v>562</v>
      </c>
      <c r="B417" s="68" t="s">
        <v>749</v>
      </c>
      <c r="C417" s="69" t="s">
        <v>553</v>
      </c>
      <c r="D417" s="70" t="s">
        <v>1672</v>
      </c>
      <c r="E417" s="71">
        <v>41242.738194444442</v>
      </c>
      <c r="F417" s="71">
        <v>41243.521527777775</v>
      </c>
      <c r="G417" s="5" t="s">
        <v>602</v>
      </c>
      <c r="H417" s="72">
        <f>IF(OR(E417="-",F417="-"),0,F417-E417)</f>
        <v>0.78333333333284827</v>
      </c>
      <c r="I417" s="73">
        <f>H417</f>
        <v>0.78333333333284827</v>
      </c>
      <c r="L417"/>
    </row>
    <row r="418" spans="1:12" ht="25.5" customHeight="1" x14ac:dyDescent="0.25">
      <c r="A418" s="12" t="s">
        <v>562</v>
      </c>
      <c r="B418" s="68" t="s">
        <v>749</v>
      </c>
      <c r="C418" s="69" t="s">
        <v>553</v>
      </c>
      <c r="D418" s="70" t="s">
        <v>1764</v>
      </c>
      <c r="E418" s="71">
        <v>41243.521527777775</v>
      </c>
      <c r="F418" s="71">
        <v>41243.744444444441</v>
      </c>
      <c r="G418" s="5" t="s">
        <v>603</v>
      </c>
      <c r="H418" s="72">
        <f>IF(OR(E418="-",F418="-"),0,F418-E418)</f>
        <v>0.22291666666569654</v>
      </c>
      <c r="I418" s="73">
        <f>H418</f>
        <v>0.22291666666569654</v>
      </c>
      <c r="L418"/>
    </row>
    <row r="419" spans="1:12" ht="25.5" customHeight="1" x14ac:dyDescent="0.25">
      <c r="A419" s="12" t="s">
        <v>562</v>
      </c>
      <c r="B419" s="68" t="s">
        <v>749</v>
      </c>
      <c r="C419" s="69" t="s">
        <v>553</v>
      </c>
      <c r="D419" s="70" t="s">
        <v>1672</v>
      </c>
      <c r="E419" s="71">
        <v>41243.744444444441</v>
      </c>
      <c r="F419" s="71">
        <v>41247.544444444444</v>
      </c>
      <c r="G419" s="5" t="s">
        <v>604</v>
      </c>
      <c r="H419" s="72">
        <f>IF(OR(E419="-",F419="-"),0,F419-E419)</f>
        <v>3.8000000000029104</v>
      </c>
      <c r="I419" s="73">
        <f>H419</f>
        <v>3.8000000000029104</v>
      </c>
      <c r="L419"/>
    </row>
    <row r="420" spans="1:12" ht="25.5" customHeight="1" x14ac:dyDescent="0.25">
      <c r="A420" s="12" t="s">
        <v>562</v>
      </c>
      <c r="B420" s="68" t="s">
        <v>749</v>
      </c>
      <c r="C420" s="69" t="s">
        <v>553</v>
      </c>
      <c r="D420" s="70" t="s">
        <v>1764</v>
      </c>
      <c r="E420" s="71">
        <v>41247.544444444444</v>
      </c>
      <c r="F420" s="71">
        <v>41253.402083333334</v>
      </c>
      <c r="G420" s="5" t="s">
        <v>605</v>
      </c>
      <c r="H420" s="72">
        <f>IF(OR(E420="-",F420="-"),0,F420-E420)</f>
        <v>5.8576388888905058</v>
      </c>
      <c r="I420" s="73">
        <f>H420</f>
        <v>5.8576388888905058</v>
      </c>
      <c r="L420"/>
    </row>
    <row r="421" spans="1:12" ht="25.5" customHeight="1" x14ac:dyDescent="0.25">
      <c r="A421" s="12" t="s">
        <v>562</v>
      </c>
      <c r="B421" s="68" t="s">
        <v>749</v>
      </c>
      <c r="C421" s="69" t="s">
        <v>553</v>
      </c>
      <c r="D421" s="70" t="s">
        <v>1672</v>
      </c>
      <c r="E421" s="71">
        <v>41253.402083333334</v>
      </c>
      <c r="F421" s="71">
        <v>41253.768055555556</v>
      </c>
      <c r="G421" s="5" t="s">
        <v>606</v>
      </c>
      <c r="H421" s="72">
        <f>IF(OR(E421="-",F421="-"),0,F421-E421)</f>
        <v>0.36597222222189885</v>
      </c>
      <c r="I421" s="73">
        <f>H421</f>
        <v>0.36597222222189885</v>
      </c>
      <c r="L421"/>
    </row>
    <row r="422" spans="1:12" ht="25.5" customHeight="1" x14ac:dyDescent="0.25">
      <c r="A422" s="12" t="s">
        <v>562</v>
      </c>
      <c r="B422" s="68" t="s">
        <v>749</v>
      </c>
      <c r="C422" s="69" t="s">
        <v>553</v>
      </c>
      <c r="D422" s="70" t="s">
        <v>1764</v>
      </c>
      <c r="E422" s="71">
        <v>41253.768055555556</v>
      </c>
      <c r="F422" s="71">
        <v>41253.785416666666</v>
      </c>
      <c r="G422" s="5" t="s">
        <v>607</v>
      </c>
      <c r="H422" s="72">
        <f>IF(OR(E422="-",F422="-"),0,F422-E422)</f>
        <v>1.7361111109494232E-2</v>
      </c>
      <c r="I422" s="73">
        <f>H422</f>
        <v>1.7361111109494232E-2</v>
      </c>
      <c r="L422"/>
    </row>
    <row r="423" spans="1:12" ht="25.5" customHeight="1" x14ac:dyDescent="0.25">
      <c r="A423" s="12" t="s">
        <v>562</v>
      </c>
      <c r="B423" s="68" t="s">
        <v>749</v>
      </c>
      <c r="C423" s="69" t="s">
        <v>553</v>
      </c>
      <c r="D423" s="70" t="s">
        <v>1766</v>
      </c>
      <c r="E423" s="71">
        <v>41253.785416666666</v>
      </c>
      <c r="F423" s="71">
        <v>41254.554861111108</v>
      </c>
      <c r="G423" s="5" t="s">
        <v>609</v>
      </c>
      <c r="H423" s="72">
        <f>IF(OR(E423="-",F423="-"),0,F423-E423)</f>
        <v>0.7694444444423425</v>
      </c>
      <c r="I423" s="73">
        <f>H423</f>
        <v>0.7694444444423425</v>
      </c>
      <c r="L423"/>
    </row>
    <row r="424" spans="1:12" ht="25.5" customHeight="1" x14ac:dyDescent="0.25">
      <c r="A424" s="12" t="s">
        <v>562</v>
      </c>
      <c r="B424" s="68" t="s">
        <v>749</v>
      </c>
      <c r="C424" s="69" t="s">
        <v>553</v>
      </c>
      <c r="D424" s="70" t="s">
        <v>1767</v>
      </c>
      <c r="E424" s="71">
        <v>41254.554861111108</v>
      </c>
      <c r="F424" s="71">
        <v>41255.78402777778</v>
      </c>
      <c r="G424" s="5" t="s">
        <v>611</v>
      </c>
      <c r="H424" s="72">
        <f>IF(OR(E424="-",F424="-"),0,F424-E424)</f>
        <v>1.2291666666715173</v>
      </c>
      <c r="I424" s="73">
        <f>H424</f>
        <v>1.2291666666715173</v>
      </c>
      <c r="L424"/>
    </row>
    <row r="425" spans="1:12" ht="25.5" customHeight="1" x14ac:dyDescent="0.25">
      <c r="A425" s="12" t="s">
        <v>562</v>
      </c>
      <c r="B425" s="68" t="s">
        <v>749</v>
      </c>
      <c r="C425" s="69" t="s">
        <v>553</v>
      </c>
      <c r="D425" s="70" t="s">
        <v>1764</v>
      </c>
      <c r="E425" s="71">
        <v>41255.78402777778</v>
      </c>
      <c r="F425" s="71">
        <v>41271.681944444441</v>
      </c>
      <c r="G425" s="5" t="s">
        <v>613</v>
      </c>
      <c r="H425" s="72">
        <f>IF(OR(E425="-",F425="-"),0,F425-E425)</f>
        <v>15.897916666661331</v>
      </c>
      <c r="I425" s="73">
        <f>H425</f>
        <v>15.897916666661331</v>
      </c>
      <c r="L425"/>
    </row>
    <row r="426" spans="1:12" ht="25.5" customHeight="1" x14ac:dyDescent="0.25">
      <c r="A426" s="12" t="s">
        <v>562</v>
      </c>
      <c r="B426" s="68" t="s">
        <v>749</v>
      </c>
      <c r="C426" s="69" t="s">
        <v>553</v>
      </c>
      <c r="D426" s="70" t="s">
        <v>1672</v>
      </c>
      <c r="E426" s="71">
        <v>41271.681944444441</v>
      </c>
      <c r="F426" s="71">
        <v>41281.626388888886</v>
      </c>
      <c r="G426" s="5" t="s">
        <v>602</v>
      </c>
      <c r="H426" s="72">
        <f>IF(OR(E426="-",F426="-"),0,F426-E426)</f>
        <v>9.9444444444452529</v>
      </c>
      <c r="I426" s="73">
        <f>H426</f>
        <v>9.9444444444452529</v>
      </c>
      <c r="L426"/>
    </row>
    <row r="427" spans="1:12" ht="25.5" customHeight="1" x14ac:dyDescent="0.25">
      <c r="A427" s="12" t="s">
        <v>562</v>
      </c>
      <c r="B427" s="68" t="s">
        <v>749</v>
      </c>
      <c r="C427" s="69" t="s">
        <v>553</v>
      </c>
      <c r="D427" s="70" t="s">
        <v>1764</v>
      </c>
      <c r="E427" s="71">
        <v>41281.626388888886</v>
      </c>
      <c r="F427" s="71">
        <v>41281.8125</v>
      </c>
      <c r="G427" s="5" t="s">
        <v>615</v>
      </c>
      <c r="H427" s="72">
        <f>IF(OR(E427="-",F427="-"),0,F427-E427)</f>
        <v>0.18611111111385981</v>
      </c>
      <c r="I427" s="73">
        <f>H427</f>
        <v>0.18611111111385981</v>
      </c>
      <c r="L427"/>
    </row>
    <row r="428" spans="1:12" ht="25.5" customHeight="1" x14ac:dyDescent="0.25">
      <c r="A428" s="12" t="s">
        <v>562</v>
      </c>
      <c r="B428" s="68" t="s">
        <v>749</v>
      </c>
      <c r="C428" s="69" t="s">
        <v>553</v>
      </c>
      <c r="D428" s="70" t="s">
        <v>1672</v>
      </c>
      <c r="E428" s="71">
        <v>41281.8125</v>
      </c>
      <c r="F428" s="71">
        <v>41282.615277777775</v>
      </c>
      <c r="G428" s="5" t="s">
        <v>616</v>
      </c>
      <c r="H428" s="72">
        <f>IF(OR(E428="-",F428="-"),0,F428-E428)</f>
        <v>0.80277777777519077</v>
      </c>
      <c r="I428" s="73">
        <f>H428</f>
        <v>0.80277777777519077</v>
      </c>
      <c r="L428"/>
    </row>
    <row r="429" spans="1:12" ht="25.5" customHeight="1" x14ac:dyDescent="0.25">
      <c r="A429" s="12" t="s">
        <v>562</v>
      </c>
      <c r="B429" s="68" t="s">
        <v>749</v>
      </c>
      <c r="C429" s="69" t="s">
        <v>553</v>
      </c>
      <c r="D429" s="70" t="s">
        <v>1768</v>
      </c>
      <c r="E429" s="71">
        <v>41282.615277777775</v>
      </c>
      <c r="F429" s="71">
        <v>41283.773611111108</v>
      </c>
      <c r="G429" s="5" t="s">
        <v>618</v>
      </c>
      <c r="H429" s="72">
        <f>IF(OR(E429="-",F429="-"),0,F429-E429)</f>
        <v>1.1583333333328483</v>
      </c>
      <c r="I429" s="73">
        <f>H429</f>
        <v>1.1583333333328483</v>
      </c>
      <c r="L429"/>
    </row>
    <row r="430" spans="1:12" ht="25.5" customHeight="1" x14ac:dyDescent="0.25">
      <c r="A430" s="12" t="s">
        <v>562</v>
      </c>
      <c r="B430" s="68" t="s">
        <v>749</v>
      </c>
      <c r="C430" s="69" t="s">
        <v>553</v>
      </c>
      <c r="D430" s="70" t="s">
        <v>1767</v>
      </c>
      <c r="E430" s="71">
        <v>41283.773611111108</v>
      </c>
      <c r="F430" s="71">
        <v>41283.777083333334</v>
      </c>
      <c r="G430" s="5" t="s">
        <v>620</v>
      </c>
      <c r="H430" s="72">
        <f>IF(OR(E430="-",F430="-"),0,F430-E430)</f>
        <v>3.4722222262644209E-3</v>
      </c>
      <c r="I430" s="73">
        <f>H430</f>
        <v>3.4722222262644209E-3</v>
      </c>
      <c r="L430"/>
    </row>
    <row r="431" spans="1:12" ht="25.5" customHeight="1" x14ac:dyDescent="0.25">
      <c r="A431" s="12" t="s">
        <v>562</v>
      </c>
      <c r="B431" s="68" t="s">
        <v>749</v>
      </c>
      <c r="C431" s="69" t="s">
        <v>553</v>
      </c>
      <c r="D431" s="70" t="s">
        <v>1672</v>
      </c>
      <c r="E431" s="71">
        <v>41283.777083333334</v>
      </c>
      <c r="F431" s="71">
        <v>41283.790277777778</v>
      </c>
      <c r="G431" s="5" t="s">
        <v>621</v>
      </c>
      <c r="H431" s="72">
        <f>IF(OR(E431="-",F431="-"),0,F431-E431)</f>
        <v>1.3194444443797693E-2</v>
      </c>
      <c r="I431" s="73">
        <f>H431</f>
        <v>1.3194444443797693E-2</v>
      </c>
      <c r="L431"/>
    </row>
    <row r="432" spans="1:12" ht="25.5" customHeight="1" x14ac:dyDescent="0.25">
      <c r="A432" s="12" t="s">
        <v>562</v>
      </c>
      <c r="B432" s="68" t="s">
        <v>749</v>
      </c>
      <c r="C432" s="69" t="s">
        <v>553</v>
      </c>
      <c r="D432" s="70" t="s">
        <v>1764</v>
      </c>
      <c r="E432" s="71">
        <v>41283.790277777778</v>
      </c>
      <c r="F432" s="71">
        <v>41285.57916666667</v>
      </c>
      <c r="G432" s="5" t="s">
        <v>623</v>
      </c>
      <c r="H432" s="72">
        <f>IF(OR(E432="-",F432="-"),0,F432-E432)</f>
        <v>1.788888888891961</v>
      </c>
      <c r="I432" s="73">
        <f>H432</f>
        <v>1.788888888891961</v>
      </c>
      <c r="L432"/>
    </row>
    <row r="433" spans="1:12" ht="25.5" customHeight="1" x14ac:dyDescent="0.25">
      <c r="A433" s="12" t="s">
        <v>562</v>
      </c>
      <c r="B433" s="68" t="s">
        <v>749</v>
      </c>
      <c r="C433" s="69" t="s">
        <v>553</v>
      </c>
      <c r="D433" s="70" t="s">
        <v>1769</v>
      </c>
      <c r="E433" s="71">
        <v>41285.57916666667</v>
      </c>
      <c r="F433" s="71">
        <v>41285.619444444441</v>
      </c>
      <c r="G433" s="5" t="s">
        <v>625</v>
      </c>
      <c r="H433" s="72">
        <f>IF(OR(E433="-",F433="-"),0,F433-E433)</f>
        <v>4.0277777770825196E-2</v>
      </c>
      <c r="I433" s="73">
        <f>H433</f>
        <v>4.0277777770825196E-2</v>
      </c>
      <c r="L433"/>
    </row>
    <row r="434" spans="1:12" ht="25.5" customHeight="1" x14ac:dyDescent="0.25">
      <c r="A434" s="12" t="s">
        <v>562</v>
      </c>
      <c r="B434" s="68" t="s">
        <v>749</v>
      </c>
      <c r="C434" s="69" t="s">
        <v>553</v>
      </c>
      <c r="D434" s="70" t="s">
        <v>1770</v>
      </c>
      <c r="E434" s="71">
        <v>41285.619444444441</v>
      </c>
      <c r="F434" s="71">
        <v>41289.615972222222</v>
      </c>
      <c r="G434" s="5" t="s">
        <v>627</v>
      </c>
      <c r="H434" s="72">
        <f>IF(OR(E434="-",F434="-"),0,F434-E434)</f>
        <v>3.9965277777810115</v>
      </c>
      <c r="I434" s="73">
        <f>H434</f>
        <v>3.9965277777810115</v>
      </c>
      <c r="L434"/>
    </row>
    <row r="435" spans="1:12" ht="25.5" customHeight="1" x14ac:dyDescent="0.25">
      <c r="A435" s="12" t="s">
        <v>562</v>
      </c>
      <c r="B435" s="68" t="s">
        <v>749</v>
      </c>
      <c r="C435" s="69" t="s">
        <v>553</v>
      </c>
      <c r="D435" s="70" t="s">
        <v>1764</v>
      </c>
      <c r="E435" s="71">
        <v>41289.615972222222</v>
      </c>
      <c r="F435" s="71">
        <v>41289.73333333333</v>
      </c>
      <c r="G435" s="5" t="s">
        <v>629</v>
      </c>
      <c r="H435" s="72">
        <f>IF(OR(E435="-",F435="-"),0,F435-E435)</f>
        <v>0.11736111110803904</v>
      </c>
      <c r="I435" s="73">
        <f>H435</f>
        <v>0.11736111110803904</v>
      </c>
      <c r="L435"/>
    </row>
    <row r="436" spans="1:12" ht="25.5" customHeight="1" x14ac:dyDescent="0.25">
      <c r="A436" s="12" t="s">
        <v>562</v>
      </c>
      <c r="B436" s="68" t="s">
        <v>749</v>
      </c>
      <c r="C436" s="69" t="s">
        <v>553</v>
      </c>
      <c r="D436" s="70" t="s">
        <v>1768</v>
      </c>
      <c r="E436" s="71">
        <v>41289.73333333333</v>
      </c>
      <c r="F436" s="71">
        <v>41290.671527777777</v>
      </c>
      <c r="G436" s="5" t="s">
        <v>631</v>
      </c>
      <c r="H436" s="72">
        <f>IF(OR(E436="-",F436="-"),0,F436-E436)</f>
        <v>0.93819444444670808</v>
      </c>
      <c r="I436" s="73">
        <f>H436</f>
        <v>0.93819444444670808</v>
      </c>
      <c r="L436"/>
    </row>
    <row r="437" spans="1:12" ht="25.5" customHeight="1" x14ac:dyDescent="0.25">
      <c r="A437" s="12" t="s">
        <v>562</v>
      </c>
      <c r="B437" s="68" t="s">
        <v>749</v>
      </c>
      <c r="C437" s="69" t="s">
        <v>553</v>
      </c>
      <c r="D437" s="70" t="s">
        <v>1770</v>
      </c>
      <c r="E437" s="71">
        <v>41290.671527777777</v>
      </c>
      <c r="F437" s="71">
        <v>41297.699305555558</v>
      </c>
      <c r="G437" s="5" t="s">
        <v>39</v>
      </c>
      <c r="H437" s="72">
        <f>IF(OR(E437="-",F437="-"),0,F437-E437)</f>
        <v>7.0277777777810115</v>
      </c>
      <c r="I437" s="73">
        <f>H437</f>
        <v>7.0277777777810115</v>
      </c>
      <c r="L437"/>
    </row>
    <row r="438" spans="1:12" ht="25.5" customHeight="1" x14ac:dyDescent="0.25">
      <c r="A438" s="12" t="s">
        <v>562</v>
      </c>
      <c r="B438" s="68" t="s">
        <v>749</v>
      </c>
      <c r="C438" s="69" t="s">
        <v>553</v>
      </c>
      <c r="D438" s="70" t="s">
        <v>1749</v>
      </c>
      <c r="E438" s="71">
        <v>41297.699305555558</v>
      </c>
      <c r="F438" s="71">
        <v>41297.818749999999</v>
      </c>
      <c r="G438" s="5" t="s">
        <v>633</v>
      </c>
      <c r="H438" s="72">
        <f>IF(OR(E438="-",F438="-"),0,F438-E438)</f>
        <v>0.11944444444088731</v>
      </c>
      <c r="I438" s="73">
        <f>H438</f>
        <v>0.11944444444088731</v>
      </c>
      <c r="L438"/>
    </row>
    <row r="439" spans="1:12" ht="25.5" customHeight="1" x14ac:dyDescent="0.25">
      <c r="A439" s="12" t="s">
        <v>562</v>
      </c>
      <c r="B439" s="68" t="s">
        <v>749</v>
      </c>
      <c r="C439" s="69" t="s">
        <v>553</v>
      </c>
      <c r="D439" s="70" t="s">
        <v>1750</v>
      </c>
      <c r="E439" s="71">
        <v>41297.818749999999</v>
      </c>
      <c r="F439" s="71">
        <v>41299.706250000003</v>
      </c>
      <c r="G439" s="5" t="s">
        <v>323</v>
      </c>
      <c r="H439" s="72">
        <f>IF(OR(E439="-",F439="-"),0,F439-E439)</f>
        <v>1.8875000000043656</v>
      </c>
      <c r="I439" s="73">
        <f>H439</f>
        <v>1.8875000000043656</v>
      </c>
      <c r="L439"/>
    </row>
    <row r="440" spans="1:12" ht="25.5" customHeight="1" x14ac:dyDescent="0.25">
      <c r="A440" s="12" t="s">
        <v>562</v>
      </c>
      <c r="B440" s="68" t="s">
        <v>749</v>
      </c>
      <c r="C440" s="69" t="s">
        <v>553</v>
      </c>
      <c r="D440" s="70" t="s">
        <v>1764</v>
      </c>
      <c r="E440" s="71">
        <v>41299.706250000003</v>
      </c>
      <c r="F440" s="71">
        <v>41328.501388888886</v>
      </c>
      <c r="G440" s="5" t="s">
        <v>636</v>
      </c>
      <c r="H440" s="72">
        <f>IF(OR(E440="-",F440="-"),0,F440-E440)</f>
        <v>28.79513888888323</v>
      </c>
      <c r="I440" s="73">
        <f>H440</f>
        <v>28.79513888888323</v>
      </c>
      <c r="L440"/>
    </row>
    <row r="441" spans="1:12" ht="25.5" customHeight="1" x14ac:dyDescent="0.25">
      <c r="A441" s="12" t="s">
        <v>562</v>
      </c>
      <c r="B441" s="68" t="s">
        <v>749</v>
      </c>
      <c r="C441" s="69" t="s">
        <v>553</v>
      </c>
      <c r="D441" s="70" t="s">
        <v>1750</v>
      </c>
      <c r="E441" s="71">
        <v>41328.501388888886</v>
      </c>
      <c r="F441" s="71">
        <v>41333.686111111114</v>
      </c>
      <c r="G441" s="5" t="s">
        <v>638</v>
      </c>
      <c r="H441" s="72">
        <f>IF(OR(E441="-",F441="-"),0,F441-E441)</f>
        <v>5.1847222222277196</v>
      </c>
      <c r="I441" s="73">
        <f>H441</f>
        <v>5.1847222222277196</v>
      </c>
      <c r="L441"/>
    </row>
    <row r="442" spans="1:12" ht="25.5" customHeight="1" x14ac:dyDescent="0.25">
      <c r="A442" s="12" t="s">
        <v>562</v>
      </c>
      <c r="B442" s="68" t="s">
        <v>749</v>
      </c>
      <c r="C442" s="69" t="s">
        <v>553</v>
      </c>
      <c r="D442" s="70" t="s">
        <v>1764</v>
      </c>
      <c r="E442" s="71">
        <v>41333.686111111114</v>
      </c>
      <c r="F442" s="71">
        <v>41345.611111111109</v>
      </c>
      <c r="G442" s="5" t="s">
        <v>640</v>
      </c>
      <c r="H442" s="72">
        <f>IF(OR(E442="-",F442="-"),0,F442-E442)</f>
        <v>11.924999999995634</v>
      </c>
      <c r="I442" s="73">
        <f>H442</f>
        <v>11.924999999995634</v>
      </c>
      <c r="L442"/>
    </row>
    <row r="443" spans="1:12" ht="25.5" customHeight="1" x14ac:dyDescent="0.25">
      <c r="A443" s="12" t="s">
        <v>562</v>
      </c>
      <c r="B443" s="68" t="s">
        <v>749</v>
      </c>
      <c r="C443" s="69" t="s">
        <v>553</v>
      </c>
      <c r="D443" s="70" t="s">
        <v>1672</v>
      </c>
      <c r="E443" s="71">
        <v>41345.611111111109</v>
      </c>
      <c r="F443" s="71">
        <v>41345.72152777778</v>
      </c>
      <c r="G443" s="5" t="s">
        <v>641</v>
      </c>
      <c r="H443" s="72">
        <f>IF(OR(E443="-",F443="-"),0,F443-E443)</f>
        <v>0.11041666667006211</v>
      </c>
      <c r="I443" s="73">
        <f>H443</f>
        <v>0.11041666667006211</v>
      </c>
      <c r="L443"/>
    </row>
    <row r="444" spans="1:12" ht="25.5" customHeight="1" x14ac:dyDescent="0.25">
      <c r="A444" s="12" t="s">
        <v>562</v>
      </c>
      <c r="B444" s="68" t="s">
        <v>749</v>
      </c>
      <c r="C444" s="69" t="s">
        <v>553</v>
      </c>
      <c r="D444" s="70" t="s">
        <v>1749</v>
      </c>
      <c r="E444" s="71">
        <v>41345.72152777778</v>
      </c>
      <c r="F444" s="71">
        <v>41345.798611111109</v>
      </c>
      <c r="G444" s="5" t="s">
        <v>642</v>
      </c>
      <c r="H444" s="72">
        <f>IF(OR(E444="-",F444="-"),0,F444-E444)</f>
        <v>7.7083333329937886E-2</v>
      </c>
      <c r="I444" s="73">
        <f>H444</f>
        <v>7.7083333329937886E-2</v>
      </c>
      <c r="L444"/>
    </row>
    <row r="445" spans="1:12" ht="25.5" customHeight="1" x14ac:dyDescent="0.25">
      <c r="A445" s="12" t="s">
        <v>562</v>
      </c>
      <c r="B445" s="68" t="s">
        <v>749</v>
      </c>
      <c r="C445" s="69" t="s">
        <v>553</v>
      </c>
      <c r="D445" s="70" t="s">
        <v>1750</v>
      </c>
      <c r="E445" s="71">
        <v>41345.798611111109</v>
      </c>
      <c r="F445" s="71">
        <v>41351.693055555559</v>
      </c>
      <c r="G445" s="5" t="s">
        <v>643</v>
      </c>
      <c r="H445" s="72">
        <f>IF(OR(E445="-",F445="-"),0,F445-E445)</f>
        <v>5.8944444444496185</v>
      </c>
      <c r="I445" s="73">
        <f>H445</f>
        <v>5.8944444444496185</v>
      </c>
      <c r="L445"/>
    </row>
    <row r="446" spans="1:12" ht="25.5" customHeight="1" x14ac:dyDescent="0.25">
      <c r="A446" s="12" t="s">
        <v>562</v>
      </c>
      <c r="B446" s="68" t="s">
        <v>749</v>
      </c>
      <c r="C446" s="69" t="s">
        <v>553</v>
      </c>
      <c r="D446" s="70" t="s">
        <v>1749</v>
      </c>
      <c r="E446" s="71">
        <v>41351.693055555559</v>
      </c>
      <c r="F446" s="71">
        <v>41351.73333333333</v>
      </c>
      <c r="G446" s="5" t="s">
        <v>644</v>
      </c>
      <c r="H446" s="72">
        <f>IF(OR(E446="-",F446="-"),0,F446-E446)</f>
        <v>4.0277777770825196E-2</v>
      </c>
      <c r="I446" s="73">
        <f>H446</f>
        <v>4.0277777770825196E-2</v>
      </c>
      <c r="L446"/>
    </row>
    <row r="447" spans="1:12" ht="25.5" customHeight="1" x14ac:dyDescent="0.25">
      <c r="A447" s="12" t="s">
        <v>562</v>
      </c>
      <c r="B447" s="68" t="s">
        <v>749</v>
      </c>
      <c r="C447" s="69" t="s">
        <v>553</v>
      </c>
      <c r="D447" s="70" t="s">
        <v>1746</v>
      </c>
      <c r="E447" s="71">
        <v>41351.73333333333</v>
      </c>
      <c r="F447" s="71">
        <v>41353.754861111112</v>
      </c>
      <c r="G447" s="5" t="s">
        <v>22</v>
      </c>
      <c r="H447" s="72">
        <f>IF(OR(E447="-",F447="-"),0,F447-E447)</f>
        <v>2.0215277777824667</v>
      </c>
      <c r="I447" s="73">
        <f>H447</f>
        <v>2.0215277777824667</v>
      </c>
      <c r="L447"/>
    </row>
    <row r="448" spans="1:12" ht="25.5" customHeight="1" x14ac:dyDescent="0.25">
      <c r="A448" s="12" t="s">
        <v>562</v>
      </c>
      <c r="B448" s="68" t="s">
        <v>749</v>
      </c>
      <c r="C448" s="69" t="s">
        <v>553</v>
      </c>
      <c r="D448" s="70" t="s">
        <v>1747</v>
      </c>
      <c r="E448" s="71">
        <v>41353.754861111112</v>
      </c>
      <c r="F448" s="71">
        <v>41353.763888888891</v>
      </c>
      <c r="G448" s="5" t="s">
        <v>39</v>
      </c>
      <c r="H448" s="72">
        <f>IF(OR(E448="-",F448="-"),0,F448-E448)</f>
        <v>9.0277777781011537E-3</v>
      </c>
      <c r="I448" s="73">
        <f>H448</f>
        <v>9.0277777781011537E-3</v>
      </c>
      <c r="L448"/>
    </row>
    <row r="449" spans="1:12" ht="25.5" customHeight="1" x14ac:dyDescent="0.25">
      <c r="A449" s="12" t="s">
        <v>562</v>
      </c>
      <c r="B449" s="68" t="s">
        <v>749</v>
      </c>
      <c r="C449" s="69" t="s">
        <v>553</v>
      </c>
      <c r="D449" s="70" t="s">
        <v>1748</v>
      </c>
      <c r="E449" s="71">
        <v>41353.763888888891</v>
      </c>
      <c r="F449" s="71">
        <v>41353.815972222219</v>
      </c>
      <c r="G449" s="5" t="s">
        <v>648</v>
      </c>
      <c r="H449" s="72">
        <f>IF(OR(E449="-",F449="-"),0,F449-E449)</f>
        <v>5.2083333328482695E-2</v>
      </c>
      <c r="I449" s="73">
        <f>H449</f>
        <v>5.2083333328482695E-2</v>
      </c>
      <c r="L449"/>
    </row>
    <row r="450" spans="1:12" ht="25.5" customHeight="1" x14ac:dyDescent="0.25">
      <c r="A450" s="12" t="s">
        <v>562</v>
      </c>
      <c r="B450" s="68" t="s">
        <v>749</v>
      </c>
      <c r="C450" s="69" t="s">
        <v>553</v>
      </c>
      <c r="D450" s="70" t="s">
        <v>1749</v>
      </c>
      <c r="E450" s="71">
        <v>41353.815972222219</v>
      </c>
      <c r="F450" s="71">
        <v>41355.586805555555</v>
      </c>
      <c r="G450" s="5" t="s">
        <v>650</v>
      </c>
      <c r="H450" s="72">
        <f>IF(OR(E450="-",F450="-"),0,F450-E450)</f>
        <v>1.7708333333357587</v>
      </c>
      <c r="I450" s="73">
        <f>H450</f>
        <v>1.7708333333357587</v>
      </c>
      <c r="L450"/>
    </row>
    <row r="451" spans="1:12" ht="25.5" customHeight="1" x14ac:dyDescent="0.25">
      <c r="A451" s="12" t="s">
        <v>562</v>
      </c>
      <c r="B451" s="68" t="s">
        <v>749</v>
      </c>
      <c r="C451" s="69" t="s">
        <v>553</v>
      </c>
      <c r="D451" s="70" t="s">
        <v>1750</v>
      </c>
      <c r="E451" s="71">
        <v>41355.586805555555</v>
      </c>
      <c r="F451" s="71">
        <v>41367.727777777778</v>
      </c>
      <c r="G451" s="5" t="s">
        <v>652</v>
      </c>
      <c r="H451" s="72">
        <f>IF(OR(E451="-",F451="-"),0,F451-E451)</f>
        <v>12.140972222223354</v>
      </c>
      <c r="I451" s="73">
        <f>H451</f>
        <v>12.140972222223354</v>
      </c>
      <c r="L451"/>
    </row>
    <row r="452" spans="1:12" ht="25.5" customHeight="1" x14ac:dyDescent="0.25">
      <c r="A452" s="12" t="s">
        <v>562</v>
      </c>
      <c r="B452" s="68" t="s">
        <v>749</v>
      </c>
      <c r="C452" s="69" t="s">
        <v>553</v>
      </c>
      <c r="D452" s="70" t="s">
        <v>1749</v>
      </c>
      <c r="E452" s="71">
        <v>41367.727777777778</v>
      </c>
      <c r="F452" s="71">
        <v>41368.661111111112</v>
      </c>
      <c r="G452" s="5" t="s">
        <v>654</v>
      </c>
      <c r="H452" s="72">
        <f>IF(OR(E452="-",F452="-"),0,F452-E452)</f>
        <v>0.93333333333430346</v>
      </c>
      <c r="I452" s="73">
        <f>H452</f>
        <v>0.93333333333430346</v>
      </c>
      <c r="L452"/>
    </row>
    <row r="453" spans="1:12" ht="25.5" customHeight="1" x14ac:dyDescent="0.25">
      <c r="A453" s="12" t="s">
        <v>562</v>
      </c>
      <c r="B453" s="68" t="s">
        <v>749</v>
      </c>
      <c r="C453" s="69" t="s">
        <v>553</v>
      </c>
      <c r="D453" s="70" t="s">
        <v>1750</v>
      </c>
      <c r="E453" s="71">
        <v>41368.661111111112</v>
      </c>
      <c r="F453" s="71">
        <v>41368.753472222219</v>
      </c>
      <c r="G453" s="5" t="s">
        <v>656</v>
      </c>
      <c r="H453" s="72">
        <f>IF(OR(E453="-",F453="-"),0,F453-E453)</f>
        <v>9.2361111106583849E-2</v>
      </c>
      <c r="I453" s="73">
        <f>H453</f>
        <v>9.2361111106583849E-2</v>
      </c>
      <c r="L453"/>
    </row>
    <row r="454" spans="1:12" ht="25.5" customHeight="1" x14ac:dyDescent="0.25">
      <c r="A454" s="12" t="s">
        <v>562</v>
      </c>
      <c r="B454" s="68" t="s">
        <v>749</v>
      </c>
      <c r="C454" s="69" t="s">
        <v>553</v>
      </c>
      <c r="D454" s="70" t="s">
        <v>1749</v>
      </c>
      <c r="E454" s="71">
        <v>41368.753472222219</v>
      </c>
      <c r="F454" s="71">
        <v>41368.765972222223</v>
      </c>
      <c r="G454" s="5" t="s">
        <v>658</v>
      </c>
      <c r="H454" s="72">
        <f>IF(OR(E454="-",F454="-"),0,F454-E454)</f>
        <v>1.2500000004365575E-2</v>
      </c>
      <c r="I454" s="73">
        <f>H454</f>
        <v>1.2500000004365575E-2</v>
      </c>
      <c r="L454"/>
    </row>
    <row r="455" spans="1:12" ht="25.5" customHeight="1" x14ac:dyDescent="0.25">
      <c r="A455" s="12" t="s">
        <v>562</v>
      </c>
      <c r="B455" s="68" t="s">
        <v>749</v>
      </c>
      <c r="C455" s="69" t="s">
        <v>553</v>
      </c>
      <c r="D455" s="70" t="s">
        <v>1746</v>
      </c>
      <c r="E455" s="71">
        <v>41368.765972222223</v>
      </c>
      <c r="F455" s="71">
        <v>41373.740277777775</v>
      </c>
      <c r="G455" s="5" t="s">
        <v>660</v>
      </c>
      <c r="H455" s="72">
        <f>IF(OR(E455="-",F455="-"),0,F455-E455)</f>
        <v>4.9743055555518367</v>
      </c>
      <c r="I455" s="73">
        <f>H455</f>
        <v>4.9743055555518367</v>
      </c>
      <c r="L455"/>
    </row>
    <row r="456" spans="1:12" ht="25.5" customHeight="1" x14ac:dyDescent="0.25">
      <c r="A456" s="12" t="s">
        <v>562</v>
      </c>
      <c r="B456" s="68" t="s">
        <v>749</v>
      </c>
      <c r="C456" s="69" t="s">
        <v>553</v>
      </c>
      <c r="D456" s="70" t="s">
        <v>1755</v>
      </c>
      <c r="E456" s="71">
        <v>41373.740277777775</v>
      </c>
      <c r="F456" s="71">
        <v>41374.515972222223</v>
      </c>
      <c r="G456" s="5" t="s">
        <v>37</v>
      </c>
      <c r="H456" s="72">
        <f>IF(OR(E456="-",F456="-"),0,F456-E456)</f>
        <v>0.77569444444816327</v>
      </c>
      <c r="I456" s="73">
        <f>H456</f>
        <v>0.77569444444816327</v>
      </c>
      <c r="L456"/>
    </row>
    <row r="457" spans="1:12" ht="25.5" customHeight="1" x14ac:dyDescent="0.25">
      <c r="A457" s="12" t="s">
        <v>562</v>
      </c>
      <c r="B457" s="68" t="s">
        <v>749</v>
      </c>
      <c r="C457" s="69" t="s">
        <v>553</v>
      </c>
      <c r="D457" s="70" t="s">
        <v>1746</v>
      </c>
      <c r="E457" s="71">
        <v>41374.515972222223</v>
      </c>
      <c r="F457" s="71">
        <v>41374.827777777777</v>
      </c>
      <c r="G457" s="5" t="s">
        <v>118</v>
      </c>
      <c r="H457" s="72">
        <f>IF(OR(E457="-",F457="-"),0,F457-E457)</f>
        <v>0.31180555555329192</v>
      </c>
      <c r="I457" s="73">
        <f>H457</f>
        <v>0.31180555555329192</v>
      </c>
      <c r="L457"/>
    </row>
    <row r="458" spans="1:12" ht="25.5" customHeight="1" x14ac:dyDescent="0.25">
      <c r="A458" s="12" t="s">
        <v>562</v>
      </c>
      <c r="B458" s="68" t="s">
        <v>749</v>
      </c>
      <c r="C458" s="69" t="s">
        <v>553</v>
      </c>
      <c r="D458" s="70" t="s">
        <v>1747</v>
      </c>
      <c r="E458" s="71">
        <v>41374.827777777777</v>
      </c>
      <c r="F458" s="71">
        <v>41375.53125</v>
      </c>
      <c r="G458" s="5" t="s">
        <v>664</v>
      </c>
      <c r="H458" s="72">
        <f>IF(OR(E458="-",F458="-"),0,F458-E458)</f>
        <v>0.70347222222335404</v>
      </c>
      <c r="I458" s="73">
        <f>H458</f>
        <v>0.70347222222335404</v>
      </c>
      <c r="L458"/>
    </row>
    <row r="459" spans="1:12" ht="25.5" customHeight="1" x14ac:dyDescent="0.25">
      <c r="A459" s="12" t="s">
        <v>562</v>
      </c>
      <c r="B459" s="68" t="s">
        <v>749</v>
      </c>
      <c r="C459" s="69" t="s">
        <v>553</v>
      </c>
      <c r="D459" s="70" t="s">
        <v>1748</v>
      </c>
      <c r="E459" s="71">
        <v>41375.53125</v>
      </c>
      <c r="F459" s="71">
        <v>41376.604166666664</v>
      </c>
      <c r="G459" s="5" t="s">
        <v>666</v>
      </c>
      <c r="H459" s="72">
        <f>IF(OR(E459="-",F459="-"),0,F459-E459)</f>
        <v>1.0729166666642413</v>
      </c>
      <c r="I459" s="73">
        <f>H459</f>
        <v>1.0729166666642413</v>
      </c>
      <c r="L459"/>
    </row>
    <row r="460" spans="1:12" ht="25.5" customHeight="1" x14ac:dyDescent="0.25">
      <c r="A460" s="12" t="s">
        <v>562</v>
      </c>
      <c r="B460" s="68" t="s">
        <v>749</v>
      </c>
      <c r="C460" s="69" t="s">
        <v>553</v>
      </c>
      <c r="D460" s="70" t="s">
        <v>1745</v>
      </c>
      <c r="E460" s="71">
        <v>41376.604166666664</v>
      </c>
      <c r="F460" s="71">
        <v>41376.838888888888</v>
      </c>
      <c r="G460" s="5" t="s">
        <v>13</v>
      </c>
      <c r="H460" s="72">
        <f>IF(OR(E460="-",F460="-"),0,F460-E460)</f>
        <v>0.23472222222335404</v>
      </c>
      <c r="I460" s="73">
        <f>H460</f>
        <v>0.23472222222335404</v>
      </c>
      <c r="L460"/>
    </row>
    <row r="461" spans="1:12" ht="25.5" customHeight="1" x14ac:dyDescent="0.25">
      <c r="A461" s="12" t="s">
        <v>562</v>
      </c>
      <c r="B461" s="68" t="s">
        <v>749</v>
      </c>
      <c r="C461" s="69" t="s">
        <v>553</v>
      </c>
      <c r="D461" s="70" t="s">
        <v>1672</v>
      </c>
      <c r="E461" s="71">
        <v>41376.838888888888</v>
      </c>
      <c r="F461" s="71">
        <v>41379.577777777777</v>
      </c>
      <c r="G461" s="5" t="s">
        <v>668</v>
      </c>
      <c r="H461" s="72">
        <f>IF(OR(E461="-",F461="-"),0,F461-E461)</f>
        <v>2.7388888888890506</v>
      </c>
      <c r="I461" s="73">
        <f>H461</f>
        <v>2.7388888888890506</v>
      </c>
      <c r="L461"/>
    </row>
    <row r="462" spans="1:12" ht="25.5" customHeight="1" x14ac:dyDescent="0.25">
      <c r="A462" s="12" t="s">
        <v>562</v>
      </c>
      <c r="B462" s="68" t="s">
        <v>749</v>
      </c>
      <c r="C462" s="69" t="s">
        <v>553</v>
      </c>
      <c r="D462" s="70" t="s">
        <v>1745</v>
      </c>
      <c r="E462" s="71">
        <v>41379.577777777777</v>
      </c>
      <c r="F462" s="71">
        <v>41381.742361111108</v>
      </c>
      <c r="G462" s="5" t="s">
        <v>670</v>
      </c>
      <c r="H462" s="72">
        <f>IF(OR(E462="-",F462="-"),0,F462-E462)</f>
        <v>2.1645833333313931</v>
      </c>
      <c r="I462" s="73">
        <f>H462</f>
        <v>2.1645833333313931</v>
      </c>
      <c r="L462"/>
    </row>
    <row r="463" spans="1:12" ht="25.5" customHeight="1" x14ac:dyDescent="0.25">
      <c r="A463" s="12" t="s">
        <v>562</v>
      </c>
      <c r="B463" s="68" t="s">
        <v>749</v>
      </c>
      <c r="C463" s="69" t="s">
        <v>553</v>
      </c>
      <c r="D463" s="70" t="s">
        <v>1748</v>
      </c>
      <c r="E463" s="71">
        <v>41381.742361111108</v>
      </c>
      <c r="F463" s="71">
        <v>41382.51666666667</v>
      </c>
      <c r="G463" s="5" t="s">
        <v>672</v>
      </c>
      <c r="H463" s="72">
        <f>IF(OR(E463="-",F463="-"),0,F463-E463)</f>
        <v>0.77430555556202307</v>
      </c>
      <c r="I463" s="73">
        <f>H463</f>
        <v>0.77430555556202307</v>
      </c>
      <c r="L463"/>
    </row>
    <row r="464" spans="1:12" ht="25.5" customHeight="1" x14ac:dyDescent="0.25">
      <c r="A464" s="12" t="s">
        <v>562</v>
      </c>
      <c r="B464" s="68" t="s">
        <v>749</v>
      </c>
      <c r="C464" s="69" t="s">
        <v>553</v>
      </c>
      <c r="D464" s="70" t="s">
        <v>1747</v>
      </c>
      <c r="E464" s="71">
        <v>41382.51666666667</v>
      </c>
      <c r="F464" s="71">
        <v>41382.693749999999</v>
      </c>
      <c r="G464" s="5" t="s">
        <v>674</v>
      </c>
      <c r="H464" s="72">
        <f>IF(OR(E464="-",F464="-"),0,F464-E464)</f>
        <v>0.17708333332848269</v>
      </c>
      <c r="I464" s="73">
        <f>H464</f>
        <v>0.17708333332848269</v>
      </c>
      <c r="L464"/>
    </row>
    <row r="465" spans="1:12" ht="25.5" customHeight="1" x14ac:dyDescent="0.25">
      <c r="A465" s="12" t="s">
        <v>562</v>
      </c>
      <c r="B465" s="68" t="s">
        <v>749</v>
      </c>
      <c r="C465" s="69" t="s">
        <v>553</v>
      </c>
      <c r="D465" s="70" t="s">
        <v>1746</v>
      </c>
      <c r="E465" s="71">
        <v>41382.693749999999</v>
      </c>
      <c r="F465" s="71">
        <v>41383.613888888889</v>
      </c>
      <c r="G465" s="5" t="s">
        <v>37</v>
      </c>
      <c r="H465" s="72">
        <f>IF(OR(E465="-",F465="-"),0,F465-E465)</f>
        <v>0.92013888889050577</v>
      </c>
      <c r="I465" s="73">
        <f>H465</f>
        <v>0.92013888889050577</v>
      </c>
      <c r="L465"/>
    </row>
    <row r="466" spans="1:12" ht="25.5" customHeight="1" x14ac:dyDescent="0.25">
      <c r="A466" s="12" t="s">
        <v>562</v>
      </c>
      <c r="B466" s="68" t="s">
        <v>749</v>
      </c>
      <c r="C466" s="69" t="s">
        <v>553</v>
      </c>
      <c r="D466" s="70" t="s">
        <v>1672</v>
      </c>
      <c r="E466" s="71">
        <v>41383.613888888889</v>
      </c>
      <c r="F466" s="71">
        <v>41383.665277777778</v>
      </c>
      <c r="G466" s="5" t="s">
        <v>676</v>
      </c>
      <c r="H466" s="72">
        <f>IF(OR(E466="-",F466="-"),0,F466-E466)</f>
        <v>5.1388888889050577E-2</v>
      </c>
      <c r="I466" s="73">
        <f>H466</f>
        <v>5.1388888889050577E-2</v>
      </c>
      <c r="L466"/>
    </row>
    <row r="467" spans="1:12" ht="25.5" customHeight="1" x14ac:dyDescent="0.25">
      <c r="A467" s="12" t="s">
        <v>562</v>
      </c>
      <c r="B467" s="68" t="s">
        <v>749</v>
      </c>
      <c r="C467" s="69" t="s">
        <v>553</v>
      </c>
      <c r="D467" s="70" t="s">
        <v>1749</v>
      </c>
      <c r="E467" s="71">
        <v>41383.665277777778</v>
      </c>
      <c r="F467" s="71">
        <v>41386.570138888892</v>
      </c>
      <c r="G467" s="5" t="s">
        <v>678</v>
      </c>
      <c r="H467" s="72">
        <f>IF(OR(E467="-",F467="-"),0,F467-E467)</f>
        <v>2.9048611111138598</v>
      </c>
      <c r="I467" s="73">
        <f>H467</f>
        <v>2.9048611111138598</v>
      </c>
      <c r="L467"/>
    </row>
    <row r="468" spans="1:12" ht="25.5" customHeight="1" x14ac:dyDescent="0.25">
      <c r="A468" s="12" t="s">
        <v>562</v>
      </c>
      <c r="B468" s="68" t="s">
        <v>749</v>
      </c>
      <c r="C468" s="69" t="s">
        <v>553</v>
      </c>
      <c r="D468" s="70" t="s">
        <v>1750</v>
      </c>
      <c r="E468" s="71">
        <v>41386.570138888892</v>
      </c>
      <c r="F468" s="71">
        <v>41386.689583333333</v>
      </c>
      <c r="G468" s="5" t="s">
        <v>680</v>
      </c>
      <c r="H468" s="72">
        <f>IF(OR(E468="-",F468="-"),0,F468-E468)</f>
        <v>0.11944444444088731</v>
      </c>
      <c r="I468" s="73">
        <f>H468</f>
        <v>0.11944444444088731</v>
      </c>
      <c r="L468"/>
    </row>
    <row r="469" spans="1:12" ht="25.5" customHeight="1" x14ac:dyDescent="0.25">
      <c r="A469" s="12" t="s">
        <v>562</v>
      </c>
      <c r="B469" s="68" t="s">
        <v>749</v>
      </c>
      <c r="C469" s="69" t="s">
        <v>553</v>
      </c>
      <c r="D469" s="70" t="s">
        <v>1749</v>
      </c>
      <c r="E469" s="71">
        <v>41386.689583333333</v>
      </c>
      <c r="F469" s="71">
        <v>41386.751388888886</v>
      </c>
      <c r="G469" s="5" t="s">
        <v>682</v>
      </c>
      <c r="H469" s="72">
        <f>IF(OR(E469="-",F469="-"),0,F469-E469)</f>
        <v>6.1805555553291924E-2</v>
      </c>
      <c r="I469" s="73">
        <f>H469</f>
        <v>6.1805555553291924E-2</v>
      </c>
      <c r="L469"/>
    </row>
    <row r="470" spans="1:12" ht="25.5" customHeight="1" x14ac:dyDescent="0.25">
      <c r="A470" s="12" t="s">
        <v>562</v>
      </c>
      <c r="B470" s="68" t="s">
        <v>749</v>
      </c>
      <c r="C470" s="69" t="s">
        <v>553</v>
      </c>
      <c r="D470" s="70" t="s">
        <v>1765</v>
      </c>
      <c r="E470" s="71">
        <v>41386.751388888886</v>
      </c>
      <c r="F470" s="71">
        <v>41388.566666666666</v>
      </c>
      <c r="G470" s="5" t="s">
        <v>589</v>
      </c>
      <c r="H470" s="72">
        <f>IF(OR(E470="-",F470="-"),0,F470-E470)</f>
        <v>1.8152777777795563</v>
      </c>
      <c r="I470" s="73">
        <f>H470</f>
        <v>1.8152777777795563</v>
      </c>
      <c r="L470"/>
    </row>
    <row r="471" spans="1:12" ht="25.5" customHeight="1" x14ac:dyDescent="0.25">
      <c r="A471" s="12" t="s">
        <v>562</v>
      </c>
      <c r="B471" s="68" t="s">
        <v>749</v>
      </c>
      <c r="C471" s="69" t="s">
        <v>553</v>
      </c>
      <c r="D471" s="70" t="s">
        <v>1750</v>
      </c>
      <c r="E471" s="71">
        <v>41388.566666666666</v>
      </c>
      <c r="F471" s="71">
        <v>41388.587500000001</v>
      </c>
      <c r="G471" s="5" t="s">
        <v>118</v>
      </c>
      <c r="H471" s="72">
        <f>IF(OR(E471="-",F471="-"),0,F471-E471)</f>
        <v>2.0833333335758653E-2</v>
      </c>
      <c r="I471" s="73">
        <f>H471</f>
        <v>2.0833333335758653E-2</v>
      </c>
      <c r="L471"/>
    </row>
    <row r="472" spans="1:12" ht="25.5" customHeight="1" x14ac:dyDescent="0.25">
      <c r="A472" s="12" t="s">
        <v>562</v>
      </c>
      <c r="B472" s="68" t="s">
        <v>749</v>
      </c>
      <c r="C472" s="69" t="s">
        <v>553</v>
      </c>
      <c r="D472" s="70" t="s">
        <v>1749</v>
      </c>
      <c r="E472" s="71">
        <v>41388.587500000001</v>
      </c>
      <c r="F472" s="71">
        <v>41388.594444444447</v>
      </c>
      <c r="G472" s="5" t="s">
        <v>686</v>
      </c>
      <c r="H472" s="72">
        <f>IF(OR(E472="-",F472="-"),0,F472-E472)</f>
        <v>6.9444444452528842E-3</v>
      </c>
      <c r="I472" s="73">
        <f>H472</f>
        <v>6.9444444452528842E-3</v>
      </c>
      <c r="L472"/>
    </row>
    <row r="473" spans="1:12" ht="25.5" customHeight="1" x14ac:dyDescent="0.25">
      <c r="A473" s="12" t="s">
        <v>562</v>
      </c>
      <c r="B473" s="68" t="s">
        <v>749</v>
      </c>
      <c r="C473" s="69" t="s">
        <v>553</v>
      </c>
      <c r="D473" s="70" t="s">
        <v>1746</v>
      </c>
      <c r="E473" s="71">
        <v>41388.594444444447</v>
      </c>
      <c r="F473" s="71">
        <v>41394.71597222222</v>
      </c>
      <c r="G473" s="5" t="s">
        <v>688</v>
      </c>
      <c r="H473" s="72">
        <f>IF(OR(E473="-",F473="-"),0,F473-E473)</f>
        <v>6.1215277777737356</v>
      </c>
      <c r="I473" s="73">
        <f>H473</f>
        <v>6.1215277777737356</v>
      </c>
      <c r="L473"/>
    </row>
    <row r="474" spans="1:12" ht="25.5" customHeight="1" x14ac:dyDescent="0.25">
      <c r="A474" s="12" t="s">
        <v>562</v>
      </c>
      <c r="B474" s="68" t="s">
        <v>749</v>
      </c>
      <c r="C474" s="69" t="s">
        <v>553</v>
      </c>
      <c r="D474" s="70" t="s">
        <v>1745</v>
      </c>
      <c r="E474" s="71">
        <v>41394.71597222222</v>
      </c>
      <c r="F474" s="71">
        <v>41394.770138888889</v>
      </c>
      <c r="G474" s="5" t="s">
        <v>689</v>
      </c>
      <c r="H474" s="72">
        <f>IF(OR(E474="-",F474="-"),0,F474-E474)</f>
        <v>5.4166666668606922E-2</v>
      </c>
      <c r="I474" s="73">
        <f>H474</f>
        <v>5.4166666668606922E-2</v>
      </c>
      <c r="L474"/>
    </row>
    <row r="475" spans="1:12" ht="25.5" customHeight="1" x14ac:dyDescent="0.25">
      <c r="A475" s="12" t="s">
        <v>562</v>
      </c>
      <c r="B475" s="68" t="s">
        <v>749</v>
      </c>
      <c r="C475" s="69" t="s">
        <v>553</v>
      </c>
      <c r="D475" s="70" t="s">
        <v>1672</v>
      </c>
      <c r="E475" s="71">
        <v>41394.770138888889</v>
      </c>
      <c r="F475" s="71">
        <v>41396.517361111109</v>
      </c>
      <c r="G475" s="5" t="s">
        <v>690</v>
      </c>
      <c r="H475" s="72">
        <f>IF(OR(E475="-",F475="-"),0,F475-E475)</f>
        <v>1.7472222222204437</v>
      </c>
      <c r="I475" s="73">
        <f>H475</f>
        <v>1.7472222222204437</v>
      </c>
      <c r="L475"/>
    </row>
    <row r="476" spans="1:12" ht="25.5" customHeight="1" x14ac:dyDescent="0.25">
      <c r="A476" s="12" t="s">
        <v>562</v>
      </c>
      <c r="B476" s="68" t="s">
        <v>749</v>
      </c>
      <c r="C476" s="69" t="s">
        <v>553</v>
      </c>
      <c r="D476" s="70" t="s">
        <v>1750</v>
      </c>
      <c r="E476" s="71">
        <v>41396.517361111109</v>
      </c>
      <c r="F476" s="71">
        <v>41396.747916666667</v>
      </c>
      <c r="G476" s="5" t="s">
        <v>692</v>
      </c>
      <c r="H476" s="72">
        <f>IF(OR(E476="-",F476="-"),0,F476-E476)</f>
        <v>0.2305555555576575</v>
      </c>
      <c r="I476" s="73">
        <f>H476</f>
        <v>0.2305555555576575</v>
      </c>
      <c r="L476"/>
    </row>
    <row r="477" spans="1:12" ht="25.5" customHeight="1" x14ac:dyDescent="0.25">
      <c r="A477" s="12" t="s">
        <v>562</v>
      </c>
      <c r="B477" s="68" t="s">
        <v>749</v>
      </c>
      <c r="C477" s="69" t="s">
        <v>553</v>
      </c>
      <c r="D477" s="70" t="s">
        <v>1749</v>
      </c>
      <c r="E477" s="71">
        <v>41396.747916666667</v>
      </c>
      <c r="F477" s="71">
        <v>41396.822916666664</v>
      </c>
      <c r="G477" s="5" t="s">
        <v>693</v>
      </c>
      <c r="H477" s="72">
        <f>IF(OR(E477="-",F477="-"),0,F477-E477)</f>
        <v>7.4999999997089617E-2</v>
      </c>
      <c r="I477" s="73">
        <f>H477</f>
        <v>7.4999999997089617E-2</v>
      </c>
      <c r="L477"/>
    </row>
    <row r="478" spans="1:12" ht="25.5" customHeight="1" x14ac:dyDescent="0.25">
      <c r="A478" s="12" t="s">
        <v>562</v>
      </c>
      <c r="B478" s="68" t="s">
        <v>749</v>
      </c>
      <c r="C478" s="69" t="s">
        <v>553</v>
      </c>
      <c r="D478" s="70" t="s">
        <v>1746</v>
      </c>
      <c r="E478" s="71">
        <v>41396.822916666664</v>
      </c>
      <c r="F478" s="71">
        <v>41401.575694444444</v>
      </c>
      <c r="G478" s="5" t="s">
        <v>578</v>
      </c>
      <c r="H478" s="72">
        <f>IF(OR(E478="-",F478="-"),0,F478-E478)</f>
        <v>4.7527777777795563</v>
      </c>
      <c r="I478" s="73">
        <f>H478</f>
        <v>4.7527777777795563</v>
      </c>
      <c r="L478"/>
    </row>
    <row r="479" spans="1:12" ht="25.5" customHeight="1" x14ac:dyDescent="0.25">
      <c r="A479" s="12" t="s">
        <v>562</v>
      </c>
      <c r="B479" s="68" t="s">
        <v>749</v>
      </c>
      <c r="C479" s="69" t="s">
        <v>553</v>
      </c>
      <c r="D479" s="70" t="s">
        <v>1747</v>
      </c>
      <c r="E479" s="71">
        <v>41401.575694444444</v>
      </c>
      <c r="F479" s="71">
        <v>41401.597916666666</v>
      </c>
      <c r="G479" s="5" t="s">
        <v>39</v>
      </c>
      <c r="H479" s="72">
        <f>IF(OR(E479="-",F479="-"),0,F479-E479)</f>
        <v>2.2222222221898846E-2</v>
      </c>
      <c r="I479" s="73">
        <f>H479</f>
        <v>2.2222222221898846E-2</v>
      </c>
      <c r="L479"/>
    </row>
    <row r="480" spans="1:12" ht="25.5" customHeight="1" x14ac:dyDescent="0.25">
      <c r="A480" s="12" t="s">
        <v>562</v>
      </c>
      <c r="B480" s="68" t="s">
        <v>749</v>
      </c>
      <c r="C480" s="69" t="s">
        <v>553</v>
      </c>
      <c r="D480" s="70" t="s">
        <v>1748</v>
      </c>
      <c r="E480" s="71">
        <v>41401.597916666666</v>
      </c>
      <c r="F480" s="71">
        <v>41401.618750000001</v>
      </c>
      <c r="G480" s="5" t="s">
        <v>697</v>
      </c>
      <c r="H480" s="72">
        <f>IF(OR(E480="-",F480="-"),0,F480-E480)</f>
        <v>2.0833333335758653E-2</v>
      </c>
      <c r="I480" s="73">
        <f>H480</f>
        <v>2.0833333335758653E-2</v>
      </c>
      <c r="L480"/>
    </row>
    <row r="481" spans="1:12" ht="25.5" customHeight="1" x14ac:dyDescent="0.25">
      <c r="A481" s="12" t="s">
        <v>562</v>
      </c>
      <c r="B481" s="68" t="s">
        <v>749</v>
      </c>
      <c r="C481" s="69" t="s">
        <v>553</v>
      </c>
      <c r="D481" s="70" t="s">
        <v>1749</v>
      </c>
      <c r="E481" s="71">
        <v>41401.618750000001</v>
      </c>
      <c r="F481" s="71">
        <v>41401.720833333333</v>
      </c>
      <c r="G481" s="5" t="s">
        <v>284</v>
      </c>
      <c r="H481" s="72">
        <f>IF(OR(E481="-",F481="-"),0,F481-E481)</f>
        <v>0.10208333333139308</v>
      </c>
      <c r="I481" s="73">
        <f>H481</f>
        <v>0.10208333333139308</v>
      </c>
      <c r="L481"/>
    </row>
    <row r="482" spans="1:12" ht="25.5" customHeight="1" x14ac:dyDescent="0.25">
      <c r="A482" s="12" t="s">
        <v>562</v>
      </c>
      <c r="B482" s="68" t="s">
        <v>749</v>
      </c>
      <c r="C482" s="69" t="s">
        <v>553</v>
      </c>
      <c r="D482" s="70" t="s">
        <v>1765</v>
      </c>
      <c r="E482" s="71">
        <v>41401.720833333333</v>
      </c>
      <c r="F482" s="71">
        <v>41404.814583333333</v>
      </c>
      <c r="G482" s="5" t="s">
        <v>589</v>
      </c>
      <c r="H482" s="72">
        <f>IF(OR(E482="-",F482="-"),0,F482-E482)</f>
        <v>3.09375</v>
      </c>
      <c r="I482" s="73">
        <f>H482</f>
        <v>3.09375</v>
      </c>
      <c r="L482"/>
    </row>
    <row r="483" spans="1:12" ht="25.5" customHeight="1" x14ac:dyDescent="0.25">
      <c r="A483" s="12" t="s">
        <v>562</v>
      </c>
      <c r="B483" s="68" t="s">
        <v>749</v>
      </c>
      <c r="C483" s="69" t="s">
        <v>553</v>
      </c>
      <c r="D483" s="70" t="s">
        <v>1750</v>
      </c>
      <c r="E483" s="71">
        <v>41404.814583333333</v>
      </c>
      <c r="F483" s="71">
        <v>41407.554861111108</v>
      </c>
      <c r="G483" s="5" t="s">
        <v>701</v>
      </c>
      <c r="H483" s="72">
        <f>IF(OR(E483="-",F483="-"),0,F483-E483)</f>
        <v>2.7402777777751908</v>
      </c>
      <c r="I483" s="73">
        <f>H483</f>
        <v>2.7402777777751908</v>
      </c>
      <c r="L483"/>
    </row>
    <row r="484" spans="1:12" ht="25.5" customHeight="1" x14ac:dyDescent="0.25">
      <c r="A484" s="12" t="s">
        <v>562</v>
      </c>
      <c r="B484" s="68" t="s">
        <v>749</v>
      </c>
      <c r="C484" s="69" t="s">
        <v>553</v>
      </c>
      <c r="D484" s="70" t="s">
        <v>1765</v>
      </c>
      <c r="E484" s="71">
        <v>41407.554861111108</v>
      </c>
      <c r="F484" s="71">
        <v>41408.765972222223</v>
      </c>
      <c r="G484" s="5" t="s">
        <v>686</v>
      </c>
      <c r="H484" s="72">
        <f>IF(OR(E484="-",F484="-"),0,F484-E484)</f>
        <v>1.211111111115315</v>
      </c>
      <c r="I484" s="73">
        <f>H484</f>
        <v>1.211111111115315</v>
      </c>
      <c r="L484"/>
    </row>
    <row r="485" spans="1:12" ht="25.5" customHeight="1" x14ac:dyDescent="0.25">
      <c r="A485" s="12" t="s">
        <v>562</v>
      </c>
      <c r="B485" s="68" t="s">
        <v>749</v>
      </c>
      <c r="C485" s="69" t="s">
        <v>553</v>
      </c>
      <c r="D485" s="70" t="s">
        <v>1751</v>
      </c>
      <c r="E485" s="71">
        <v>41408.765972222223</v>
      </c>
      <c r="F485" s="71">
        <v>41410.808333333334</v>
      </c>
      <c r="G485" s="5" t="s">
        <v>702</v>
      </c>
      <c r="H485" s="72">
        <f>IF(OR(E485="-",F485="-"),0,F485-E485)</f>
        <v>2.0423611111109494</v>
      </c>
      <c r="I485" s="73">
        <f>H485</f>
        <v>2.0423611111109494</v>
      </c>
      <c r="L485"/>
    </row>
    <row r="486" spans="1:12" ht="25.5" customHeight="1" x14ac:dyDescent="0.25">
      <c r="A486" s="12" t="s">
        <v>562</v>
      </c>
      <c r="B486" s="68" t="s">
        <v>749</v>
      </c>
      <c r="C486" s="69" t="s">
        <v>553</v>
      </c>
      <c r="D486" s="70" t="s">
        <v>1765</v>
      </c>
      <c r="E486" s="71">
        <v>41410.808333333334</v>
      </c>
      <c r="F486" s="71">
        <v>41411.767361111109</v>
      </c>
      <c r="G486" s="5" t="s">
        <v>703</v>
      </c>
      <c r="H486" s="72">
        <f>IF(OR(E486="-",F486="-"),0,F486-E486)</f>
        <v>0.95902777777519077</v>
      </c>
      <c r="I486" s="73">
        <f>H486</f>
        <v>0.95902777777519077</v>
      </c>
      <c r="L486"/>
    </row>
    <row r="487" spans="1:12" ht="25.5" customHeight="1" x14ac:dyDescent="0.25">
      <c r="A487" s="12" t="s">
        <v>562</v>
      </c>
      <c r="B487" s="68" t="s">
        <v>749</v>
      </c>
      <c r="C487" s="69" t="s">
        <v>553</v>
      </c>
      <c r="D487" s="70" t="s">
        <v>1749</v>
      </c>
      <c r="E487" s="71">
        <v>41411.767361111109</v>
      </c>
      <c r="F487" s="71">
        <v>41411.801388888889</v>
      </c>
      <c r="G487" s="5" t="s">
        <v>704</v>
      </c>
      <c r="H487" s="72">
        <f>IF(OR(E487="-",F487="-"),0,F487-E487)</f>
        <v>3.4027777779556345E-2</v>
      </c>
      <c r="I487" s="73">
        <f>H487</f>
        <v>3.4027777779556345E-2</v>
      </c>
      <c r="L487"/>
    </row>
    <row r="488" spans="1:12" ht="25.5" customHeight="1" x14ac:dyDescent="0.25">
      <c r="A488" s="12" t="s">
        <v>562</v>
      </c>
      <c r="B488" s="68" t="s">
        <v>749</v>
      </c>
      <c r="C488" s="69" t="s">
        <v>553</v>
      </c>
      <c r="D488" s="70" t="s">
        <v>1752</v>
      </c>
      <c r="E488" s="71">
        <v>41411.801388888889</v>
      </c>
      <c r="F488" s="71">
        <v>41415.676388888889</v>
      </c>
      <c r="G488" s="5" t="s">
        <v>706</v>
      </c>
      <c r="H488" s="72">
        <f>IF(OR(E488="-",F488="-"),0,F488-E488)</f>
        <v>3.875</v>
      </c>
      <c r="I488" s="73">
        <f>H488</f>
        <v>3.875</v>
      </c>
      <c r="L488"/>
    </row>
    <row r="489" spans="1:12" ht="25.5" customHeight="1" x14ac:dyDescent="0.25">
      <c r="A489" s="12" t="s">
        <v>562</v>
      </c>
      <c r="B489" s="68" t="s">
        <v>749</v>
      </c>
      <c r="C489" s="69" t="s">
        <v>553</v>
      </c>
      <c r="D489" s="70" t="s">
        <v>1753</v>
      </c>
      <c r="E489" s="71">
        <v>41415.676388888889</v>
      </c>
      <c r="F489" s="71">
        <v>41416.652777777781</v>
      </c>
      <c r="G489" s="5" t="s">
        <v>429</v>
      </c>
      <c r="H489" s="72">
        <f>IF(OR(E489="-",F489="-"),0,F489-E489)</f>
        <v>0.97638888889196096</v>
      </c>
      <c r="I489" s="73">
        <f>H489</f>
        <v>0.97638888889196096</v>
      </c>
      <c r="L489"/>
    </row>
    <row r="490" spans="1:12" ht="25.5" customHeight="1" x14ac:dyDescent="0.25">
      <c r="A490" s="12" t="s">
        <v>562</v>
      </c>
      <c r="B490" s="68" t="s">
        <v>749</v>
      </c>
      <c r="C490" s="69" t="s">
        <v>553</v>
      </c>
      <c r="D490" s="70" t="s">
        <v>1743</v>
      </c>
      <c r="E490" s="71">
        <v>41416.652777777781</v>
      </c>
      <c r="F490" s="71">
        <v>41416.668055555558</v>
      </c>
      <c r="G490" s="5" t="s">
        <v>105</v>
      </c>
      <c r="H490" s="72">
        <f>IF(OR(E490="-",F490="-"),0,F490-E490)</f>
        <v>1.5277777776645962E-2</v>
      </c>
      <c r="I490" s="73">
        <f>H490</f>
        <v>1.5277777776645962E-2</v>
      </c>
      <c r="L490"/>
    </row>
    <row r="491" spans="1:12" ht="25.5" customHeight="1" x14ac:dyDescent="0.25">
      <c r="A491" s="12" t="s">
        <v>562</v>
      </c>
      <c r="B491" s="68" t="s">
        <v>749</v>
      </c>
      <c r="C491" s="69" t="s">
        <v>553</v>
      </c>
      <c r="D491" s="70" t="s">
        <v>1765</v>
      </c>
      <c r="E491" s="71">
        <v>41416.668055555558</v>
      </c>
      <c r="F491" s="71">
        <v>41417.74722222222</v>
      </c>
      <c r="G491" s="5" t="s">
        <v>709</v>
      </c>
      <c r="H491" s="72">
        <f>IF(OR(E491="-",F491="-"),0,F491-E491)</f>
        <v>1.0791666666627862</v>
      </c>
      <c r="I491" s="73">
        <f>H491</f>
        <v>1.0791666666627862</v>
      </c>
      <c r="L491"/>
    </row>
    <row r="492" spans="1:12" ht="25.5" customHeight="1" x14ac:dyDescent="0.25">
      <c r="A492" s="12" t="s">
        <v>562</v>
      </c>
      <c r="B492" s="68" t="s">
        <v>749</v>
      </c>
      <c r="C492" s="69" t="s">
        <v>553</v>
      </c>
      <c r="D492" s="70" t="s">
        <v>1752</v>
      </c>
      <c r="E492" s="71">
        <v>41417.74722222222</v>
      </c>
      <c r="F492" s="71">
        <v>41417.752083333333</v>
      </c>
      <c r="G492" s="5" t="s">
        <v>711</v>
      </c>
      <c r="H492" s="72">
        <f>IF(OR(E492="-",F492="-"),0,F492-E492)</f>
        <v>4.8611111124046147E-3</v>
      </c>
      <c r="I492" s="73">
        <f>H492</f>
        <v>4.8611111124046147E-3</v>
      </c>
      <c r="L492"/>
    </row>
    <row r="493" spans="1:12" ht="25.5" customHeight="1" x14ac:dyDescent="0.25">
      <c r="A493" s="12" t="s">
        <v>562</v>
      </c>
      <c r="B493" s="68" t="s">
        <v>749</v>
      </c>
      <c r="C493" s="69" t="s">
        <v>553</v>
      </c>
      <c r="D493" s="70" t="s">
        <v>1765</v>
      </c>
      <c r="E493" s="71">
        <v>41417.752083333333</v>
      </c>
      <c r="F493" s="71">
        <v>41417.76458333333</v>
      </c>
      <c r="G493" s="5" t="s">
        <v>118</v>
      </c>
      <c r="H493" s="72">
        <f>IF(OR(E493="-",F493="-"),0,F493-E493)</f>
        <v>1.2499999997089617E-2</v>
      </c>
      <c r="I493" s="73">
        <f>H493</f>
        <v>1.2499999997089617E-2</v>
      </c>
      <c r="L493"/>
    </row>
    <row r="494" spans="1:12" ht="25.5" customHeight="1" x14ac:dyDescent="0.25">
      <c r="A494" s="12" t="s">
        <v>562</v>
      </c>
      <c r="B494" s="68" t="s">
        <v>749</v>
      </c>
      <c r="C494" s="69" t="s">
        <v>553</v>
      </c>
      <c r="D494" s="70" t="s">
        <v>1752</v>
      </c>
      <c r="E494" s="71">
        <v>41417.76458333333</v>
      </c>
      <c r="F494" s="71">
        <v>41417.790277777778</v>
      </c>
      <c r="G494" s="5" t="s">
        <v>711</v>
      </c>
      <c r="H494" s="72">
        <f>IF(OR(E494="-",F494="-"),0,F494-E494)</f>
        <v>2.5694444448163267E-2</v>
      </c>
      <c r="I494" s="73">
        <f>H494</f>
        <v>2.5694444448163267E-2</v>
      </c>
      <c r="L494"/>
    </row>
    <row r="495" spans="1:12" ht="25.5" customHeight="1" x14ac:dyDescent="0.25">
      <c r="A495" s="12" t="s">
        <v>562</v>
      </c>
      <c r="B495" s="68" t="s">
        <v>749</v>
      </c>
      <c r="C495" s="69" t="s">
        <v>553</v>
      </c>
      <c r="D495" s="70" t="s">
        <v>1765</v>
      </c>
      <c r="E495" s="71">
        <v>41417.790277777778</v>
      </c>
      <c r="F495" s="71">
        <v>41422.59097222222</v>
      </c>
      <c r="G495" s="5" t="s">
        <v>355</v>
      </c>
      <c r="H495" s="72">
        <f>IF(OR(E495="-",F495="-"),0,F495-E495)</f>
        <v>4.8006944444423425</v>
      </c>
      <c r="I495" s="73">
        <f>H495</f>
        <v>4.8006944444423425</v>
      </c>
      <c r="L495"/>
    </row>
    <row r="496" spans="1:12" ht="25.5" customHeight="1" x14ac:dyDescent="0.25">
      <c r="A496" s="12" t="s">
        <v>562</v>
      </c>
      <c r="B496" s="68" t="s">
        <v>749</v>
      </c>
      <c r="C496" s="69" t="s">
        <v>553</v>
      </c>
      <c r="D496" s="70" t="s">
        <v>1745</v>
      </c>
      <c r="E496" s="71">
        <v>41422.59097222222</v>
      </c>
      <c r="F496" s="71">
        <v>41422.700694444444</v>
      </c>
      <c r="G496" s="5" t="s">
        <v>716</v>
      </c>
      <c r="H496" s="72">
        <f>IF(OR(E496="-",F496="-"),0,F496-E496)</f>
        <v>0.10972222222335404</v>
      </c>
      <c r="I496" s="73">
        <f>H496</f>
        <v>0.10972222222335404</v>
      </c>
      <c r="L496"/>
    </row>
    <row r="497" spans="1:12" ht="25.5" customHeight="1" x14ac:dyDescent="0.25">
      <c r="A497" s="12" t="s">
        <v>562</v>
      </c>
      <c r="B497" s="68" t="s">
        <v>749</v>
      </c>
      <c r="C497" s="69" t="s">
        <v>553</v>
      </c>
      <c r="D497" s="70" t="s">
        <v>1751</v>
      </c>
      <c r="E497" s="71">
        <v>41422.700694444444</v>
      </c>
      <c r="F497" s="71">
        <v>41422.722916666666</v>
      </c>
      <c r="G497" s="5" t="s">
        <v>718</v>
      </c>
      <c r="H497" s="72">
        <f>IF(OR(E497="-",F497="-"),0,F497-E497)</f>
        <v>2.2222222221898846E-2</v>
      </c>
      <c r="I497" s="73">
        <f>H497</f>
        <v>2.2222222221898846E-2</v>
      </c>
      <c r="L497"/>
    </row>
    <row r="498" spans="1:12" ht="25.5" customHeight="1" x14ac:dyDescent="0.25">
      <c r="A498" s="12" t="s">
        <v>562</v>
      </c>
      <c r="B498" s="68" t="s">
        <v>749</v>
      </c>
      <c r="C498" s="69" t="s">
        <v>553</v>
      </c>
      <c r="D498" s="70" t="s">
        <v>1752</v>
      </c>
      <c r="E498" s="71">
        <v>41422.722916666666</v>
      </c>
      <c r="F498" s="71">
        <v>41450.631249999999</v>
      </c>
      <c r="G498" s="5" t="s">
        <v>720</v>
      </c>
      <c r="H498" s="72">
        <f>IF(OR(E498="-",F498="-"),0,F498-E498)</f>
        <v>27.908333333332848</v>
      </c>
      <c r="I498" s="73">
        <f>H498</f>
        <v>27.908333333332848</v>
      </c>
      <c r="L498"/>
    </row>
    <row r="499" spans="1:12" ht="25.5" customHeight="1" x14ac:dyDescent="0.25">
      <c r="A499" s="12" t="s">
        <v>562</v>
      </c>
      <c r="B499" s="68" t="s">
        <v>749</v>
      </c>
      <c r="C499" s="69" t="s">
        <v>553</v>
      </c>
      <c r="D499" s="70" t="s">
        <v>1753</v>
      </c>
      <c r="E499" s="71">
        <v>41450.631249999999</v>
      </c>
      <c r="F499" s="71">
        <v>41450.686111111114</v>
      </c>
      <c r="G499" s="5" t="s">
        <v>722</v>
      </c>
      <c r="H499" s="72">
        <f>IF(OR(E499="-",F499="-"),0,F499-E499)</f>
        <v>5.4861111115314998E-2</v>
      </c>
      <c r="I499" s="73">
        <f>H499</f>
        <v>5.4861111115314998E-2</v>
      </c>
      <c r="L499"/>
    </row>
    <row r="500" spans="1:12" ht="25.5" customHeight="1" x14ac:dyDescent="0.25">
      <c r="A500" s="12" t="s">
        <v>562</v>
      </c>
      <c r="B500" s="68" t="s">
        <v>749</v>
      </c>
      <c r="C500" s="69" t="s">
        <v>553</v>
      </c>
      <c r="D500" s="70" t="s">
        <v>1752</v>
      </c>
      <c r="E500" s="71">
        <v>41450.686111111114</v>
      </c>
      <c r="F500" s="71">
        <v>41450.75</v>
      </c>
      <c r="G500" s="5" t="s">
        <v>393</v>
      </c>
      <c r="H500" s="72">
        <f>IF(OR(E500="-",F500="-"),0,F500-E500)</f>
        <v>6.3888888886140194E-2</v>
      </c>
      <c r="I500" s="73">
        <f>H500</f>
        <v>6.3888888886140194E-2</v>
      </c>
      <c r="L500"/>
    </row>
    <row r="501" spans="1:12" ht="25.5" customHeight="1" x14ac:dyDescent="0.25">
      <c r="A501" s="12" t="s">
        <v>562</v>
      </c>
      <c r="B501" s="68" t="s">
        <v>749</v>
      </c>
      <c r="C501" s="69" t="s">
        <v>553</v>
      </c>
      <c r="D501" s="70" t="s">
        <v>1753</v>
      </c>
      <c r="E501" s="71">
        <v>41450.75</v>
      </c>
      <c r="F501" s="71">
        <v>41450.78125</v>
      </c>
      <c r="G501" s="5" t="s">
        <v>725</v>
      </c>
      <c r="H501" s="72">
        <f>IF(OR(E501="-",F501="-"),0,F501-E501)</f>
        <v>3.125E-2</v>
      </c>
      <c r="I501" s="73">
        <f>H501</f>
        <v>3.125E-2</v>
      </c>
      <c r="L501"/>
    </row>
    <row r="502" spans="1:12" ht="25.5" customHeight="1" x14ac:dyDescent="0.25">
      <c r="A502" s="12" t="s">
        <v>562</v>
      </c>
      <c r="B502" s="68" t="s">
        <v>749</v>
      </c>
      <c r="C502" s="69" t="s">
        <v>553</v>
      </c>
      <c r="D502" s="70" t="s">
        <v>1743</v>
      </c>
      <c r="E502" s="71">
        <v>41450.78125</v>
      </c>
      <c r="F502" s="71">
        <v>41450.789583333331</v>
      </c>
      <c r="G502" s="5" t="s">
        <v>105</v>
      </c>
      <c r="H502" s="72">
        <f>IF(OR(E502="-",F502="-"),0,F502-E502)</f>
        <v>8.333333331393078E-3</v>
      </c>
      <c r="I502" s="73">
        <f>H502</f>
        <v>8.333333331393078E-3</v>
      </c>
      <c r="L502"/>
    </row>
    <row r="503" spans="1:12" ht="25.5" customHeight="1" x14ac:dyDescent="0.25">
      <c r="A503" s="12" t="s">
        <v>562</v>
      </c>
      <c r="B503" s="68" t="s">
        <v>749</v>
      </c>
      <c r="C503" s="69" t="s">
        <v>553</v>
      </c>
      <c r="D503" s="70" t="s">
        <v>1747</v>
      </c>
      <c r="E503" s="71">
        <v>41450.789583333331</v>
      </c>
      <c r="F503" s="71">
        <v>41450.797222222223</v>
      </c>
      <c r="G503" s="5" t="s">
        <v>107</v>
      </c>
      <c r="H503" s="72">
        <f>IF(OR(E503="-",F503="-"),0,F503-E503)</f>
        <v>7.6388888919609599E-3</v>
      </c>
      <c r="I503" s="73">
        <f>H503</f>
        <v>7.6388888919609599E-3</v>
      </c>
      <c r="L503"/>
    </row>
    <row r="504" spans="1:12" ht="25.5" customHeight="1" x14ac:dyDescent="0.25">
      <c r="A504" s="12" t="s">
        <v>562</v>
      </c>
      <c r="B504" s="68" t="s">
        <v>749</v>
      </c>
      <c r="C504" s="69" t="s">
        <v>553</v>
      </c>
      <c r="D504" s="70" t="s">
        <v>1754</v>
      </c>
      <c r="E504" s="71">
        <v>41450.797222222223</v>
      </c>
      <c r="F504" s="71">
        <v>41451.463888888888</v>
      </c>
      <c r="G504" s="5" t="s">
        <v>452</v>
      </c>
      <c r="H504" s="72">
        <f>IF(OR(E504="-",F504="-"),0,F504-E504)</f>
        <v>0.66666666666424135</v>
      </c>
      <c r="I504" s="73">
        <f>H504</f>
        <v>0.66666666666424135</v>
      </c>
      <c r="L504"/>
    </row>
    <row r="505" spans="1:12" ht="25.5" customHeight="1" x14ac:dyDescent="0.25">
      <c r="A505" s="12" t="s">
        <v>562</v>
      </c>
      <c r="B505" s="68" t="s">
        <v>749</v>
      </c>
      <c r="C505" s="69" t="s">
        <v>553</v>
      </c>
      <c r="D505" s="70" t="s">
        <v>1748</v>
      </c>
      <c r="E505" s="71">
        <v>41451.463888888888</v>
      </c>
      <c r="F505" s="71">
        <v>41451.466666666667</v>
      </c>
      <c r="G505" s="5" t="s">
        <v>7</v>
      </c>
      <c r="H505" s="72">
        <f>IF(OR(E505="-",F505="-"),0,F505-E505)</f>
        <v>2.7777777795563452E-3</v>
      </c>
      <c r="I505" s="73">
        <f>H505</f>
        <v>2.7777777795563452E-3</v>
      </c>
      <c r="L505"/>
    </row>
    <row r="506" spans="1:12" ht="25.5" customHeight="1" x14ac:dyDescent="0.25">
      <c r="A506" s="12" t="s">
        <v>562</v>
      </c>
      <c r="B506" s="68" t="s">
        <v>749</v>
      </c>
      <c r="C506" s="69" t="s">
        <v>553</v>
      </c>
      <c r="D506" s="70" t="s">
        <v>1743</v>
      </c>
      <c r="E506" s="71">
        <v>41451.463888888888</v>
      </c>
      <c r="F506" s="71">
        <v>41451.466666666667</v>
      </c>
      <c r="G506" s="5" t="s">
        <v>7</v>
      </c>
      <c r="H506" s="72">
        <f>IF(OR(E506="-",F506="-"),0,F506-E506)</f>
        <v>2.7777777795563452E-3</v>
      </c>
      <c r="I506" s="73">
        <f>H506</f>
        <v>2.7777777795563452E-3</v>
      </c>
      <c r="L506"/>
    </row>
    <row r="507" spans="1:12" ht="25.5" customHeight="1" x14ac:dyDescent="0.25">
      <c r="A507" s="12" t="s">
        <v>562</v>
      </c>
      <c r="B507" s="68" t="s">
        <v>749</v>
      </c>
      <c r="C507" s="69" t="s">
        <v>553</v>
      </c>
      <c r="D507" s="70" t="s">
        <v>1754</v>
      </c>
      <c r="E507" s="71">
        <v>41451.466666666667</v>
      </c>
      <c r="F507" s="71">
        <v>41451.470833333333</v>
      </c>
      <c r="G507" s="5" t="s">
        <v>72</v>
      </c>
      <c r="H507" s="72">
        <f>IF(OR(E507="-",F507="-"),0,F507-E507)</f>
        <v>4.166666665696539E-3</v>
      </c>
      <c r="I507" s="73">
        <f>H507</f>
        <v>4.166666665696539E-3</v>
      </c>
      <c r="L507"/>
    </row>
    <row r="508" spans="1:12" ht="25.5" customHeight="1" x14ac:dyDescent="0.25">
      <c r="A508" s="12" t="s">
        <v>562</v>
      </c>
      <c r="B508" s="68" t="s">
        <v>749</v>
      </c>
      <c r="C508" s="69" t="s">
        <v>553</v>
      </c>
      <c r="D508" s="70" t="s">
        <v>1751</v>
      </c>
      <c r="E508" s="71">
        <v>41451.470833333333</v>
      </c>
      <c r="F508" s="71">
        <v>41460.724305555559</v>
      </c>
      <c r="G508" s="5" t="s">
        <v>733</v>
      </c>
      <c r="H508" s="72">
        <f>IF(OR(E508="-",F508="-"),0,F508-E508)</f>
        <v>9.2534722222262644</v>
      </c>
      <c r="I508" s="73">
        <f>H508</f>
        <v>9.2534722222262644</v>
      </c>
      <c r="L508"/>
    </row>
    <row r="509" spans="1:12" ht="25.5" customHeight="1" x14ac:dyDescent="0.25">
      <c r="A509" s="12" t="s">
        <v>562</v>
      </c>
      <c r="B509" s="68" t="s">
        <v>749</v>
      </c>
      <c r="C509" s="69" t="s">
        <v>553</v>
      </c>
      <c r="D509" s="70" t="s">
        <v>1771</v>
      </c>
      <c r="E509" s="71">
        <v>41460.724305555559</v>
      </c>
      <c r="F509" s="71">
        <v>41463.68472222222</v>
      </c>
      <c r="G509" s="5" t="s">
        <v>735</v>
      </c>
      <c r="H509" s="72">
        <f>IF(OR(E509="-",F509="-"),0,F509-E509)</f>
        <v>2.960416666661331</v>
      </c>
      <c r="I509" s="73">
        <f>H509</f>
        <v>2.960416666661331</v>
      </c>
      <c r="L509"/>
    </row>
    <row r="510" spans="1:12" ht="25.5" customHeight="1" x14ac:dyDescent="0.25">
      <c r="A510" s="12" t="s">
        <v>562</v>
      </c>
      <c r="B510" s="68" t="s">
        <v>749</v>
      </c>
      <c r="C510" s="69" t="s">
        <v>553</v>
      </c>
      <c r="D510" s="70" t="s">
        <v>1751</v>
      </c>
      <c r="E510" s="71">
        <v>41463.68472222222</v>
      </c>
      <c r="F510" s="71">
        <v>41467.595138888886</v>
      </c>
      <c r="G510" s="5" t="s">
        <v>737</v>
      </c>
      <c r="H510" s="72">
        <f>IF(OR(E510="-",F510="-"),0,F510-E510)</f>
        <v>3.9104166666656965</v>
      </c>
      <c r="I510" s="73">
        <f>H510</f>
        <v>3.9104166666656965</v>
      </c>
      <c r="L510"/>
    </row>
    <row r="511" spans="1:12" ht="25.5" customHeight="1" x14ac:dyDescent="0.25">
      <c r="A511" s="12" t="s">
        <v>562</v>
      </c>
      <c r="B511" s="68" t="s">
        <v>749</v>
      </c>
      <c r="C511" s="69" t="s">
        <v>553</v>
      </c>
      <c r="D511" s="70" t="s">
        <v>1749</v>
      </c>
      <c r="E511" s="71">
        <v>41467.595138888886</v>
      </c>
      <c r="F511" s="71">
        <v>41467.661111111112</v>
      </c>
      <c r="G511" s="5" t="s">
        <v>739</v>
      </c>
      <c r="H511" s="72">
        <f>IF(OR(E511="-",F511="-"),0,F511-E511)</f>
        <v>6.5972222226264421E-2</v>
      </c>
      <c r="I511" s="73">
        <f>H511</f>
        <v>6.5972222226264421E-2</v>
      </c>
      <c r="L511"/>
    </row>
    <row r="512" spans="1:12" ht="25.5" customHeight="1" x14ac:dyDescent="0.25">
      <c r="A512" s="12" t="s">
        <v>562</v>
      </c>
      <c r="B512" s="68" t="s">
        <v>749</v>
      </c>
      <c r="C512" s="69" t="s">
        <v>553</v>
      </c>
      <c r="D512" s="70" t="s">
        <v>1755</v>
      </c>
      <c r="E512" s="71">
        <v>41467.661111111112</v>
      </c>
      <c r="F512" s="71">
        <v>41470.729861111111</v>
      </c>
      <c r="G512" s="5" t="s">
        <v>741</v>
      </c>
      <c r="H512" s="72">
        <f>IF(OR(E512="-",F512="-"),0,F512-E512)</f>
        <v>3.0687499999985448</v>
      </c>
      <c r="I512" s="73">
        <f>H512</f>
        <v>3.0687499999985448</v>
      </c>
      <c r="L512"/>
    </row>
    <row r="513" spans="1:12" ht="25.5" customHeight="1" x14ac:dyDescent="0.25">
      <c r="A513" s="12" t="s">
        <v>562</v>
      </c>
      <c r="B513" s="68" t="s">
        <v>749</v>
      </c>
      <c r="C513" s="69" t="s">
        <v>553</v>
      </c>
      <c r="D513" s="70" t="s">
        <v>1747</v>
      </c>
      <c r="E513" s="71">
        <v>41470.729861111111</v>
      </c>
      <c r="F513" s="71">
        <v>41471.619444444441</v>
      </c>
      <c r="G513" s="5" t="s">
        <v>743</v>
      </c>
      <c r="H513" s="72">
        <f>IF(OR(E513="-",F513="-"),0,F513-E513)</f>
        <v>0.88958333332993789</v>
      </c>
      <c r="I513" s="73">
        <f>H513</f>
        <v>0.88958333332993789</v>
      </c>
      <c r="L513"/>
    </row>
    <row r="514" spans="1:12" ht="25.5" customHeight="1" x14ac:dyDescent="0.25">
      <c r="A514" s="12" t="s">
        <v>562</v>
      </c>
      <c r="B514" s="68" t="s">
        <v>749</v>
      </c>
      <c r="C514" s="69" t="s">
        <v>553</v>
      </c>
      <c r="D514" s="70" t="s">
        <v>1748</v>
      </c>
      <c r="E514" s="71">
        <v>41471.619444444441</v>
      </c>
      <c r="F514" s="71">
        <v>41471.706250000003</v>
      </c>
      <c r="G514" s="5" t="s">
        <v>744</v>
      </c>
      <c r="H514" s="72">
        <f>IF(OR(E514="-",F514="-"),0,F514-E514)</f>
        <v>8.6805555562023073E-2</v>
      </c>
      <c r="I514" s="73">
        <f>H514</f>
        <v>8.6805555562023073E-2</v>
      </c>
      <c r="L514"/>
    </row>
    <row r="515" spans="1:12" ht="25.5" customHeight="1" x14ac:dyDescent="0.25">
      <c r="A515" s="12" t="s">
        <v>562</v>
      </c>
      <c r="B515" s="68" t="s">
        <v>749</v>
      </c>
      <c r="C515" s="69" t="s">
        <v>553</v>
      </c>
      <c r="D515" s="70" t="s">
        <v>1743</v>
      </c>
      <c r="E515" s="71">
        <v>41471.706250000003</v>
      </c>
      <c r="F515" s="71">
        <v>41471.801388888889</v>
      </c>
      <c r="G515" s="5" t="s">
        <v>745</v>
      </c>
      <c r="H515" s="72">
        <f>IF(OR(E515="-",F515="-"),0,F515-E515)</f>
        <v>9.5138888886140194E-2</v>
      </c>
      <c r="I515" s="73">
        <f>H515</f>
        <v>9.5138888886140194E-2</v>
      </c>
      <c r="L515"/>
    </row>
    <row r="516" spans="1:12" ht="25.5" customHeight="1" x14ac:dyDescent="0.25">
      <c r="A516" s="12" t="s">
        <v>562</v>
      </c>
      <c r="B516" s="68" t="s">
        <v>749</v>
      </c>
      <c r="C516" s="69" t="s">
        <v>553</v>
      </c>
      <c r="D516" s="70" t="s">
        <v>1747</v>
      </c>
      <c r="E516" s="71">
        <v>41471.801388888889</v>
      </c>
      <c r="F516" s="71">
        <v>41471.802777777775</v>
      </c>
      <c r="G516" s="5" t="s">
        <v>66</v>
      </c>
      <c r="H516" s="72">
        <f>IF(OR(E516="-",F516="-"),0,F516-E516)</f>
        <v>1.3888888861401938E-3</v>
      </c>
      <c r="I516" s="73">
        <f>H516</f>
        <v>1.3888888861401938E-3</v>
      </c>
      <c r="L516"/>
    </row>
    <row r="517" spans="1:12" ht="25.5" customHeight="1" x14ac:dyDescent="0.25">
      <c r="A517" s="12" t="s">
        <v>562</v>
      </c>
      <c r="B517" s="68" t="s">
        <v>749</v>
      </c>
      <c r="C517" s="69" t="s">
        <v>553</v>
      </c>
      <c r="D517" s="70" t="s">
        <v>1754</v>
      </c>
      <c r="E517" s="71">
        <v>41471.802777777775</v>
      </c>
      <c r="F517" s="71">
        <v>41472.713888888888</v>
      </c>
      <c r="G517" s="5" t="s">
        <v>748</v>
      </c>
      <c r="H517" s="72">
        <f>IF(OR(E517="-",F517="-"),0,F517-E517)</f>
        <v>0.91111111111240461</v>
      </c>
      <c r="I517" s="73">
        <f>H517</f>
        <v>0.91111111111240461</v>
      </c>
      <c r="L517"/>
    </row>
    <row r="518" spans="1:12" s="70" customFormat="1" ht="25.5" customHeight="1" x14ac:dyDescent="0.25">
      <c r="A518" s="12" t="s">
        <v>562</v>
      </c>
      <c r="B518" s="68" t="s">
        <v>803</v>
      </c>
      <c r="C518" s="69" t="s">
        <v>553</v>
      </c>
      <c r="D518" s="70" t="s">
        <v>1675</v>
      </c>
      <c r="E518" s="71">
        <v>41697.664583333331</v>
      </c>
      <c r="F518" s="71">
        <v>41698.664583333331</v>
      </c>
      <c r="G518" s="5" t="s">
        <v>7</v>
      </c>
      <c r="H518" s="72">
        <f>IF(OR(E518="-",F518="-"),0,F518-E518)</f>
        <v>1</v>
      </c>
      <c r="I518" s="73">
        <f>H518</f>
        <v>1</v>
      </c>
    </row>
    <row r="519" spans="1:12" ht="25.5" customHeight="1" x14ac:dyDescent="0.25">
      <c r="A519" s="12" t="s">
        <v>562</v>
      </c>
      <c r="B519" s="68" t="s">
        <v>803</v>
      </c>
      <c r="C519" s="69" t="s">
        <v>553</v>
      </c>
      <c r="D519" s="70" t="s">
        <v>1672</v>
      </c>
      <c r="E519" s="71">
        <v>41698.664583333331</v>
      </c>
      <c r="F519" s="71">
        <v>41705.71875</v>
      </c>
      <c r="G519" s="5" t="s">
        <v>380</v>
      </c>
      <c r="H519" s="72">
        <f>IF(OR(E519="-",F519="-"),0,F519-E519)</f>
        <v>7.0541666666686069</v>
      </c>
      <c r="I519" s="73">
        <f>H519</f>
        <v>7.0541666666686069</v>
      </c>
      <c r="L519"/>
    </row>
    <row r="520" spans="1:12" ht="25.5" customHeight="1" x14ac:dyDescent="0.25">
      <c r="A520" s="12" t="s">
        <v>562</v>
      </c>
      <c r="B520" s="68" t="s">
        <v>803</v>
      </c>
      <c r="C520" s="69" t="s">
        <v>553</v>
      </c>
      <c r="D520" s="70" t="s">
        <v>1675</v>
      </c>
      <c r="E520" s="71">
        <v>41705.71875</v>
      </c>
      <c r="F520" s="71">
        <v>41709.70416666667</v>
      </c>
      <c r="G520" s="5" t="s">
        <v>752</v>
      </c>
      <c r="H520" s="72">
        <f>IF(OR(E520="-",F520="-"),0,F520-E520)</f>
        <v>3.9854166666700621</v>
      </c>
      <c r="I520" s="73">
        <f>H520</f>
        <v>3.9854166666700621</v>
      </c>
      <c r="L520"/>
    </row>
    <row r="521" spans="1:12" ht="25.5" customHeight="1" x14ac:dyDescent="0.25">
      <c r="A521" s="12" t="s">
        <v>562</v>
      </c>
      <c r="B521" s="68" t="s">
        <v>803</v>
      </c>
      <c r="C521" s="69" t="s">
        <v>553</v>
      </c>
      <c r="D521" s="70" t="s">
        <v>1672</v>
      </c>
      <c r="E521" s="71">
        <v>41709.70416666667</v>
      </c>
      <c r="F521" s="71">
        <v>41710.588888888888</v>
      </c>
      <c r="G521" s="5" t="s">
        <v>753</v>
      </c>
      <c r="H521" s="72">
        <f>IF(OR(E521="-",F521="-"),0,F521-E521)</f>
        <v>0.88472222221753327</v>
      </c>
      <c r="I521" s="73">
        <f>H521</f>
        <v>0.88472222221753327</v>
      </c>
      <c r="L521"/>
    </row>
    <row r="522" spans="1:12" ht="25.5" customHeight="1" x14ac:dyDescent="0.25">
      <c r="A522" s="12" t="s">
        <v>562</v>
      </c>
      <c r="B522" s="68" t="s">
        <v>803</v>
      </c>
      <c r="C522" s="69" t="s">
        <v>553</v>
      </c>
      <c r="D522" s="70" t="s">
        <v>1745</v>
      </c>
      <c r="E522" s="71">
        <v>41710.588888888888</v>
      </c>
      <c r="F522" s="71">
        <v>41710.681250000001</v>
      </c>
      <c r="G522" s="5" t="s">
        <v>755</v>
      </c>
      <c r="H522" s="72">
        <f>IF(OR(E522="-",F522="-"),0,F522-E522)</f>
        <v>9.2361111113859806E-2</v>
      </c>
      <c r="I522" s="73">
        <f>H522</f>
        <v>9.2361111113859806E-2</v>
      </c>
      <c r="L522"/>
    </row>
    <row r="523" spans="1:12" ht="25.5" customHeight="1" x14ac:dyDescent="0.25">
      <c r="A523" s="12" t="s">
        <v>562</v>
      </c>
      <c r="B523" s="68" t="s">
        <v>803</v>
      </c>
      <c r="C523" s="69" t="s">
        <v>553</v>
      </c>
      <c r="D523" s="70" t="s">
        <v>1749</v>
      </c>
      <c r="E523" s="71">
        <v>41710.681250000001</v>
      </c>
      <c r="F523" s="71">
        <v>41711.611111111109</v>
      </c>
      <c r="G523" s="5" t="s">
        <v>757</v>
      </c>
      <c r="H523" s="72">
        <f>IF(OR(E523="-",F523="-"),0,F523-E523)</f>
        <v>0.92986111110803904</v>
      </c>
      <c r="I523" s="73">
        <f>H523</f>
        <v>0.92986111110803904</v>
      </c>
      <c r="L523"/>
    </row>
    <row r="524" spans="1:12" ht="25.5" customHeight="1" x14ac:dyDescent="0.25">
      <c r="A524" s="12" t="s">
        <v>562</v>
      </c>
      <c r="B524" s="68" t="s">
        <v>803</v>
      </c>
      <c r="C524" s="69" t="s">
        <v>553</v>
      </c>
      <c r="D524" s="70" t="s">
        <v>1750</v>
      </c>
      <c r="E524" s="71">
        <v>41711.611111111109</v>
      </c>
      <c r="F524" s="71">
        <v>41766.634722222225</v>
      </c>
      <c r="G524" s="5" t="s">
        <v>323</v>
      </c>
      <c r="H524" s="72">
        <f>IF(OR(E524="-",F524="-"),0,F524-E524)</f>
        <v>55.023611111115315</v>
      </c>
      <c r="I524" s="73">
        <f>H524</f>
        <v>55.023611111115315</v>
      </c>
      <c r="L524"/>
    </row>
    <row r="525" spans="1:12" ht="25.5" customHeight="1" x14ac:dyDescent="0.25">
      <c r="A525" s="12" t="s">
        <v>562</v>
      </c>
      <c r="B525" s="68" t="s">
        <v>803</v>
      </c>
      <c r="C525" s="69" t="s">
        <v>553</v>
      </c>
      <c r="D525" s="70" t="s">
        <v>1749</v>
      </c>
      <c r="E525" s="71">
        <v>41766.634722222225</v>
      </c>
      <c r="F525" s="71">
        <v>41766.729861111111</v>
      </c>
      <c r="G525" s="5" t="s">
        <v>644</v>
      </c>
      <c r="H525" s="72">
        <f>IF(OR(E525="-",F525="-"),0,F525-E525)</f>
        <v>9.5138888886140194E-2</v>
      </c>
      <c r="I525" s="73">
        <f>H525</f>
        <v>9.5138888886140194E-2</v>
      </c>
      <c r="L525"/>
    </row>
    <row r="526" spans="1:12" ht="25.5" customHeight="1" x14ac:dyDescent="0.25">
      <c r="A526" s="12" t="s">
        <v>562</v>
      </c>
      <c r="B526" s="68" t="s">
        <v>803</v>
      </c>
      <c r="C526" s="69" t="s">
        <v>553</v>
      </c>
      <c r="D526" s="70" t="s">
        <v>1746</v>
      </c>
      <c r="E526" s="71">
        <v>41766.729861111111</v>
      </c>
      <c r="F526" s="71">
        <v>41767.723611111112</v>
      </c>
      <c r="G526" s="5" t="s">
        <v>578</v>
      </c>
      <c r="H526" s="72">
        <f>IF(OR(E526="-",F526="-"),0,F526-E526)</f>
        <v>0.99375000000145519</v>
      </c>
      <c r="I526" s="73">
        <f>H526</f>
        <v>0.99375000000145519</v>
      </c>
      <c r="L526"/>
    </row>
    <row r="527" spans="1:12" ht="25.5" customHeight="1" x14ac:dyDescent="0.25">
      <c r="A527" s="12" t="s">
        <v>562</v>
      </c>
      <c r="B527" s="68" t="s">
        <v>803</v>
      </c>
      <c r="C527" s="69" t="s">
        <v>553</v>
      </c>
      <c r="D527" s="70" t="s">
        <v>1772</v>
      </c>
      <c r="E527" s="71">
        <v>41767.723611111112</v>
      </c>
      <c r="F527" s="71">
        <v>41771.643750000003</v>
      </c>
      <c r="G527" s="5" t="s">
        <v>37</v>
      </c>
      <c r="H527" s="72">
        <f>IF(OR(E527="-",F527="-"),0,F527-E527)</f>
        <v>3.9201388888905058</v>
      </c>
      <c r="I527" s="73">
        <f>H527</f>
        <v>3.9201388888905058</v>
      </c>
      <c r="L527"/>
    </row>
    <row r="528" spans="1:12" ht="25.5" customHeight="1" x14ac:dyDescent="0.25">
      <c r="A528" s="12" t="s">
        <v>562</v>
      </c>
      <c r="B528" s="68" t="s">
        <v>803</v>
      </c>
      <c r="C528" s="69" t="s">
        <v>553</v>
      </c>
      <c r="D528" s="70" t="s">
        <v>1746</v>
      </c>
      <c r="E528" s="71">
        <v>41771.643750000003</v>
      </c>
      <c r="F528" s="71">
        <v>41771.776388888888</v>
      </c>
      <c r="G528" s="5" t="s">
        <v>762</v>
      </c>
      <c r="H528" s="72">
        <f>IF(OR(E528="-",F528="-"),0,F528-E528)</f>
        <v>0.132638888884685</v>
      </c>
      <c r="I528" s="73">
        <f>H528</f>
        <v>0.132638888884685</v>
      </c>
      <c r="L528"/>
    </row>
    <row r="529" spans="1:12" ht="25.5" customHeight="1" x14ac:dyDescent="0.25">
      <c r="A529" s="12" t="s">
        <v>562</v>
      </c>
      <c r="B529" s="68" t="s">
        <v>803</v>
      </c>
      <c r="C529" s="69" t="s">
        <v>553</v>
      </c>
      <c r="D529" s="70" t="s">
        <v>1747</v>
      </c>
      <c r="E529" s="71">
        <v>41771.776388888888</v>
      </c>
      <c r="F529" s="71">
        <v>41771.793749999997</v>
      </c>
      <c r="G529" s="5" t="s">
        <v>39</v>
      </c>
      <c r="H529" s="72">
        <f>IF(OR(E529="-",F529="-"),0,F529-E529)</f>
        <v>1.7361111109494232E-2</v>
      </c>
      <c r="I529" s="73">
        <f>H529</f>
        <v>1.7361111109494232E-2</v>
      </c>
      <c r="L529"/>
    </row>
    <row r="530" spans="1:12" ht="25.5" customHeight="1" x14ac:dyDescent="0.25">
      <c r="A530" s="12" t="s">
        <v>562</v>
      </c>
      <c r="B530" s="68" t="s">
        <v>803</v>
      </c>
      <c r="C530" s="69" t="s">
        <v>553</v>
      </c>
      <c r="D530" s="70" t="s">
        <v>1748</v>
      </c>
      <c r="E530" s="71">
        <v>41771.793749999997</v>
      </c>
      <c r="F530" s="71">
        <v>41771.857638888891</v>
      </c>
      <c r="G530" s="5" t="s">
        <v>697</v>
      </c>
      <c r="H530" s="72">
        <f>IF(OR(E530="-",F530="-"),0,F530-E530)</f>
        <v>6.3888888893416151E-2</v>
      </c>
      <c r="I530" s="73">
        <f>H530</f>
        <v>6.3888888893416151E-2</v>
      </c>
      <c r="L530"/>
    </row>
    <row r="531" spans="1:12" ht="25.5" customHeight="1" x14ac:dyDescent="0.25">
      <c r="A531" s="12" t="s">
        <v>562</v>
      </c>
      <c r="B531" s="68" t="s">
        <v>803</v>
      </c>
      <c r="C531" s="69" t="s">
        <v>553</v>
      </c>
      <c r="D531" s="70" t="s">
        <v>1749</v>
      </c>
      <c r="E531" s="71">
        <v>41771.857638888891</v>
      </c>
      <c r="F531" s="71">
        <v>41773.601388888892</v>
      </c>
      <c r="G531" s="5" t="s">
        <v>765</v>
      </c>
      <c r="H531" s="72">
        <f>IF(OR(E531="-",F531="-"),0,F531-E531)</f>
        <v>1.7437500000014552</v>
      </c>
      <c r="I531" s="73">
        <f>H531</f>
        <v>1.7437500000014552</v>
      </c>
      <c r="L531"/>
    </row>
    <row r="532" spans="1:12" ht="25.5" customHeight="1" x14ac:dyDescent="0.25">
      <c r="A532" s="12" t="s">
        <v>562</v>
      </c>
      <c r="B532" s="68" t="s">
        <v>803</v>
      </c>
      <c r="C532" s="69" t="s">
        <v>553</v>
      </c>
      <c r="D532" s="70" t="s">
        <v>1750</v>
      </c>
      <c r="E532" s="71">
        <v>41773.601388888892</v>
      </c>
      <c r="F532" s="71">
        <v>41775.838194444441</v>
      </c>
      <c r="G532" s="5" t="s">
        <v>582</v>
      </c>
      <c r="H532" s="72">
        <f>IF(OR(E532="-",F532="-"),0,F532-E532)</f>
        <v>2.2368055555489263</v>
      </c>
      <c r="I532" s="73">
        <f>H532</f>
        <v>2.2368055555489263</v>
      </c>
      <c r="L532"/>
    </row>
    <row r="533" spans="1:12" ht="25.5" customHeight="1" x14ac:dyDescent="0.25">
      <c r="A533" s="12" t="s">
        <v>562</v>
      </c>
      <c r="B533" s="68" t="s">
        <v>803</v>
      </c>
      <c r="C533" s="69" t="s">
        <v>553</v>
      </c>
      <c r="D533" s="70" t="s">
        <v>1749</v>
      </c>
      <c r="E533" s="71">
        <v>41775.838194444441</v>
      </c>
      <c r="F533" s="71">
        <v>41778.652083333334</v>
      </c>
      <c r="G533" s="5" t="s">
        <v>767</v>
      </c>
      <c r="H533" s="72">
        <f>IF(OR(E533="-",F533="-"),0,F533-E533)</f>
        <v>2.8138888888934162</v>
      </c>
      <c r="I533" s="73">
        <f>H533</f>
        <v>2.8138888888934162</v>
      </c>
      <c r="L533"/>
    </row>
    <row r="534" spans="1:12" ht="25.5" customHeight="1" x14ac:dyDescent="0.25">
      <c r="A534" s="12" t="s">
        <v>562</v>
      </c>
      <c r="B534" s="68" t="s">
        <v>803</v>
      </c>
      <c r="C534" s="69" t="s">
        <v>553</v>
      </c>
      <c r="D534" s="70" t="s">
        <v>1745</v>
      </c>
      <c r="E534" s="71">
        <v>41778.652083333334</v>
      </c>
      <c r="F534" s="71">
        <v>41778.695833333331</v>
      </c>
      <c r="G534" s="5" t="s">
        <v>769</v>
      </c>
      <c r="H534" s="72">
        <f>IF(OR(E534="-",F534="-"),0,F534-E534)</f>
        <v>4.3749999997089617E-2</v>
      </c>
      <c r="I534" s="73">
        <f>H534</f>
        <v>4.3749999997089617E-2</v>
      </c>
      <c r="L534"/>
    </row>
    <row r="535" spans="1:12" ht="25.5" customHeight="1" x14ac:dyDescent="0.25">
      <c r="A535" s="12" t="s">
        <v>562</v>
      </c>
      <c r="B535" s="68" t="s">
        <v>803</v>
      </c>
      <c r="C535" s="69" t="s">
        <v>553</v>
      </c>
      <c r="D535" s="70" t="s">
        <v>1749</v>
      </c>
      <c r="E535" s="71">
        <v>41778.695833333331</v>
      </c>
      <c r="F535" s="71">
        <v>41779.635416666664</v>
      </c>
      <c r="G535" s="5" t="s">
        <v>770</v>
      </c>
      <c r="H535" s="72">
        <f>IF(OR(E535="-",F535="-"),0,F535-E535)</f>
        <v>0.93958333333284827</v>
      </c>
      <c r="I535" s="73">
        <f>H535</f>
        <v>0.93958333333284827</v>
      </c>
      <c r="L535"/>
    </row>
    <row r="536" spans="1:12" ht="25.5" customHeight="1" x14ac:dyDescent="0.25">
      <c r="A536" s="12" t="s">
        <v>562</v>
      </c>
      <c r="B536" s="68" t="s">
        <v>803</v>
      </c>
      <c r="C536" s="69" t="s">
        <v>553</v>
      </c>
      <c r="D536" s="70" t="s">
        <v>1765</v>
      </c>
      <c r="E536" s="71">
        <v>41779.635416666664</v>
      </c>
      <c r="F536" s="71">
        <v>41787.743750000001</v>
      </c>
      <c r="G536" s="5" t="s">
        <v>589</v>
      </c>
      <c r="H536" s="72">
        <f>IF(OR(E536="-",F536="-"),0,F536-E536)</f>
        <v>8.1083333333372138</v>
      </c>
      <c r="I536" s="73">
        <f>H536</f>
        <v>8.1083333333372138</v>
      </c>
      <c r="L536"/>
    </row>
    <row r="537" spans="1:12" ht="25.5" customHeight="1" x14ac:dyDescent="0.25">
      <c r="A537" s="12" t="s">
        <v>562</v>
      </c>
      <c r="B537" s="68" t="s">
        <v>803</v>
      </c>
      <c r="C537" s="69" t="s">
        <v>553</v>
      </c>
      <c r="D537" s="70" t="s">
        <v>1751</v>
      </c>
      <c r="E537" s="71">
        <v>41787.743750000001</v>
      </c>
      <c r="F537" s="71">
        <v>41793.69027777778</v>
      </c>
      <c r="G537" s="5" t="s">
        <v>773</v>
      </c>
      <c r="H537" s="72">
        <f>IF(OR(E537="-",F537="-"),0,F537-E537)</f>
        <v>5.9465277777781012</v>
      </c>
      <c r="I537" s="73">
        <f>H537</f>
        <v>5.9465277777781012</v>
      </c>
      <c r="L537"/>
    </row>
    <row r="538" spans="1:12" ht="25.5" customHeight="1" x14ac:dyDescent="0.25">
      <c r="A538" s="12" t="s">
        <v>562</v>
      </c>
      <c r="B538" s="68" t="s">
        <v>803</v>
      </c>
      <c r="C538" s="69" t="s">
        <v>553</v>
      </c>
      <c r="D538" s="70" t="s">
        <v>1675</v>
      </c>
      <c r="E538" s="71">
        <v>41793.69027777778</v>
      </c>
      <c r="F538" s="71">
        <v>41793.695138888892</v>
      </c>
      <c r="G538" s="5" t="s">
        <v>393</v>
      </c>
      <c r="H538" s="72">
        <f>IF(OR(E538="-",F538="-"),0,F538-E538)</f>
        <v>4.8611111124046147E-3</v>
      </c>
      <c r="I538" s="73">
        <f>H538</f>
        <v>4.8611111124046147E-3</v>
      </c>
      <c r="L538"/>
    </row>
    <row r="539" spans="1:12" ht="25.5" customHeight="1" x14ac:dyDescent="0.25">
      <c r="A539" s="12" t="s">
        <v>562</v>
      </c>
      <c r="B539" s="68" t="s">
        <v>803</v>
      </c>
      <c r="C539" s="69" t="s">
        <v>553</v>
      </c>
      <c r="D539" s="70" t="s">
        <v>1746</v>
      </c>
      <c r="E539" s="71">
        <v>41793.695138888892</v>
      </c>
      <c r="F539" s="71">
        <v>41793.759027777778</v>
      </c>
      <c r="G539" s="5" t="s">
        <v>776</v>
      </c>
      <c r="H539" s="72">
        <f>IF(OR(E539="-",F539="-"),0,F539-E539)</f>
        <v>6.3888888886140194E-2</v>
      </c>
      <c r="I539" s="73">
        <f>H539</f>
        <v>6.3888888886140194E-2</v>
      </c>
      <c r="L539"/>
    </row>
    <row r="540" spans="1:12" ht="25.5" customHeight="1" x14ac:dyDescent="0.25">
      <c r="A540" s="12" t="s">
        <v>562</v>
      </c>
      <c r="B540" s="68" t="s">
        <v>803</v>
      </c>
      <c r="C540" s="69" t="s">
        <v>553</v>
      </c>
      <c r="D540" s="70" t="s">
        <v>1747</v>
      </c>
      <c r="E540" s="71">
        <v>41793.759027777778</v>
      </c>
      <c r="F540" s="71">
        <v>41793.785416666666</v>
      </c>
      <c r="G540" s="5" t="s">
        <v>777</v>
      </c>
      <c r="H540" s="72">
        <f>IF(OR(E540="-",F540="-"),0,F540-E540)</f>
        <v>2.6388888887595385E-2</v>
      </c>
      <c r="I540" s="73">
        <f>H540</f>
        <v>2.6388888887595385E-2</v>
      </c>
      <c r="L540"/>
    </row>
    <row r="541" spans="1:12" ht="25.5" customHeight="1" x14ac:dyDescent="0.25">
      <c r="A541" s="12" t="s">
        <v>562</v>
      </c>
      <c r="B541" s="68" t="s">
        <v>803</v>
      </c>
      <c r="C541" s="69" t="s">
        <v>553</v>
      </c>
      <c r="D541" s="70" t="s">
        <v>1748</v>
      </c>
      <c r="E541" s="71">
        <v>41793.785416666666</v>
      </c>
      <c r="F541" s="71">
        <v>41794.576388888891</v>
      </c>
      <c r="G541" s="5" t="s">
        <v>778</v>
      </c>
      <c r="H541" s="72">
        <f>IF(OR(E541="-",F541="-"),0,F541-E541)</f>
        <v>0.79097222222480923</v>
      </c>
      <c r="I541" s="73">
        <f>H541</f>
        <v>0.79097222222480923</v>
      </c>
      <c r="L541"/>
    </row>
    <row r="542" spans="1:12" ht="25.5" customHeight="1" x14ac:dyDescent="0.25">
      <c r="A542" s="12" t="s">
        <v>562</v>
      </c>
      <c r="B542" s="68" t="s">
        <v>803</v>
      </c>
      <c r="C542" s="69" t="s">
        <v>553</v>
      </c>
      <c r="D542" s="70" t="s">
        <v>1749</v>
      </c>
      <c r="E542" s="71">
        <v>41794.576388888891</v>
      </c>
      <c r="F542" s="71">
        <v>41794.606249999997</v>
      </c>
      <c r="G542" s="5" t="s">
        <v>779</v>
      </c>
      <c r="H542" s="72">
        <f>IF(OR(E542="-",F542="-"),0,F542-E542)</f>
        <v>2.9861111106583849E-2</v>
      </c>
      <c r="I542" s="73">
        <f>H542</f>
        <v>2.9861111106583849E-2</v>
      </c>
      <c r="L542"/>
    </row>
    <row r="543" spans="1:12" ht="25.5" customHeight="1" x14ac:dyDescent="0.25">
      <c r="A543" s="12" t="s">
        <v>562</v>
      </c>
      <c r="B543" s="68" t="s">
        <v>803</v>
      </c>
      <c r="C543" s="69" t="s">
        <v>553</v>
      </c>
      <c r="D543" s="70" t="s">
        <v>1675</v>
      </c>
      <c r="E543" s="71">
        <v>41794.606249999997</v>
      </c>
      <c r="F543" s="71">
        <v>41794.649305555555</v>
      </c>
      <c r="G543" s="5" t="s">
        <v>781</v>
      </c>
      <c r="H543" s="72">
        <f>IF(OR(E543="-",F543="-"),0,F543-E543)</f>
        <v>4.3055555557657499E-2</v>
      </c>
      <c r="I543" s="73">
        <f>H543</f>
        <v>4.3055555557657499E-2</v>
      </c>
      <c r="L543"/>
    </row>
    <row r="544" spans="1:12" ht="25.5" customHeight="1" x14ac:dyDescent="0.25">
      <c r="A544" s="12" t="s">
        <v>562</v>
      </c>
      <c r="B544" s="68" t="s">
        <v>803</v>
      </c>
      <c r="C544" s="69" t="s">
        <v>553</v>
      </c>
      <c r="D544" s="70" t="s">
        <v>1749</v>
      </c>
      <c r="E544" s="71">
        <v>41794.649305555555</v>
      </c>
      <c r="F544" s="71">
        <v>41794.665277777778</v>
      </c>
      <c r="G544" s="5" t="s">
        <v>782</v>
      </c>
      <c r="H544" s="72">
        <f>IF(OR(E544="-",F544="-"),0,F544-E544)</f>
        <v>1.5972222223354038E-2</v>
      </c>
      <c r="I544" s="73">
        <f>H544</f>
        <v>1.5972222223354038E-2</v>
      </c>
      <c r="L544"/>
    </row>
    <row r="545" spans="1:12" ht="25.5" customHeight="1" x14ac:dyDescent="0.25">
      <c r="A545" s="12" t="s">
        <v>562</v>
      </c>
      <c r="B545" s="68" t="s">
        <v>803</v>
      </c>
      <c r="C545" s="69" t="s">
        <v>553</v>
      </c>
      <c r="D545" s="70" t="s">
        <v>1750</v>
      </c>
      <c r="E545" s="71">
        <v>41794.665277777778</v>
      </c>
      <c r="F545" s="71">
        <v>41795.789583333331</v>
      </c>
      <c r="G545" s="5" t="s">
        <v>783</v>
      </c>
      <c r="H545" s="72">
        <f>IF(OR(E545="-",F545="-"),0,F545-E545)</f>
        <v>1.1243055555532919</v>
      </c>
      <c r="I545" s="73">
        <f>H545</f>
        <v>1.1243055555532919</v>
      </c>
      <c r="L545"/>
    </row>
    <row r="546" spans="1:12" ht="25.5" customHeight="1" x14ac:dyDescent="0.25">
      <c r="A546" s="12" t="s">
        <v>562</v>
      </c>
      <c r="B546" s="68" t="s">
        <v>803</v>
      </c>
      <c r="C546" s="69" t="s">
        <v>553</v>
      </c>
      <c r="D546" s="70" t="s">
        <v>1749</v>
      </c>
      <c r="E546" s="71">
        <v>41795.789583333331</v>
      </c>
      <c r="F546" s="71">
        <v>41796.775694444441</v>
      </c>
      <c r="G546" s="5" t="s">
        <v>784</v>
      </c>
      <c r="H546" s="72">
        <f>IF(OR(E546="-",F546="-"),0,F546-E546)</f>
        <v>0.98611111110949423</v>
      </c>
      <c r="I546" s="73">
        <f>H546</f>
        <v>0.98611111110949423</v>
      </c>
      <c r="L546"/>
    </row>
    <row r="547" spans="1:12" ht="25.5" customHeight="1" x14ac:dyDescent="0.25">
      <c r="A547" s="12" t="s">
        <v>562</v>
      </c>
      <c r="B547" s="68" t="s">
        <v>803</v>
      </c>
      <c r="C547" s="69" t="s">
        <v>553</v>
      </c>
      <c r="D547" s="70" t="s">
        <v>1765</v>
      </c>
      <c r="E547" s="71">
        <v>41796.775694444441</v>
      </c>
      <c r="F547" s="71">
        <v>41800.706250000003</v>
      </c>
      <c r="G547" s="5" t="s">
        <v>785</v>
      </c>
      <c r="H547" s="72">
        <f>IF(OR(E547="-",F547="-"),0,F547-E547)</f>
        <v>3.9305555555620231</v>
      </c>
      <c r="I547" s="73">
        <f>H547</f>
        <v>3.9305555555620231</v>
      </c>
      <c r="L547"/>
    </row>
    <row r="548" spans="1:12" ht="25.5" customHeight="1" x14ac:dyDescent="0.25">
      <c r="A548" s="12" t="s">
        <v>562</v>
      </c>
      <c r="B548" s="68" t="s">
        <v>803</v>
      </c>
      <c r="C548" s="69" t="s">
        <v>553</v>
      </c>
      <c r="D548" s="70" t="s">
        <v>1749</v>
      </c>
      <c r="E548" s="71">
        <v>41800.706250000003</v>
      </c>
      <c r="F548" s="71">
        <v>41801.621527777781</v>
      </c>
      <c r="G548" s="5" t="s">
        <v>786</v>
      </c>
      <c r="H548" s="72">
        <f>IF(OR(E548="-",F548="-"),0,F548-E548)</f>
        <v>0.91527777777810115</v>
      </c>
      <c r="I548" s="73">
        <f>H548</f>
        <v>0.91527777777810115</v>
      </c>
      <c r="L548"/>
    </row>
    <row r="549" spans="1:12" ht="25.5" customHeight="1" x14ac:dyDescent="0.25">
      <c r="A549" s="12" t="s">
        <v>562</v>
      </c>
      <c r="B549" s="68" t="s">
        <v>803</v>
      </c>
      <c r="C549" s="69" t="s">
        <v>553</v>
      </c>
      <c r="D549" s="70" t="s">
        <v>1745</v>
      </c>
      <c r="E549" s="71">
        <v>41801.621527777781</v>
      </c>
      <c r="F549" s="71">
        <v>41802.473611111112</v>
      </c>
      <c r="G549" s="5" t="s">
        <v>591</v>
      </c>
      <c r="H549" s="72">
        <f>IF(OR(E549="-",F549="-"),0,F549-E549)</f>
        <v>0.85208333333139308</v>
      </c>
      <c r="I549" s="73">
        <f>H549</f>
        <v>0.85208333333139308</v>
      </c>
      <c r="L549"/>
    </row>
    <row r="550" spans="1:12" ht="25.5" customHeight="1" x14ac:dyDescent="0.25">
      <c r="A550" s="12" t="s">
        <v>562</v>
      </c>
      <c r="B550" s="68" t="s">
        <v>803</v>
      </c>
      <c r="C550" s="69" t="s">
        <v>553</v>
      </c>
      <c r="D550" s="70" t="s">
        <v>1752</v>
      </c>
      <c r="E550" s="71">
        <v>41802.473611111112</v>
      </c>
      <c r="F550" s="71">
        <v>41802.52847222222</v>
      </c>
      <c r="G550" s="5" t="s">
        <v>787</v>
      </c>
      <c r="H550" s="72">
        <f>IF(OR(E550="-",F550="-"),0,F550-E550)</f>
        <v>5.486111110803904E-2</v>
      </c>
      <c r="I550" s="73">
        <f>H550</f>
        <v>5.486111110803904E-2</v>
      </c>
      <c r="L550"/>
    </row>
    <row r="551" spans="1:12" ht="25.5" customHeight="1" x14ac:dyDescent="0.25">
      <c r="A551" s="12" t="s">
        <v>562</v>
      </c>
      <c r="B551" s="68" t="s">
        <v>803</v>
      </c>
      <c r="C551" s="69" t="s">
        <v>553</v>
      </c>
      <c r="D551" s="70" t="s">
        <v>1753</v>
      </c>
      <c r="E551" s="71">
        <v>41802.52847222222</v>
      </c>
      <c r="F551" s="71">
        <v>41803.663888888892</v>
      </c>
      <c r="G551" s="5" t="s">
        <v>441</v>
      </c>
      <c r="H551" s="72">
        <f>IF(OR(E551="-",F551="-"),0,F551-E551)</f>
        <v>1.1354166666715173</v>
      </c>
      <c r="I551" s="73">
        <f>H551</f>
        <v>1.1354166666715173</v>
      </c>
      <c r="L551"/>
    </row>
    <row r="552" spans="1:12" ht="25.5" customHeight="1" x14ac:dyDescent="0.25">
      <c r="A552" s="12" t="s">
        <v>562</v>
      </c>
      <c r="B552" s="68" t="s">
        <v>803</v>
      </c>
      <c r="C552" s="69" t="s">
        <v>553</v>
      </c>
      <c r="D552" s="70" t="s">
        <v>1743</v>
      </c>
      <c r="E552" s="71">
        <v>41803.663888888892</v>
      </c>
      <c r="F552" s="71">
        <v>41803.780555555553</v>
      </c>
      <c r="G552" s="5" t="s">
        <v>788</v>
      </c>
      <c r="H552" s="72">
        <f>IF(OR(E552="-",F552="-"),0,F552-E552)</f>
        <v>0.11666666666133096</v>
      </c>
      <c r="I552" s="73">
        <f>H552</f>
        <v>0.11666666666133096</v>
      </c>
      <c r="L552"/>
    </row>
    <row r="553" spans="1:12" ht="25.5" customHeight="1" x14ac:dyDescent="0.25">
      <c r="A553" s="12" t="s">
        <v>562</v>
      </c>
      <c r="B553" s="68" t="s">
        <v>803</v>
      </c>
      <c r="C553" s="69" t="s">
        <v>553</v>
      </c>
      <c r="D553" s="70" t="s">
        <v>1765</v>
      </c>
      <c r="E553" s="71">
        <v>41803.780555555553</v>
      </c>
      <c r="F553" s="71">
        <v>41806.486111111109</v>
      </c>
      <c r="G553" s="5" t="s">
        <v>789</v>
      </c>
      <c r="H553" s="72">
        <f>IF(OR(E553="-",F553="-"),0,F553-E553)</f>
        <v>2.7055555555562023</v>
      </c>
      <c r="I553" s="73">
        <f>H553</f>
        <v>2.7055555555562023</v>
      </c>
      <c r="L553"/>
    </row>
    <row r="554" spans="1:12" ht="25.5" customHeight="1" x14ac:dyDescent="0.25">
      <c r="A554" s="12" t="s">
        <v>562</v>
      </c>
      <c r="B554" s="68" t="s">
        <v>803</v>
      </c>
      <c r="C554" s="69" t="s">
        <v>553</v>
      </c>
      <c r="D554" s="70" t="s">
        <v>1752</v>
      </c>
      <c r="E554" s="71">
        <v>41806.486111111109</v>
      </c>
      <c r="F554" s="71">
        <v>41806.532638888886</v>
      </c>
      <c r="G554" s="5" t="s">
        <v>790</v>
      </c>
      <c r="H554" s="72">
        <f>IF(OR(E554="-",F554="-"),0,F554-E554)</f>
        <v>4.6527777776645962E-2</v>
      </c>
      <c r="I554" s="73">
        <f>H554</f>
        <v>4.6527777776645962E-2</v>
      </c>
      <c r="L554"/>
    </row>
    <row r="555" spans="1:12" ht="25.5" customHeight="1" x14ac:dyDescent="0.25">
      <c r="A555" s="12" t="s">
        <v>562</v>
      </c>
      <c r="B555" s="68" t="s">
        <v>803</v>
      </c>
      <c r="C555" s="69" t="s">
        <v>553</v>
      </c>
      <c r="D555" s="70" t="s">
        <v>1765</v>
      </c>
      <c r="E555" s="71">
        <v>41806.532638888886</v>
      </c>
      <c r="F555" s="71">
        <v>41808.661805555559</v>
      </c>
      <c r="G555" s="5" t="s">
        <v>355</v>
      </c>
      <c r="H555" s="72">
        <f>IF(OR(E555="-",F555="-"),0,F555-E555)</f>
        <v>2.1291666666729725</v>
      </c>
      <c r="I555" s="73">
        <f>H555</f>
        <v>2.1291666666729725</v>
      </c>
      <c r="L555"/>
    </row>
    <row r="556" spans="1:12" ht="25.5" customHeight="1" x14ac:dyDescent="0.25">
      <c r="A556" s="12" t="s">
        <v>562</v>
      </c>
      <c r="B556" s="68" t="s">
        <v>803</v>
      </c>
      <c r="C556" s="69" t="s">
        <v>553</v>
      </c>
      <c r="D556" s="70" t="s">
        <v>1752</v>
      </c>
      <c r="E556" s="71">
        <v>41808.661805555559</v>
      </c>
      <c r="F556" s="71">
        <v>41829.712500000001</v>
      </c>
      <c r="G556" s="5" t="s">
        <v>357</v>
      </c>
      <c r="H556" s="72">
        <f>IF(OR(E556="-",F556="-"),0,F556-E556)</f>
        <v>21.050694444442343</v>
      </c>
      <c r="I556" s="73">
        <f>H556</f>
        <v>21.050694444442343</v>
      </c>
      <c r="L556"/>
    </row>
    <row r="557" spans="1:12" ht="25.5" customHeight="1" x14ac:dyDescent="0.25">
      <c r="A557" s="12" t="s">
        <v>562</v>
      </c>
      <c r="B557" s="68" t="s">
        <v>803</v>
      </c>
      <c r="C557" s="69" t="s">
        <v>553</v>
      </c>
      <c r="D557" s="70" t="s">
        <v>1753</v>
      </c>
      <c r="E557" s="71">
        <v>41829.712500000001</v>
      </c>
      <c r="F557" s="71">
        <v>41831.797222222223</v>
      </c>
      <c r="G557" s="5" t="s">
        <v>792</v>
      </c>
      <c r="H557" s="72">
        <f>IF(OR(E557="-",F557="-"),0,F557-E557)</f>
        <v>2.0847222222218988</v>
      </c>
      <c r="I557" s="73">
        <f>H557</f>
        <v>2.0847222222218988</v>
      </c>
      <c r="L557"/>
    </row>
    <row r="558" spans="1:12" ht="25.5" customHeight="1" x14ac:dyDescent="0.25">
      <c r="A558" s="12" t="s">
        <v>562</v>
      </c>
      <c r="B558" s="68" t="s">
        <v>803</v>
      </c>
      <c r="C558" s="69" t="s">
        <v>553</v>
      </c>
      <c r="D558" s="70" t="s">
        <v>1743</v>
      </c>
      <c r="E558" s="71">
        <v>41831.797222222223</v>
      </c>
      <c r="F558" s="71">
        <v>41834.820138888892</v>
      </c>
      <c r="G558" s="5" t="s">
        <v>443</v>
      </c>
      <c r="H558" s="72">
        <f>IF(OR(E558="-",F558="-"),0,F558-E558)</f>
        <v>3.0229166666686069</v>
      </c>
      <c r="I558" s="73">
        <f>H558</f>
        <v>3.0229166666686069</v>
      </c>
      <c r="L558"/>
    </row>
    <row r="559" spans="1:12" ht="25.5" customHeight="1" x14ac:dyDescent="0.25">
      <c r="A559" s="12" t="s">
        <v>562</v>
      </c>
      <c r="B559" s="68" t="s">
        <v>803</v>
      </c>
      <c r="C559" s="69" t="s">
        <v>553</v>
      </c>
      <c r="D559" s="70" t="s">
        <v>1747</v>
      </c>
      <c r="E559" s="71">
        <v>41834.820138888892</v>
      </c>
      <c r="F559" s="71">
        <v>41835.529861111114</v>
      </c>
      <c r="G559" s="5" t="s">
        <v>107</v>
      </c>
      <c r="H559" s="72">
        <f>IF(OR(E559="-",F559="-"),0,F559-E559)</f>
        <v>0.70972222222189885</v>
      </c>
      <c r="I559" s="73">
        <f>H559</f>
        <v>0.70972222222189885</v>
      </c>
      <c r="L559"/>
    </row>
    <row r="560" spans="1:12" ht="25.5" customHeight="1" x14ac:dyDescent="0.25">
      <c r="A560" s="12" t="s">
        <v>562</v>
      </c>
      <c r="B560" s="68" t="s">
        <v>803</v>
      </c>
      <c r="C560" s="69" t="s">
        <v>553</v>
      </c>
      <c r="D560" s="70" t="s">
        <v>1754</v>
      </c>
      <c r="E560" s="71">
        <v>41835.529861111114</v>
      </c>
      <c r="F560" s="71">
        <v>41835.743750000001</v>
      </c>
      <c r="G560" s="5" t="s">
        <v>796</v>
      </c>
      <c r="H560" s="72">
        <f>IF(OR(E560="-",F560="-"),0,F560-E560)</f>
        <v>0.21388888888759539</v>
      </c>
      <c r="I560" s="73">
        <f>H560</f>
        <v>0.21388888888759539</v>
      </c>
      <c r="L560"/>
    </row>
    <row r="561" spans="1:12" ht="25.5" customHeight="1" x14ac:dyDescent="0.25">
      <c r="A561" s="12" t="s">
        <v>562</v>
      </c>
      <c r="B561" s="68" t="s">
        <v>803</v>
      </c>
      <c r="C561" s="69" t="s">
        <v>553</v>
      </c>
      <c r="D561" s="70" t="s">
        <v>1675</v>
      </c>
      <c r="E561" s="71">
        <v>41835.743750000001</v>
      </c>
      <c r="F561" s="71">
        <v>41928.599305555559</v>
      </c>
      <c r="G561" s="5" t="s">
        <v>393</v>
      </c>
      <c r="H561" s="72">
        <f>IF(OR(E561="-",F561="-"),0,F561-E561)</f>
        <v>92.855555555557657</v>
      </c>
      <c r="I561" s="73">
        <f>H561</f>
        <v>92.855555555557657</v>
      </c>
      <c r="L561"/>
    </row>
    <row r="562" spans="1:12" ht="25.5" customHeight="1" x14ac:dyDescent="0.25">
      <c r="A562" s="12" t="s">
        <v>562</v>
      </c>
      <c r="B562" s="68" t="s">
        <v>803</v>
      </c>
      <c r="C562" s="69" t="s">
        <v>553</v>
      </c>
      <c r="D562" s="70" t="s">
        <v>1772</v>
      </c>
      <c r="E562" s="71">
        <v>41928.599305555559</v>
      </c>
      <c r="F562" s="71">
        <v>41928.727083333331</v>
      </c>
      <c r="G562" s="5" t="s">
        <v>189</v>
      </c>
      <c r="H562" s="72">
        <f>IF(OR(E562="-",F562="-"),0,F562-E562)</f>
        <v>0.12777777777228039</v>
      </c>
      <c r="I562" s="73">
        <f>H562</f>
        <v>0.12777777777228039</v>
      </c>
      <c r="L562"/>
    </row>
    <row r="563" spans="1:12" ht="25.5" customHeight="1" x14ac:dyDescent="0.25">
      <c r="A563" s="12" t="s">
        <v>562</v>
      </c>
      <c r="B563" s="68" t="s">
        <v>803</v>
      </c>
      <c r="C563" s="69" t="s">
        <v>553</v>
      </c>
      <c r="D563" s="70" t="s">
        <v>1675</v>
      </c>
      <c r="E563" s="71">
        <v>41928.727083333331</v>
      </c>
      <c r="F563" s="71">
        <v>41929.715277777781</v>
      </c>
      <c r="G563" s="5" t="s">
        <v>39</v>
      </c>
      <c r="H563" s="72">
        <f>IF(OR(E563="-",F563="-"),0,F563-E563)</f>
        <v>0.98819444444961846</v>
      </c>
      <c r="I563" s="73">
        <f>H563</f>
        <v>0.98819444444961846</v>
      </c>
      <c r="L563"/>
    </row>
    <row r="564" spans="1:12" ht="25.5" customHeight="1" x14ac:dyDescent="0.25">
      <c r="A564" s="12" t="s">
        <v>562</v>
      </c>
      <c r="B564" s="68" t="s">
        <v>803</v>
      </c>
      <c r="C564" s="69" t="s">
        <v>553</v>
      </c>
      <c r="D564" s="70" t="s">
        <v>1746</v>
      </c>
      <c r="E564" s="71">
        <v>41929.715277777781</v>
      </c>
      <c r="F564" s="71">
        <v>41929.729861111111</v>
      </c>
      <c r="G564" s="5" t="s">
        <v>782</v>
      </c>
      <c r="H564" s="72">
        <f>IF(OR(E564="-",F564="-"),0,F564-E564)</f>
        <v>1.4583333329937886E-2</v>
      </c>
      <c r="I564" s="73">
        <f>H564</f>
        <v>1.4583333329937886E-2</v>
      </c>
      <c r="L564"/>
    </row>
    <row r="565" spans="1:12" ht="25.5" customHeight="1" x14ac:dyDescent="0.25">
      <c r="A565" s="12" t="s">
        <v>562</v>
      </c>
      <c r="B565" s="68" t="s">
        <v>803</v>
      </c>
      <c r="C565" s="69" t="s">
        <v>553</v>
      </c>
      <c r="D565" s="70" t="s">
        <v>1747</v>
      </c>
      <c r="E565" s="71">
        <v>41929.729861111111</v>
      </c>
      <c r="F565" s="71">
        <v>41929.750694444447</v>
      </c>
      <c r="G565" s="5" t="s">
        <v>39</v>
      </c>
      <c r="H565" s="72">
        <f>IF(OR(E565="-",F565="-"),0,F565-E565)</f>
        <v>2.0833333335758653E-2</v>
      </c>
      <c r="I565" s="73">
        <f>H565</f>
        <v>2.0833333335758653E-2</v>
      </c>
      <c r="L565"/>
    </row>
    <row r="566" spans="1:12" ht="25.5" customHeight="1" x14ac:dyDescent="0.25">
      <c r="A566" s="12" t="s">
        <v>562</v>
      </c>
      <c r="B566" s="68" t="s">
        <v>803</v>
      </c>
      <c r="C566" s="69" t="s">
        <v>553</v>
      </c>
      <c r="D566" s="70" t="s">
        <v>1754</v>
      </c>
      <c r="E566" s="71">
        <v>41929.750694444447</v>
      </c>
      <c r="F566" s="71">
        <v>41932.551388888889</v>
      </c>
      <c r="G566" s="5" t="s">
        <v>452</v>
      </c>
      <c r="H566" s="72">
        <f>IF(OR(E566="-",F566="-"),0,F566-E566)</f>
        <v>2.8006944444423425</v>
      </c>
      <c r="I566" s="73">
        <f>H566</f>
        <v>2.8006944444423425</v>
      </c>
      <c r="L566"/>
    </row>
    <row r="567" spans="1:12" ht="25.5" customHeight="1" x14ac:dyDescent="0.25">
      <c r="A567" s="12" t="s">
        <v>562</v>
      </c>
      <c r="B567" s="68" t="s">
        <v>843</v>
      </c>
      <c r="C567" s="69" t="s">
        <v>553</v>
      </c>
      <c r="D567" s="70" t="s">
        <v>1673</v>
      </c>
      <c r="E567" s="71">
        <v>41148.490277777775</v>
      </c>
      <c r="F567" s="71">
        <v>41149.490277777775</v>
      </c>
      <c r="G567" s="5" t="s">
        <v>7</v>
      </c>
      <c r="H567" s="72">
        <f>IF(OR(E567="-",F567="-"),0,F567-E567)</f>
        <v>1</v>
      </c>
      <c r="I567" s="73">
        <f>H567</f>
        <v>1</v>
      </c>
      <c r="L567"/>
    </row>
    <row r="568" spans="1:12" ht="25.5" customHeight="1" x14ac:dyDescent="0.25">
      <c r="A568" s="12" t="s">
        <v>562</v>
      </c>
      <c r="B568" s="68" t="s">
        <v>843</v>
      </c>
      <c r="C568" s="69" t="s">
        <v>553</v>
      </c>
      <c r="D568" s="70" t="s">
        <v>1672</v>
      </c>
      <c r="E568" s="71">
        <v>41149.490277777775</v>
      </c>
      <c r="F568" s="71">
        <v>41150.712500000001</v>
      </c>
      <c r="G568" s="5" t="s">
        <v>805</v>
      </c>
      <c r="H568" s="72">
        <f>IF(OR(E568="-",F568="-"),0,F568-E568)</f>
        <v>1.2222222222262644</v>
      </c>
      <c r="I568" s="73">
        <f>H568</f>
        <v>1.2222222222262644</v>
      </c>
      <c r="L568"/>
    </row>
    <row r="569" spans="1:12" ht="25.5" customHeight="1" x14ac:dyDescent="0.25">
      <c r="A569" s="12" t="s">
        <v>562</v>
      </c>
      <c r="B569" s="68" t="s">
        <v>843</v>
      </c>
      <c r="C569" s="69" t="s">
        <v>553</v>
      </c>
      <c r="D569" s="70" t="s">
        <v>1673</v>
      </c>
      <c r="E569" s="71">
        <v>41150.712500000001</v>
      </c>
      <c r="F569" s="71">
        <v>41202.606249999997</v>
      </c>
      <c r="G569" s="5" t="s">
        <v>807</v>
      </c>
      <c r="H569" s="72">
        <f>IF(OR(E569="-",F569="-"),0,F569-E569)</f>
        <v>51.893749999995634</v>
      </c>
      <c r="I569" s="73">
        <f>H569</f>
        <v>51.893749999995634</v>
      </c>
      <c r="L569"/>
    </row>
    <row r="570" spans="1:12" ht="25.5" customHeight="1" x14ac:dyDescent="0.25">
      <c r="A570" s="12" t="s">
        <v>562</v>
      </c>
      <c r="B570" s="68" t="s">
        <v>843</v>
      </c>
      <c r="C570" s="69" t="s">
        <v>553</v>
      </c>
      <c r="D570" s="70" t="s">
        <v>1672</v>
      </c>
      <c r="E570" s="71">
        <v>41202.606249999997</v>
      </c>
      <c r="F570" s="71">
        <v>41202.67291666667</v>
      </c>
      <c r="G570" s="5" t="s">
        <v>808</v>
      </c>
      <c r="H570" s="72">
        <f>IF(OR(E570="-",F570="-"),0,F570-E570)</f>
        <v>6.6666666672972497E-2</v>
      </c>
      <c r="I570" s="73">
        <f>H570</f>
        <v>6.6666666672972497E-2</v>
      </c>
      <c r="L570"/>
    </row>
    <row r="571" spans="1:12" ht="25.5" customHeight="1" x14ac:dyDescent="0.25">
      <c r="A571" s="12" t="s">
        <v>562</v>
      </c>
      <c r="B571" s="68" t="s">
        <v>843</v>
      </c>
      <c r="C571" s="69" t="s">
        <v>553</v>
      </c>
      <c r="D571" s="70" t="s">
        <v>1745</v>
      </c>
      <c r="E571" s="71">
        <v>41202.67291666667</v>
      </c>
      <c r="F571" s="71">
        <v>41204.618055555555</v>
      </c>
      <c r="G571" s="5" t="s">
        <v>809</v>
      </c>
      <c r="H571" s="72">
        <f>IF(OR(E571="-",F571="-"),0,F571-E571)</f>
        <v>1.945138888884685</v>
      </c>
      <c r="I571" s="73">
        <f>H571</f>
        <v>1.945138888884685</v>
      </c>
      <c r="L571"/>
    </row>
    <row r="572" spans="1:12" ht="25.5" customHeight="1" x14ac:dyDescent="0.25">
      <c r="A572" s="12" t="s">
        <v>562</v>
      </c>
      <c r="B572" s="68" t="s">
        <v>843</v>
      </c>
      <c r="C572" s="69" t="s">
        <v>553</v>
      </c>
      <c r="D572" s="70" t="s">
        <v>1754</v>
      </c>
      <c r="E572" s="71">
        <v>41204.618055555555</v>
      </c>
      <c r="F572" s="71">
        <v>41205.729861111111</v>
      </c>
      <c r="G572" s="5" t="s">
        <v>22</v>
      </c>
      <c r="H572" s="72">
        <f>IF(OR(E572="-",F572="-"),0,F572-E572)</f>
        <v>1.1118055555562023</v>
      </c>
      <c r="I572" s="73">
        <f>H572</f>
        <v>1.1118055555562023</v>
      </c>
      <c r="L572"/>
    </row>
    <row r="573" spans="1:12" ht="25.5" customHeight="1" x14ac:dyDescent="0.25">
      <c r="A573" s="12" t="s">
        <v>562</v>
      </c>
      <c r="B573" s="68" t="s">
        <v>843</v>
      </c>
      <c r="C573" s="69" t="s">
        <v>553</v>
      </c>
      <c r="D573" s="70" t="s">
        <v>1747</v>
      </c>
      <c r="E573" s="71">
        <v>41205.729861111111</v>
      </c>
      <c r="F573" s="71">
        <v>41205.768055555556</v>
      </c>
      <c r="G573" s="5" t="s">
        <v>812</v>
      </c>
      <c r="H573" s="72">
        <f>IF(OR(E573="-",F573="-"),0,F573-E573)</f>
        <v>3.8194444445252884E-2</v>
      </c>
      <c r="I573" s="73">
        <f>H573</f>
        <v>3.8194444445252884E-2</v>
      </c>
      <c r="L573"/>
    </row>
    <row r="574" spans="1:12" ht="25.5" customHeight="1" x14ac:dyDescent="0.25">
      <c r="A574" s="12" t="s">
        <v>562</v>
      </c>
      <c r="B574" s="68" t="s">
        <v>843</v>
      </c>
      <c r="C574" s="69" t="s">
        <v>553</v>
      </c>
      <c r="D574" s="70" t="s">
        <v>1748</v>
      </c>
      <c r="E574" s="71">
        <v>41205.768055555556</v>
      </c>
      <c r="F574" s="71">
        <v>41205.890277777777</v>
      </c>
      <c r="G574" s="5" t="s">
        <v>26</v>
      </c>
      <c r="H574" s="72">
        <f>IF(OR(E574="-",F574="-"),0,F574-E574)</f>
        <v>0.12222222222044365</v>
      </c>
      <c r="I574" s="73">
        <f>H574</f>
        <v>0.12222222222044365</v>
      </c>
      <c r="L574"/>
    </row>
    <row r="575" spans="1:12" ht="25.5" customHeight="1" x14ac:dyDescent="0.25">
      <c r="A575" s="12" t="s">
        <v>562</v>
      </c>
      <c r="B575" s="68" t="s">
        <v>843</v>
      </c>
      <c r="C575" s="69" t="s">
        <v>553</v>
      </c>
      <c r="D575" s="70" t="s">
        <v>1749</v>
      </c>
      <c r="E575" s="71">
        <v>41205.890277777777</v>
      </c>
      <c r="F575" s="71">
        <v>41206.634722222225</v>
      </c>
      <c r="G575" s="5" t="s">
        <v>16</v>
      </c>
      <c r="H575" s="72">
        <f>IF(OR(E575="-",F575="-"),0,F575-E575)</f>
        <v>0.74444444444816327</v>
      </c>
      <c r="I575" s="73">
        <f>H575</f>
        <v>0.74444444444816327</v>
      </c>
      <c r="L575"/>
    </row>
    <row r="576" spans="1:12" ht="25.5" customHeight="1" x14ac:dyDescent="0.25">
      <c r="A576" s="12" t="s">
        <v>562</v>
      </c>
      <c r="B576" s="68" t="s">
        <v>843</v>
      </c>
      <c r="C576" s="69" t="s">
        <v>553</v>
      </c>
      <c r="D576" s="70" t="s">
        <v>1750</v>
      </c>
      <c r="E576" s="71">
        <v>41206.634722222225</v>
      </c>
      <c r="F576" s="71">
        <v>41247.565972222219</v>
      </c>
      <c r="G576" s="5" t="s">
        <v>815</v>
      </c>
      <c r="H576" s="72">
        <f>IF(OR(E576="-",F576="-"),0,F576-E576)</f>
        <v>40.931249999994179</v>
      </c>
      <c r="I576" s="73">
        <f>H576</f>
        <v>40.931249999994179</v>
      </c>
      <c r="L576"/>
    </row>
    <row r="577" spans="1:12" ht="25.5" customHeight="1" x14ac:dyDescent="0.25">
      <c r="A577" s="12" t="s">
        <v>562</v>
      </c>
      <c r="B577" s="68" t="s">
        <v>843</v>
      </c>
      <c r="C577" s="69" t="s">
        <v>553</v>
      </c>
      <c r="D577" s="70" t="s">
        <v>1749</v>
      </c>
      <c r="E577" s="71">
        <v>41247.565972222219</v>
      </c>
      <c r="F577" s="71">
        <v>41248.586805555555</v>
      </c>
      <c r="G577" s="5" t="s">
        <v>39</v>
      </c>
      <c r="H577" s="72">
        <f>IF(OR(E577="-",F577="-"),0,F577-E577)</f>
        <v>1.0208333333357587</v>
      </c>
      <c r="I577" s="73">
        <f>H577</f>
        <v>1.0208333333357587</v>
      </c>
      <c r="L577"/>
    </row>
    <row r="578" spans="1:12" ht="25.5" customHeight="1" x14ac:dyDescent="0.25">
      <c r="A578" s="12" t="s">
        <v>562</v>
      </c>
      <c r="B578" s="68" t="s">
        <v>843</v>
      </c>
      <c r="C578" s="69" t="s">
        <v>553</v>
      </c>
      <c r="D578" s="70" t="s">
        <v>1746</v>
      </c>
      <c r="E578" s="71">
        <v>41248.586805555555</v>
      </c>
      <c r="F578" s="71">
        <v>41248.800000000003</v>
      </c>
      <c r="G578" s="5" t="s">
        <v>816</v>
      </c>
      <c r="H578" s="72">
        <f>IF(OR(E578="-",F578="-"),0,F578-E578)</f>
        <v>0.21319444444816327</v>
      </c>
      <c r="I578" s="73">
        <f>H578</f>
        <v>0.21319444444816327</v>
      </c>
      <c r="L578"/>
    </row>
    <row r="579" spans="1:12" ht="25.5" customHeight="1" x14ac:dyDescent="0.25">
      <c r="A579" s="12" t="s">
        <v>562</v>
      </c>
      <c r="B579" s="68" t="s">
        <v>843</v>
      </c>
      <c r="C579" s="69" t="s">
        <v>553</v>
      </c>
      <c r="D579" s="70" t="s">
        <v>1750</v>
      </c>
      <c r="E579" s="71">
        <v>41248.800000000003</v>
      </c>
      <c r="F579" s="71">
        <v>41254.731944444444</v>
      </c>
      <c r="G579" s="5" t="s">
        <v>817</v>
      </c>
      <c r="H579" s="72">
        <f>IF(OR(E579="-",F579="-"),0,F579-E579)</f>
        <v>5.9319444444408873</v>
      </c>
      <c r="I579" s="73">
        <f>H579</f>
        <v>5.9319444444408873</v>
      </c>
      <c r="L579"/>
    </row>
    <row r="580" spans="1:12" ht="25.5" customHeight="1" x14ac:dyDescent="0.25">
      <c r="A580" s="12" t="s">
        <v>562</v>
      </c>
      <c r="B580" s="68" t="s">
        <v>843</v>
      </c>
      <c r="C580" s="69" t="s">
        <v>553</v>
      </c>
      <c r="D580" s="70" t="s">
        <v>1749</v>
      </c>
      <c r="E580" s="71">
        <v>41254.731944444444</v>
      </c>
      <c r="F580" s="71">
        <v>41255.574305555558</v>
      </c>
      <c r="G580" s="5" t="s">
        <v>39</v>
      </c>
      <c r="H580" s="72">
        <f>IF(OR(E580="-",F580="-"),0,F580-E580)</f>
        <v>0.84236111111385981</v>
      </c>
      <c r="I580" s="73">
        <f>H580</f>
        <v>0.84236111111385981</v>
      </c>
      <c r="L580"/>
    </row>
    <row r="581" spans="1:12" ht="25.5" customHeight="1" x14ac:dyDescent="0.25">
      <c r="A581" s="12" t="s">
        <v>562</v>
      </c>
      <c r="B581" s="68" t="s">
        <v>843</v>
      </c>
      <c r="C581" s="69" t="s">
        <v>553</v>
      </c>
      <c r="D581" s="70" t="s">
        <v>1673</v>
      </c>
      <c r="E581" s="71">
        <v>41255.574305555558</v>
      </c>
      <c r="F581" s="71">
        <v>41256.736111111109</v>
      </c>
      <c r="G581" s="5" t="s">
        <v>37</v>
      </c>
      <c r="H581" s="72">
        <f>IF(OR(E581="-",F581="-"),0,F581-E581)</f>
        <v>1.1618055555518367</v>
      </c>
      <c r="I581" s="73">
        <f>H581</f>
        <v>1.1618055555518367</v>
      </c>
      <c r="L581"/>
    </row>
    <row r="582" spans="1:12" ht="25.5" customHeight="1" x14ac:dyDescent="0.25">
      <c r="A582" s="12" t="s">
        <v>562</v>
      </c>
      <c r="B582" s="68" t="s">
        <v>843</v>
      </c>
      <c r="C582" s="69" t="s">
        <v>553</v>
      </c>
      <c r="D582" s="70" t="s">
        <v>1749</v>
      </c>
      <c r="E582" s="71">
        <v>41256.736111111109</v>
      </c>
      <c r="F582" s="71">
        <v>41256.836805555555</v>
      </c>
      <c r="G582" s="5" t="s">
        <v>819</v>
      </c>
      <c r="H582" s="72">
        <f>IF(OR(E582="-",F582="-"),0,F582-E582)</f>
        <v>0.10069444444525288</v>
      </c>
      <c r="I582" s="73">
        <f>H582</f>
        <v>0.10069444444525288</v>
      </c>
      <c r="L582"/>
    </row>
    <row r="583" spans="1:12" ht="25.5" customHeight="1" x14ac:dyDescent="0.25">
      <c r="A583" s="12" t="s">
        <v>562</v>
      </c>
      <c r="B583" s="68" t="s">
        <v>843</v>
      </c>
      <c r="C583" s="69" t="s">
        <v>553</v>
      </c>
      <c r="D583" s="70" t="s">
        <v>1673</v>
      </c>
      <c r="E583" s="71">
        <v>41256.836805555555</v>
      </c>
      <c r="F583" s="71">
        <v>41264.767361111109</v>
      </c>
      <c r="G583" s="5" t="s">
        <v>821</v>
      </c>
      <c r="H583" s="72">
        <f>IF(OR(E583="-",F583="-"),0,F583-E583)</f>
        <v>7.9305555555547471</v>
      </c>
      <c r="I583" s="73">
        <f>H583</f>
        <v>7.9305555555547471</v>
      </c>
      <c r="L583"/>
    </row>
    <row r="584" spans="1:12" ht="25.5" customHeight="1" x14ac:dyDescent="0.25">
      <c r="A584" s="12" t="s">
        <v>562</v>
      </c>
      <c r="B584" s="68" t="s">
        <v>843</v>
      </c>
      <c r="C584" s="69" t="s">
        <v>553</v>
      </c>
      <c r="D584" s="70" t="s">
        <v>1747</v>
      </c>
      <c r="E584" s="71">
        <v>41264.767361111109</v>
      </c>
      <c r="F584" s="71">
        <v>41264.78125</v>
      </c>
      <c r="G584" s="5" t="s">
        <v>822</v>
      </c>
      <c r="H584" s="72">
        <f>IF(OR(E584="-",F584="-"),0,F584-E584)</f>
        <v>1.3888888890505768E-2</v>
      </c>
      <c r="I584" s="73">
        <f>H584</f>
        <v>1.3888888890505768E-2</v>
      </c>
      <c r="L584"/>
    </row>
    <row r="585" spans="1:12" ht="25.5" customHeight="1" x14ac:dyDescent="0.25">
      <c r="A585" s="12" t="s">
        <v>562</v>
      </c>
      <c r="B585" s="68" t="s">
        <v>843</v>
      </c>
      <c r="C585" s="69" t="s">
        <v>553</v>
      </c>
      <c r="D585" s="70" t="s">
        <v>1746</v>
      </c>
      <c r="E585" s="71">
        <v>41264.78125</v>
      </c>
      <c r="F585" s="71">
        <v>41269.50277777778</v>
      </c>
      <c r="G585" s="5" t="s">
        <v>823</v>
      </c>
      <c r="H585" s="72">
        <f>IF(OR(E585="-",F585="-"),0,F585-E585)</f>
        <v>4.7215277777795563</v>
      </c>
      <c r="I585" s="73">
        <f>H585</f>
        <v>4.7215277777795563</v>
      </c>
      <c r="L585"/>
    </row>
    <row r="586" spans="1:12" ht="25.5" customHeight="1" x14ac:dyDescent="0.25">
      <c r="A586" s="12" t="s">
        <v>562</v>
      </c>
      <c r="B586" s="68" t="s">
        <v>843</v>
      </c>
      <c r="C586" s="69" t="s">
        <v>553</v>
      </c>
      <c r="D586" s="70" t="s">
        <v>1748</v>
      </c>
      <c r="E586" s="71">
        <v>41269.50277777778</v>
      </c>
      <c r="F586" s="71">
        <v>41269.636805555558</v>
      </c>
      <c r="G586" s="5" t="s">
        <v>39</v>
      </c>
      <c r="H586" s="72">
        <f>IF(OR(E586="-",F586="-"),0,F586-E586)</f>
        <v>0.13402777777810115</v>
      </c>
      <c r="I586" s="73">
        <f>H586</f>
        <v>0.13402777777810115</v>
      </c>
      <c r="L586"/>
    </row>
    <row r="587" spans="1:12" ht="25.5" customHeight="1" x14ac:dyDescent="0.25">
      <c r="A587" s="12" t="s">
        <v>562</v>
      </c>
      <c r="B587" s="68" t="s">
        <v>843</v>
      </c>
      <c r="C587" s="69" t="s">
        <v>553</v>
      </c>
      <c r="D587" s="70" t="s">
        <v>1745</v>
      </c>
      <c r="E587" s="71">
        <v>41269.636805555558</v>
      </c>
      <c r="F587" s="71">
        <v>41269.703472222223</v>
      </c>
      <c r="G587" s="5" t="s">
        <v>821</v>
      </c>
      <c r="H587" s="72">
        <f>IF(OR(E587="-",F587="-"),0,F587-E587)</f>
        <v>6.6666666665696539E-2</v>
      </c>
      <c r="I587" s="73">
        <f>H587</f>
        <v>6.6666666665696539E-2</v>
      </c>
      <c r="L587"/>
    </row>
    <row r="588" spans="1:12" ht="25.5" customHeight="1" x14ac:dyDescent="0.25">
      <c r="A588" s="12" t="s">
        <v>562</v>
      </c>
      <c r="B588" s="68" t="s">
        <v>843</v>
      </c>
      <c r="C588" s="69" t="s">
        <v>553</v>
      </c>
      <c r="D588" s="70" t="s">
        <v>1672</v>
      </c>
      <c r="E588" s="71">
        <v>41269.703472222223</v>
      </c>
      <c r="F588" s="71">
        <v>41288.751388888886</v>
      </c>
      <c r="G588" s="5" t="s">
        <v>824</v>
      </c>
      <c r="H588" s="72">
        <f>IF(OR(E588="-",F588="-"),0,F588-E588)</f>
        <v>19.047916666662786</v>
      </c>
      <c r="I588" s="73">
        <f>H588</f>
        <v>19.047916666662786</v>
      </c>
      <c r="L588"/>
    </row>
    <row r="589" spans="1:12" ht="25.5" customHeight="1" x14ac:dyDescent="0.25">
      <c r="A589" s="12" t="s">
        <v>562</v>
      </c>
      <c r="B589" s="68" t="s">
        <v>843</v>
      </c>
      <c r="C589" s="69" t="s">
        <v>553</v>
      </c>
      <c r="D589" s="70" t="s">
        <v>1673</v>
      </c>
      <c r="E589" s="71">
        <v>41288.751388888886</v>
      </c>
      <c r="F589" s="71">
        <v>41288.781944444447</v>
      </c>
      <c r="G589" s="5" t="s">
        <v>826</v>
      </c>
      <c r="H589" s="72">
        <f>IF(OR(E589="-",F589="-"),0,F589-E589)</f>
        <v>3.0555555560567882E-2</v>
      </c>
      <c r="I589" s="73">
        <f>H589</f>
        <v>3.0555555560567882E-2</v>
      </c>
      <c r="L589"/>
    </row>
    <row r="590" spans="1:12" ht="25.5" customHeight="1" x14ac:dyDescent="0.25">
      <c r="A590" s="12" t="s">
        <v>562</v>
      </c>
      <c r="B590" s="68" t="s">
        <v>843</v>
      </c>
      <c r="C590" s="69" t="s">
        <v>553</v>
      </c>
      <c r="D590" s="70" t="s">
        <v>1672</v>
      </c>
      <c r="E590" s="71">
        <v>41288.781944444447</v>
      </c>
      <c r="F590" s="71">
        <v>41289.537499999999</v>
      </c>
      <c r="G590" s="5" t="s">
        <v>827</v>
      </c>
      <c r="H590" s="72">
        <f>IF(OR(E590="-",F590="-"),0,F590-E590)</f>
        <v>0.75555555555183673</v>
      </c>
      <c r="I590" s="73">
        <f>H590</f>
        <v>0.75555555555183673</v>
      </c>
      <c r="L590"/>
    </row>
    <row r="591" spans="1:12" ht="25.5" customHeight="1" x14ac:dyDescent="0.25">
      <c r="A591" s="12" t="s">
        <v>562</v>
      </c>
      <c r="B591" s="68" t="s">
        <v>843</v>
      </c>
      <c r="C591" s="69" t="s">
        <v>553</v>
      </c>
      <c r="D591" s="70" t="s">
        <v>1749</v>
      </c>
      <c r="E591" s="71">
        <v>41289.537499999999</v>
      </c>
      <c r="F591" s="71">
        <v>41289.661805555559</v>
      </c>
      <c r="G591" s="5" t="s">
        <v>828</v>
      </c>
      <c r="H591" s="72">
        <f>IF(OR(E591="-",F591="-"),0,F591-E591)</f>
        <v>0.12430555556056788</v>
      </c>
      <c r="I591" s="73">
        <f>H591</f>
        <v>0.12430555556056788</v>
      </c>
      <c r="L591"/>
    </row>
    <row r="592" spans="1:12" ht="25.5" customHeight="1" x14ac:dyDescent="0.25">
      <c r="A592" s="12" t="s">
        <v>562</v>
      </c>
      <c r="B592" s="68" t="s">
        <v>843</v>
      </c>
      <c r="C592" s="69" t="s">
        <v>553</v>
      </c>
      <c r="D592" s="70" t="s">
        <v>1746</v>
      </c>
      <c r="E592" s="71">
        <v>41289.661805555559</v>
      </c>
      <c r="F592" s="71">
        <v>41289.699999999997</v>
      </c>
      <c r="G592" s="5" t="s">
        <v>578</v>
      </c>
      <c r="H592" s="72">
        <f>IF(OR(E592="-",F592="-"),0,F592-E592)</f>
        <v>3.8194444437976927E-2</v>
      </c>
      <c r="I592" s="73">
        <f>H592</f>
        <v>3.8194444437976927E-2</v>
      </c>
      <c r="L592"/>
    </row>
    <row r="593" spans="1:12" ht="25.5" customHeight="1" x14ac:dyDescent="0.25">
      <c r="A593" s="12" t="s">
        <v>562</v>
      </c>
      <c r="B593" s="68" t="s">
        <v>843</v>
      </c>
      <c r="C593" s="69" t="s">
        <v>553</v>
      </c>
      <c r="D593" s="70" t="s">
        <v>1750</v>
      </c>
      <c r="E593" s="71">
        <v>41289.699999999997</v>
      </c>
      <c r="F593" s="71">
        <v>41296.615972222222</v>
      </c>
      <c r="G593" s="5" t="s">
        <v>830</v>
      </c>
      <c r="H593" s="72">
        <f>IF(OR(E593="-",F593="-"),0,F593-E593)</f>
        <v>6.9159722222248092</v>
      </c>
      <c r="I593" s="73">
        <f>H593</f>
        <v>6.9159722222248092</v>
      </c>
      <c r="L593"/>
    </row>
    <row r="594" spans="1:12" ht="25.5" customHeight="1" x14ac:dyDescent="0.25">
      <c r="A594" s="12" t="s">
        <v>562</v>
      </c>
      <c r="B594" s="68" t="s">
        <v>843</v>
      </c>
      <c r="C594" s="69" t="s">
        <v>553</v>
      </c>
      <c r="D594" s="70" t="s">
        <v>1749</v>
      </c>
      <c r="E594" s="71">
        <v>41296.615972222222</v>
      </c>
      <c r="F594" s="71">
        <v>41296.692361111112</v>
      </c>
      <c r="G594" s="5" t="s">
        <v>832</v>
      </c>
      <c r="H594" s="72">
        <f>IF(OR(E594="-",F594="-"),0,F594-E594)</f>
        <v>7.6388888890505768E-2</v>
      </c>
      <c r="I594" s="73">
        <f>H594</f>
        <v>7.6388888890505768E-2</v>
      </c>
      <c r="L594"/>
    </row>
    <row r="595" spans="1:12" ht="25.5" customHeight="1" x14ac:dyDescent="0.25">
      <c r="A595" s="12" t="s">
        <v>562</v>
      </c>
      <c r="B595" s="68" t="s">
        <v>843</v>
      </c>
      <c r="C595" s="69" t="s">
        <v>553</v>
      </c>
      <c r="D595" s="70" t="s">
        <v>1746</v>
      </c>
      <c r="E595" s="71">
        <v>41296.692361111112</v>
      </c>
      <c r="F595" s="71">
        <v>41334.824999999997</v>
      </c>
      <c r="G595" s="5" t="s">
        <v>22</v>
      </c>
      <c r="H595" s="72">
        <f>IF(OR(E595="-",F595="-"),0,F595-E595)</f>
        <v>38.132638888884685</v>
      </c>
      <c r="I595" s="73">
        <f>H595</f>
        <v>38.132638888884685</v>
      </c>
      <c r="L595"/>
    </row>
    <row r="596" spans="1:12" ht="25.5" customHeight="1" x14ac:dyDescent="0.25">
      <c r="A596" s="12" t="s">
        <v>562</v>
      </c>
      <c r="B596" s="68" t="s">
        <v>843</v>
      </c>
      <c r="C596" s="69" t="s">
        <v>553</v>
      </c>
      <c r="D596" s="70" t="s">
        <v>1747</v>
      </c>
      <c r="E596" s="71">
        <v>41334.824999999997</v>
      </c>
      <c r="F596" s="71">
        <v>41337.612500000003</v>
      </c>
      <c r="G596" s="5" t="s">
        <v>777</v>
      </c>
      <c r="H596" s="72">
        <f>IF(OR(E596="-",F596="-"),0,F596-E596)</f>
        <v>2.7875000000058208</v>
      </c>
      <c r="I596" s="73">
        <f>H596</f>
        <v>2.7875000000058208</v>
      </c>
      <c r="L596"/>
    </row>
    <row r="597" spans="1:12" ht="25.5" customHeight="1" x14ac:dyDescent="0.25">
      <c r="A597" s="12" t="s">
        <v>562</v>
      </c>
      <c r="B597" s="68" t="s">
        <v>843</v>
      </c>
      <c r="C597" s="69" t="s">
        <v>553</v>
      </c>
      <c r="D597" s="70" t="s">
        <v>1748</v>
      </c>
      <c r="E597" s="71">
        <v>41337.612500000003</v>
      </c>
      <c r="F597" s="71">
        <v>41337.643750000003</v>
      </c>
      <c r="G597" s="5" t="s">
        <v>648</v>
      </c>
      <c r="H597" s="72">
        <f>IF(OR(E597="-",F597="-"),0,F597-E597)</f>
        <v>3.125E-2</v>
      </c>
      <c r="I597" s="73">
        <f>H597</f>
        <v>3.125E-2</v>
      </c>
      <c r="L597"/>
    </row>
    <row r="598" spans="1:12" ht="25.5" customHeight="1" x14ac:dyDescent="0.25">
      <c r="A598" s="12" t="s">
        <v>562</v>
      </c>
      <c r="B598" s="68" t="s">
        <v>843</v>
      </c>
      <c r="C598" s="69" t="s">
        <v>553</v>
      </c>
      <c r="D598" s="70" t="s">
        <v>1749</v>
      </c>
      <c r="E598" s="71">
        <v>41337.643750000003</v>
      </c>
      <c r="F598" s="71">
        <v>41337.775000000001</v>
      </c>
      <c r="G598" s="5" t="s">
        <v>835</v>
      </c>
      <c r="H598" s="72">
        <f>IF(OR(E598="-",F598="-"),0,F598-E598)</f>
        <v>0.13124999999854481</v>
      </c>
      <c r="I598" s="73">
        <f>H598</f>
        <v>0.13124999999854481</v>
      </c>
      <c r="L598"/>
    </row>
    <row r="599" spans="1:12" ht="25.5" customHeight="1" x14ac:dyDescent="0.25">
      <c r="A599" s="12" t="s">
        <v>562</v>
      </c>
      <c r="B599" s="68" t="s">
        <v>843</v>
      </c>
      <c r="C599" s="69" t="s">
        <v>553</v>
      </c>
      <c r="D599" s="70" t="s">
        <v>1750</v>
      </c>
      <c r="E599" s="71">
        <v>41337.775000000001</v>
      </c>
      <c r="F599" s="71">
        <v>41344.773611111108</v>
      </c>
      <c r="G599" s="5" t="s">
        <v>837</v>
      </c>
      <c r="H599" s="72">
        <f>IF(OR(E599="-",F599="-"),0,F599-E599)</f>
        <v>6.9986111111065838</v>
      </c>
      <c r="I599" s="73">
        <f>H599</f>
        <v>6.9986111111065838</v>
      </c>
      <c r="L599"/>
    </row>
    <row r="600" spans="1:12" ht="25.5" customHeight="1" x14ac:dyDescent="0.25">
      <c r="A600" s="12" t="s">
        <v>562</v>
      </c>
      <c r="B600" s="68" t="s">
        <v>843</v>
      </c>
      <c r="C600" s="69" t="s">
        <v>553</v>
      </c>
      <c r="D600" s="70" t="s">
        <v>1749</v>
      </c>
      <c r="E600" s="71">
        <v>41344.773611111108</v>
      </c>
      <c r="F600" s="71">
        <v>41345.589583333334</v>
      </c>
      <c r="G600" s="5" t="s">
        <v>39</v>
      </c>
      <c r="H600" s="72">
        <f>IF(OR(E600="-",F600="-"),0,F600-E600)</f>
        <v>0.81597222222626442</v>
      </c>
      <c r="I600" s="73">
        <f>H600</f>
        <v>0.81597222222626442</v>
      </c>
      <c r="L600"/>
    </row>
    <row r="601" spans="1:12" ht="25.5" customHeight="1" x14ac:dyDescent="0.25">
      <c r="A601" s="12" t="s">
        <v>562</v>
      </c>
      <c r="B601" s="68" t="s">
        <v>843</v>
      </c>
      <c r="C601" s="69" t="s">
        <v>553</v>
      </c>
      <c r="D601" s="70" t="s">
        <v>1745</v>
      </c>
      <c r="E601" s="71">
        <v>41345.589583333334</v>
      </c>
      <c r="F601" s="71">
        <v>41345.725694444445</v>
      </c>
      <c r="G601" s="5" t="s">
        <v>839</v>
      </c>
      <c r="H601" s="72">
        <f>IF(OR(E601="-",F601="-"),0,F601-E601)</f>
        <v>0.13611111111094942</v>
      </c>
      <c r="I601" s="73">
        <f>H601</f>
        <v>0.13611111111094942</v>
      </c>
      <c r="L601"/>
    </row>
    <row r="602" spans="1:12" ht="25.5" customHeight="1" x14ac:dyDescent="0.25">
      <c r="A602" s="12" t="s">
        <v>562</v>
      </c>
      <c r="B602" s="68" t="s">
        <v>843</v>
      </c>
      <c r="C602" s="69" t="s">
        <v>553</v>
      </c>
      <c r="D602" s="70" t="s">
        <v>1743</v>
      </c>
      <c r="E602" s="71">
        <v>41345.725694444445</v>
      </c>
      <c r="F602" s="71">
        <v>41345.841666666667</v>
      </c>
      <c r="G602" s="5" t="s">
        <v>841</v>
      </c>
      <c r="H602" s="72">
        <f>IF(OR(E602="-",F602="-"),0,F602-E602)</f>
        <v>0.11597222222189885</v>
      </c>
      <c r="I602" s="73">
        <f>H602</f>
        <v>0.11597222222189885</v>
      </c>
      <c r="L602"/>
    </row>
    <row r="603" spans="1:12" ht="25.5" customHeight="1" x14ac:dyDescent="0.25">
      <c r="A603" s="12" t="s">
        <v>562</v>
      </c>
      <c r="B603" s="68" t="s">
        <v>843</v>
      </c>
      <c r="C603" s="69" t="s">
        <v>553</v>
      </c>
      <c r="D603" s="70" t="s">
        <v>1747</v>
      </c>
      <c r="E603" s="71">
        <v>41345.841666666667</v>
      </c>
      <c r="F603" s="71">
        <v>41346.552777777775</v>
      </c>
      <c r="G603" s="5" t="s">
        <v>748</v>
      </c>
      <c r="H603" s="72">
        <f>IF(OR(E603="-",F603="-"),0,F603-E603)</f>
        <v>0.71111111110803904</v>
      </c>
      <c r="I603" s="73">
        <f>H603</f>
        <v>0.71111111110803904</v>
      </c>
      <c r="L603"/>
    </row>
    <row r="604" spans="1:12" ht="25.5" customHeight="1" x14ac:dyDescent="0.25">
      <c r="A604" s="12" t="s">
        <v>562</v>
      </c>
      <c r="B604" s="68" t="s">
        <v>923</v>
      </c>
      <c r="C604" s="69" t="s">
        <v>553</v>
      </c>
      <c r="D604" s="70" t="s">
        <v>1673</v>
      </c>
      <c r="E604" s="71">
        <v>42272.732638888891</v>
      </c>
      <c r="F604" s="71">
        <v>42277.732638888891</v>
      </c>
      <c r="G604" s="5" t="s">
        <v>7</v>
      </c>
      <c r="H604" s="72">
        <f>IF(OR(E604="-",F604="-"),0,F604-E604)</f>
        <v>5</v>
      </c>
      <c r="I604" s="73">
        <f>H604</f>
        <v>5</v>
      </c>
      <c r="L604"/>
    </row>
    <row r="605" spans="1:12" ht="25.5" customHeight="1" x14ac:dyDescent="0.25">
      <c r="A605" s="12" t="s">
        <v>562</v>
      </c>
      <c r="B605" s="68" t="s">
        <v>923</v>
      </c>
      <c r="C605" s="69" t="s">
        <v>553</v>
      </c>
      <c r="D605" s="70" t="s">
        <v>1672</v>
      </c>
      <c r="E605" s="71">
        <v>42277.732638888891</v>
      </c>
      <c r="F605" s="71">
        <v>42278.647916666669</v>
      </c>
      <c r="G605" s="5" t="s">
        <v>844</v>
      </c>
      <c r="H605" s="72">
        <f>IF(OR(E605="-",F605="-"),0,F605-E605)</f>
        <v>0.91527777777810115</v>
      </c>
      <c r="I605" s="73">
        <f>H605</f>
        <v>0.91527777777810115</v>
      </c>
      <c r="L605"/>
    </row>
    <row r="606" spans="1:12" ht="25.5" customHeight="1" x14ac:dyDescent="0.25">
      <c r="A606" s="12" t="s">
        <v>562</v>
      </c>
      <c r="B606" s="68" t="s">
        <v>923</v>
      </c>
      <c r="C606" s="69" t="s">
        <v>553</v>
      </c>
      <c r="D606" s="70" t="s">
        <v>1673</v>
      </c>
      <c r="E606" s="71">
        <v>42278.647916666669</v>
      </c>
      <c r="F606" s="71">
        <v>42285.636805555558</v>
      </c>
      <c r="G606" s="5" t="s">
        <v>315</v>
      </c>
      <c r="H606" s="72">
        <f>IF(OR(E606="-",F606="-"),0,F606-E606)</f>
        <v>6.9888888888890506</v>
      </c>
      <c r="I606" s="73">
        <f>H606</f>
        <v>6.9888888888890506</v>
      </c>
      <c r="L606"/>
    </row>
    <row r="607" spans="1:12" ht="25.5" customHeight="1" x14ac:dyDescent="0.25">
      <c r="A607" s="12" t="s">
        <v>562</v>
      </c>
      <c r="B607" s="68" t="s">
        <v>923</v>
      </c>
      <c r="C607" s="69" t="s">
        <v>553</v>
      </c>
      <c r="D607" s="70" t="s">
        <v>1672</v>
      </c>
      <c r="E607" s="71">
        <v>42285.636805555558</v>
      </c>
      <c r="F607" s="71">
        <v>42296.518750000003</v>
      </c>
      <c r="G607" s="5" t="s">
        <v>827</v>
      </c>
      <c r="H607" s="72">
        <f>IF(OR(E607="-",F607="-"),0,F607-E607)</f>
        <v>10.881944444445253</v>
      </c>
      <c r="I607" s="73">
        <f>H607</f>
        <v>10.881944444445253</v>
      </c>
      <c r="L607"/>
    </row>
    <row r="608" spans="1:12" ht="25.5" customHeight="1" x14ac:dyDescent="0.25">
      <c r="A608" s="12" t="s">
        <v>562</v>
      </c>
      <c r="B608" s="68" t="s">
        <v>923</v>
      </c>
      <c r="C608" s="69" t="s">
        <v>553</v>
      </c>
      <c r="D608" s="70" t="s">
        <v>1745</v>
      </c>
      <c r="E608" s="71">
        <v>42296.518750000003</v>
      </c>
      <c r="F608" s="71">
        <v>42296.787499999999</v>
      </c>
      <c r="G608" s="5" t="s">
        <v>20</v>
      </c>
      <c r="H608" s="72">
        <f>IF(OR(E608="-",F608="-"),0,F608-E608)</f>
        <v>0.26874999999563443</v>
      </c>
      <c r="I608" s="73">
        <f>H608</f>
        <v>0.26874999999563443</v>
      </c>
      <c r="L608"/>
    </row>
    <row r="609" spans="1:12" ht="25.5" customHeight="1" x14ac:dyDescent="0.25">
      <c r="A609" s="12" t="s">
        <v>562</v>
      </c>
      <c r="B609" s="68" t="s">
        <v>923</v>
      </c>
      <c r="C609" s="69" t="s">
        <v>553</v>
      </c>
      <c r="D609" s="70" t="s">
        <v>1773</v>
      </c>
      <c r="E609" s="71">
        <v>42296.787499999999</v>
      </c>
      <c r="F609" s="71">
        <v>42297.59375</v>
      </c>
      <c r="G609" s="5" t="s">
        <v>846</v>
      </c>
      <c r="H609" s="72">
        <f>IF(OR(E609="-",F609="-"),0,F609-E609)</f>
        <v>0.80625000000145519</v>
      </c>
      <c r="I609" s="73">
        <f>H609</f>
        <v>0.80625000000145519</v>
      </c>
      <c r="L609"/>
    </row>
    <row r="610" spans="1:12" ht="25.5" customHeight="1" x14ac:dyDescent="0.25">
      <c r="A610" s="12" t="s">
        <v>562</v>
      </c>
      <c r="B610" s="68" t="s">
        <v>923</v>
      </c>
      <c r="C610" s="69" t="s">
        <v>553</v>
      </c>
      <c r="D610" s="70" t="s">
        <v>1774</v>
      </c>
      <c r="E610" s="71">
        <v>42297.59375</v>
      </c>
      <c r="F610" s="71">
        <v>42297.81527777778</v>
      </c>
      <c r="G610" s="5" t="s">
        <v>848</v>
      </c>
      <c r="H610" s="72">
        <f>IF(OR(E610="-",F610="-"),0,F610-E610)</f>
        <v>0.22152777777955635</v>
      </c>
      <c r="I610" s="73">
        <f>H610</f>
        <v>0.22152777777955635</v>
      </c>
      <c r="L610"/>
    </row>
    <row r="611" spans="1:12" ht="25.5" customHeight="1" x14ac:dyDescent="0.25">
      <c r="A611" s="12" t="s">
        <v>562</v>
      </c>
      <c r="B611" s="68" t="s">
        <v>923</v>
      </c>
      <c r="C611" s="69" t="s">
        <v>553</v>
      </c>
      <c r="D611" s="70" t="s">
        <v>1773</v>
      </c>
      <c r="E611" s="71">
        <v>42297.81527777778</v>
      </c>
      <c r="F611" s="71">
        <v>42299.315972222219</v>
      </c>
      <c r="G611" s="5" t="s">
        <v>850</v>
      </c>
      <c r="H611" s="72">
        <f>IF(OR(E611="-",F611="-"),0,F611-E611)</f>
        <v>1.5006944444394321</v>
      </c>
      <c r="I611" s="73">
        <f>H611</f>
        <v>1.5006944444394321</v>
      </c>
      <c r="L611"/>
    </row>
    <row r="612" spans="1:12" ht="25.5" customHeight="1" x14ac:dyDescent="0.25">
      <c r="A612" s="12" t="s">
        <v>562</v>
      </c>
      <c r="B612" s="68" t="s">
        <v>923</v>
      </c>
      <c r="C612" s="69" t="s">
        <v>553</v>
      </c>
      <c r="D612" s="70" t="s">
        <v>1775</v>
      </c>
      <c r="E612" s="71">
        <v>42299.315972222219</v>
      </c>
      <c r="F612" s="71">
        <v>42299.617361111108</v>
      </c>
      <c r="G612" s="5" t="s">
        <v>852</v>
      </c>
      <c r="H612" s="72">
        <f>IF(OR(E612="-",F612="-"),0,F612-E612)</f>
        <v>0.30138888888905058</v>
      </c>
      <c r="I612" s="73">
        <f>H612</f>
        <v>0.30138888888905058</v>
      </c>
      <c r="L612"/>
    </row>
    <row r="613" spans="1:12" ht="25.5" customHeight="1" x14ac:dyDescent="0.25">
      <c r="A613" s="12" t="s">
        <v>562</v>
      </c>
      <c r="B613" s="68" t="s">
        <v>923</v>
      </c>
      <c r="C613" s="69" t="s">
        <v>553</v>
      </c>
      <c r="D613" s="70" t="s">
        <v>1776</v>
      </c>
      <c r="E613" s="71">
        <v>42299.617361111108</v>
      </c>
      <c r="F613" s="71">
        <v>42349.647916666669</v>
      </c>
      <c r="G613" s="5" t="s">
        <v>854</v>
      </c>
      <c r="H613" s="72">
        <f>IF(OR(E613="-",F613="-"),0,F613-E613)</f>
        <v>50.030555555560568</v>
      </c>
      <c r="I613" s="73">
        <f>H613</f>
        <v>50.030555555560568</v>
      </c>
      <c r="L613"/>
    </row>
    <row r="614" spans="1:12" ht="25.5" customHeight="1" x14ac:dyDescent="0.25">
      <c r="A614" s="12" t="s">
        <v>562</v>
      </c>
      <c r="B614" s="68" t="s">
        <v>923</v>
      </c>
      <c r="C614" s="69" t="s">
        <v>553</v>
      </c>
      <c r="D614" s="70" t="s">
        <v>1775</v>
      </c>
      <c r="E614" s="71">
        <v>42349.647916666669</v>
      </c>
      <c r="F614" s="71">
        <v>42349.669444444444</v>
      </c>
      <c r="G614" s="5" t="s">
        <v>856</v>
      </c>
      <c r="H614" s="72">
        <f>IF(OR(E614="-",F614="-"),0,F614-E614)</f>
        <v>2.1527777775190771E-2</v>
      </c>
      <c r="I614" s="73">
        <f>H614</f>
        <v>2.1527777775190771E-2</v>
      </c>
      <c r="L614"/>
    </row>
    <row r="615" spans="1:12" ht="25.5" customHeight="1" x14ac:dyDescent="0.25">
      <c r="A615" s="12" t="s">
        <v>562</v>
      </c>
      <c r="B615" s="68" t="s">
        <v>923</v>
      </c>
      <c r="C615" s="69" t="s">
        <v>553</v>
      </c>
      <c r="D615" s="70" t="s">
        <v>1777</v>
      </c>
      <c r="E615" s="71">
        <v>42349.669444444444</v>
      </c>
      <c r="F615" s="71">
        <v>42354.628472222219</v>
      </c>
      <c r="G615" s="5" t="s">
        <v>37</v>
      </c>
      <c r="H615" s="72">
        <f>IF(OR(E615="-",F615="-"),0,F615-E615)</f>
        <v>4.9590277777751908</v>
      </c>
      <c r="I615" s="73">
        <f>H615</f>
        <v>4.9590277777751908</v>
      </c>
      <c r="L615"/>
    </row>
    <row r="616" spans="1:12" ht="25.5" customHeight="1" x14ac:dyDescent="0.25">
      <c r="A616" s="12" t="s">
        <v>562</v>
      </c>
      <c r="B616" s="68" t="s">
        <v>923</v>
      </c>
      <c r="C616" s="69" t="s">
        <v>553</v>
      </c>
      <c r="D616" s="70" t="s">
        <v>1773</v>
      </c>
      <c r="E616" s="71">
        <v>42354.628472222219</v>
      </c>
      <c r="F616" s="71">
        <v>42355.540277777778</v>
      </c>
      <c r="G616" s="5" t="s">
        <v>16</v>
      </c>
      <c r="H616" s="72">
        <f>IF(OR(E616="-",F616="-"),0,F616-E616)</f>
        <v>0.91180555555911269</v>
      </c>
      <c r="I616" s="73">
        <f>H616</f>
        <v>0.91180555555911269</v>
      </c>
      <c r="L616"/>
    </row>
    <row r="617" spans="1:12" ht="25.5" customHeight="1" x14ac:dyDescent="0.25">
      <c r="A617" s="12" t="s">
        <v>562</v>
      </c>
      <c r="B617" s="68" t="s">
        <v>923</v>
      </c>
      <c r="C617" s="69" t="s">
        <v>553</v>
      </c>
      <c r="D617" s="70" t="s">
        <v>1745</v>
      </c>
      <c r="E617" s="71">
        <v>42355.540277777778</v>
      </c>
      <c r="F617" s="71">
        <v>42355.672222222223</v>
      </c>
      <c r="G617" s="5" t="s">
        <v>39</v>
      </c>
      <c r="H617" s="72">
        <f>IF(OR(E617="-",F617="-"),0,F617-E617)</f>
        <v>0.13194444444525288</v>
      </c>
      <c r="I617" s="73">
        <f>H617</f>
        <v>0.13194444444525288</v>
      </c>
      <c r="L617"/>
    </row>
    <row r="618" spans="1:12" ht="25.5" customHeight="1" x14ac:dyDescent="0.25">
      <c r="A618" s="12" t="s">
        <v>562</v>
      </c>
      <c r="B618" s="68" t="s">
        <v>923</v>
      </c>
      <c r="C618" s="69" t="s">
        <v>553</v>
      </c>
      <c r="D618" s="70" t="s">
        <v>555</v>
      </c>
      <c r="E618" s="71">
        <v>42355.672222222223</v>
      </c>
      <c r="F618" s="71">
        <v>42461.705555555556</v>
      </c>
      <c r="G618" s="5" t="s">
        <v>860</v>
      </c>
      <c r="H618" s="72">
        <f>IF(OR(E618="-",F618="-"),0,F618-E618)</f>
        <v>106.03333333333285</v>
      </c>
      <c r="I618" s="73">
        <f>H618</f>
        <v>106.03333333333285</v>
      </c>
      <c r="L618"/>
    </row>
    <row r="619" spans="1:12" ht="25.5" customHeight="1" x14ac:dyDescent="0.25">
      <c r="A619" s="12" t="s">
        <v>562</v>
      </c>
      <c r="B619" s="68" t="s">
        <v>923</v>
      </c>
      <c r="C619" s="69" t="s">
        <v>553</v>
      </c>
      <c r="D619" s="70" t="s">
        <v>1667</v>
      </c>
      <c r="E619" s="71">
        <v>42461.705555555556</v>
      </c>
      <c r="F619" s="71">
        <v>42480.609027777777</v>
      </c>
      <c r="G619" s="5" t="s">
        <v>861</v>
      </c>
      <c r="H619" s="72">
        <f>IF(OR(E619="-",F619="-"),0,F619-E619)</f>
        <v>18.903472222220444</v>
      </c>
      <c r="I619" s="73">
        <f>H619</f>
        <v>18.903472222220444</v>
      </c>
      <c r="L619"/>
    </row>
    <row r="620" spans="1:12" ht="25.5" customHeight="1" x14ac:dyDescent="0.25">
      <c r="A620" s="12" t="s">
        <v>562</v>
      </c>
      <c r="B620" s="68" t="s">
        <v>923</v>
      </c>
      <c r="C620" s="69" t="s">
        <v>553</v>
      </c>
      <c r="D620" s="70" t="s">
        <v>1745</v>
      </c>
      <c r="E620" s="71">
        <v>42480.609027777777</v>
      </c>
      <c r="F620" s="71">
        <v>42487.839583333334</v>
      </c>
      <c r="G620" s="5" t="s">
        <v>862</v>
      </c>
      <c r="H620" s="72">
        <f>IF(OR(E620="-",F620="-"),0,F620-E620)</f>
        <v>7.2305555555576575</v>
      </c>
      <c r="I620" s="73">
        <f>H620</f>
        <v>7.2305555555576575</v>
      </c>
      <c r="L620"/>
    </row>
    <row r="621" spans="1:12" ht="25.5" customHeight="1" x14ac:dyDescent="0.25">
      <c r="A621" s="12" t="s">
        <v>562</v>
      </c>
      <c r="B621" s="68" t="s">
        <v>923</v>
      </c>
      <c r="C621" s="69" t="s">
        <v>553</v>
      </c>
      <c r="D621" s="70" t="s">
        <v>1773</v>
      </c>
      <c r="E621" s="71">
        <v>42487.839583333334</v>
      </c>
      <c r="F621" s="71">
        <v>42492.723611111112</v>
      </c>
      <c r="G621" s="5" t="s">
        <v>864</v>
      </c>
      <c r="H621" s="72">
        <f>IF(OR(E621="-",F621="-"),0,F621-E621)</f>
        <v>4.8840277777781012</v>
      </c>
      <c r="I621" s="73">
        <f>H621</f>
        <v>4.8840277777781012</v>
      </c>
      <c r="L621"/>
    </row>
    <row r="622" spans="1:12" ht="25.5" customHeight="1" x14ac:dyDescent="0.25">
      <c r="A622" s="12" t="s">
        <v>562</v>
      </c>
      <c r="B622" s="68" t="s">
        <v>923</v>
      </c>
      <c r="C622" s="69" t="s">
        <v>553</v>
      </c>
      <c r="D622" s="70" t="s">
        <v>1775</v>
      </c>
      <c r="E622" s="71">
        <v>42492.723611111112</v>
      </c>
      <c r="F622" s="71">
        <v>42493.615972222222</v>
      </c>
      <c r="G622" s="5" t="s">
        <v>866</v>
      </c>
      <c r="H622" s="72">
        <f>IF(OR(E622="-",F622="-"),0,F622-E622)</f>
        <v>0.89236111110949423</v>
      </c>
      <c r="I622" s="73">
        <f>H622</f>
        <v>0.89236111110949423</v>
      </c>
      <c r="L622"/>
    </row>
    <row r="623" spans="1:12" ht="25.5" customHeight="1" x14ac:dyDescent="0.25">
      <c r="A623" s="12" t="s">
        <v>562</v>
      </c>
      <c r="B623" s="68" t="s">
        <v>923</v>
      </c>
      <c r="C623" s="69" t="s">
        <v>553</v>
      </c>
      <c r="D623" s="70" t="s">
        <v>1776</v>
      </c>
      <c r="E623" s="71">
        <v>42493.615972222222</v>
      </c>
      <c r="F623" s="71">
        <v>42493.740972222222</v>
      </c>
      <c r="G623" s="5" t="s">
        <v>189</v>
      </c>
      <c r="H623" s="72">
        <f>IF(OR(E623="-",F623="-"),0,F623-E623)</f>
        <v>0.125</v>
      </c>
      <c r="I623" s="73">
        <f>H623</f>
        <v>0.125</v>
      </c>
      <c r="L623"/>
    </row>
    <row r="624" spans="1:12" ht="25.5" customHeight="1" x14ac:dyDescent="0.25">
      <c r="A624" s="12" t="s">
        <v>562</v>
      </c>
      <c r="B624" s="68" t="s">
        <v>923</v>
      </c>
      <c r="C624" s="69" t="s">
        <v>553</v>
      </c>
      <c r="D624" s="70" t="s">
        <v>1777</v>
      </c>
      <c r="E624" s="71">
        <v>42493.740972222222</v>
      </c>
      <c r="F624" s="71">
        <v>42495.573611111111</v>
      </c>
      <c r="G624" s="5" t="s">
        <v>39</v>
      </c>
      <c r="H624" s="72">
        <f>IF(OR(E624="-",F624="-"),0,F624-E624)</f>
        <v>1.8326388888890506</v>
      </c>
      <c r="I624" s="73">
        <f>H624</f>
        <v>1.8326388888890506</v>
      </c>
      <c r="L624"/>
    </row>
    <row r="625" spans="1:12" ht="25.5" customHeight="1" x14ac:dyDescent="0.25">
      <c r="A625" s="12" t="s">
        <v>562</v>
      </c>
      <c r="B625" s="68" t="s">
        <v>923</v>
      </c>
      <c r="C625" s="69" t="s">
        <v>553</v>
      </c>
      <c r="D625" s="70" t="s">
        <v>1773</v>
      </c>
      <c r="E625" s="71">
        <v>42495.573611111111</v>
      </c>
      <c r="F625" s="71">
        <v>42591.668749999997</v>
      </c>
      <c r="G625" s="5" t="s">
        <v>697</v>
      </c>
      <c r="H625" s="72">
        <f>IF(OR(E625="-",F625="-"),0,F625-E625)</f>
        <v>96.09513888888614</v>
      </c>
      <c r="I625" s="73">
        <f>H625</f>
        <v>96.09513888888614</v>
      </c>
      <c r="L625"/>
    </row>
    <row r="626" spans="1:12" ht="25.5" customHeight="1" x14ac:dyDescent="0.25">
      <c r="A626" s="12" t="s">
        <v>562</v>
      </c>
      <c r="B626" s="68" t="s">
        <v>923</v>
      </c>
      <c r="C626" s="69" t="s">
        <v>553</v>
      </c>
      <c r="D626" s="70" t="s">
        <v>1603</v>
      </c>
      <c r="E626" s="71">
        <v>42591.668749999997</v>
      </c>
      <c r="F626" s="71">
        <v>42591.70416666667</v>
      </c>
      <c r="G626" s="5" t="s">
        <v>871</v>
      </c>
      <c r="H626" s="72">
        <f>IF(OR(E626="-",F626="-"),0,F626-E626)</f>
        <v>3.5416666672972497E-2</v>
      </c>
      <c r="I626" s="73">
        <f>H626</f>
        <v>3.5416666672972497E-2</v>
      </c>
      <c r="L626"/>
    </row>
    <row r="627" spans="1:12" ht="25.5" customHeight="1" x14ac:dyDescent="0.25">
      <c r="A627" s="12" t="s">
        <v>562</v>
      </c>
      <c r="B627" s="68" t="s">
        <v>923</v>
      </c>
      <c r="C627" s="69" t="s">
        <v>553</v>
      </c>
      <c r="D627" s="70" t="s">
        <v>1669</v>
      </c>
      <c r="E627" s="71">
        <v>42591.70416666667</v>
      </c>
      <c r="F627" s="71">
        <v>42591.719444444447</v>
      </c>
      <c r="G627" s="5" t="s">
        <v>873</v>
      </c>
      <c r="H627" s="72">
        <f>IF(OR(E627="-",F627="-"),0,F627-E627)</f>
        <v>1.5277777776645962E-2</v>
      </c>
      <c r="I627" s="73">
        <f>H627</f>
        <v>1.5277777776645962E-2</v>
      </c>
      <c r="L627"/>
    </row>
    <row r="628" spans="1:12" ht="25.5" customHeight="1" x14ac:dyDescent="0.25">
      <c r="A628" s="12" t="s">
        <v>562</v>
      </c>
      <c r="B628" s="68" t="s">
        <v>923</v>
      </c>
      <c r="C628" s="69" t="s">
        <v>553</v>
      </c>
      <c r="D628" s="70" t="s">
        <v>1676</v>
      </c>
      <c r="E628" s="71">
        <v>42591.719444444447</v>
      </c>
      <c r="F628" s="71">
        <v>42591.731249999997</v>
      </c>
      <c r="G628" s="5" t="s">
        <v>875</v>
      </c>
      <c r="H628" s="72">
        <f>IF(OR(E628="-",F628="-"),0,F628-E628)</f>
        <v>1.1805555550381541E-2</v>
      </c>
      <c r="I628" s="73">
        <f>H628</f>
        <v>1.1805555550381541E-2</v>
      </c>
      <c r="L628"/>
    </row>
    <row r="629" spans="1:12" ht="25.5" customHeight="1" x14ac:dyDescent="0.25">
      <c r="A629" s="12" t="s">
        <v>562</v>
      </c>
      <c r="B629" s="68" t="s">
        <v>923</v>
      </c>
      <c r="C629" s="69" t="s">
        <v>553</v>
      </c>
      <c r="D629" s="70" t="s">
        <v>1749</v>
      </c>
      <c r="E629" s="71">
        <v>42591.731249999997</v>
      </c>
      <c r="F629" s="71">
        <v>42593.793749999997</v>
      </c>
      <c r="G629" s="5" t="s">
        <v>876</v>
      </c>
      <c r="H629" s="72">
        <f>IF(OR(E629="-",F629="-"),0,F629-E629)</f>
        <v>2.0625</v>
      </c>
      <c r="I629" s="73">
        <f>H629</f>
        <v>2.0625</v>
      </c>
      <c r="L629"/>
    </row>
    <row r="630" spans="1:12" ht="25.5" customHeight="1" x14ac:dyDescent="0.25">
      <c r="A630" s="12" t="s">
        <v>562</v>
      </c>
      <c r="B630" s="68" t="s">
        <v>923</v>
      </c>
      <c r="C630" s="69" t="s">
        <v>553</v>
      </c>
      <c r="D630" s="70" t="s">
        <v>1678</v>
      </c>
      <c r="E630" s="71">
        <v>42593.793749999997</v>
      </c>
      <c r="F630" s="71">
        <v>42607.693055555559</v>
      </c>
      <c r="G630" s="5" t="s">
        <v>393</v>
      </c>
      <c r="H630" s="72">
        <f>IF(OR(E630="-",F630="-"),0,F630-E630)</f>
        <v>13.899305555562023</v>
      </c>
      <c r="I630" s="73">
        <f>H630</f>
        <v>13.899305555562023</v>
      </c>
      <c r="L630"/>
    </row>
    <row r="631" spans="1:12" ht="25.5" customHeight="1" x14ac:dyDescent="0.25">
      <c r="A631" s="12" t="s">
        <v>562</v>
      </c>
      <c r="B631" s="68" t="s">
        <v>923</v>
      </c>
      <c r="C631" s="69" t="s">
        <v>553</v>
      </c>
      <c r="D631" s="70" t="s">
        <v>1667</v>
      </c>
      <c r="E631" s="71">
        <v>42607.693055555559</v>
      </c>
      <c r="F631" s="71">
        <v>42609.655555555553</v>
      </c>
      <c r="G631" s="5" t="s">
        <v>602</v>
      </c>
      <c r="H631" s="72">
        <f>IF(OR(E631="-",F631="-"),0,F631-E631)</f>
        <v>1.9624999999941792</v>
      </c>
      <c r="I631" s="73">
        <f>H631</f>
        <v>1.9624999999941792</v>
      </c>
      <c r="L631"/>
    </row>
    <row r="632" spans="1:12" ht="25.5" customHeight="1" x14ac:dyDescent="0.25">
      <c r="A632" s="12" t="s">
        <v>562</v>
      </c>
      <c r="B632" s="68" t="s">
        <v>923</v>
      </c>
      <c r="C632" s="69" t="s">
        <v>553</v>
      </c>
      <c r="D632" s="70" t="s">
        <v>1669</v>
      </c>
      <c r="E632" s="71">
        <v>42609.655555555553</v>
      </c>
      <c r="F632" s="71">
        <v>42611.79791666667</v>
      </c>
      <c r="G632" s="5" t="s">
        <v>879</v>
      </c>
      <c r="H632" s="72">
        <f>IF(OR(E632="-",F632="-"),0,F632-E632)</f>
        <v>2.1423611111167702</v>
      </c>
      <c r="I632" s="73">
        <f>H632</f>
        <v>2.1423611111167702</v>
      </c>
      <c r="L632"/>
    </row>
    <row r="633" spans="1:12" ht="25.5" customHeight="1" x14ac:dyDescent="0.25">
      <c r="A633" s="12" t="s">
        <v>562</v>
      </c>
      <c r="B633" s="68" t="s">
        <v>923</v>
      </c>
      <c r="C633" s="69" t="s">
        <v>553</v>
      </c>
      <c r="D633" s="70" t="s">
        <v>1749</v>
      </c>
      <c r="E633" s="71">
        <v>42611.79791666667</v>
      </c>
      <c r="F633" s="71">
        <v>42615.619444444441</v>
      </c>
      <c r="G633" s="5" t="s">
        <v>881</v>
      </c>
      <c r="H633" s="72">
        <f>IF(OR(E633="-",F633="-"),0,F633-E633)</f>
        <v>3.8215277777708252</v>
      </c>
      <c r="I633" s="73">
        <f>H633</f>
        <v>3.8215277777708252</v>
      </c>
      <c r="L633"/>
    </row>
    <row r="634" spans="1:12" ht="25.5" customHeight="1" x14ac:dyDescent="0.25">
      <c r="A634" s="12" t="s">
        <v>562</v>
      </c>
      <c r="B634" s="68" t="s">
        <v>923</v>
      </c>
      <c r="C634" s="69" t="s">
        <v>553</v>
      </c>
      <c r="D634" s="70" t="s">
        <v>1773</v>
      </c>
      <c r="E634" s="71">
        <v>42615.619444444441</v>
      </c>
      <c r="F634" s="71">
        <v>42618.717361111114</v>
      </c>
      <c r="G634" s="5" t="s">
        <v>883</v>
      </c>
      <c r="H634" s="72">
        <f>IF(OR(E634="-",F634="-"),0,F634-E634)</f>
        <v>3.0979166666729725</v>
      </c>
      <c r="I634" s="73">
        <f>H634</f>
        <v>3.0979166666729725</v>
      </c>
      <c r="L634"/>
    </row>
    <row r="635" spans="1:12" ht="25.5" customHeight="1" x14ac:dyDescent="0.25">
      <c r="A635" s="12" t="s">
        <v>562</v>
      </c>
      <c r="B635" s="68" t="s">
        <v>923</v>
      </c>
      <c r="C635" s="69" t="s">
        <v>553</v>
      </c>
      <c r="D635" s="70" t="s">
        <v>1777</v>
      </c>
      <c r="E635" s="71">
        <v>42618.717361111114</v>
      </c>
      <c r="F635" s="71">
        <v>42622.679166666669</v>
      </c>
      <c r="G635" s="5" t="s">
        <v>7</v>
      </c>
      <c r="H635" s="72">
        <f>IF(OR(E635="-",F635="-"),0,F635-E635)</f>
        <v>3.9618055555547471</v>
      </c>
      <c r="I635" s="73">
        <f>H635</f>
        <v>3.9618055555547471</v>
      </c>
      <c r="L635"/>
    </row>
    <row r="636" spans="1:12" ht="25.5" customHeight="1" x14ac:dyDescent="0.25">
      <c r="A636" s="12" t="s">
        <v>562</v>
      </c>
      <c r="B636" s="68" t="s">
        <v>923</v>
      </c>
      <c r="C636" s="69" t="s">
        <v>553</v>
      </c>
      <c r="D636" s="70" t="s">
        <v>1776</v>
      </c>
      <c r="E636" s="71">
        <v>42618.717361111114</v>
      </c>
      <c r="F636" s="71">
        <v>42626.525694444441</v>
      </c>
      <c r="G636" s="5" t="s">
        <v>7</v>
      </c>
      <c r="H636" s="72">
        <f>IF(OR(E636="-",F636="-"),0,F636-E636)</f>
        <v>7.8083333333270275</v>
      </c>
      <c r="I636" s="73">
        <f>H636</f>
        <v>7.8083333333270275</v>
      </c>
      <c r="L636"/>
    </row>
    <row r="637" spans="1:12" ht="25.5" customHeight="1" x14ac:dyDescent="0.25">
      <c r="A637" s="12" t="s">
        <v>562</v>
      </c>
      <c r="B637" s="68" t="s">
        <v>923</v>
      </c>
      <c r="C637" s="69" t="s">
        <v>553</v>
      </c>
      <c r="D637" s="70" t="s">
        <v>1773</v>
      </c>
      <c r="E637" s="71">
        <v>42626.525694444441</v>
      </c>
      <c r="F637" s="71">
        <v>42626.662499999999</v>
      </c>
      <c r="G637" s="5" t="s">
        <v>72</v>
      </c>
      <c r="H637" s="72">
        <f>IF(OR(E637="-",F637="-"),0,F637-E637)</f>
        <v>0.1368055555576575</v>
      </c>
      <c r="I637" s="73">
        <f>H637</f>
        <v>0.1368055555576575</v>
      </c>
      <c r="L637"/>
    </row>
    <row r="638" spans="1:12" ht="25.5" customHeight="1" x14ac:dyDescent="0.25">
      <c r="A638" s="12" t="s">
        <v>562</v>
      </c>
      <c r="B638" s="68" t="s">
        <v>923</v>
      </c>
      <c r="C638" s="69" t="s">
        <v>553</v>
      </c>
      <c r="D638" s="70" t="s">
        <v>1678</v>
      </c>
      <c r="E638" s="71">
        <v>42626.662499999999</v>
      </c>
      <c r="F638" s="71">
        <v>42627.727083333331</v>
      </c>
      <c r="G638" s="5" t="s">
        <v>888</v>
      </c>
      <c r="H638" s="72">
        <f>IF(OR(E638="-",F638="-"),0,F638-E638)</f>
        <v>1.0645833333328483</v>
      </c>
      <c r="I638" s="73">
        <f>H638</f>
        <v>1.0645833333328483</v>
      </c>
      <c r="L638"/>
    </row>
    <row r="639" spans="1:12" ht="25.5" customHeight="1" x14ac:dyDescent="0.25">
      <c r="A639" s="12" t="s">
        <v>562</v>
      </c>
      <c r="B639" s="68" t="s">
        <v>923</v>
      </c>
      <c r="C639" s="69" t="s">
        <v>553</v>
      </c>
      <c r="D639" s="70" t="s">
        <v>1749</v>
      </c>
      <c r="E639" s="71">
        <v>42627.727083333331</v>
      </c>
      <c r="F639" s="71">
        <v>42636.67083333333</v>
      </c>
      <c r="G639" s="5" t="s">
        <v>889</v>
      </c>
      <c r="H639" s="72">
        <f>IF(OR(E639="-",F639="-"),0,F639-E639)</f>
        <v>8.9437499999985448</v>
      </c>
      <c r="I639" s="73">
        <f>H639</f>
        <v>8.9437499999985448</v>
      </c>
      <c r="L639"/>
    </row>
    <row r="640" spans="1:12" ht="25.5" customHeight="1" x14ac:dyDescent="0.25">
      <c r="A640" s="12" t="s">
        <v>562</v>
      </c>
      <c r="B640" s="68" t="s">
        <v>923</v>
      </c>
      <c r="C640" s="69" t="s">
        <v>553</v>
      </c>
      <c r="D640" s="70" t="s">
        <v>1750</v>
      </c>
      <c r="E640" s="71">
        <v>42636.67083333333</v>
      </c>
      <c r="F640" s="71">
        <v>42642.740972222222</v>
      </c>
      <c r="G640" s="5" t="s">
        <v>890</v>
      </c>
      <c r="H640" s="72">
        <f>IF(OR(E640="-",F640="-"),0,F640-E640)</f>
        <v>6.070138888891961</v>
      </c>
      <c r="I640" s="73">
        <f>H640</f>
        <v>6.070138888891961</v>
      </c>
      <c r="L640"/>
    </row>
    <row r="641" spans="1:12" ht="25.5" customHeight="1" x14ac:dyDescent="0.25">
      <c r="A641" s="12" t="s">
        <v>562</v>
      </c>
      <c r="B641" s="68" t="s">
        <v>923</v>
      </c>
      <c r="C641" s="69" t="s">
        <v>553</v>
      </c>
      <c r="D641" s="70" t="s">
        <v>1749</v>
      </c>
      <c r="E641" s="71">
        <v>42642.740972222222</v>
      </c>
      <c r="F641" s="71">
        <v>42643.708333333336</v>
      </c>
      <c r="G641" s="5" t="s">
        <v>891</v>
      </c>
      <c r="H641" s="72">
        <f>IF(OR(E641="-",F641="-"),0,F641-E641)</f>
        <v>0.96736111111385981</v>
      </c>
      <c r="I641" s="73">
        <f>H641</f>
        <v>0.96736111111385981</v>
      </c>
      <c r="L641"/>
    </row>
    <row r="642" spans="1:12" ht="25.5" customHeight="1" x14ac:dyDescent="0.25">
      <c r="A642" s="12" t="s">
        <v>562</v>
      </c>
      <c r="B642" s="68" t="s">
        <v>923</v>
      </c>
      <c r="C642" s="69" t="s">
        <v>553</v>
      </c>
      <c r="D642" s="70" t="s">
        <v>1746</v>
      </c>
      <c r="E642" s="71">
        <v>42643.708333333336</v>
      </c>
      <c r="F642" s="71">
        <v>42643.798611111109</v>
      </c>
      <c r="G642" s="5" t="s">
        <v>893</v>
      </c>
      <c r="H642" s="72">
        <f>IF(OR(E642="-",F642="-"),0,F642-E642)</f>
        <v>9.0277777773735579E-2</v>
      </c>
      <c r="I642" s="73">
        <f>H642</f>
        <v>9.0277777773735579E-2</v>
      </c>
      <c r="L642"/>
    </row>
    <row r="643" spans="1:12" ht="25.5" customHeight="1" x14ac:dyDescent="0.25">
      <c r="A643" s="12" t="s">
        <v>562</v>
      </c>
      <c r="B643" s="68" t="s">
        <v>923</v>
      </c>
      <c r="C643" s="69" t="s">
        <v>553</v>
      </c>
      <c r="D643" s="70" t="s">
        <v>1747</v>
      </c>
      <c r="E643" s="71">
        <v>42643.798611111109</v>
      </c>
      <c r="F643" s="71">
        <v>42643.802083333336</v>
      </c>
      <c r="G643" s="5" t="s">
        <v>196</v>
      </c>
      <c r="H643" s="72">
        <f>IF(OR(E643="-",F643="-"),0,F643-E643)</f>
        <v>3.4722222262644209E-3</v>
      </c>
      <c r="I643" s="73">
        <f>H643</f>
        <v>3.4722222262644209E-3</v>
      </c>
      <c r="L643"/>
    </row>
    <row r="644" spans="1:12" ht="25.5" customHeight="1" x14ac:dyDescent="0.25">
      <c r="A644" s="12" t="s">
        <v>562</v>
      </c>
      <c r="B644" s="68" t="s">
        <v>923</v>
      </c>
      <c r="C644" s="69" t="s">
        <v>553</v>
      </c>
      <c r="D644" s="70" t="s">
        <v>1748</v>
      </c>
      <c r="E644" s="71">
        <v>42643.802083333336</v>
      </c>
      <c r="F644" s="71">
        <v>42644.70208333333</v>
      </c>
      <c r="G644" s="5" t="s">
        <v>896</v>
      </c>
      <c r="H644" s="72">
        <f>IF(OR(E644="-",F644="-"),0,F644-E644)</f>
        <v>0.89999999999417923</v>
      </c>
      <c r="I644" s="73">
        <f>H644</f>
        <v>0.89999999999417923</v>
      </c>
      <c r="L644"/>
    </row>
    <row r="645" spans="1:12" ht="25.5" customHeight="1" x14ac:dyDescent="0.25">
      <c r="A645" s="12" t="s">
        <v>562</v>
      </c>
      <c r="B645" s="68" t="s">
        <v>923</v>
      </c>
      <c r="C645" s="69" t="s">
        <v>553</v>
      </c>
      <c r="D645" s="70" t="s">
        <v>1749</v>
      </c>
      <c r="E645" s="71">
        <v>42644.70208333333</v>
      </c>
      <c r="F645" s="71">
        <v>42645.642361111109</v>
      </c>
      <c r="G645" s="5" t="s">
        <v>28</v>
      </c>
      <c r="H645" s="72">
        <f>IF(OR(E645="-",F645="-"),0,F645-E645)</f>
        <v>0.94027777777955635</v>
      </c>
      <c r="I645" s="73">
        <f>H645</f>
        <v>0.94027777777955635</v>
      </c>
      <c r="L645"/>
    </row>
    <row r="646" spans="1:12" ht="25.5" customHeight="1" x14ac:dyDescent="0.25">
      <c r="A646" s="12" t="s">
        <v>562</v>
      </c>
      <c r="B646" s="68" t="s">
        <v>923</v>
      </c>
      <c r="C646" s="69" t="s">
        <v>553</v>
      </c>
      <c r="D646" s="70" t="s">
        <v>1750</v>
      </c>
      <c r="E646" s="71">
        <v>42645.642361111109</v>
      </c>
      <c r="F646" s="71">
        <v>42646.638194444444</v>
      </c>
      <c r="G646" s="5" t="s">
        <v>328</v>
      </c>
      <c r="H646" s="72">
        <f>IF(OR(E646="-",F646="-"),0,F646-E646)</f>
        <v>0.99583333333430346</v>
      </c>
      <c r="I646" s="73">
        <f>H646</f>
        <v>0.99583333333430346</v>
      </c>
      <c r="L646"/>
    </row>
    <row r="647" spans="1:12" ht="25.5" customHeight="1" x14ac:dyDescent="0.25">
      <c r="A647" s="12" t="s">
        <v>562</v>
      </c>
      <c r="B647" s="68" t="s">
        <v>923</v>
      </c>
      <c r="C647" s="69" t="s">
        <v>553</v>
      </c>
      <c r="D647" s="70" t="s">
        <v>1749</v>
      </c>
      <c r="E647" s="71">
        <v>42646.638194444444</v>
      </c>
      <c r="F647" s="71">
        <v>42647.659722222219</v>
      </c>
      <c r="G647" s="5" t="s">
        <v>899</v>
      </c>
      <c r="H647" s="72">
        <f>IF(OR(E647="-",F647="-"),0,F647-E647)</f>
        <v>1.0215277777751908</v>
      </c>
      <c r="I647" s="73">
        <f>H647</f>
        <v>1.0215277777751908</v>
      </c>
      <c r="L647"/>
    </row>
    <row r="648" spans="1:12" ht="25.5" customHeight="1" x14ac:dyDescent="0.25">
      <c r="A648" s="12" t="s">
        <v>562</v>
      </c>
      <c r="B648" s="68" t="s">
        <v>923</v>
      </c>
      <c r="C648" s="69" t="s">
        <v>553</v>
      </c>
      <c r="D648" s="70" t="s">
        <v>1603</v>
      </c>
      <c r="E648" s="71">
        <v>42647.659722222219</v>
      </c>
      <c r="F648" s="71">
        <v>42649.779861111114</v>
      </c>
      <c r="G648" s="5" t="s">
        <v>901</v>
      </c>
      <c r="H648" s="72">
        <f>IF(OR(E648="-",F648="-"),0,F648-E648)</f>
        <v>2.1201388888948713</v>
      </c>
      <c r="I648" s="73">
        <f>H648</f>
        <v>2.1201388888948713</v>
      </c>
      <c r="L648"/>
    </row>
    <row r="649" spans="1:12" ht="25.5" customHeight="1" x14ac:dyDescent="0.25">
      <c r="A649" s="12" t="s">
        <v>562</v>
      </c>
      <c r="B649" s="68" t="s">
        <v>923</v>
      </c>
      <c r="C649" s="69" t="s">
        <v>553</v>
      </c>
      <c r="D649" s="70" t="s">
        <v>1749</v>
      </c>
      <c r="E649" s="71">
        <v>42649.779861111114</v>
      </c>
      <c r="F649" s="71">
        <v>42650.675000000003</v>
      </c>
      <c r="G649" s="5" t="s">
        <v>903</v>
      </c>
      <c r="H649" s="72">
        <f>IF(OR(E649="-",F649="-"),0,F649-E649)</f>
        <v>0.89513888888905058</v>
      </c>
      <c r="I649" s="73">
        <f>H649</f>
        <v>0.89513888888905058</v>
      </c>
      <c r="L649"/>
    </row>
    <row r="650" spans="1:12" ht="25.5" customHeight="1" x14ac:dyDescent="0.25">
      <c r="A650" s="12" t="s">
        <v>562</v>
      </c>
      <c r="B650" s="68" t="s">
        <v>923</v>
      </c>
      <c r="C650" s="69" t="s">
        <v>553</v>
      </c>
      <c r="D650" s="70" t="s">
        <v>1765</v>
      </c>
      <c r="E650" s="71">
        <v>42650.675000000003</v>
      </c>
      <c r="F650" s="71">
        <v>42656.705555555556</v>
      </c>
      <c r="G650" s="5" t="s">
        <v>905</v>
      </c>
      <c r="H650" s="72">
        <f>IF(OR(E650="-",F650="-"),0,F650-E650)</f>
        <v>6.0305555555532919</v>
      </c>
      <c r="I650" s="73">
        <f>H650</f>
        <v>6.0305555555532919</v>
      </c>
      <c r="L650"/>
    </row>
    <row r="651" spans="1:12" ht="25.5" customHeight="1" x14ac:dyDescent="0.25">
      <c r="A651" s="12" t="s">
        <v>562</v>
      </c>
      <c r="B651" s="68" t="s">
        <v>923</v>
      </c>
      <c r="C651" s="69" t="s">
        <v>553</v>
      </c>
      <c r="D651" s="70" t="s">
        <v>1749</v>
      </c>
      <c r="E651" s="71">
        <v>42656.705555555556</v>
      </c>
      <c r="F651" s="71">
        <v>42656.768750000003</v>
      </c>
      <c r="G651" s="5" t="s">
        <v>907</v>
      </c>
      <c r="H651" s="72">
        <f>IF(OR(E651="-",F651="-"),0,F651-E651)</f>
        <v>6.3194444446708076E-2</v>
      </c>
      <c r="I651" s="73">
        <f>H651</f>
        <v>6.3194444446708076E-2</v>
      </c>
      <c r="L651"/>
    </row>
    <row r="652" spans="1:12" ht="25.5" customHeight="1" x14ac:dyDescent="0.25">
      <c r="A652" s="12" t="s">
        <v>562</v>
      </c>
      <c r="B652" s="68" t="s">
        <v>923</v>
      </c>
      <c r="C652" s="69" t="s">
        <v>553</v>
      </c>
      <c r="D652" s="70" t="s">
        <v>1603</v>
      </c>
      <c r="E652" s="71">
        <v>42656.768750000003</v>
      </c>
      <c r="F652" s="71">
        <v>42656.776388888888</v>
      </c>
      <c r="G652" s="5" t="s">
        <v>909</v>
      </c>
      <c r="H652" s="72">
        <f>IF(OR(E652="-",F652="-"),0,F652-E652)</f>
        <v>7.6388888846850023E-3</v>
      </c>
      <c r="I652" s="73">
        <f>H652</f>
        <v>7.6388888846850023E-3</v>
      </c>
      <c r="L652"/>
    </row>
    <row r="653" spans="1:12" ht="25.5" customHeight="1" x14ac:dyDescent="0.25">
      <c r="A653" s="12" t="s">
        <v>562</v>
      </c>
      <c r="B653" s="68" t="s">
        <v>923</v>
      </c>
      <c r="C653" s="69" t="s">
        <v>553</v>
      </c>
      <c r="D653" s="70" t="s">
        <v>1752</v>
      </c>
      <c r="E653" s="71">
        <v>42656.776388888888</v>
      </c>
      <c r="F653" s="71">
        <v>42656.801388888889</v>
      </c>
      <c r="G653" s="5" t="s">
        <v>911</v>
      </c>
      <c r="H653" s="72">
        <f>IF(OR(E653="-",F653="-"),0,F653-E653)</f>
        <v>2.5000000001455192E-2</v>
      </c>
      <c r="I653" s="73">
        <f>H653</f>
        <v>2.5000000001455192E-2</v>
      </c>
      <c r="L653"/>
    </row>
    <row r="654" spans="1:12" ht="25.5" customHeight="1" x14ac:dyDescent="0.25">
      <c r="A654" s="12" t="s">
        <v>562</v>
      </c>
      <c r="B654" s="68" t="s">
        <v>923</v>
      </c>
      <c r="C654" s="69" t="s">
        <v>553</v>
      </c>
      <c r="D654" s="70" t="s">
        <v>1753</v>
      </c>
      <c r="E654" s="71">
        <v>42656.801388888889</v>
      </c>
      <c r="F654" s="71">
        <v>42659.490972222222</v>
      </c>
      <c r="G654" s="5" t="s">
        <v>415</v>
      </c>
      <c r="H654" s="72">
        <f>IF(OR(E654="-",F654="-"),0,F654-E654)</f>
        <v>2.6895833333328483</v>
      </c>
      <c r="I654" s="73">
        <f>H654</f>
        <v>2.6895833333328483</v>
      </c>
      <c r="L654"/>
    </row>
    <row r="655" spans="1:12" ht="25.5" customHeight="1" x14ac:dyDescent="0.25">
      <c r="A655" s="12" t="s">
        <v>562</v>
      </c>
      <c r="B655" s="68" t="s">
        <v>923</v>
      </c>
      <c r="C655" s="69" t="s">
        <v>553</v>
      </c>
      <c r="D655" s="70" t="s">
        <v>1743</v>
      </c>
      <c r="E655" s="71">
        <v>42659.490972222222</v>
      </c>
      <c r="F655" s="71">
        <v>42660.520138888889</v>
      </c>
      <c r="G655" s="5" t="s">
        <v>105</v>
      </c>
      <c r="H655" s="72">
        <f>IF(OR(E655="-",F655="-"),0,F655-E655)</f>
        <v>1.0291666666671517</v>
      </c>
      <c r="I655" s="73">
        <f>H655</f>
        <v>1.0291666666671517</v>
      </c>
      <c r="L655"/>
    </row>
    <row r="656" spans="1:12" ht="25.5" customHeight="1" x14ac:dyDescent="0.25">
      <c r="A656" s="12" t="s">
        <v>562</v>
      </c>
      <c r="B656" s="68" t="s">
        <v>923</v>
      </c>
      <c r="C656" s="69" t="s">
        <v>553</v>
      </c>
      <c r="D656" s="70" t="s">
        <v>1765</v>
      </c>
      <c r="E656" s="71">
        <v>42660.520138888889</v>
      </c>
      <c r="F656" s="71">
        <v>42661.536111111112</v>
      </c>
      <c r="G656" s="5" t="s">
        <v>915</v>
      </c>
      <c r="H656" s="72">
        <f>IF(OR(E656="-",F656="-"),0,F656-E656)</f>
        <v>1.015972222223354</v>
      </c>
      <c r="I656" s="73">
        <f>H656</f>
        <v>1.015972222223354</v>
      </c>
      <c r="L656"/>
    </row>
    <row r="657" spans="1:12" ht="25.5" customHeight="1" x14ac:dyDescent="0.25">
      <c r="A657" s="12" t="s">
        <v>562</v>
      </c>
      <c r="B657" s="68" t="s">
        <v>923</v>
      </c>
      <c r="C657" s="69" t="s">
        <v>553</v>
      </c>
      <c r="D657" s="70" t="s">
        <v>1752</v>
      </c>
      <c r="E657" s="71">
        <v>42661.536111111112</v>
      </c>
      <c r="F657" s="71">
        <v>42661.588888888888</v>
      </c>
      <c r="G657" s="5" t="s">
        <v>917</v>
      </c>
      <c r="H657" s="72">
        <f>IF(OR(E657="-",F657="-"),0,F657-E657)</f>
        <v>5.2777777775190771E-2</v>
      </c>
      <c r="I657" s="73">
        <f>H657</f>
        <v>5.2777777775190771E-2</v>
      </c>
      <c r="L657"/>
    </row>
    <row r="658" spans="1:12" ht="25.5" customHeight="1" x14ac:dyDescent="0.25">
      <c r="A658" s="12" t="s">
        <v>562</v>
      </c>
      <c r="B658" s="68" t="s">
        <v>923</v>
      </c>
      <c r="C658" s="69" t="s">
        <v>553</v>
      </c>
      <c r="D658" s="70" t="s">
        <v>1765</v>
      </c>
      <c r="E658" s="71">
        <v>42661.588888888888</v>
      </c>
      <c r="F658" s="71">
        <v>42661.626388888886</v>
      </c>
      <c r="G658" s="5" t="s">
        <v>393</v>
      </c>
      <c r="H658" s="72">
        <f>IF(OR(E658="-",F658="-"),0,F658-E658)</f>
        <v>3.7499999998544808E-2</v>
      </c>
      <c r="I658" s="73">
        <f>H658</f>
        <v>3.7499999998544808E-2</v>
      </c>
      <c r="L658"/>
    </row>
    <row r="659" spans="1:12" ht="25.5" customHeight="1" x14ac:dyDescent="0.25">
      <c r="A659" s="12" t="s">
        <v>562</v>
      </c>
      <c r="B659" s="68" t="s">
        <v>923</v>
      </c>
      <c r="C659" s="69" t="s">
        <v>553</v>
      </c>
      <c r="D659" s="70" t="s">
        <v>1752</v>
      </c>
      <c r="E659" s="71">
        <v>42661.626388888886</v>
      </c>
      <c r="F659" s="71">
        <v>42661.640277777777</v>
      </c>
      <c r="G659" s="5" t="s">
        <v>598</v>
      </c>
      <c r="H659" s="72">
        <f>IF(OR(E659="-",F659="-"),0,F659-E659)</f>
        <v>1.3888888890505768E-2</v>
      </c>
      <c r="I659" s="73">
        <f>H659</f>
        <v>1.3888888890505768E-2</v>
      </c>
      <c r="L659"/>
    </row>
    <row r="660" spans="1:12" ht="25.5" customHeight="1" x14ac:dyDescent="0.25">
      <c r="A660" s="12" t="s">
        <v>562</v>
      </c>
      <c r="B660" s="68" t="s">
        <v>923</v>
      </c>
      <c r="C660" s="69" t="s">
        <v>553</v>
      </c>
      <c r="D660" s="70" t="s">
        <v>1765</v>
      </c>
      <c r="E660" s="71">
        <v>42661.640277777777</v>
      </c>
      <c r="F660" s="71">
        <v>42662.664583333331</v>
      </c>
      <c r="G660" s="5" t="s">
        <v>355</v>
      </c>
      <c r="H660" s="72">
        <f>IF(OR(E660="-",F660="-"),0,F660-E660)</f>
        <v>1.0243055555547471</v>
      </c>
      <c r="I660" s="73">
        <f>H660</f>
        <v>1.0243055555547471</v>
      </c>
      <c r="L660"/>
    </row>
    <row r="661" spans="1:12" ht="25.5" customHeight="1" x14ac:dyDescent="0.25">
      <c r="A661" s="12" t="s">
        <v>562</v>
      </c>
      <c r="B661" s="68" t="s">
        <v>923</v>
      </c>
      <c r="C661" s="69" t="s">
        <v>553</v>
      </c>
      <c r="D661" s="70" t="s">
        <v>1752</v>
      </c>
      <c r="E661" s="71">
        <v>42662.664583333331</v>
      </c>
      <c r="F661" s="71">
        <v>42678.615277777775</v>
      </c>
      <c r="G661" s="5" t="s">
        <v>921</v>
      </c>
      <c r="H661" s="72">
        <f>IF(OR(E661="-",F661="-"),0,F661-E661)</f>
        <v>15.950694444443798</v>
      </c>
      <c r="I661" s="73">
        <f>H661</f>
        <v>15.950694444443798</v>
      </c>
      <c r="L661"/>
    </row>
    <row r="662" spans="1:12" ht="25.5" customHeight="1" x14ac:dyDescent="0.25">
      <c r="A662" s="12" t="s">
        <v>562</v>
      </c>
      <c r="B662" s="68" t="s">
        <v>923</v>
      </c>
      <c r="C662" s="69" t="s">
        <v>553</v>
      </c>
      <c r="D662" s="70" t="s">
        <v>1753</v>
      </c>
      <c r="E662" s="71">
        <v>42678.615277777775</v>
      </c>
      <c r="F662" s="71">
        <v>42678.745833333334</v>
      </c>
      <c r="G662" s="5" t="s">
        <v>722</v>
      </c>
      <c r="H662" s="72">
        <f>IF(OR(E662="-",F662="-"),0,F662-E662)</f>
        <v>0.13055555555911269</v>
      </c>
      <c r="I662" s="73">
        <f>H662</f>
        <v>0.13055555555911269</v>
      </c>
      <c r="L662"/>
    </row>
    <row r="663" spans="1:12" ht="25.5" customHeight="1" x14ac:dyDescent="0.25">
      <c r="A663" s="12" t="s">
        <v>562</v>
      </c>
      <c r="B663" s="68" t="s">
        <v>947</v>
      </c>
      <c r="C663" s="69" t="s">
        <v>946</v>
      </c>
      <c r="D663" s="70" t="s">
        <v>1673</v>
      </c>
      <c r="E663" s="71">
        <v>42135.773611111108</v>
      </c>
      <c r="F663" s="71">
        <v>42136.773611111108</v>
      </c>
      <c r="G663" s="5" t="s">
        <v>7</v>
      </c>
      <c r="H663" s="72">
        <f>IF(OR(E663="-",F663="-"),0,F663-E663)</f>
        <v>1</v>
      </c>
      <c r="I663" s="73">
        <f>H663</f>
        <v>1</v>
      </c>
      <c r="L663"/>
    </row>
    <row r="664" spans="1:12" ht="25.5" customHeight="1" x14ac:dyDescent="0.25">
      <c r="A664" s="12" t="s">
        <v>562</v>
      </c>
      <c r="B664" s="68" t="s">
        <v>947</v>
      </c>
      <c r="C664" s="69" t="s">
        <v>946</v>
      </c>
      <c r="D664" s="70" t="s">
        <v>1672</v>
      </c>
      <c r="E664" s="71">
        <v>42136.773611111108</v>
      </c>
      <c r="F664" s="71">
        <v>42138.526388888888</v>
      </c>
      <c r="G664" s="5" t="s">
        <v>844</v>
      </c>
      <c r="H664" s="72">
        <f>IF(OR(E664="-",F664="-"),0,F664-E664)</f>
        <v>1.7527777777795563</v>
      </c>
      <c r="I664" s="73">
        <f>H664</f>
        <v>1.7527777777795563</v>
      </c>
      <c r="L664"/>
    </row>
    <row r="665" spans="1:12" ht="25.5" customHeight="1" x14ac:dyDescent="0.25">
      <c r="A665" s="12" t="s">
        <v>562</v>
      </c>
      <c r="B665" s="68" t="s">
        <v>947</v>
      </c>
      <c r="C665" s="69" t="s">
        <v>946</v>
      </c>
      <c r="D665" s="70" t="s">
        <v>1745</v>
      </c>
      <c r="E665" s="71">
        <v>42138.526388888888</v>
      </c>
      <c r="F665" s="71">
        <v>42138.759027777778</v>
      </c>
      <c r="G665" s="5" t="s">
        <v>13</v>
      </c>
      <c r="H665" s="72">
        <f>IF(OR(E665="-",F665="-"),0,F665-E665)</f>
        <v>0.23263888889050577</v>
      </c>
      <c r="I665" s="73">
        <f>H665</f>
        <v>0.23263888889050577</v>
      </c>
      <c r="L665"/>
    </row>
    <row r="666" spans="1:12" ht="25.5" customHeight="1" x14ac:dyDescent="0.25">
      <c r="A666" s="12" t="s">
        <v>562</v>
      </c>
      <c r="B666" s="68" t="s">
        <v>947</v>
      </c>
      <c r="C666" s="69" t="s">
        <v>946</v>
      </c>
      <c r="D666" s="70" t="s">
        <v>1746</v>
      </c>
      <c r="E666" s="71">
        <v>42138.759027777778</v>
      </c>
      <c r="F666" s="71">
        <v>42138.808333333334</v>
      </c>
      <c r="G666" s="5" t="s">
        <v>926</v>
      </c>
      <c r="H666" s="72">
        <f>IF(OR(E666="-",F666="-"),0,F666-E666)</f>
        <v>4.9305555556202307E-2</v>
      </c>
      <c r="I666" s="73">
        <f>H666</f>
        <v>4.9305555556202307E-2</v>
      </c>
      <c r="L666"/>
    </row>
    <row r="667" spans="1:12" ht="25.5" customHeight="1" x14ac:dyDescent="0.25">
      <c r="A667" s="12" t="s">
        <v>562</v>
      </c>
      <c r="B667" s="68" t="s">
        <v>947</v>
      </c>
      <c r="C667" s="69" t="s">
        <v>946</v>
      </c>
      <c r="D667" s="70" t="s">
        <v>1747</v>
      </c>
      <c r="E667" s="71">
        <v>42138.808333333334</v>
      </c>
      <c r="F667" s="71">
        <v>42139.541666666664</v>
      </c>
      <c r="G667" s="5" t="s">
        <v>39</v>
      </c>
      <c r="H667" s="72">
        <f>IF(OR(E667="-",F667="-"),0,F667-E667)</f>
        <v>0.73333333332993789</v>
      </c>
      <c r="I667" s="73">
        <f>H667</f>
        <v>0.73333333332993789</v>
      </c>
      <c r="L667"/>
    </row>
    <row r="668" spans="1:12" ht="25.5" customHeight="1" x14ac:dyDescent="0.25">
      <c r="A668" s="12" t="s">
        <v>562</v>
      </c>
      <c r="B668" s="68" t="s">
        <v>947</v>
      </c>
      <c r="C668" s="69" t="s">
        <v>946</v>
      </c>
      <c r="D668" s="70" t="s">
        <v>1748</v>
      </c>
      <c r="E668" s="71">
        <v>42139.541666666664</v>
      </c>
      <c r="F668" s="71">
        <v>42139.705555555556</v>
      </c>
      <c r="G668" s="5" t="s">
        <v>26</v>
      </c>
      <c r="H668" s="72">
        <f>IF(OR(E668="-",F668="-"),0,F668-E668)</f>
        <v>0.16388888889196096</v>
      </c>
      <c r="I668" s="73">
        <f>H668</f>
        <v>0.16388888889196096</v>
      </c>
      <c r="L668"/>
    </row>
    <row r="669" spans="1:12" ht="25.5" customHeight="1" x14ac:dyDescent="0.25">
      <c r="A669" s="12" t="s">
        <v>562</v>
      </c>
      <c r="B669" s="68" t="s">
        <v>947</v>
      </c>
      <c r="C669" s="69" t="s">
        <v>946</v>
      </c>
      <c r="D669" s="70" t="s">
        <v>1749</v>
      </c>
      <c r="E669" s="71">
        <v>42139.705555555556</v>
      </c>
      <c r="F669" s="71">
        <v>42142.826388888891</v>
      </c>
      <c r="G669" s="5" t="s">
        <v>28</v>
      </c>
      <c r="H669" s="72">
        <f>IF(OR(E669="-",F669="-"),0,F669-E669)</f>
        <v>3.1208333333343035</v>
      </c>
      <c r="I669" s="73">
        <f>H669</f>
        <v>3.1208333333343035</v>
      </c>
      <c r="L669"/>
    </row>
    <row r="670" spans="1:12" ht="25.5" customHeight="1" x14ac:dyDescent="0.25">
      <c r="A670" s="12" t="s">
        <v>562</v>
      </c>
      <c r="B670" s="68" t="s">
        <v>947</v>
      </c>
      <c r="C670" s="69" t="s">
        <v>946</v>
      </c>
      <c r="D670" s="70" t="s">
        <v>1745</v>
      </c>
      <c r="E670" s="71">
        <v>42142.826388888891</v>
      </c>
      <c r="F670" s="71">
        <v>42144.853472222225</v>
      </c>
      <c r="G670" s="5" t="s">
        <v>929</v>
      </c>
      <c r="H670" s="72">
        <f>IF(OR(E670="-",F670="-"),0,F670-E670)</f>
        <v>2.0270833333343035</v>
      </c>
      <c r="I670" s="73">
        <f>H670</f>
        <v>2.0270833333343035</v>
      </c>
      <c r="L670"/>
    </row>
    <row r="671" spans="1:12" ht="25.5" customHeight="1" x14ac:dyDescent="0.25">
      <c r="A671" s="12" t="s">
        <v>562</v>
      </c>
      <c r="B671" s="68" t="s">
        <v>947</v>
      </c>
      <c r="C671" s="69" t="s">
        <v>946</v>
      </c>
      <c r="D671" s="70" t="s">
        <v>1749</v>
      </c>
      <c r="E671" s="71">
        <v>42144.853472222225</v>
      </c>
      <c r="F671" s="71">
        <v>42145.622916666667</v>
      </c>
      <c r="G671" s="5" t="s">
        <v>930</v>
      </c>
      <c r="H671" s="72">
        <f>IF(OR(E671="-",F671="-"),0,F671-E671)</f>
        <v>0.7694444444423425</v>
      </c>
      <c r="I671" s="73">
        <f>H671</f>
        <v>0.7694444444423425</v>
      </c>
      <c r="L671"/>
    </row>
    <row r="672" spans="1:12" ht="25.5" customHeight="1" x14ac:dyDescent="0.25">
      <c r="A672" s="12" t="s">
        <v>562</v>
      </c>
      <c r="B672" s="68" t="s">
        <v>947</v>
      </c>
      <c r="C672" s="69" t="s">
        <v>946</v>
      </c>
      <c r="D672" s="70" t="s">
        <v>1750</v>
      </c>
      <c r="E672" s="71">
        <v>42145.622916666667</v>
      </c>
      <c r="F672" s="71">
        <v>42149.65902777778</v>
      </c>
      <c r="G672" s="5" t="s">
        <v>931</v>
      </c>
      <c r="H672" s="72">
        <f>IF(OR(E672="-",F672="-"),0,F672-E672)</f>
        <v>4.0361111111124046</v>
      </c>
      <c r="I672" s="73">
        <f>H672</f>
        <v>4.0361111111124046</v>
      </c>
      <c r="L672"/>
    </row>
    <row r="673" spans="1:12" ht="25.5" customHeight="1" x14ac:dyDescent="0.25">
      <c r="A673" s="12" t="s">
        <v>562</v>
      </c>
      <c r="B673" s="68" t="s">
        <v>947</v>
      </c>
      <c r="C673" s="69" t="s">
        <v>946</v>
      </c>
      <c r="D673" s="70" t="s">
        <v>1749</v>
      </c>
      <c r="E673" s="71">
        <v>42149.65902777778</v>
      </c>
      <c r="F673" s="71">
        <v>42151.70208333333</v>
      </c>
      <c r="G673" s="5" t="s">
        <v>932</v>
      </c>
      <c r="H673" s="72">
        <f>IF(OR(E673="-",F673="-"),0,F673-E673)</f>
        <v>2.0430555555503815</v>
      </c>
      <c r="I673" s="73">
        <f>H673</f>
        <v>2.0430555555503815</v>
      </c>
      <c r="L673"/>
    </row>
    <row r="674" spans="1:12" ht="25.5" customHeight="1" x14ac:dyDescent="0.25">
      <c r="A674" s="12" t="s">
        <v>562</v>
      </c>
      <c r="B674" s="68" t="s">
        <v>947</v>
      </c>
      <c r="C674" s="69" t="s">
        <v>946</v>
      </c>
      <c r="D674" s="70" t="s">
        <v>1745</v>
      </c>
      <c r="E674" s="71">
        <v>42151.70208333333</v>
      </c>
      <c r="F674" s="71">
        <v>42156.843055555553</v>
      </c>
      <c r="G674" s="5" t="s">
        <v>934</v>
      </c>
      <c r="H674" s="72">
        <f>IF(OR(E674="-",F674="-"),0,F674-E674)</f>
        <v>5.140972222223354</v>
      </c>
      <c r="I674" s="73">
        <f>H674</f>
        <v>5.140972222223354</v>
      </c>
      <c r="L674"/>
    </row>
    <row r="675" spans="1:12" ht="25.5" customHeight="1" x14ac:dyDescent="0.25">
      <c r="A675" s="12" t="s">
        <v>562</v>
      </c>
      <c r="B675" s="68" t="s">
        <v>947</v>
      </c>
      <c r="C675" s="69" t="s">
        <v>946</v>
      </c>
      <c r="D675" s="70" t="s">
        <v>1749</v>
      </c>
      <c r="E675" s="71">
        <v>42156.843055555553</v>
      </c>
      <c r="F675" s="71">
        <v>42156.851388888892</v>
      </c>
      <c r="G675" s="5" t="s">
        <v>930</v>
      </c>
      <c r="H675" s="72">
        <f>IF(OR(E675="-",F675="-"),0,F675-E675)</f>
        <v>8.3333333386690356E-3</v>
      </c>
      <c r="I675" s="73">
        <f>H675</f>
        <v>8.3333333386690356E-3</v>
      </c>
      <c r="L675"/>
    </row>
    <row r="676" spans="1:12" ht="25.5" customHeight="1" x14ac:dyDescent="0.25">
      <c r="A676" s="12" t="s">
        <v>562</v>
      </c>
      <c r="B676" s="68" t="s">
        <v>947</v>
      </c>
      <c r="C676" s="69" t="s">
        <v>946</v>
      </c>
      <c r="D676" s="70" t="s">
        <v>1750</v>
      </c>
      <c r="E676" s="71">
        <v>42156.851388888892</v>
      </c>
      <c r="F676" s="71">
        <v>42158.682638888888</v>
      </c>
      <c r="G676" s="5" t="s">
        <v>935</v>
      </c>
      <c r="H676" s="72">
        <f>IF(OR(E676="-",F676="-"),0,F676-E676)</f>
        <v>1.8312499999956344</v>
      </c>
      <c r="I676" s="73">
        <f>H676</f>
        <v>1.8312499999956344</v>
      </c>
      <c r="L676"/>
    </row>
    <row r="677" spans="1:12" ht="25.5" customHeight="1" x14ac:dyDescent="0.25">
      <c r="A677" s="12" t="s">
        <v>562</v>
      </c>
      <c r="B677" s="68" t="s">
        <v>947</v>
      </c>
      <c r="C677" s="69" t="s">
        <v>946</v>
      </c>
      <c r="D677" s="70" t="s">
        <v>1749</v>
      </c>
      <c r="E677" s="71">
        <v>42158.682638888888</v>
      </c>
      <c r="F677" s="71">
        <v>42158.838888888888</v>
      </c>
      <c r="G677" s="5" t="s">
        <v>936</v>
      </c>
      <c r="H677" s="72">
        <f>IF(OR(E677="-",F677="-"),0,F677-E677)</f>
        <v>0.15625</v>
      </c>
      <c r="I677" s="73">
        <f>H677</f>
        <v>0.15625</v>
      </c>
      <c r="L677"/>
    </row>
    <row r="678" spans="1:12" ht="25.5" customHeight="1" x14ac:dyDescent="0.25">
      <c r="A678" s="12" t="s">
        <v>562</v>
      </c>
      <c r="B678" s="68" t="s">
        <v>947</v>
      </c>
      <c r="C678" s="69" t="s">
        <v>946</v>
      </c>
      <c r="D678" s="70" t="s">
        <v>1751</v>
      </c>
      <c r="E678" s="71">
        <v>42158.838888888888</v>
      </c>
      <c r="F678" s="71">
        <v>42165.754166666666</v>
      </c>
      <c r="G678" s="5" t="s">
        <v>937</v>
      </c>
      <c r="H678" s="72">
        <f>IF(OR(E678="-",F678="-"),0,F678-E678)</f>
        <v>6.9152777777781012</v>
      </c>
      <c r="I678" s="73">
        <f>H678</f>
        <v>6.9152777777781012</v>
      </c>
      <c r="L678"/>
    </row>
    <row r="679" spans="1:12" ht="25.5" customHeight="1" x14ac:dyDescent="0.25">
      <c r="A679" s="12" t="s">
        <v>562</v>
      </c>
      <c r="B679" s="68" t="s">
        <v>947</v>
      </c>
      <c r="C679" s="69" t="s">
        <v>946</v>
      </c>
      <c r="D679" s="70" t="s">
        <v>1750</v>
      </c>
      <c r="E679" s="71">
        <v>42165.754166666666</v>
      </c>
      <c r="F679" s="71">
        <v>42166.616666666669</v>
      </c>
      <c r="G679" s="5" t="s">
        <v>938</v>
      </c>
      <c r="H679" s="72">
        <f>IF(OR(E679="-",F679="-"),0,F679-E679)</f>
        <v>0.86250000000291038</v>
      </c>
      <c r="I679" s="73">
        <f>H679</f>
        <v>0.86250000000291038</v>
      </c>
      <c r="L679"/>
    </row>
    <row r="680" spans="1:12" ht="25.5" customHeight="1" x14ac:dyDescent="0.25">
      <c r="A680" s="12" t="s">
        <v>562</v>
      </c>
      <c r="B680" s="68" t="s">
        <v>947</v>
      </c>
      <c r="C680" s="69" t="s">
        <v>946</v>
      </c>
      <c r="D680" s="70" t="s">
        <v>1751</v>
      </c>
      <c r="E680" s="71">
        <v>42166.616666666669</v>
      </c>
      <c r="F680" s="71">
        <v>42166.738888888889</v>
      </c>
      <c r="G680" s="5" t="s">
        <v>39</v>
      </c>
      <c r="H680" s="72">
        <f>IF(OR(E680="-",F680="-"),0,F680-E680)</f>
        <v>0.12222222222044365</v>
      </c>
      <c r="I680" s="73">
        <f>H680</f>
        <v>0.12222222222044365</v>
      </c>
      <c r="L680"/>
    </row>
    <row r="681" spans="1:12" ht="25.5" customHeight="1" x14ac:dyDescent="0.25">
      <c r="A681" s="12" t="s">
        <v>562</v>
      </c>
      <c r="B681" s="68" t="s">
        <v>947</v>
      </c>
      <c r="C681" s="69" t="s">
        <v>946</v>
      </c>
      <c r="D681" s="70" t="s">
        <v>1749</v>
      </c>
      <c r="E681" s="71">
        <v>42166.738888888889</v>
      </c>
      <c r="F681" s="71">
        <v>42167.70208333333</v>
      </c>
      <c r="G681" s="5" t="s">
        <v>940</v>
      </c>
      <c r="H681" s="72">
        <f>IF(OR(E681="-",F681="-"),0,F681-E681)</f>
        <v>0.96319444444088731</v>
      </c>
      <c r="I681" s="73">
        <f>H681</f>
        <v>0.96319444444088731</v>
      </c>
      <c r="L681"/>
    </row>
    <row r="682" spans="1:12" ht="25.5" customHeight="1" x14ac:dyDescent="0.25">
      <c r="A682" s="12" t="s">
        <v>562</v>
      </c>
      <c r="B682" s="68" t="s">
        <v>947</v>
      </c>
      <c r="C682" s="69" t="s">
        <v>946</v>
      </c>
      <c r="D682" s="70" t="s">
        <v>1745</v>
      </c>
      <c r="E682" s="71">
        <v>42167.70208333333</v>
      </c>
      <c r="F682" s="71">
        <v>42170.695833333331</v>
      </c>
      <c r="G682" s="5" t="s">
        <v>339</v>
      </c>
      <c r="H682" s="72">
        <f>IF(OR(E682="-",F682="-"),0,F682-E682)</f>
        <v>2.9937500000014552</v>
      </c>
      <c r="I682" s="73">
        <f>H682</f>
        <v>2.9937500000014552</v>
      </c>
      <c r="L682"/>
    </row>
    <row r="683" spans="1:12" ht="25.5" customHeight="1" x14ac:dyDescent="0.25">
      <c r="A683" s="12" t="s">
        <v>562</v>
      </c>
      <c r="B683" s="68" t="s">
        <v>947</v>
      </c>
      <c r="C683" s="69" t="s">
        <v>946</v>
      </c>
      <c r="D683" s="70" t="s">
        <v>1753</v>
      </c>
      <c r="E683" s="71">
        <v>42170.695833333331</v>
      </c>
      <c r="F683" s="71">
        <v>42171.73333333333</v>
      </c>
      <c r="G683" s="5" t="s">
        <v>943</v>
      </c>
      <c r="H683" s="72">
        <f>IF(OR(E683="-",F683="-"),0,F683-E683)</f>
        <v>1.0374999999985448</v>
      </c>
      <c r="I683" s="73">
        <f>H683</f>
        <v>1.0374999999985448</v>
      </c>
      <c r="L683"/>
    </row>
    <row r="684" spans="1:12" ht="25.5" customHeight="1" x14ac:dyDescent="0.25">
      <c r="A684" s="12" t="s">
        <v>562</v>
      </c>
      <c r="B684" s="68" t="s">
        <v>947</v>
      </c>
      <c r="C684" s="69" t="s">
        <v>946</v>
      </c>
      <c r="D684" s="70" t="s">
        <v>1743</v>
      </c>
      <c r="E684" s="71">
        <v>42171.73333333333</v>
      </c>
      <c r="F684" s="71">
        <v>42171.796527777777</v>
      </c>
      <c r="G684" s="5" t="s">
        <v>945</v>
      </c>
      <c r="H684" s="72">
        <f>IF(OR(E684="-",F684="-"),0,F684-E684)</f>
        <v>6.3194444446708076E-2</v>
      </c>
      <c r="I684" s="73">
        <f>H684</f>
        <v>6.3194444446708076E-2</v>
      </c>
      <c r="L684"/>
    </row>
    <row r="685" spans="1:12" ht="25.5" customHeight="1" x14ac:dyDescent="0.25">
      <c r="A685" s="12" t="s">
        <v>562</v>
      </c>
      <c r="B685" s="68" t="s">
        <v>947</v>
      </c>
      <c r="C685" s="69" t="s">
        <v>946</v>
      </c>
      <c r="D685" s="70" t="s">
        <v>1747</v>
      </c>
      <c r="E685" s="71">
        <v>42171.796527777777</v>
      </c>
      <c r="F685" s="71">
        <v>42171.804861111108</v>
      </c>
      <c r="G685" s="5" t="s">
        <v>107</v>
      </c>
      <c r="H685" s="72">
        <f>IF(OR(E685="-",F685="-"),0,F685-E685)</f>
        <v>8.333333331393078E-3</v>
      </c>
      <c r="I685" s="73">
        <f>H685</f>
        <v>8.333333331393078E-3</v>
      </c>
      <c r="L685"/>
    </row>
    <row r="686" spans="1:12" ht="25.5" customHeight="1" x14ac:dyDescent="0.25">
      <c r="A686" s="12" t="s">
        <v>562</v>
      </c>
      <c r="B686" s="68" t="s">
        <v>976</v>
      </c>
      <c r="C686" s="69" t="s">
        <v>553</v>
      </c>
      <c r="D686" s="70" t="s">
        <v>1673</v>
      </c>
      <c r="E686" s="71">
        <v>41540.727083333331</v>
      </c>
      <c r="F686" s="71">
        <v>41541.727083333331</v>
      </c>
      <c r="G686" s="5" t="s">
        <v>7</v>
      </c>
      <c r="H686" s="72">
        <f>IF(OR(E686="-",F686="-"),0,F686-E686)</f>
        <v>1</v>
      </c>
      <c r="I686" s="73">
        <f>H686</f>
        <v>1</v>
      </c>
      <c r="L686"/>
    </row>
    <row r="687" spans="1:12" ht="25.5" customHeight="1" x14ac:dyDescent="0.25">
      <c r="A687" s="12" t="s">
        <v>562</v>
      </c>
      <c r="B687" s="68" t="s">
        <v>976</v>
      </c>
      <c r="C687" s="69" t="s">
        <v>553</v>
      </c>
      <c r="D687" s="70" t="s">
        <v>1672</v>
      </c>
      <c r="E687" s="71">
        <v>41541.727083333331</v>
      </c>
      <c r="F687" s="71">
        <v>41542.667361111111</v>
      </c>
      <c r="G687" s="5" t="s">
        <v>827</v>
      </c>
      <c r="H687" s="72">
        <f>IF(OR(E687="-",F687="-"),0,F687-E687)</f>
        <v>0.94027777777955635</v>
      </c>
      <c r="I687" s="73">
        <f>H687</f>
        <v>0.94027777777955635</v>
      </c>
      <c r="L687"/>
    </row>
    <row r="688" spans="1:12" ht="25.5" customHeight="1" x14ac:dyDescent="0.25">
      <c r="A688" s="12" t="s">
        <v>562</v>
      </c>
      <c r="B688" s="68" t="s">
        <v>976</v>
      </c>
      <c r="C688" s="69" t="s">
        <v>553</v>
      </c>
      <c r="D688" s="70" t="s">
        <v>1673</v>
      </c>
      <c r="E688" s="71">
        <v>41542.667361111111</v>
      </c>
      <c r="F688" s="71">
        <v>41542.71875</v>
      </c>
      <c r="G688" s="5" t="s">
        <v>315</v>
      </c>
      <c r="H688" s="72">
        <f>IF(OR(E688="-",F688="-"),0,F688-E688)</f>
        <v>5.1388888889050577E-2</v>
      </c>
      <c r="I688" s="73">
        <f>H688</f>
        <v>5.1388888889050577E-2</v>
      </c>
      <c r="L688"/>
    </row>
    <row r="689" spans="1:12" ht="25.5" customHeight="1" x14ac:dyDescent="0.25">
      <c r="A689" s="12" t="s">
        <v>562</v>
      </c>
      <c r="B689" s="68" t="s">
        <v>976</v>
      </c>
      <c r="C689" s="69" t="s">
        <v>553</v>
      </c>
      <c r="D689" s="70" t="s">
        <v>1672</v>
      </c>
      <c r="E689" s="71">
        <v>41542.71875</v>
      </c>
      <c r="F689" s="71">
        <v>41542.747916666667</v>
      </c>
      <c r="G689" s="5" t="s">
        <v>827</v>
      </c>
      <c r="H689" s="72">
        <f>IF(OR(E689="-",F689="-"),0,F689-E689)</f>
        <v>2.9166666667151731E-2</v>
      </c>
      <c r="I689" s="73">
        <f>H689</f>
        <v>2.9166666667151731E-2</v>
      </c>
      <c r="L689"/>
    </row>
    <row r="690" spans="1:12" ht="25.5" customHeight="1" x14ac:dyDescent="0.25">
      <c r="A690" s="12" t="s">
        <v>562</v>
      </c>
      <c r="B690" s="68" t="s">
        <v>976</v>
      </c>
      <c r="C690" s="69" t="s">
        <v>553</v>
      </c>
      <c r="D690" s="70" t="s">
        <v>1745</v>
      </c>
      <c r="E690" s="71">
        <v>41542.747916666667</v>
      </c>
      <c r="F690" s="71">
        <v>41542.821527777778</v>
      </c>
      <c r="G690" s="5" t="s">
        <v>948</v>
      </c>
      <c r="H690" s="72">
        <f>IF(OR(E690="-",F690="-"),0,F690-E690)</f>
        <v>7.3611111110949423E-2</v>
      </c>
      <c r="I690" s="73">
        <f>H690</f>
        <v>7.3611111110949423E-2</v>
      </c>
      <c r="L690"/>
    </row>
    <row r="691" spans="1:12" ht="25.5" customHeight="1" x14ac:dyDescent="0.25">
      <c r="A691" s="12" t="s">
        <v>562</v>
      </c>
      <c r="B691" s="68" t="s">
        <v>976</v>
      </c>
      <c r="C691" s="69" t="s">
        <v>553</v>
      </c>
      <c r="D691" s="70" t="s">
        <v>1749</v>
      </c>
      <c r="E691" s="71">
        <v>41542.821527777778</v>
      </c>
      <c r="F691" s="71">
        <v>41543.70416666667</v>
      </c>
      <c r="G691" s="5" t="s">
        <v>949</v>
      </c>
      <c r="H691" s="72">
        <f>IF(OR(E691="-",F691="-"),0,F691-E691)</f>
        <v>0.88263888889196096</v>
      </c>
      <c r="I691" s="73">
        <f>H691</f>
        <v>0.88263888889196096</v>
      </c>
      <c r="L691"/>
    </row>
    <row r="692" spans="1:12" ht="25.5" customHeight="1" x14ac:dyDescent="0.25">
      <c r="A692" s="12" t="s">
        <v>562</v>
      </c>
      <c r="B692" s="68" t="s">
        <v>976</v>
      </c>
      <c r="C692" s="69" t="s">
        <v>553</v>
      </c>
      <c r="D692" s="70" t="s">
        <v>1750</v>
      </c>
      <c r="E692" s="71">
        <v>41543.70416666667</v>
      </c>
      <c r="F692" s="71">
        <v>41558.759722222225</v>
      </c>
      <c r="G692" s="5" t="s">
        <v>323</v>
      </c>
      <c r="H692" s="72">
        <f>IF(OR(E692="-",F692="-"),0,F692-E692)</f>
        <v>15.055555555554747</v>
      </c>
      <c r="I692" s="73">
        <f>H692</f>
        <v>15.055555555554747</v>
      </c>
      <c r="L692"/>
    </row>
    <row r="693" spans="1:12" ht="25.5" customHeight="1" x14ac:dyDescent="0.25">
      <c r="A693" s="12" t="s">
        <v>562</v>
      </c>
      <c r="B693" s="68" t="s">
        <v>976</v>
      </c>
      <c r="C693" s="69" t="s">
        <v>553</v>
      </c>
      <c r="D693" s="70" t="s">
        <v>1749</v>
      </c>
      <c r="E693" s="71">
        <v>41558.759722222225</v>
      </c>
      <c r="F693" s="71">
        <v>41561.584027777775</v>
      </c>
      <c r="G693" s="5" t="s">
        <v>950</v>
      </c>
      <c r="H693" s="72">
        <f>IF(OR(E693="-",F693="-"),0,F693-E693)</f>
        <v>2.8243055555503815</v>
      </c>
      <c r="I693" s="73">
        <f>H693</f>
        <v>2.8243055555503815</v>
      </c>
      <c r="L693"/>
    </row>
    <row r="694" spans="1:12" ht="25.5" customHeight="1" x14ac:dyDescent="0.25">
      <c r="A694" s="12" t="s">
        <v>562</v>
      </c>
      <c r="B694" s="68" t="s">
        <v>976</v>
      </c>
      <c r="C694" s="69" t="s">
        <v>553</v>
      </c>
      <c r="D694" s="70" t="s">
        <v>1746</v>
      </c>
      <c r="E694" s="71">
        <v>41561.584027777775</v>
      </c>
      <c r="F694" s="71">
        <v>41561.767361111109</v>
      </c>
      <c r="G694" s="5" t="s">
        <v>22</v>
      </c>
      <c r="H694" s="72">
        <f>IF(OR(E694="-",F694="-"),0,F694-E694)</f>
        <v>0.18333333333430346</v>
      </c>
      <c r="I694" s="73">
        <f>H694</f>
        <v>0.18333333333430346</v>
      </c>
      <c r="L694"/>
    </row>
    <row r="695" spans="1:12" ht="25.5" customHeight="1" x14ac:dyDescent="0.25">
      <c r="A695" s="12" t="s">
        <v>562</v>
      </c>
      <c r="B695" s="68" t="s">
        <v>976</v>
      </c>
      <c r="C695" s="69" t="s">
        <v>553</v>
      </c>
      <c r="D695" s="70" t="s">
        <v>1673</v>
      </c>
      <c r="E695" s="71">
        <v>41561.767361111109</v>
      </c>
      <c r="F695" s="71">
        <v>41562.570833333331</v>
      </c>
      <c r="G695" s="5" t="s">
        <v>37</v>
      </c>
      <c r="H695" s="72">
        <f>IF(OR(E695="-",F695="-"),0,F695-E695)</f>
        <v>0.80347222222189885</v>
      </c>
      <c r="I695" s="73">
        <f>H695</f>
        <v>0.80347222222189885</v>
      </c>
      <c r="L695"/>
    </row>
    <row r="696" spans="1:12" ht="25.5" customHeight="1" x14ac:dyDescent="0.25">
      <c r="A696" s="12" t="s">
        <v>562</v>
      </c>
      <c r="B696" s="68" t="s">
        <v>976</v>
      </c>
      <c r="C696" s="69" t="s">
        <v>553</v>
      </c>
      <c r="D696" s="70" t="s">
        <v>1672</v>
      </c>
      <c r="E696" s="71">
        <v>41562.570833333331</v>
      </c>
      <c r="F696" s="71">
        <v>41562.696527777778</v>
      </c>
      <c r="G696" s="5" t="s">
        <v>20</v>
      </c>
      <c r="H696" s="72">
        <f>IF(OR(E696="-",F696="-"),0,F696-E696)</f>
        <v>0.12569444444670808</v>
      </c>
      <c r="I696" s="73">
        <f>H696</f>
        <v>0.12569444444670808</v>
      </c>
      <c r="L696"/>
    </row>
    <row r="697" spans="1:12" ht="25.5" customHeight="1" x14ac:dyDescent="0.25">
      <c r="A697" s="12" t="s">
        <v>562</v>
      </c>
      <c r="B697" s="68" t="s">
        <v>976</v>
      </c>
      <c r="C697" s="69" t="s">
        <v>553</v>
      </c>
      <c r="D697" s="70" t="s">
        <v>1745</v>
      </c>
      <c r="E697" s="71">
        <v>41562.696527777778</v>
      </c>
      <c r="F697" s="71">
        <v>41564.853472222225</v>
      </c>
      <c r="G697" s="5" t="s">
        <v>952</v>
      </c>
      <c r="H697" s="72">
        <f>IF(OR(E697="-",F697="-"),0,F697-E697)</f>
        <v>2.1569444444467081</v>
      </c>
      <c r="I697" s="73">
        <f>H697</f>
        <v>2.1569444444467081</v>
      </c>
      <c r="L697"/>
    </row>
    <row r="698" spans="1:12" ht="25.5" customHeight="1" x14ac:dyDescent="0.25">
      <c r="A698" s="12" t="s">
        <v>562</v>
      </c>
      <c r="B698" s="68" t="s">
        <v>976</v>
      </c>
      <c r="C698" s="69" t="s">
        <v>553</v>
      </c>
      <c r="D698" s="70" t="s">
        <v>1746</v>
      </c>
      <c r="E698" s="71">
        <v>41564.853472222225</v>
      </c>
      <c r="F698" s="71">
        <v>41565.772222222222</v>
      </c>
      <c r="G698" s="5" t="s">
        <v>1728</v>
      </c>
      <c r="H698" s="72">
        <f>IF(OR(E698="-",F698="-"),0,F698-E698)</f>
        <v>0.91874999999708962</v>
      </c>
      <c r="I698" s="73">
        <f>H698</f>
        <v>0.91874999999708962</v>
      </c>
      <c r="L698"/>
    </row>
    <row r="699" spans="1:12" ht="25.5" customHeight="1" x14ac:dyDescent="0.25">
      <c r="A699" s="12" t="s">
        <v>562</v>
      </c>
      <c r="B699" s="68" t="s">
        <v>976</v>
      </c>
      <c r="C699" s="69" t="s">
        <v>553</v>
      </c>
      <c r="D699" s="70" t="s">
        <v>1747</v>
      </c>
      <c r="E699" s="71">
        <v>41565.772222222222</v>
      </c>
      <c r="F699" s="71">
        <v>41565.806250000001</v>
      </c>
      <c r="G699" s="5" t="s">
        <v>39</v>
      </c>
      <c r="H699" s="72">
        <f>IF(OR(E699="-",F699="-"),0,F699-E699)</f>
        <v>3.4027777779556345E-2</v>
      </c>
      <c r="I699" s="73">
        <f>H699</f>
        <v>3.4027777779556345E-2</v>
      </c>
      <c r="L699"/>
    </row>
    <row r="700" spans="1:12" ht="25.5" customHeight="1" x14ac:dyDescent="0.25">
      <c r="A700" s="12" t="s">
        <v>562</v>
      </c>
      <c r="B700" s="68" t="s">
        <v>976</v>
      </c>
      <c r="C700" s="69" t="s">
        <v>553</v>
      </c>
      <c r="D700" s="70" t="s">
        <v>1748</v>
      </c>
      <c r="E700" s="71">
        <v>41565.806250000001</v>
      </c>
      <c r="F700" s="71">
        <v>41568.618055555555</v>
      </c>
      <c r="G700" s="5" t="s">
        <v>26</v>
      </c>
      <c r="H700" s="72">
        <f>IF(OR(E700="-",F700="-"),0,F700-E700)</f>
        <v>2.8118055555532919</v>
      </c>
      <c r="I700" s="73">
        <f>H700</f>
        <v>2.8118055555532919</v>
      </c>
      <c r="L700"/>
    </row>
    <row r="701" spans="1:12" ht="25.5" customHeight="1" x14ac:dyDescent="0.25">
      <c r="A701" s="12" t="s">
        <v>562</v>
      </c>
      <c r="B701" s="68" t="s">
        <v>976</v>
      </c>
      <c r="C701" s="69" t="s">
        <v>553</v>
      </c>
      <c r="D701" s="70" t="s">
        <v>1749</v>
      </c>
      <c r="E701" s="71">
        <v>41568.618055555555</v>
      </c>
      <c r="F701" s="71">
        <v>41569.661805555559</v>
      </c>
      <c r="G701" s="5" t="s">
        <v>284</v>
      </c>
      <c r="H701" s="72">
        <f>IF(OR(E701="-",F701="-"),0,F701-E701)</f>
        <v>1.0437500000043656</v>
      </c>
      <c r="I701" s="73">
        <f>H701</f>
        <v>1.0437500000043656</v>
      </c>
      <c r="L701"/>
    </row>
    <row r="702" spans="1:12" ht="25.5" customHeight="1" x14ac:dyDescent="0.25">
      <c r="A702" s="12" t="s">
        <v>562</v>
      </c>
      <c r="B702" s="68" t="s">
        <v>976</v>
      </c>
      <c r="C702" s="69" t="s">
        <v>553</v>
      </c>
      <c r="D702" s="70" t="s">
        <v>1750</v>
      </c>
      <c r="E702" s="71">
        <v>41569.661805555559</v>
      </c>
      <c r="F702" s="71">
        <v>41571.765972222223</v>
      </c>
      <c r="G702" s="5" t="s">
        <v>328</v>
      </c>
      <c r="H702" s="72">
        <f>IF(OR(E702="-",F702="-"),0,F702-E702)</f>
        <v>2.1041666666642413</v>
      </c>
      <c r="I702" s="73">
        <f>H702</f>
        <v>2.1041666666642413</v>
      </c>
      <c r="L702"/>
    </row>
    <row r="703" spans="1:12" ht="25.5" customHeight="1" x14ac:dyDescent="0.25">
      <c r="A703" s="12" t="s">
        <v>562</v>
      </c>
      <c r="B703" s="68" t="s">
        <v>976</v>
      </c>
      <c r="C703" s="69" t="s">
        <v>553</v>
      </c>
      <c r="D703" s="70" t="s">
        <v>1749</v>
      </c>
      <c r="E703" s="71">
        <v>41571.765972222223</v>
      </c>
      <c r="F703" s="71">
        <v>41572.633333333331</v>
      </c>
      <c r="G703" s="5" t="s">
        <v>955</v>
      </c>
      <c r="H703" s="72">
        <f>IF(OR(E703="-",F703="-"),0,F703-E703)</f>
        <v>0.86736111110803904</v>
      </c>
      <c r="I703" s="73">
        <f>H703</f>
        <v>0.86736111110803904</v>
      </c>
      <c r="L703"/>
    </row>
    <row r="704" spans="1:12" ht="25.5" customHeight="1" x14ac:dyDescent="0.25">
      <c r="A704" s="12" t="s">
        <v>562</v>
      </c>
      <c r="B704" s="68" t="s">
        <v>976</v>
      </c>
      <c r="C704" s="69" t="s">
        <v>553</v>
      </c>
      <c r="D704" s="70" t="s">
        <v>1750</v>
      </c>
      <c r="E704" s="71">
        <v>41572.633333333331</v>
      </c>
      <c r="F704" s="71">
        <v>41575.746527777781</v>
      </c>
      <c r="G704" s="5" t="s">
        <v>956</v>
      </c>
      <c r="H704" s="72">
        <f>IF(OR(E704="-",F704="-"),0,F704-E704)</f>
        <v>3.1131944444496185</v>
      </c>
      <c r="I704" s="73">
        <f>H704</f>
        <v>3.1131944444496185</v>
      </c>
      <c r="L704"/>
    </row>
    <row r="705" spans="1:12" ht="25.5" customHeight="1" x14ac:dyDescent="0.25">
      <c r="A705" s="12" t="s">
        <v>562</v>
      </c>
      <c r="B705" s="68" t="s">
        <v>976</v>
      </c>
      <c r="C705" s="69" t="s">
        <v>553</v>
      </c>
      <c r="D705" s="70" t="s">
        <v>1749</v>
      </c>
      <c r="E705" s="71">
        <v>41575.746527777781</v>
      </c>
      <c r="F705" s="71">
        <v>41575.847916666666</v>
      </c>
      <c r="G705" s="5" t="s">
        <v>957</v>
      </c>
      <c r="H705" s="72">
        <f>IF(OR(E705="-",F705="-"),0,F705-E705)</f>
        <v>0.101388888884685</v>
      </c>
      <c r="I705" s="73">
        <f>H705</f>
        <v>0.101388888884685</v>
      </c>
      <c r="L705"/>
    </row>
    <row r="706" spans="1:12" ht="25.5" customHeight="1" x14ac:dyDescent="0.25">
      <c r="A706" s="12" t="s">
        <v>562</v>
      </c>
      <c r="B706" s="68" t="s">
        <v>976</v>
      </c>
      <c r="C706" s="69" t="s">
        <v>553</v>
      </c>
      <c r="D706" s="70" t="s">
        <v>1745</v>
      </c>
      <c r="E706" s="71">
        <v>41575.847916666666</v>
      </c>
      <c r="F706" s="71">
        <v>41576.727083333331</v>
      </c>
      <c r="G706" s="5" t="s">
        <v>958</v>
      </c>
      <c r="H706" s="72">
        <f>IF(OR(E706="-",F706="-"),0,F706-E706)</f>
        <v>0.87916666666569654</v>
      </c>
      <c r="I706" s="73">
        <f>H706</f>
        <v>0.87916666666569654</v>
      </c>
      <c r="L706"/>
    </row>
    <row r="707" spans="1:12" ht="25.5" customHeight="1" x14ac:dyDescent="0.25">
      <c r="A707" s="12" t="s">
        <v>562</v>
      </c>
      <c r="B707" s="68" t="s">
        <v>976</v>
      </c>
      <c r="C707" s="69" t="s">
        <v>553</v>
      </c>
      <c r="D707" s="70" t="s">
        <v>1749</v>
      </c>
      <c r="E707" s="71">
        <v>41576.727083333331</v>
      </c>
      <c r="F707" s="71">
        <v>41576.774305555555</v>
      </c>
      <c r="G707" s="5" t="s">
        <v>959</v>
      </c>
      <c r="H707" s="72">
        <f>IF(OR(E707="-",F707="-"),0,F707-E707)</f>
        <v>4.7222222223354038E-2</v>
      </c>
      <c r="I707" s="73">
        <f>H707</f>
        <v>4.7222222223354038E-2</v>
      </c>
      <c r="L707"/>
    </row>
    <row r="708" spans="1:12" ht="25.5" customHeight="1" x14ac:dyDescent="0.25">
      <c r="A708" s="12" t="s">
        <v>562</v>
      </c>
      <c r="B708" s="68" t="s">
        <v>976</v>
      </c>
      <c r="C708" s="69" t="s">
        <v>553</v>
      </c>
      <c r="D708" s="70" t="s">
        <v>1765</v>
      </c>
      <c r="E708" s="71">
        <v>41576.774305555555</v>
      </c>
      <c r="F708" s="71">
        <v>41590.603472222225</v>
      </c>
      <c r="G708" s="5" t="s">
        <v>589</v>
      </c>
      <c r="H708" s="72">
        <f>IF(OR(E708="-",F708="-"),0,F708-E708)</f>
        <v>13.829166666670062</v>
      </c>
      <c r="I708" s="73">
        <f>H708</f>
        <v>13.829166666670062</v>
      </c>
      <c r="L708"/>
    </row>
    <row r="709" spans="1:12" ht="25.5" customHeight="1" x14ac:dyDescent="0.25">
      <c r="A709" s="12" t="s">
        <v>562</v>
      </c>
      <c r="B709" s="68" t="s">
        <v>976</v>
      </c>
      <c r="C709" s="69" t="s">
        <v>553</v>
      </c>
      <c r="D709" s="70" t="s">
        <v>1751</v>
      </c>
      <c r="E709" s="71">
        <v>41590.603472222225</v>
      </c>
      <c r="F709" s="71">
        <v>41598.617361111108</v>
      </c>
      <c r="G709" s="5" t="s">
        <v>773</v>
      </c>
      <c r="H709" s="72">
        <f>IF(OR(E709="-",F709="-"),0,F709-E709)</f>
        <v>8.0138888888832298</v>
      </c>
      <c r="I709" s="73">
        <f>H709</f>
        <v>8.0138888888832298</v>
      </c>
      <c r="L709"/>
    </row>
    <row r="710" spans="1:12" ht="25.5" customHeight="1" x14ac:dyDescent="0.25">
      <c r="A710" s="12" t="s">
        <v>562</v>
      </c>
      <c r="B710" s="68" t="s">
        <v>976</v>
      </c>
      <c r="C710" s="69" t="s">
        <v>553</v>
      </c>
      <c r="D710" s="70" t="s">
        <v>1765</v>
      </c>
      <c r="E710" s="71">
        <v>41598.617361111108</v>
      </c>
      <c r="F710" s="71">
        <v>41598.681944444441</v>
      </c>
      <c r="G710" s="5" t="s">
        <v>960</v>
      </c>
      <c r="H710" s="72">
        <f>IF(OR(E710="-",F710="-"),0,F710-E710)</f>
        <v>6.4583333332848269E-2</v>
      </c>
      <c r="I710" s="73">
        <f>H710</f>
        <v>6.4583333332848269E-2</v>
      </c>
      <c r="L710"/>
    </row>
    <row r="711" spans="1:12" ht="25.5" customHeight="1" x14ac:dyDescent="0.25">
      <c r="A711" s="12" t="s">
        <v>562</v>
      </c>
      <c r="B711" s="68" t="s">
        <v>976</v>
      </c>
      <c r="C711" s="69" t="s">
        <v>553</v>
      </c>
      <c r="D711" s="70" t="s">
        <v>1749</v>
      </c>
      <c r="E711" s="71">
        <v>41598.681944444441</v>
      </c>
      <c r="F711" s="71">
        <v>41598.734722222223</v>
      </c>
      <c r="G711" s="5" t="s">
        <v>20</v>
      </c>
      <c r="H711" s="72">
        <f>IF(OR(E711="-",F711="-"),0,F711-E711)</f>
        <v>5.2777777782466728E-2</v>
      </c>
      <c r="I711" s="73">
        <f>H711</f>
        <v>5.2777777782466728E-2</v>
      </c>
      <c r="L711"/>
    </row>
    <row r="712" spans="1:12" ht="25.5" customHeight="1" x14ac:dyDescent="0.25">
      <c r="A712" s="12" t="s">
        <v>562</v>
      </c>
      <c r="B712" s="68" t="s">
        <v>976</v>
      </c>
      <c r="C712" s="69" t="s">
        <v>553</v>
      </c>
      <c r="D712" s="70" t="s">
        <v>1745</v>
      </c>
      <c r="E712" s="71">
        <v>41598.734722222223</v>
      </c>
      <c r="F712" s="71">
        <v>41598.834722222222</v>
      </c>
      <c r="G712" s="5" t="s">
        <v>380</v>
      </c>
      <c r="H712" s="72">
        <f>IF(OR(E712="-",F712="-"),0,F712-E712)</f>
        <v>9.9999999998544808E-2</v>
      </c>
      <c r="I712" s="73">
        <f>H712</f>
        <v>9.9999999998544808E-2</v>
      </c>
      <c r="L712"/>
    </row>
    <row r="713" spans="1:12" ht="25.5" customHeight="1" x14ac:dyDescent="0.25">
      <c r="A713" s="12" t="s">
        <v>562</v>
      </c>
      <c r="B713" s="68" t="s">
        <v>976</v>
      </c>
      <c r="C713" s="69" t="s">
        <v>553</v>
      </c>
      <c r="D713" s="70" t="s">
        <v>1752</v>
      </c>
      <c r="E713" s="71">
        <v>41598.834722222222</v>
      </c>
      <c r="F713" s="71">
        <v>41600.863888888889</v>
      </c>
      <c r="G713" s="5" t="s">
        <v>962</v>
      </c>
      <c r="H713" s="72">
        <f>IF(OR(E713="-",F713="-"),0,F713-E713)</f>
        <v>2.0291666666671517</v>
      </c>
      <c r="I713" s="73">
        <f>H713</f>
        <v>2.0291666666671517</v>
      </c>
      <c r="L713"/>
    </row>
    <row r="714" spans="1:12" ht="25.5" customHeight="1" x14ac:dyDescent="0.25">
      <c r="A714" s="12" t="s">
        <v>562</v>
      </c>
      <c r="B714" s="68" t="s">
        <v>976</v>
      </c>
      <c r="C714" s="69" t="s">
        <v>553</v>
      </c>
      <c r="D714" s="70" t="s">
        <v>1753</v>
      </c>
      <c r="E714" s="71">
        <v>41600.863888888889</v>
      </c>
      <c r="F714" s="71">
        <v>41606.802083333336</v>
      </c>
      <c r="G714" s="5" t="s">
        <v>429</v>
      </c>
      <c r="H714" s="72">
        <f>IF(OR(E714="-",F714="-"),0,F714-E714)</f>
        <v>5.9381944444467081</v>
      </c>
      <c r="I714" s="73">
        <f>H714</f>
        <v>5.9381944444467081</v>
      </c>
      <c r="L714"/>
    </row>
    <row r="715" spans="1:12" ht="25.5" customHeight="1" x14ac:dyDescent="0.25">
      <c r="A715" s="12" t="s">
        <v>562</v>
      </c>
      <c r="B715" s="68" t="s">
        <v>976</v>
      </c>
      <c r="C715" s="69" t="s">
        <v>553</v>
      </c>
      <c r="D715" s="70" t="s">
        <v>1743</v>
      </c>
      <c r="E715" s="71">
        <v>41606.802083333336</v>
      </c>
      <c r="F715" s="71">
        <v>41606.84375</v>
      </c>
      <c r="G715" s="5" t="s">
        <v>965</v>
      </c>
      <c r="H715" s="72">
        <f>IF(OR(E715="-",F715="-"),0,F715-E715)</f>
        <v>4.1666666664241347E-2</v>
      </c>
      <c r="I715" s="73">
        <f>H715</f>
        <v>4.1666666664241347E-2</v>
      </c>
      <c r="L715"/>
    </row>
    <row r="716" spans="1:12" ht="25.5" customHeight="1" x14ac:dyDescent="0.25">
      <c r="A716" s="12" t="s">
        <v>562</v>
      </c>
      <c r="B716" s="68" t="s">
        <v>976</v>
      </c>
      <c r="C716" s="69" t="s">
        <v>553</v>
      </c>
      <c r="D716" s="70" t="s">
        <v>1765</v>
      </c>
      <c r="E716" s="71">
        <v>41606.84375</v>
      </c>
      <c r="F716" s="71">
        <v>41607.679166666669</v>
      </c>
      <c r="G716" s="5" t="s">
        <v>967</v>
      </c>
      <c r="H716" s="72">
        <f>IF(OR(E716="-",F716="-"),0,F716-E716)</f>
        <v>0.83541666666860692</v>
      </c>
      <c r="I716" s="73">
        <f>H716</f>
        <v>0.83541666666860692</v>
      </c>
      <c r="L716"/>
    </row>
    <row r="717" spans="1:12" ht="25.5" customHeight="1" x14ac:dyDescent="0.25">
      <c r="A717" s="12" t="s">
        <v>562</v>
      </c>
      <c r="B717" s="68" t="s">
        <v>976</v>
      </c>
      <c r="C717" s="69" t="s">
        <v>553</v>
      </c>
      <c r="D717" s="70" t="s">
        <v>1749</v>
      </c>
      <c r="E717" s="71">
        <v>41607.679166666669</v>
      </c>
      <c r="F717" s="71">
        <v>41607.685416666667</v>
      </c>
      <c r="G717" s="5" t="s">
        <v>393</v>
      </c>
      <c r="H717" s="72">
        <f>IF(OR(E717="-",F717="-"),0,F717-E717)</f>
        <v>6.2499999985448085E-3</v>
      </c>
      <c r="I717" s="73">
        <f>H717</f>
        <v>6.2499999985448085E-3</v>
      </c>
      <c r="L717"/>
    </row>
    <row r="718" spans="1:12" ht="25.5" customHeight="1" x14ac:dyDescent="0.25">
      <c r="A718" s="12" t="s">
        <v>562</v>
      </c>
      <c r="B718" s="68" t="s">
        <v>976</v>
      </c>
      <c r="C718" s="69" t="s">
        <v>553</v>
      </c>
      <c r="D718" s="70" t="s">
        <v>1765</v>
      </c>
      <c r="E718" s="71">
        <v>41607.685416666667</v>
      </c>
      <c r="F718" s="71">
        <v>41607.731249999997</v>
      </c>
      <c r="G718" s="5" t="s">
        <v>969</v>
      </c>
      <c r="H718" s="72">
        <f>IF(OR(E718="-",F718="-"),0,F718-E718)</f>
        <v>4.5833333329937886E-2</v>
      </c>
      <c r="I718" s="73">
        <f>H718</f>
        <v>4.5833333329937886E-2</v>
      </c>
      <c r="L718"/>
    </row>
    <row r="719" spans="1:12" ht="25.5" customHeight="1" x14ac:dyDescent="0.25">
      <c r="A719" s="12" t="s">
        <v>562</v>
      </c>
      <c r="B719" s="68" t="s">
        <v>976</v>
      </c>
      <c r="C719" s="69" t="s">
        <v>553</v>
      </c>
      <c r="D719" s="70" t="s">
        <v>1746</v>
      </c>
      <c r="E719" s="71">
        <v>41607.731249999997</v>
      </c>
      <c r="F719" s="71">
        <v>41607.780555555553</v>
      </c>
      <c r="G719" s="5" t="s">
        <v>971</v>
      </c>
      <c r="H719" s="72">
        <f>IF(OR(E719="-",F719="-"),0,F719-E719)</f>
        <v>4.9305555556202307E-2</v>
      </c>
      <c r="I719" s="73">
        <f>H719</f>
        <v>4.9305555556202307E-2</v>
      </c>
      <c r="L719"/>
    </row>
    <row r="720" spans="1:12" ht="25.5" customHeight="1" x14ac:dyDescent="0.25">
      <c r="A720" s="12" t="s">
        <v>562</v>
      </c>
      <c r="B720" s="68" t="s">
        <v>976</v>
      </c>
      <c r="C720" s="69" t="s">
        <v>553</v>
      </c>
      <c r="D720" s="70" t="s">
        <v>1747</v>
      </c>
      <c r="E720" s="71">
        <v>41607.780555555553</v>
      </c>
      <c r="F720" s="71">
        <v>41607.794444444444</v>
      </c>
      <c r="G720" s="5" t="s">
        <v>39</v>
      </c>
      <c r="H720" s="72">
        <f>IF(OR(E720="-",F720="-"),0,F720-E720)</f>
        <v>1.3888888890505768E-2</v>
      </c>
      <c r="I720" s="73">
        <f>H720</f>
        <v>1.3888888890505768E-2</v>
      </c>
      <c r="L720"/>
    </row>
    <row r="721" spans="1:12" ht="25.5" customHeight="1" x14ac:dyDescent="0.25">
      <c r="A721" s="12" t="s">
        <v>562</v>
      </c>
      <c r="B721" s="68" t="s">
        <v>976</v>
      </c>
      <c r="C721" s="69" t="s">
        <v>553</v>
      </c>
      <c r="D721" s="70" t="s">
        <v>1765</v>
      </c>
      <c r="E721" s="71">
        <v>41607.794444444444</v>
      </c>
      <c r="F721" s="71">
        <v>41610.636805555558</v>
      </c>
      <c r="G721" s="5" t="s">
        <v>973</v>
      </c>
      <c r="H721" s="72">
        <f>IF(OR(E721="-",F721="-"),0,F721-E721)</f>
        <v>2.8423611111138598</v>
      </c>
      <c r="I721" s="73">
        <f>H721</f>
        <v>2.8423611111138598</v>
      </c>
      <c r="L721"/>
    </row>
    <row r="722" spans="1:12" ht="25.5" customHeight="1" x14ac:dyDescent="0.25">
      <c r="A722" s="12" t="s">
        <v>562</v>
      </c>
      <c r="B722" s="68" t="s">
        <v>976</v>
      </c>
      <c r="C722" s="69" t="s">
        <v>553</v>
      </c>
      <c r="D722" s="70" t="s">
        <v>1752</v>
      </c>
      <c r="E722" s="71">
        <v>41610.636805555558</v>
      </c>
      <c r="F722" s="71">
        <v>41610.644444444442</v>
      </c>
      <c r="G722" s="5" t="s">
        <v>974</v>
      </c>
      <c r="H722" s="72">
        <f>IF(OR(E722="-",F722="-"),0,F722-E722)</f>
        <v>7.6388888846850023E-3</v>
      </c>
      <c r="I722" s="73">
        <f>H722</f>
        <v>7.6388888846850023E-3</v>
      </c>
      <c r="L722"/>
    </row>
    <row r="723" spans="1:12" ht="25.5" customHeight="1" x14ac:dyDescent="0.25">
      <c r="A723" s="12" t="s">
        <v>562</v>
      </c>
      <c r="B723" s="68" t="s">
        <v>976</v>
      </c>
      <c r="C723" s="69" t="s">
        <v>553</v>
      </c>
      <c r="D723" s="70" t="s">
        <v>1765</v>
      </c>
      <c r="E723" s="71">
        <v>41610.644444444442</v>
      </c>
      <c r="F723" s="71">
        <v>41612.537499999999</v>
      </c>
      <c r="G723" s="5" t="s">
        <v>355</v>
      </c>
      <c r="H723" s="72">
        <f>IF(OR(E723="-",F723="-"),0,F723-E723)</f>
        <v>1.8930555555562023</v>
      </c>
      <c r="I723" s="73">
        <f>H723</f>
        <v>1.8930555555562023</v>
      </c>
      <c r="L723"/>
    </row>
    <row r="724" spans="1:12" ht="25.5" customHeight="1" x14ac:dyDescent="0.25">
      <c r="A724" s="12" t="s">
        <v>562</v>
      </c>
      <c r="B724" s="68" t="s">
        <v>976</v>
      </c>
      <c r="C724" s="69" t="s">
        <v>553</v>
      </c>
      <c r="D724" s="70" t="s">
        <v>1752</v>
      </c>
      <c r="E724" s="71">
        <v>41612.537499999999</v>
      </c>
      <c r="F724" s="71">
        <v>41634.60833333333</v>
      </c>
      <c r="G724" s="5" t="s">
        <v>975</v>
      </c>
      <c r="H724" s="72">
        <f>IF(OR(E724="-",F724="-"),0,F724-E724)</f>
        <v>22.070833333331393</v>
      </c>
      <c r="I724" s="73">
        <f>H724</f>
        <v>22.070833333331393</v>
      </c>
      <c r="L724"/>
    </row>
    <row r="725" spans="1:12" ht="25.5" customHeight="1" x14ac:dyDescent="0.25">
      <c r="A725" s="12" t="s">
        <v>562</v>
      </c>
      <c r="B725" s="68" t="s">
        <v>976</v>
      </c>
      <c r="C725" s="69" t="s">
        <v>553</v>
      </c>
      <c r="D725" s="70" t="s">
        <v>1753</v>
      </c>
      <c r="E725" s="71">
        <v>41634.60833333333</v>
      </c>
      <c r="F725" s="71">
        <v>41634.64166666667</v>
      </c>
      <c r="G725" s="5" t="s">
        <v>792</v>
      </c>
      <c r="H725" s="72">
        <f>IF(OR(E725="-",F725="-"),0,F725-E725)</f>
        <v>3.3333333340124227E-2</v>
      </c>
      <c r="I725" s="73">
        <f>H725</f>
        <v>3.3333333340124227E-2</v>
      </c>
      <c r="L725"/>
    </row>
    <row r="726" spans="1:12" ht="25.5" customHeight="1" x14ac:dyDescent="0.25">
      <c r="A726" s="12" t="s">
        <v>562</v>
      </c>
      <c r="B726" s="68" t="s">
        <v>1000</v>
      </c>
      <c r="C726" s="69" t="s">
        <v>946</v>
      </c>
      <c r="D726" s="70" t="s">
        <v>1673</v>
      </c>
      <c r="E726" s="71">
        <v>41548.62222222222</v>
      </c>
      <c r="F726" s="71">
        <v>41575.62222222222</v>
      </c>
      <c r="G726" s="5" t="s">
        <v>7</v>
      </c>
      <c r="H726" s="72">
        <f>IF(OR(E726="-",F726="-"),0,F726-E726)</f>
        <v>27</v>
      </c>
      <c r="I726" s="73">
        <f>H726</f>
        <v>27</v>
      </c>
      <c r="L726"/>
    </row>
    <row r="727" spans="1:12" ht="25.5" customHeight="1" x14ac:dyDescent="0.25">
      <c r="A727" s="12" t="s">
        <v>562</v>
      </c>
      <c r="B727" s="68" t="s">
        <v>1000</v>
      </c>
      <c r="C727" s="69" t="s">
        <v>946</v>
      </c>
      <c r="D727" s="70" t="s">
        <v>1672</v>
      </c>
      <c r="E727" s="71">
        <v>41575.62222222222</v>
      </c>
      <c r="F727" s="71">
        <v>41575.699999999997</v>
      </c>
      <c r="G727" s="5" t="s">
        <v>827</v>
      </c>
      <c r="H727" s="72">
        <f>IF(OR(E727="-",F727="-"),0,F727-E727)</f>
        <v>7.7777777776645962E-2</v>
      </c>
      <c r="I727" s="73">
        <f>H727</f>
        <v>7.7777777776645962E-2</v>
      </c>
      <c r="L727"/>
    </row>
    <row r="728" spans="1:12" ht="25.5" customHeight="1" x14ac:dyDescent="0.25">
      <c r="A728" s="12" t="s">
        <v>562</v>
      </c>
      <c r="B728" s="68" t="s">
        <v>1000</v>
      </c>
      <c r="C728" s="69" t="s">
        <v>946</v>
      </c>
      <c r="D728" s="70" t="s">
        <v>1745</v>
      </c>
      <c r="E728" s="71">
        <v>41575.699999999997</v>
      </c>
      <c r="F728" s="71">
        <v>41576.723611111112</v>
      </c>
      <c r="G728" s="5" t="s">
        <v>977</v>
      </c>
      <c r="H728" s="72">
        <f>IF(OR(E728="-",F728="-"),0,F728-E728)</f>
        <v>1.023611111115315</v>
      </c>
      <c r="I728" s="73">
        <f>H728</f>
        <v>1.023611111115315</v>
      </c>
      <c r="L728"/>
    </row>
    <row r="729" spans="1:12" ht="25.5" customHeight="1" x14ac:dyDescent="0.25">
      <c r="A729" s="12" t="s">
        <v>562</v>
      </c>
      <c r="B729" s="68" t="s">
        <v>1000</v>
      </c>
      <c r="C729" s="69" t="s">
        <v>946</v>
      </c>
      <c r="D729" s="70" t="s">
        <v>1743</v>
      </c>
      <c r="E729" s="71">
        <v>41576.723611111112</v>
      </c>
      <c r="F729" s="71">
        <v>41576.772222222222</v>
      </c>
      <c r="G729" s="5" t="s">
        <v>979</v>
      </c>
      <c r="H729" s="72">
        <f>IF(OR(E729="-",F729="-"),0,F729-E729)</f>
        <v>4.8611111109494232E-2</v>
      </c>
      <c r="I729" s="73">
        <f>H729</f>
        <v>4.8611111109494232E-2</v>
      </c>
      <c r="L729"/>
    </row>
    <row r="730" spans="1:12" ht="25.5" customHeight="1" x14ac:dyDescent="0.25">
      <c r="A730" s="12" t="s">
        <v>562</v>
      </c>
      <c r="B730" s="68" t="s">
        <v>1000</v>
      </c>
      <c r="C730" s="69" t="s">
        <v>946</v>
      </c>
      <c r="D730" s="70" t="s">
        <v>1746</v>
      </c>
      <c r="E730" s="71">
        <v>41576.772222222222</v>
      </c>
      <c r="F730" s="71">
        <v>41577.617361111108</v>
      </c>
      <c r="G730" s="5" t="s">
        <v>981</v>
      </c>
      <c r="H730" s="72">
        <f>IF(OR(E730="-",F730="-"),0,F730-E730)</f>
        <v>0.84513888888614019</v>
      </c>
      <c r="I730" s="73">
        <f>H730</f>
        <v>0.84513888888614019</v>
      </c>
      <c r="L730"/>
    </row>
    <row r="731" spans="1:12" ht="25.5" customHeight="1" x14ac:dyDescent="0.25">
      <c r="A731" s="12" t="s">
        <v>562</v>
      </c>
      <c r="B731" s="68" t="s">
        <v>1000</v>
      </c>
      <c r="C731" s="69" t="s">
        <v>946</v>
      </c>
      <c r="D731" s="70" t="s">
        <v>1747</v>
      </c>
      <c r="E731" s="71">
        <v>41577.617361111108</v>
      </c>
      <c r="F731" s="71">
        <v>41577.625694444447</v>
      </c>
      <c r="G731" s="5" t="s">
        <v>777</v>
      </c>
      <c r="H731" s="72">
        <f>IF(OR(E731="-",F731="-"),0,F731-E731)</f>
        <v>8.3333333386690356E-3</v>
      </c>
      <c r="I731" s="73">
        <f>H731</f>
        <v>8.3333333386690356E-3</v>
      </c>
      <c r="L731"/>
    </row>
    <row r="732" spans="1:12" ht="25.5" customHeight="1" x14ac:dyDescent="0.25">
      <c r="A732" s="12" t="s">
        <v>562</v>
      </c>
      <c r="B732" s="68" t="s">
        <v>1000</v>
      </c>
      <c r="C732" s="69" t="s">
        <v>946</v>
      </c>
      <c r="D732" s="70" t="s">
        <v>1748</v>
      </c>
      <c r="E732" s="71">
        <v>41577.625694444447</v>
      </c>
      <c r="F732" s="71">
        <v>41577.665277777778</v>
      </c>
      <c r="G732" s="5" t="s">
        <v>26</v>
      </c>
      <c r="H732" s="72">
        <f>IF(OR(E732="-",F732="-"),0,F732-E732)</f>
        <v>3.9583333331393078E-2</v>
      </c>
      <c r="I732" s="73">
        <f>H732</f>
        <v>3.9583333331393078E-2</v>
      </c>
      <c r="L732"/>
    </row>
    <row r="733" spans="1:12" ht="25.5" customHeight="1" x14ac:dyDescent="0.25">
      <c r="A733" s="12" t="s">
        <v>562</v>
      </c>
      <c r="B733" s="68" t="s">
        <v>1000</v>
      </c>
      <c r="C733" s="69" t="s">
        <v>946</v>
      </c>
      <c r="D733" s="70" t="s">
        <v>1749</v>
      </c>
      <c r="E733" s="71">
        <v>41577.665277777778</v>
      </c>
      <c r="F733" s="71">
        <v>41577.75</v>
      </c>
      <c r="G733" s="5" t="s">
        <v>284</v>
      </c>
      <c r="H733" s="72">
        <f>IF(OR(E733="-",F733="-"),0,F733-E733)</f>
        <v>8.4722222221898846E-2</v>
      </c>
      <c r="I733" s="73">
        <f>H733</f>
        <v>8.4722222221898846E-2</v>
      </c>
      <c r="L733"/>
    </row>
    <row r="734" spans="1:12" ht="25.5" customHeight="1" x14ac:dyDescent="0.25">
      <c r="A734" s="12" t="s">
        <v>562</v>
      </c>
      <c r="B734" s="68" t="s">
        <v>1000</v>
      </c>
      <c r="C734" s="69" t="s">
        <v>946</v>
      </c>
      <c r="D734" s="70" t="s">
        <v>1750</v>
      </c>
      <c r="E734" s="71">
        <v>41577.75</v>
      </c>
      <c r="F734" s="71">
        <v>41597.629166666666</v>
      </c>
      <c r="G734" s="5" t="s">
        <v>984</v>
      </c>
      <c r="H734" s="72">
        <f>IF(OR(E734="-",F734="-"),0,F734-E734)</f>
        <v>19.879166666665697</v>
      </c>
      <c r="I734" s="73">
        <f>H734</f>
        <v>19.879166666665697</v>
      </c>
      <c r="L734"/>
    </row>
    <row r="735" spans="1:12" ht="25.5" customHeight="1" x14ac:dyDescent="0.25">
      <c r="A735" s="12" t="s">
        <v>562</v>
      </c>
      <c r="B735" s="68" t="s">
        <v>1000</v>
      </c>
      <c r="C735" s="69" t="s">
        <v>946</v>
      </c>
      <c r="D735" s="70" t="s">
        <v>1749</v>
      </c>
      <c r="E735" s="71">
        <v>41597.629166666666</v>
      </c>
      <c r="F735" s="71">
        <v>41597.755555555559</v>
      </c>
      <c r="G735" s="5" t="s">
        <v>985</v>
      </c>
      <c r="H735" s="72">
        <f>IF(OR(E735="-",F735="-"),0,F735-E735)</f>
        <v>0.12638888889341615</v>
      </c>
      <c r="I735" s="73">
        <f>H735</f>
        <v>0.12638888889341615</v>
      </c>
      <c r="L735"/>
    </row>
    <row r="736" spans="1:12" ht="25.5" customHeight="1" x14ac:dyDescent="0.25">
      <c r="A736" s="12" t="s">
        <v>562</v>
      </c>
      <c r="B736" s="68" t="s">
        <v>1000</v>
      </c>
      <c r="C736" s="69" t="s">
        <v>946</v>
      </c>
      <c r="D736" s="70" t="s">
        <v>1745</v>
      </c>
      <c r="E736" s="71">
        <v>41597.755555555559</v>
      </c>
      <c r="F736" s="71">
        <v>41598.835416666669</v>
      </c>
      <c r="G736" s="5" t="s">
        <v>987</v>
      </c>
      <c r="H736" s="72">
        <f>IF(OR(E736="-",F736="-"),0,F736-E736)</f>
        <v>1.0798611111094942</v>
      </c>
      <c r="I736" s="73">
        <f>H736</f>
        <v>1.0798611111094942</v>
      </c>
      <c r="L736"/>
    </row>
    <row r="737" spans="1:12" ht="25.5" customHeight="1" x14ac:dyDescent="0.25">
      <c r="A737" s="12" t="s">
        <v>562</v>
      </c>
      <c r="B737" s="68" t="s">
        <v>1000</v>
      </c>
      <c r="C737" s="69" t="s">
        <v>946</v>
      </c>
      <c r="D737" s="70" t="s">
        <v>1749</v>
      </c>
      <c r="E737" s="71">
        <v>41598.835416666669</v>
      </c>
      <c r="F737" s="71">
        <v>41599.665972222225</v>
      </c>
      <c r="G737" s="5" t="s">
        <v>988</v>
      </c>
      <c r="H737" s="72">
        <f>IF(OR(E737="-",F737="-"),0,F737-E737)</f>
        <v>0.83055555555620231</v>
      </c>
      <c r="I737" s="73">
        <f>H737</f>
        <v>0.83055555555620231</v>
      </c>
      <c r="L737"/>
    </row>
    <row r="738" spans="1:12" ht="25.5" customHeight="1" x14ac:dyDescent="0.25">
      <c r="A738" s="12" t="s">
        <v>562</v>
      </c>
      <c r="B738" s="68" t="s">
        <v>1000</v>
      </c>
      <c r="C738" s="69" t="s">
        <v>946</v>
      </c>
      <c r="D738" s="70" t="s">
        <v>1765</v>
      </c>
      <c r="E738" s="71">
        <v>41599.665972222225</v>
      </c>
      <c r="F738" s="71">
        <v>41605.586111111108</v>
      </c>
      <c r="G738" s="5" t="s">
        <v>589</v>
      </c>
      <c r="H738" s="72">
        <f>IF(OR(E738="-",F738="-"),0,F738-E738)</f>
        <v>5.9201388888832298</v>
      </c>
      <c r="I738" s="73">
        <f>H738</f>
        <v>5.9201388888832298</v>
      </c>
      <c r="L738"/>
    </row>
    <row r="739" spans="1:12" ht="25.5" customHeight="1" x14ac:dyDescent="0.25">
      <c r="A739" s="12" t="s">
        <v>562</v>
      </c>
      <c r="B739" s="68" t="s">
        <v>1000</v>
      </c>
      <c r="C739" s="69" t="s">
        <v>946</v>
      </c>
      <c r="D739" s="70" t="s">
        <v>1749</v>
      </c>
      <c r="E739" s="71">
        <v>41605.586111111108</v>
      </c>
      <c r="F739" s="71">
        <v>41605.719444444447</v>
      </c>
      <c r="G739" s="5" t="s">
        <v>786</v>
      </c>
      <c r="H739" s="72">
        <f>IF(OR(E739="-",F739="-"),0,F739-E739)</f>
        <v>0.13333333333866904</v>
      </c>
      <c r="I739" s="73">
        <f>H739</f>
        <v>0.13333333333866904</v>
      </c>
      <c r="L739"/>
    </row>
    <row r="740" spans="1:12" ht="25.5" customHeight="1" x14ac:dyDescent="0.25">
      <c r="A740" s="12" t="s">
        <v>562</v>
      </c>
      <c r="B740" s="68" t="s">
        <v>1000</v>
      </c>
      <c r="C740" s="69" t="s">
        <v>946</v>
      </c>
      <c r="D740" s="70" t="s">
        <v>1745</v>
      </c>
      <c r="E740" s="71">
        <v>41605.719444444447</v>
      </c>
      <c r="F740" s="71">
        <v>41605.803472222222</v>
      </c>
      <c r="G740" s="5" t="s">
        <v>105</v>
      </c>
      <c r="H740" s="72">
        <f>IF(OR(E740="-",F740="-"),0,F740-E740)</f>
        <v>8.4027777775190771E-2</v>
      </c>
      <c r="I740" s="73">
        <f>H740</f>
        <v>8.4027777775190771E-2</v>
      </c>
      <c r="L740"/>
    </row>
    <row r="741" spans="1:12" ht="25.5" customHeight="1" x14ac:dyDescent="0.25">
      <c r="A741" s="12" t="s">
        <v>562</v>
      </c>
      <c r="B741" s="68" t="s">
        <v>1000</v>
      </c>
      <c r="C741" s="69" t="s">
        <v>946</v>
      </c>
      <c r="D741" s="70" t="s">
        <v>1752</v>
      </c>
      <c r="E741" s="71">
        <v>41605.803472222222</v>
      </c>
      <c r="F741" s="71">
        <v>41607.769444444442</v>
      </c>
      <c r="G741" s="5" t="s">
        <v>991</v>
      </c>
      <c r="H741" s="72">
        <f>IF(OR(E741="-",F741="-"),0,F741-E741)</f>
        <v>1.9659722222204437</v>
      </c>
      <c r="I741" s="73">
        <f>H741</f>
        <v>1.9659722222204437</v>
      </c>
      <c r="L741"/>
    </row>
    <row r="742" spans="1:12" ht="25.5" customHeight="1" x14ac:dyDescent="0.25">
      <c r="A742" s="12" t="s">
        <v>562</v>
      </c>
      <c r="B742" s="68" t="s">
        <v>1000</v>
      </c>
      <c r="C742" s="69" t="s">
        <v>946</v>
      </c>
      <c r="D742" s="70" t="s">
        <v>1753</v>
      </c>
      <c r="E742" s="71">
        <v>41607.769444444442</v>
      </c>
      <c r="F742" s="71">
        <v>41611.724999999999</v>
      </c>
      <c r="G742" s="5" t="s">
        <v>429</v>
      </c>
      <c r="H742" s="72">
        <f>IF(OR(E742="-",F742="-"),0,F742-E742)</f>
        <v>3.9555555555562023</v>
      </c>
      <c r="I742" s="73">
        <f>H742</f>
        <v>3.9555555555562023</v>
      </c>
      <c r="L742"/>
    </row>
    <row r="743" spans="1:12" ht="25.5" customHeight="1" x14ac:dyDescent="0.25">
      <c r="A743" s="12" t="s">
        <v>562</v>
      </c>
      <c r="B743" s="68" t="s">
        <v>1000</v>
      </c>
      <c r="C743" s="69" t="s">
        <v>946</v>
      </c>
      <c r="D743" s="70" t="s">
        <v>1751</v>
      </c>
      <c r="E743" s="71">
        <v>41611.724999999999</v>
      </c>
      <c r="F743" s="71">
        <v>41611.756249999999</v>
      </c>
      <c r="G743" s="5" t="s">
        <v>993</v>
      </c>
      <c r="H743" s="72">
        <f>IF(OR(E743="-",F743="-"),0,F743-E743)</f>
        <v>3.125E-2</v>
      </c>
      <c r="I743" s="73">
        <f>H743</f>
        <v>3.125E-2</v>
      </c>
      <c r="L743"/>
    </row>
    <row r="744" spans="1:12" ht="25.5" customHeight="1" x14ac:dyDescent="0.25">
      <c r="A744" s="12" t="s">
        <v>562</v>
      </c>
      <c r="B744" s="68" t="s">
        <v>1000</v>
      </c>
      <c r="C744" s="69" t="s">
        <v>946</v>
      </c>
      <c r="D744" s="70" t="s">
        <v>1765</v>
      </c>
      <c r="E744" s="71">
        <v>41611.756249999999</v>
      </c>
      <c r="F744" s="71">
        <v>41611.797222222223</v>
      </c>
      <c r="G744" s="5" t="s">
        <v>994</v>
      </c>
      <c r="H744" s="72">
        <f>IF(OR(E744="-",F744="-"),0,F744-E744)</f>
        <v>4.0972222224809229E-2</v>
      </c>
      <c r="I744" s="73">
        <f>H744</f>
        <v>4.0972222224809229E-2</v>
      </c>
      <c r="L744"/>
    </row>
    <row r="745" spans="1:12" ht="25.5" customHeight="1" x14ac:dyDescent="0.25">
      <c r="A745" s="12" t="s">
        <v>562</v>
      </c>
      <c r="B745" s="68" t="s">
        <v>1000</v>
      </c>
      <c r="C745" s="69" t="s">
        <v>946</v>
      </c>
      <c r="D745" s="70" t="s">
        <v>1749</v>
      </c>
      <c r="E745" s="71">
        <v>41611.797222222223</v>
      </c>
      <c r="F745" s="71">
        <v>41611.802083333336</v>
      </c>
      <c r="G745" s="5" t="s">
        <v>995</v>
      </c>
      <c r="H745" s="72">
        <f>IF(OR(E745="-",F745="-"),0,F745-E745)</f>
        <v>4.8611111124046147E-3</v>
      </c>
      <c r="I745" s="73">
        <f>H745</f>
        <v>4.8611111124046147E-3</v>
      </c>
      <c r="L745"/>
    </row>
    <row r="746" spans="1:12" ht="25.5" customHeight="1" x14ac:dyDescent="0.25">
      <c r="A746" s="12" t="s">
        <v>562</v>
      </c>
      <c r="B746" s="68" t="s">
        <v>1000</v>
      </c>
      <c r="C746" s="69" t="s">
        <v>946</v>
      </c>
      <c r="D746" s="70" t="s">
        <v>1745</v>
      </c>
      <c r="E746" s="71">
        <v>41611.802083333336</v>
      </c>
      <c r="F746" s="71">
        <v>41611.8125</v>
      </c>
      <c r="G746" s="5" t="s">
        <v>706</v>
      </c>
      <c r="H746" s="72">
        <f>IF(OR(E746="-",F746="-"),0,F746-E746)</f>
        <v>1.0416666664241347E-2</v>
      </c>
      <c r="I746" s="73">
        <f>H746</f>
        <v>1.0416666664241347E-2</v>
      </c>
      <c r="L746"/>
    </row>
    <row r="747" spans="1:12" ht="25.5" customHeight="1" x14ac:dyDescent="0.25">
      <c r="A747" s="12" t="s">
        <v>562</v>
      </c>
      <c r="B747" s="68" t="s">
        <v>1000</v>
      </c>
      <c r="C747" s="69" t="s">
        <v>946</v>
      </c>
      <c r="D747" s="70" t="s">
        <v>1749</v>
      </c>
      <c r="E747" s="71">
        <v>41611.8125</v>
      </c>
      <c r="F747" s="71">
        <v>41612.518750000003</v>
      </c>
      <c r="G747" s="5" t="s">
        <v>996</v>
      </c>
      <c r="H747" s="72">
        <f>IF(OR(E747="-",F747="-"),0,F747-E747)</f>
        <v>0.70625000000291038</v>
      </c>
      <c r="I747" s="73">
        <f>H747</f>
        <v>0.70625000000291038</v>
      </c>
      <c r="L747"/>
    </row>
    <row r="748" spans="1:12" ht="25.5" customHeight="1" x14ac:dyDescent="0.25">
      <c r="A748" s="12" t="s">
        <v>562</v>
      </c>
      <c r="B748" s="68" t="s">
        <v>1000</v>
      </c>
      <c r="C748" s="69" t="s">
        <v>946</v>
      </c>
      <c r="D748" s="70" t="s">
        <v>1752</v>
      </c>
      <c r="E748" s="71">
        <v>41612.518750000003</v>
      </c>
      <c r="F748" s="71">
        <v>41612.593055555553</v>
      </c>
      <c r="G748" s="5" t="s">
        <v>997</v>
      </c>
      <c r="H748" s="72">
        <f>IF(OR(E748="-",F748="-"),0,F748-E748)</f>
        <v>7.4305555550381541E-2</v>
      </c>
      <c r="I748" s="73">
        <f>H748</f>
        <v>7.4305555550381541E-2</v>
      </c>
      <c r="L748"/>
    </row>
    <row r="749" spans="1:12" ht="25.5" customHeight="1" x14ac:dyDescent="0.25">
      <c r="A749" s="12" t="s">
        <v>562</v>
      </c>
      <c r="B749" s="68" t="s">
        <v>1000</v>
      </c>
      <c r="C749" s="69" t="s">
        <v>946</v>
      </c>
      <c r="D749" s="70" t="s">
        <v>1753</v>
      </c>
      <c r="E749" s="71">
        <v>41612.593055555553</v>
      </c>
      <c r="F749" s="71">
        <v>41612.631944444445</v>
      </c>
      <c r="G749" s="5" t="s">
        <v>429</v>
      </c>
      <c r="H749" s="72">
        <f>IF(OR(E749="-",F749="-"),0,F749-E749)</f>
        <v>3.888888889196096E-2</v>
      </c>
      <c r="I749" s="73">
        <f>H749</f>
        <v>3.888888889196096E-2</v>
      </c>
      <c r="L749"/>
    </row>
    <row r="750" spans="1:12" ht="25.5" customHeight="1" x14ac:dyDescent="0.25">
      <c r="A750" s="12" t="s">
        <v>562</v>
      </c>
      <c r="B750" s="68" t="s">
        <v>1000</v>
      </c>
      <c r="C750" s="69" t="s">
        <v>946</v>
      </c>
      <c r="D750" s="70" t="s">
        <v>1743</v>
      </c>
      <c r="E750" s="71">
        <v>41612.631944444445</v>
      </c>
      <c r="F750" s="71">
        <v>41612.728472222225</v>
      </c>
      <c r="G750" s="5" t="s">
        <v>965</v>
      </c>
      <c r="H750" s="72">
        <f>IF(OR(E750="-",F750="-"),0,F750-E750)</f>
        <v>9.6527777779556345E-2</v>
      </c>
      <c r="I750" s="73">
        <f>H750</f>
        <v>9.6527777779556345E-2</v>
      </c>
      <c r="L750"/>
    </row>
    <row r="751" spans="1:12" ht="25.5" customHeight="1" x14ac:dyDescent="0.25">
      <c r="A751" s="12" t="s">
        <v>562</v>
      </c>
      <c r="B751" s="68" t="s">
        <v>1000</v>
      </c>
      <c r="C751" s="69" t="s">
        <v>946</v>
      </c>
      <c r="D751" s="70" t="s">
        <v>1765</v>
      </c>
      <c r="E751" s="71">
        <v>41612.728472222225</v>
      </c>
      <c r="F751" s="71">
        <v>41612.743750000001</v>
      </c>
      <c r="G751" s="5" t="s">
        <v>421</v>
      </c>
      <c r="H751" s="72">
        <f>IF(OR(E751="-",F751="-"),0,F751-E751)</f>
        <v>1.5277777776645962E-2</v>
      </c>
      <c r="I751" s="73">
        <f>H751</f>
        <v>1.5277777776645962E-2</v>
      </c>
      <c r="L751"/>
    </row>
    <row r="752" spans="1:12" ht="25.5" customHeight="1" x14ac:dyDescent="0.25">
      <c r="A752" s="12" t="s">
        <v>562</v>
      </c>
      <c r="B752" s="68" t="s">
        <v>1000</v>
      </c>
      <c r="C752" s="69" t="s">
        <v>946</v>
      </c>
      <c r="D752" s="70" t="s">
        <v>1752</v>
      </c>
      <c r="E752" s="71">
        <v>41612.743750000001</v>
      </c>
      <c r="F752" s="71">
        <v>41612.791666666664</v>
      </c>
      <c r="G752" s="5" t="s">
        <v>998</v>
      </c>
      <c r="H752" s="72">
        <f>IF(OR(E752="-",F752="-"),0,F752-E752)</f>
        <v>4.7916666662786156E-2</v>
      </c>
      <c r="I752" s="73">
        <f>H752</f>
        <v>4.7916666662786156E-2</v>
      </c>
      <c r="L752"/>
    </row>
    <row r="753" spans="1:12" ht="25.5" customHeight="1" x14ac:dyDescent="0.25">
      <c r="A753" s="12" t="s">
        <v>562</v>
      </c>
      <c r="B753" s="68" t="s">
        <v>1000</v>
      </c>
      <c r="C753" s="69" t="s">
        <v>946</v>
      </c>
      <c r="D753" s="70" t="s">
        <v>1765</v>
      </c>
      <c r="E753" s="71">
        <v>41612.791666666664</v>
      </c>
      <c r="F753" s="71">
        <v>41613.729861111111</v>
      </c>
      <c r="G753" s="5" t="s">
        <v>355</v>
      </c>
      <c r="H753" s="72">
        <f>IF(OR(E753="-",F753="-"),0,F753-E753)</f>
        <v>0.93819444444670808</v>
      </c>
      <c r="I753" s="73">
        <f>H753</f>
        <v>0.93819444444670808</v>
      </c>
      <c r="L753"/>
    </row>
    <row r="754" spans="1:12" ht="25.5" customHeight="1" x14ac:dyDescent="0.25">
      <c r="A754" s="12" t="s">
        <v>562</v>
      </c>
      <c r="B754" s="68" t="s">
        <v>1000</v>
      </c>
      <c r="C754" s="69" t="s">
        <v>946</v>
      </c>
      <c r="D754" s="70" t="s">
        <v>1752</v>
      </c>
      <c r="E754" s="71">
        <v>41613.729861111111</v>
      </c>
      <c r="F754" s="71">
        <v>41638.595138888886</v>
      </c>
      <c r="G754" s="5" t="s">
        <v>999</v>
      </c>
      <c r="H754" s="72">
        <f>IF(OR(E754="-",F754="-"),0,F754-E754)</f>
        <v>24.865277777775191</v>
      </c>
      <c r="I754" s="73">
        <f>H754</f>
        <v>24.865277777775191</v>
      </c>
      <c r="L754"/>
    </row>
    <row r="755" spans="1:12" ht="25.5" customHeight="1" x14ac:dyDescent="0.25">
      <c r="A755" s="12" t="s">
        <v>562</v>
      </c>
      <c r="B755" s="68" t="s">
        <v>1000</v>
      </c>
      <c r="C755" s="69" t="s">
        <v>946</v>
      </c>
      <c r="D755" s="70" t="s">
        <v>1753</v>
      </c>
      <c r="E755" s="71">
        <v>41638.595138888886</v>
      </c>
      <c r="F755" s="71">
        <v>41638.609027777777</v>
      </c>
      <c r="G755" s="5" t="s">
        <v>792</v>
      </c>
      <c r="H755" s="72">
        <f>IF(OR(E755="-",F755="-"),0,F755-E755)</f>
        <v>1.3888888890505768E-2</v>
      </c>
      <c r="I755" s="73">
        <f>H755</f>
        <v>1.3888888890505768E-2</v>
      </c>
      <c r="L755"/>
    </row>
    <row r="756" spans="1:12" ht="25.5" customHeight="1" x14ac:dyDescent="0.25">
      <c r="A756" s="12" t="s">
        <v>562</v>
      </c>
      <c r="B756" s="68" t="s">
        <v>1041</v>
      </c>
      <c r="C756" s="69" t="s">
        <v>553</v>
      </c>
      <c r="D756" s="70" t="s">
        <v>1673</v>
      </c>
      <c r="E756" s="71">
        <v>42227.54583333333</v>
      </c>
      <c r="F756" s="71">
        <v>42229.54583333333</v>
      </c>
      <c r="G756" s="5" t="s">
        <v>7</v>
      </c>
      <c r="H756" s="72">
        <f>IF(OR(E756="-",F756="-"),0,F756-E756)</f>
        <v>2</v>
      </c>
      <c r="I756" s="73">
        <f>H756</f>
        <v>2</v>
      </c>
      <c r="L756"/>
    </row>
    <row r="757" spans="1:12" ht="25.5" customHeight="1" x14ac:dyDescent="0.25">
      <c r="A757" s="12" t="s">
        <v>562</v>
      </c>
      <c r="B757" s="68" t="s">
        <v>1041</v>
      </c>
      <c r="C757" s="69" t="s">
        <v>553</v>
      </c>
      <c r="D757" s="70" t="s">
        <v>1672</v>
      </c>
      <c r="E757" s="71">
        <v>42229.54583333333</v>
      </c>
      <c r="F757" s="71">
        <v>42236.445833333331</v>
      </c>
      <c r="G757" s="5" t="s">
        <v>844</v>
      </c>
      <c r="H757" s="72">
        <f>IF(OR(E757="-",F757="-"),0,F757-E757)</f>
        <v>6.9000000000014552</v>
      </c>
      <c r="I757" s="73">
        <f>H757</f>
        <v>6.9000000000014552</v>
      </c>
      <c r="L757"/>
    </row>
    <row r="758" spans="1:12" ht="25.5" customHeight="1" x14ac:dyDescent="0.25">
      <c r="A758" s="12" t="s">
        <v>562</v>
      </c>
      <c r="B758" s="68" t="s">
        <v>1041</v>
      </c>
      <c r="C758" s="69" t="s">
        <v>553</v>
      </c>
      <c r="D758" s="70" t="s">
        <v>1673</v>
      </c>
      <c r="E758" s="71">
        <v>42236.445833333331</v>
      </c>
      <c r="F758" s="71">
        <v>42236.841666666667</v>
      </c>
      <c r="G758" s="5" t="s">
        <v>464</v>
      </c>
      <c r="H758" s="72">
        <f>IF(OR(E758="-",F758="-"),0,F758-E758)</f>
        <v>0.39583333333575865</v>
      </c>
      <c r="I758" s="73">
        <f>H758</f>
        <v>0.39583333333575865</v>
      </c>
      <c r="L758"/>
    </row>
    <row r="759" spans="1:12" ht="25.5" customHeight="1" x14ac:dyDescent="0.25">
      <c r="A759" s="12" t="s">
        <v>562</v>
      </c>
      <c r="B759" s="68" t="s">
        <v>1041</v>
      </c>
      <c r="C759" s="69" t="s">
        <v>553</v>
      </c>
      <c r="D759" s="70" t="s">
        <v>1672</v>
      </c>
      <c r="E759" s="71">
        <v>42236.841666666667</v>
      </c>
      <c r="F759" s="71">
        <v>42237.466666666667</v>
      </c>
      <c r="G759" s="5" t="s">
        <v>827</v>
      </c>
      <c r="H759" s="72">
        <f>IF(OR(E759="-",F759="-"),0,F759-E759)</f>
        <v>0.625</v>
      </c>
      <c r="I759" s="73">
        <f>H759</f>
        <v>0.625</v>
      </c>
      <c r="L759"/>
    </row>
    <row r="760" spans="1:12" ht="25.5" customHeight="1" x14ac:dyDescent="0.25">
      <c r="A760" s="12" t="s">
        <v>562</v>
      </c>
      <c r="B760" s="68" t="s">
        <v>1041</v>
      </c>
      <c r="C760" s="69" t="s">
        <v>553</v>
      </c>
      <c r="D760" s="70" t="s">
        <v>1745</v>
      </c>
      <c r="E760" s="71">
        <v>42237.466666666667</v>
      </c>
      <c r="F760" s="71">
        <v>42240.680555555555</v>
      </c>
      <c r="G760" s="5" t="s">
        <v>1002</v>
      </c>
      <c r="H760" s="72">
        <f>IF(OR(E760="-",F760="-"),0,F760-E760)</f>
        <v>3.2138888888875954</v>
      </c>
      <c r="I760" s="73">
        <f>H760</f>
        <v>3.2138888888875954</v>
      </c>
      <c r="L760"/>
    </row>
    <row r="761" spans="1:12" ht="25.5" customHeight="1" x14ac:dyDescent="0.25">
      <c r="A761" s="12" t="s">
        <v>562</v>
      </c>
      <c r="B761" s="68" t="s">
        <v>1041</v>
      </c>
      <c r="C761" s="69" t="s">
        <v>553</v>
      </c>
      <c r="D761" s="70" t="s">
        <v>1746</v>
      </c>
      <c r="E761" s="71">
        <v>42240.680555555555</v>
      </c>
      <c r="F761" s="71">
        <v>42240.771527777775</v>
      </c>
      <c r="G761" s="5" t="s">
        <v>22</v>
      </c>
      <c r="H761" s="72">
        <f>IF(OR(E761="-",F761="-"),0,F761-E761)</f>
        <v>9.0972222220443655E-2</v>
      </c>
      <c r="I761" s="73">
        <f>H761</f>
        <v>9.0972222220443655E-2</v>
      </c>
      <c r="L761"/>
    </row>
    <row r="762" spans="1:12" ht="25.5" customHeight="1" x14ac:dyDescent="0.25">
      <c r="A762" s="12" t="s">
        <v>562</v>
      </c>
      <c r="B762" s="68" t="s">
        <v>1041</v>
      </c>
      <c r="C762" s="69" t="s">
        <v>553</v>
      </c>
      <c r="D762" s="70" t="s">
        <v>1673</v>
      </c>
      <c r="E762" s="71">
        <v>42240.771527777775</v>
      </c>
      <c r="F762" s="71">
        <v>42241.633333333331</v>
      </c>
      <c r="G762" s="5" t="s">
        <v>1005</v>
      </c>
      <c r="H762" s="72">
        <f>IF(OR(E762="-",F762="-"),0,F762-E762)</f>
        <v>0.86180555555620231</v>
      </c>
      <c r="I762" s="73">
        <f>H762</f>
        <v>0.86180555555620231</v>
      </c>
      <c r="L762"/>
    </row>
    <row r="763" spans="1:12" ht="25.5" customHeight="1" x14ac:dyDescent="0.25">
      <c r="A763" s="12" t="s">
        <v>562</v>
      </c>
      <c r="B763" s="68" t="s">
        <v>1041</v>
      </c>
      <c r="C763" s="69" t="s">
        <v>553</v>
      </c>
      <c r="D763" s="70" t="s">
        <v>1746</v>
      </c>
      <c r="E763" s="71">
        <v>42241.633333333331</v>
      </c>
      <c r="F763" s="71">
        <v>42241.677777777775</v>
      </c>
      <c r="G763" s="5" t="s">
        <v>1007</v>
      </c>
      <c r="H763" s="72">
        <f>IF(OR(E763="-",F763="-"),0,F763-E763)</f>
        <v>4.4444444443797693E-2</v>
      </c>
      <c r="I763" s="73">
        <f>H763</f>
        <v>4.4444444443797693E-2</v>
      </c>
      <c r="L763"/>
    </row>
    <row r="764" spans="1:12" ht="25.5" customHeight="1" x14ac:dyDescent="0.25">
      <c r="A764" s="12" t="s">
        <v>562</v>
      </c>
      <c r="B764" s="68" t="s">
        <v>1041</v>
      </c>
      <c r="C764" s="69" t="s">
        <v>553</v>
      </c>
      <c r="D764" s="70" t="s">
        <v>1747</v>
      </c>
      <c r="E764" s="71">
        <v>42241.677777777775</v>
      </c>
      <c r="F764" s="71">
        <v>42241.713888888888</v>
      </c>
      <c r="G764" s="5" t="s">
        <v>777</v>
      </c>
      <c r="H764" s="72">
        <f>IF(OR(E764="-",F764="-"),0,F764-E764)</f>
        <v>3.6111111112404615E-2</v>
      </c>
      <c r="I764" s="73">
        <f>H764</f>
        <v>3.6111111112404615E-2</v>
      </c>
      <c r="L764"/>
    </row>
    <row r="765" spans="1:12" ht="25.5" customHeight="1" x14ac:dyDescent="0.25">
      <c r="A765" s="12" t="s">
        <v>562</v>
      </c>
      <c r="B765" s="68" t="s">
        <v>1041</v>
      </c>
      <c r="C765" s="69" t="s">
        <v>553</v>
      </c>
      <c r="D765" s="70" t="s">
        <v>1748</v>
      </c>
      <c r="E765" s="71">
        <v>42241.713888888888</v>
      </c>
      <c r="F765" s="71">
        <v>42241.760416666664</v>
      </c>
      <c r="G765" s="5" t="s">
        <v>26</v>
      </c>
      <c r="H765" s="72">
        <f>IF(OR(E765="-",F765="-"),0,F765-E765)</f>
        <v>4.6527777776645962E-2</v>
      </c>
      <c r="I765" s="73">
        <f>H765</f>
        <v>4.6527777776645962E-2</v>
      </c>
      <c r="L765"/>
    </row>
    <row r="766" spans="1:12" ht="25.5" customHeight="1" x14ac:dyDescent="0.25">
      <c r="A766" s="12" t="s">
        <v>562</v>
      </c>
      <c r="B766" s="68" t="s">
        <v>1041</v>
      </c>
      <c r="C766" s="69" t="s">
        <v>553</v>
      </c>
      <c r="D766" s="70" t="s">
        <v>1749</v>
      </c>
      <c r="E766" s="71">
        <v>42241.760416666664</v>
      </c>
      <c r="F766" s="71">
        <v>42242.609027777777</v>
      </c>
      <c r="G766" s="5" t="s">
        <v>284</v>
      </c>
      <c r="H766" s="72">
        <f>IF(OR(E766="-",F766="-"),0,F766-E766)</f>
        <v>0.84861111111240461</v>
      </c>
      <c r="I766" s="73">
        <f>H766</f>
        <v>0.84861111111240461</v>
      </c>
      <c r="L766"/>
    </row>
    <row r="767" spans="1:12" ht="25.5" customHeight="1" x14ac:dyDescent="0.25">
      <c r="A767" s="12" t="s">
        <v>562</v>
      </c>
      <c r="B767" s="68" t="s">
        <v>1041</v>
      </c>
      <c r="C767" s="69" t="s">
        <v>553</v>
      </c>
      <c r="D767" s="70" t="s">
        <v>1750</v>
      </c>
      <c r="E767" s="71">
        <v>42242.609027777777</v>
      </c>
      <c r="F767" s="71">
        <v>42248.726388888892</v>
      </c>
      <c r="G767" s="5" t="s">
        <v>1010</v>
      </c>
      <c r="H767" s="72">
        <f>IF(OR(E767="-",F767="-"),0,F767-E767)</f>
        <v>6.117361111115315</v>
      </c>
      <c r="I767" s="73">
        <f>H767</f>
        <v>6.117361111115315</v>
      </c>
      <c r="L767"/>
    </row>
    <row r="768" spans="1:12" ht="25.5" customHeight="1" x14ac:dyDescent="0.25">
      <c r="A768" s="12" t="s">
        <v>562</v>
      </c>
      <c r="B768" s="68" t="s">
        <v>1041</v>
      </c>
      <c r="C768" s="69" t="s">
        <v>553</v>
      </c>
      <c r="D768" s="70" t="s">
        <v>1749</v>
      </c>
      <c r="E768" s="71">
        <v>42248.726388888892</v>
      </c>
      <c r="F768" s="71">
        <v>42251.756944444445</v>
      </c>
      <c r="G768" s="5" t="s">
        <v>1011</v>
      </c>
      <c r="H768" s="72">
        <f>IF(OR(E768="-",F768="-"),0,F768-E768)</f>
        <v>3.0305555555532919</v>
      </c>
      <c r="I768" s="73">
        <f>H768</f>
        <v>3.0305555555532919</v>
      </c>
      <c r="L768"/>
    </row>
    <row r="769" spans="1:12" ht="25.5" customHeight="1" x14ac:dyDescent="0.25">
      <c r="A769" s="12" t="s">
        <v>562</v>
      </c>
      <c r="B769" s="68" t="s">
        <v>1041</v>
      </c>
      <c r="C769" s="69" t="s">
        <v>553</v>
      </c>
      <c r="D769" s="70" t="s">
        <v>1672</v>
      </c>
      <c r="E769" s="71">
        <v>42251.756944444445</v>
      </c>
      <c r="F769" s="71">
        <v>42256.612500000003</v>
      </c>
      <c r="G769" s="5" t="s">
        <v>1012</v>
      </c>
      <c r="H769" s="72">
        <f>IF(OR(E769="-",F769="-"),0,F769-E769)</f>
        <v>4.8555555555576575</v>
      </c>
      <c r="I769" s="73">
        <f>H769</f>
        <v>4.8555555555576575</v>
      </c>
      <c r="L769"/>
    </row>
    <row r="770" spans="1:12" ht="25.5" customHeight="1" x14ac:dyDescent="0.25">
      <c r="A770" s="12" t="s">
        <v>562</v>
      </c>
      <c r="B770" s="68" t="s">
        <v>1041</v>
      </c>
      <c r="C770" s="69" t="s">
        <v>553</v>
      </c>
      <c r="D770" s="70" t="s">
        <v>1673</v>
      </c>
      <c r="E770" s="71">
        <v>42256.612500000003</v>
      </c>
      <c r="F770" s="71">
        <v>42261.832638888889</v>
      </c>
      <c r="G770" s="5" t="s">
        <v>1013</v>
      </c>
      <c r="H770" s="72">
        <f>IF(OR(E770="-",F770="-"),0,F770-E770)</f>
        <v>5.2201388888861402</v>
      </c>
      <c r="I770" s="73">
        <f>H770</f>
        <v>5.2201388888861402</v>
      </c>
      <c r="L770"/>
    </row>
    <row r="771" spans="1:12" ht="25.5" customHeight="1" x14ac:dyDescent="0.25">
      <c r="A771" s="12" t="s">
        <v>562</v>
      </c>
      <c r="B771" s="68" t="s">
        <v>1041</v>
      </c>
      <c r="C771" s="69" t="s">
        <v>553</v>
      </c>
      <c r="D771" s="70" t="s">
        <v>1672</v>
      </c>
      <c r="E771" s="71">
        <v>42261.832638888889</v>
      </c>
      <c r="F771" s="71">
        <v>42264.70416666667</v>
      </c>
      <c r="G771" s="5" t="s">
        <v>1014</v>
      </c>
      <c r="H771" s="72">
        <f>IF(OR(E771="-",F771="-"),0,F771-E771)</f>
        <v>2.8715277777810115</v>
      </c>
      <c r="I771" s="73">
        <f>H771</f>
        <v>2.8715277777810115</v>
      </c>
      <c r="L771"/>
    </row>
    <row r="772" spans="1:12" ht="25.5" customHeight="1" x14ac:dyDescent="0.25">
      <c r="A772" s="12" t="s">
        <v>562</v>
      </c>
      <c r="B772" s="68" t="s">
        <v>1041</v>
      </c>
      <c r="C772" s="69" t="s">
        <v>553</v>
      </c>
      <c r="D772" s="70" t="s">
        <v>1749</v>
      </c>
      <c r="E772" s="71">
        <v>42264.70416666667</v>
      </c>
      <c r="F772" s="71">
        <v>42264.727777777778</v>
      </c>
      <c r="G772" s="5" t="s">
        <v>1015</v>
      </c>
      <c r="H772" s="72">
        <f>IF(OR(E772="-",F772="-"),0,F772-E772)</f>
        <v>2.361111110803904E-2</v>
      </c>
      <c r="I772" s="73">
        <f>H772</f>
        <v>2.361111110803904E-2</v>
      </c>
      <c r="L772"/>
    </row>
    <row r="773" spans="1:12" ht="25.5" customHeight="1" x14ac:dyDescent="0.25">
      <c r="A773" s="12" t="s">
        <v>562</v>
      </c>
      <c r="B773" s="68" t="s">
        <v>1041</v>
      </c>
      <c r="C773" s="69" t="s">
        <v>553</v>
      </c>
      <c r="D773" s="70" t="s">
        <v>1750</v>
      </c>
      <c r="E773" s="71">
        <v>42264.727777777778</v>
      </c>
      <c r="F773" s="71">
        <v>42269.583333333336</v>
      </c>
      <c r="G773" s="5" t="s">
        <v>1017</v>
      </c>
      <c r="H773" s="72">
        <f>IF(OR(E773="-",F773="-"),0,F773-E773)</f>
        <v>4.8555555555576575</v>
      </c>
      <c r="I773" s="73">
        <f>H773</f>
        <v>4.8555555555576575</v>
      </c>
      <c r="L773"/>
    </row>
    <row r="774" spans="1:12" ht="25.5" customHeight="1" x14ac:dyDescent="0.25">
      <c r="A774" s="12" t="s">
        <v>562</v>
      </c>
      <c r="B774" s="68" t="s">
        <v>1041</v>
      </c>
      <c r="C774" s="69" t="s">
        <v>553</v>
      </c>
      <c r="D774" s="70" t="s">
        <v>1749</v>
      </c>
      <c r="E774" s="71">
        <v>42269.583333333336</v>
      </c>
      <c r="F774" s="71">
        <v>42269.650694444441</v>
      </c>
      <c r="G774" s="5" t="s">
        <v>1018</v>
      </c>
      <c r="H774" s="72">
        <f>IF(OR(E774="-",F774="-"),0,F774-E774)</f>
        <v>6.7361111105128657E-2</v>
      </c>
      <c r="I774" s="73">
        <f>H774</f>
        <v>6.7361111105128657E-2</v>
      </c>
      <c r="L774"/>
    </row>
    <row r="775" spans="1:12" ht="25.5" customHeight="1" x14ac:dyDescent="0.25">
      <c r="A775" s="12" t="s">
        <v>562</v>
      </c>
      <c r="B775" s="68" t="s">
        <v>1041</v>
      </c>
      <c r="C775" s="69" t="s">
        <v>553</v>
      </c>
      <c r="D775" s="70" t="s">
        <v>1745</v>
      </c>
      <c r="E775" s="71">
        <v>42269.650694444441</v>
      </c>
      <c r="F775" s="71">
        <v>42270.705555555556</v>
      </c>
      <c r="G775" s="5" t="s">
        <v>1019</v>
      </c>
      <c r="H775" s="72">
        <f>IF(OR(E775="-",F775="-"),0,F775-E775)</f>
        <v>1.054861111115315</v>
      </c>
      <c r="I775" s="73">
        <f>H775</f>
        <v>1.054861111115315</v>
      </c>
      <c r="L775"/>
    </row>
    <row r="776" spans="1:12" ht="25.5" customHeight="1" x14ac:dyDescent="0.25">
      <c r="A776" s="12" t="s">
        <v>562</v>
      </c>
      <c r="B776" s="68" t="s">
        <v>1041</v>
      </c>
      <c r="C776" s="69" t="s">
        <v>553</v>
      </c>
      <c r="D776" s="70" t="s">
        <v>1749</v>
      </c>
      <c r="E776" s="71">
        <v>42270.705555555556</v>
      </c>
      <c r="F776" s="71">
        <v>42270.775694444441</v>
      </c>
      <c r="G776" s="5" t="s">
        <v>1020</v>
      </c>
      <c r="H776" s="72">
        <f>IF(OR(E776="-",F776="-"),0,F776-E776)</f>
        <v>7.0138888884685002E-2</v>
      </c>
      <c r="I776" s="73">
        <f>H776</f>
        <v>7.0138888884685002E-2</v>
      </c>
      <c r="L776"/>
    </row>
    <row r="777" spans="1:12" ht="25.5" customHeight="1" x14ac:dyDescent="0.25">
      <c r="A777" s="12" t="s">
        <v>562</v>
      </c>
      <c r="B777" s="68" t="s">
        <v>1041</v>
      </c>
      <c r="C777" s="69" t="s">
        <v>553</v>
      </c>
      <c r="D777" s="70" t="s">
        <v>1765</v>
      </c>
      <c r="E777" s="71">
        <v>42270.775694444441</v>
      </c>
      <c r="F777" s="71">
        <v>42276.777083333334</v>
      </c>
      <c r="G777" s="5" t="s">
        <v>1022</v>
      </c>
      <c r="H777" s="72">
        <f>IF(OR(E777="-",F777="-"),0,F777-E777)</f>
        <v>6.0013888888934162</v>
      </c>
      <c r="I777" s="73">
        <f>H777</f>
        <v>6.0013888888934162</v>
      </c>
      <c r="L777"/>
    </row>
    <row r="778" spans="1:12" ht="25.5" customHeight="1" x14ac:dyDescent="0.25">
      <c r="A778" s="12" t="s">
        <v>562</v>
      </c>
      <c r="B778" s="68" t="s">
        <v>1041</v>
      </c>
      <c r="C778" s="69" t="s">
        <v>553</v>
      </c>
      <c r="D778" s="70" t="s">
        <v>1751</v>
      </c>
      <c r="E778" s="71">
        <v>42276.777083333334</v>
      </c>
      <c r="F778" s="71">
        <v>42278.617361111108</v>
      </c>
      <c r="G778" s="5" t="s">
        <v>1023</v>
      </c>
      <c r="H778" s="72">
        <f>IF(OR(E778="-",F778="-"),0,F778-E778)</f>
        <v>1.8402777777737356</v>
      </c>
      <c r="I778" s="73">
        <f>H778</f>
        <v>1.8402777777737356</v>
      </c>
      <c r="L778"/>
    </row>
    <row r="779" spans="1:12" ht="25.5" customHeight="1" x14ac:dyDescent="0.25">
      <c r="A779" s="12" t="s">
        <v>562</v>
      </c>
      <c r="B779" s="68" t="s">
        <v>1041</v>
      </c>
      <c r="C779" s="69" t="s">
        <v>553</v>
      </c>
      <c r="D779" s="70" t="s">
        <v>1765</v>
      </c>
      <c r="E779" s="71">
        <v>42278.617361111108</v>
      </c>
      <c r="F779" s="71">
        <v>42278.677777777775</v>
      </c>
      <c r="G779" s="5" t="s">
        <v>1025</v>
      </c>
      <c r="H779" s="72">
        <f>IF(OR(E779="-",F779="-"),0,F779-E779)</f>
        <v>6.0416666667151731E-2</v>
      </c>
      <c r="I779" s="73">
        <f>H779</f>
        <v>6.0416666667151731E-2</v>
      </c>
      <c r="L779"/>
    </row>
    <row r="780" spans="1:12" ht="25.5" customHeight="1" x14ac:dyDescent="0.25">
      <c r="A780" s="12" t="s">
        <v>562</v>
      </c>
      <c r="B780" s="68" t="s">
        <v>1041</v>
      </c>
      <c r="C780" s="69" t="s">
        <v>553</v>
      </c>
      <c r="D780" s="70" t="s">
        <v>1749</v>
      </c>
      <c r="E780" s="71">
        <v>42278.677777777775</v>
      </c>
      <c r="F780" s="71">
        <v>42278.836805555555</v>
      </c>
      <c r="G780" s="5" t="s">
        <v>706</v>
      </c>
      <c r="H780" s="72">
        <f>IF(OR(E780="-",F780="-"),0,F780-E780)</f>
        <v>0.15902777777955635</v>
      </c>
      <c r="I780" s="73">
        <f>H780</f>
        <v>0.15902777777955635</v>
      </c>
      <c r="L780"/>
    </row>
    <row r="781" spans="1:12" ht="25.5" customHeight="1" x14ac:dyDescent="0.25">
      <c r="A781" s="12" t="s">
        <v>562</v>
      </c>
      <c r="B781" s="68" t="s">
        <v>1041</v>
      </c>
      <c r="C781" s="69" t="s">
        <v>553</v>
      </c>
      <c r="D781" s="70" t="s">
        <v>1745</v>
      </c>
      <c r="E781" s="71">
        <v>42278.836805555555</v>
      </c>
      <c r="F781" s="71">
        <v>42279.647222222222</v>
      </c>
      <c r="G781" s="5" t="s">
        <v>1026</v>
      </c>
      <c r="H781" s="72">
        <f>IF(OR(E781="-",F781="-"),0,F781-E781)</f>
        <v>0.81041666666715173</v>
      </c>
      <c r="I781" s="73">
        <f>H781</f>
        <v>0.81041666666715173</v>
      </c>
      <c r="L781"/>
    </row>
    <row r="782" spans="1:12" ht="25.5" customHeight="1" x14ac:dyDescent="0.25">
      <c r="A782" s="12" t="s">
        <v>562</v>
      </c>
      <c r="B782" s="68" t="s">
        <v>1041</v>
      </c>
      <c r="C782" s="69" t="s">
        <v>553</v>
      </c>
      <c r="D782" s="70" t="s">
        <v>1752</v>
      </c>
      <c r="E782" s="71">
        <v>42279.647222222222</v>
      </c>
      <c r="F782" s="71">
        <v>42279.689583333333</v>
      </c>
      <c r="G782" s="5" t="s">
        <v>1027</v>
      </c>
      <c r="H782" s="72">
        <f>IF(OR(E782="-",F782="-"),0,F782-E782)</f>
        <v>4.2361111110949423E-2</v>
      </c>
      <c r="I782" s="73">
        <f>H782</f>
        <v>4.2361111110949423E-2</v>
      </c>
      <c r="L782"/>
    </row>
    <row r="783" spans="1:12" ht="25.5" customHeight="1" x14ac:dyDescent="0.25">
      <c r="A783" s="12" t="s">
        <v>562</v>
      </c>
      <c r="B783" s="68" t="s">
        <v>1041</v>
      </c>
      <c r="C783" s="69" t="s">
        <v>553</v>
      </c>
      <c r="D783" s="70" t="s">
        <v>1745</v>
      </c>
      <c r="E783" s="71">
        <v>42279.689583333333</v>
      </c>
      <c r="F783" s="71">
        <v>42279.779166666667</v>
      </c>
      <c r="G783" s="5" t="s">
        <v>1028</v>
      </c>
      <c r="H783" s="72">
        <f>IF(OR(E783="-",F783="-"),0,F783-E783)</f>
        <v>8.9583333334303461E-2</v>
      </c>
      <c r="I783" s="73">
        <f>H783</f>
        <v>8.9583333334303461E-2</v>
      </c>
      <c r="L783"/>
    </row>
    <row r="784" spans="1:12" ht="25.5" customHeight="1" x14ac:dyDescent="0.25">
      <c r="A784" s="12" t="s">
        <v>562</v>
      </c>
      <c r="B784" s="68" t="s">
        <v>1041</v>
      </c>
      <c r="C784" s="69" t="s">
        <v>553</v>
      </c>
      <c r="D784" s="70" t="s">
        <v>1749</v>
      </c>
      <c r="E784" s="71">
        <v>42279.779166666667</v>
      </c>
      <c r="F784" s="71">
        <v>42283.698611111111</v>
      </c>
      <c r="G784" s="5" t="s">
        <v>1029</v>
      </c>
      <c r="H784" s="72">
        <f>IF(OR(E784="-",F784="-"),0,F784-E784)</f>
        <v>3.9194444444437977</v>
      </c>
      <c r="I784" s="73">
        <f>H784</f>
        <v>3.9194444444437977</v>
      </c>
      <c r="L784"/>
    </row>
    <row r="785" spans="1:12" ht="25.5" customHeight="1" x14ac:dyDescent="0.25">
      <c r="A785" s="12" t="s">
        <v>562</v>
      </c>
      <c r="B785" s="68" t="s">
        <v>1041</v>
      </c>
      <c r="C785" s="69" t="s">
        <v>553</v>
      </c>
      <c r="D785" s="70" t="s">
        <v>1765</v>
      </c>
      <c r="E785" s="71">
        <v>42283.698611111111</v>
      </c>
      <c r="F785" s="71">
        <v>42291.677083333336</v>
      </c>
      <c r="G785" s="5" t="s">
        <v>1030</v>
      </c>
      <c r="H785" s="72">
        <f>IF(OR(E785="-",F785="-"),0,F785-E785)</f>
        <v>7.9784722222248092</v>
      </c>
      <c r="I785" s="73">
        <f>H785</f>
        <v>7.9784722222248092</v>
      </c>
      <c r="L785"/>
    </row>
    <row r="786" spans="1:12" ht="25.5" customHeight="1" x14ac:dyDescent="0.25">
      <c r="A786" s="12" t="s">
        <v>562</v>
      </c>
      <c r="B786" s="68" t="s">
        <v>1041</v>
      </c>
      <c r="C786" s="69" t="s">
        <v>553</v>
      </c>
      <c r="D786" s="70" t="s">
        <v>1749</v>
      </c>
      <c r="E786" s="71">
        <v>42291.677083333336</v>
      </c>
      <c r="F786" s="71">
        <v>42291.73541666667</v>
      </c>
      <c r="G786" s="5" t="s">
        <v>706</v>
      </c>
      <c r="H786" s="72">
        <f>IF(OR(E786="-",F786="-"),0,F786-E786)</f>
        <v>5.8333333334303461E-2</v>
      </c>
      <c r="I786" s="73">
        <f>H786</f>
        <v>5.8333333334303461E-2</v>
      </c>
      <c r="L786"/>
    </row>
    <row r="787" spans="1:12" ht="25.5" customHeight="1" x14ac:dyDescent="0.25">
      <c r="A787" s="12" t="s">
        <v>562</v>
      </c>
      <c r="B787" s="68" t="s">
        <v>1041</v>
      </c>
      <c r="C787" s="69" t="s">
        <v>553</v>
      </c>
      <c r="D787" s="70" t="s">
        <v>1745</v>
      </c>
      <c r="E787" s="71">
        <v>42291.73541666667</v>
      </c>
      <c r="F787" s="71">
        <v>42293.836805555555</v>
      </c>
      <c r="G787" s="5" t="s">
        <v>934</v>
      </c>
      <c r="H787" s="72">
        <f>IF(OR(E787="-",F787="-"),0,F787-E787)</f>
        <v>2.101388888884685</v>
      </c>
      <c r="I787" s="73">
        <f>H787</f>
        <v>2.101388888884685</v>
      </c>
      <c r="L787"/>
    </row>
    <row r="788" spans="1:12" ht="25.5" customHeight="1" x14ac:dyDescent="0.25">
      <c r="A788" s="12" t="s">
        <v>562</v>
      </c>
      <c r="B788" s="68" t="s">
        <v>1041</v>
      </c>
      <c r="C788" s="69" t="s">
        <v>553</v>
      </c>
      <c r="D788" s="70" t="s">
        <v>1752</v>
      </c>
      <c r="E788" s="71">
        <v>42293.836805555555</v>
      </c>
      <c r="F788" s="71">
        <v>42297.745833333334</v>
      </c>
      <c r="G788" s="5" t="s">
        <v>413</v>
      </c>
      <c r="H788" s="72">
        <f>IF(OR(E788="-",F788="-"),0,F788-E788)</f>
        <v>3.9090277777795563</v>
      </c>
      <c r="I788" s="73">
        <f>H788</f>
        <v>3.9090277777795563</v>
      </c>
      <c r="L788"/>
    </row>
    <row r="789" spans="1:12" ht="25.5" customHeight="1" x14ac:dyDescent="0.25">
      <c r="A789" s="12" t="s">
        <v>562</v>
      </c>
      <c r="B789" s="68" t="s">
        <v>1041</v>
      </c>
      <c r="C789" s="69" t="s">
        <v>553</v>
      </c>
      <c r="D789" s="70" t="s">
        <v>1753</v>
      </c>
      <c r="E789" s="71">
        <v>42297.745833333334</v>
      </c>
      <c r="F789" s="71">
        <v>42300.67291666667</v>
      </c>
      <c r="G789" s="5" t="s">
        <v>415</v>
      </c>
      <c r="H789" s="72">
        <f>IF(OR(E789="-",F789="-"),0,F789-E789)</f>
        <v>2.9270833333357587</v>
      </c>
      <c r="I789" s="73">
        <f>H789</f>
        <v>2.9270833333357587</v>
      </c>
      <c r="L789"/>
    </row>
    <row r="790" spans="1:12" ht="25.5" customHeight="1" x14ac:dyDescent="0.25">
      <c r="A790" s="12" t="s">
        <v>562</v>
      </c>
      <c r="B790" s="68" t="s">
        <v>1041</v>
      </c>
      <c r="C790" s="69" t="s">
        <v>553</v>
      </c>
      <c r="D790" s="70" t="s">
        <v>1765</v>
      </c>
      <c r="E790" s="71">
        <v>42300.67291666667</v>
      </c>
      <c r="F790" s="71">
        <v>42304.578472222223</v>
      </c>
      <c r="G790" s="5" t="s">
        <v>393</v>
      </c>
      <c r="H790" s="72">
        <f>IF(OR(E790="-",F790="-"),0,F790-E790)</f>
        <v>3.9055555555532919</v>
      </c>
      <c r="I790" s="73">
        <f>H790</f>
        <v>3.9055555555532919</v>
      </c>
      <c r="L790"/>
    </row>
    <row r="791" spans="1:12" ht="25.5" customHeight="1" x14ac:dyDescent="0.25">
      <c r="A791" s="12" t="s">
        <v>562</v>
      </c>
      <c r="B791" s="68" t="s">
        <v>1041</v>
      </c>
      <c r="C791" s="69" t="s">
        <v>553</v>
      </c>
      <c r="D791" s="70" t="s">
        <v>1673</v>
      </c>
      <c r="E791" s="71">
        <v>42304.578472222223</v>
      </c>
      <c r="F791" s="71">
        <v>42307.504861111112</v>
      </c>
      <c r="G791" s="5" t="s">
        <v>37</v>
      </c>
      <c r="H791" s="72">
        <f>IF(OR(E791="-",F791="-"),0,F791-E791)</f>
        <v>2.9263888888890506</v>
      </c>
      <c r="I791" s="73">
        <f>H791</f>
        <v>2.9263888888890506</v>
      </c>
      <c r="L791"/>
    </row>
    <row r="792" spans="1:12" ht="25.5" customHeight="1" x14ac:dyDescent="0.25">
      <c r="A792" s="12" t="s">
        <v>562</v>
      </c>
      <c r="B792" s="68" t="s">
        <v>1041</v>
      </c>
      <c r="C792" s="69" t="s">
        <v>553</v>
      </c>
      <c r="D792" s="70" t="s">
        <v>1765</v>
      </c>
      <c r="E792" s="71">
        <v>42307.504861111112</v>
      </c>
      <c r="F792" s="71">
        <v>42313.622916666667</v>
      </c>
      <c r="G792" s="5" t="s">
        <v>1034</v>
      </c>
      <c r="H792" s="72">
        <f>IF(OR(E792="-",F792="-"),0,F792-E792)</f>
        <v>6.1180555555547471</v>
      </c>
      <c r="I792" s="73">
        <f>H792</f>
        <v>6.1180555555547471</v>
      </c>
      <c r="L792"/>
    </row>
    <row r="793" spans="1:12" ht="25.5" customHeight="1" x14ac:dyDescent="0.25">
      <c r="A793" s="12" t="s">
        <v>562</v>
      </c>
      <c r="B793" s="68" t="s">
        <v>1041</v>
      </c>
      <c r="C793" s="69" t="s">
        <v>553</v>
      </c>
      <c r="D793" s="70" t="s">
        <v>1753</v>
      </c>
      <c r="E793" s="71">
        <v>42313.622916666667</v>
      </c>
      <c r="F793" s="71">
        <v>42313.672222222223</v>
      </c>
      <c r="G793" s="5" t="s">
        <v>821</v>
      </c>
      <c r="H793" s="72">
        <f>IF(OR(E793="-",F793="-"),0,F793-E793)</f>
        <v>4.9305555556202307E-2</v>
      </c>
      <c r="I793" s="73">
        <f>H793</f>
        <v>4.9305555556202307E-2</v>
      </c>
      <c r="L793"/>
    </row>
    <row r="794" spans="1:12" ht="25.5" customHeight="1" x14ac:dyDescent="0.25">
      <c r="A794" s="12" t="s">
        <v>562</v>
      </c>
      <c r="B794" s="68" t="s">
        <v>1041</v>
      </c>
      <c r="C794" s="69" t="s">
        <v>553</v>
      </c>
      <c r="D794" s="70" t="s">
        <v>1752</v>
      </c>
      <c r="E794" s="71">
        <v>42313.672222222223</v>
      </c>
      <c r="F794" s="71">
        <v>42313.723611111112</v>
      </c>
      <c r="G794" s="5" t="s">
        <v>20</v>
      </c>
      <c r="H794" s="72">
        <f>IF(OR(E794="-",F794="-"),0,F794-E794)</f>
        <v>5.1388888889050577E-2</v>
      </c>
      <c r="I794" s="73">
        <f>H794</f>
        <v>5.1388888889050577E-2</v>
      </c>
      <c r="L794"/>
    </row>
    <row r="795" spans="1:12" ht="25.5" customHeight="1" x14ac:dyDescent="0.25">
      <c r="A795" s="12" t="s">
        <v>562</v>
      </c>
      <c r="B795" s="68" t="s">
        <v>1041</v>
      </c>
      <c r="C795" s="69" t="s">
        <v>553</v>
      </c>
      <c r="D795" s="70" t="s">
        <v>1753</v>
      </c>
      <c r="E795" s="71">
        <v>42313.723611111112</v>
      </c>
      <c r="F795" s="71">
        <v>42317.620138888888</v>
      </c>
      <c r="G795" s="5" t="s">
        <v>415</v>
      </c>
      <c r="H795" s="72">
        <f>IF(OR(E795="-",F795="-"),0,F795-E795)</f>
        <v>3.8965277777751908</v>
      </c>
      <c r="I795" s="73">
        <f>H795</f>
        <v>3.8965277777751908</v>
      </c>
      <c r="L795"/>
    </row>
    <row r="796" spans="1:12" ht="25.5" customHeight="1" x14ac:dyDescent="0.25">
      <c r="A796" s="12" t="s">
        <v>562</v>
      </c>
      <c r="B796" s="68" t="s">
        <v>1041</v>
      </c>
      <c r="C796" s="69" t="s">
        <v>553</v>
      </c>
      <c r="D796" s="70" t="s">
        <v>1743</v>
      </c>
      <c r="E796" s="71">
        <v>42317.620138888888</v>
      </c>
      <c r="F796" s="71">
        <v>42317.740277777775</v>
      </c>
      <c r="G796" s="5" t="s">
        <v>105</v>
      </c>
      <c r="H796" s="72">
        <f>IF(OR(E796="-",F796="-"),0,F796-E796)</f>
        <v>0.12013888888759539</v>
      </c>
      <c r="I796" s="73">
        <f>H796</f>
        <v>0.12013888888759539</v>
      </c>
      <c r="L796"/>
    </row>
    <row r="797" spans="1:12" ht="25.5" customHeight="1" x14ac:dyDescent="0.25">
      <c r="A797" s="12" t="s">
        <v>562</v>
      </c>
      <c r="B797" s="68" t="s">
        <v>1041</v>
      </c>
      <c r="C797" s="69" t="s">
        <v>553</v>
      </c>
      <c r="D797" s="70" t="s">
        <v>1765</v>
      </c>
      <c r="E797" s="71">
        <v>42317.740277777775</v>
      </c>
      <c r="F797" s="71">
        <v>42318.813194444447</v>
      </c>
      <c r="G797" s="5" t="s">
        <v>1037</v>
      </c>
      <c r="H797" s="72">
        <f>IF(OR(E797="-",F797="-"),0,F797-E797)</f>
        <v>1.0729166666715173</v>
      </c>
      <c r="I797" s="73">
        <f>H797</f>
        <v>1.0729166666715173</v>
      </c>
      <c r="L797"/>
    </row>
    <row r="798" spans="1:12" ht="25.5" customHeight="1" x14ac:dyDescent="0.25">
      <c r="A798" s="12" t="s">
        <v>562</v>
      </c>
      <c r="B798" s="68" t="s">
        <v>1041</v>
      </c>
      <c r="C798" s="69" t="s">
        <v>553</v>
      </c>
      <c r="D798" s="70" t="s">
        <v>1752</v>
      </c>
      <c r="E798" s="71">
        <v>42318.813194444447</v>
      </c>
      <c r="F798" s="71">
        <v>42318.816666666666</v>
      </c>
      <c r="G798" s="5" t="s">
        <v>1039</v>
      </c>
      <c r="H798" s="72">
        <f>IF(OR(E798="-",F798="-"),0,F798-E798)</f>
        <v>3.4722222189884633E-3</v>
      </c>
      <c r="I798" s="73">
        <f>H798</f>
        <v>3.4722222189884633E-3</v>
      </c>
      <c r="L798"/>
    </row>
    <row r="799" spans="1:12" ht="25.5" customHeight="1" x14ac:dyDescent="0.25">
      <c r="A799" s="12" t="s">
        <v>562</v>
      </c>
      <c r="B799" s="68" t="s">
        <v>1041</v>
      </c>
      <c r="C799" s="69" t="s">
        <v>553</v>
      </c>
      <c r="D799" s="70" t="s">
        <v>1765</v>
      </c>
      <c r="E799" s="71">
        <v>42318.816666666666</v>
      </c>
      <c r="F799" s="71">
        <v>42321.686805555553</v>
      </c>
      <c r="G799" s="5" t="s">
        <v>355</v>
      </c>
      <c r="H799" s="72">
        <f>IF(OR(E799="-",F799="-"),0,F799-E799)</f>
        <v>2.8701388888875954</v>
      </c>
      <c r="I799" s="73">
        <f>H799</f>
        <v>2.8701388888875954</v>
      </c>
      <c r="L799"/>
    </row>
    <row r="800" spans="1:12" ht="25.5" customHeight="1" x14ac:dyDescent="0.25">
      <c r="A800" s="12" t="s">
        <v>562</v>
      </c>
      <c r="B800" s="68" t="s">
        <v>1057</v>
      </c>
      <c r="C800" s="69" t="s">
        <v>946</v>
      </c>
      <c r="D800" s="70" t="s">
        <v>1778</v>
      </c>
      <c r="E800" s="82" t="s">
        <v>7</v>
      </c>
      <c r="F800" s="71">
        <v>42580.616666666669</v>
      </c>
      <c r="G800" s="5" t="s">
        <v>7</v>
      </c>
      <c r="H800" s="72">
        <f>IF(OR(E800="-",F800="-"),0,F800-E800)</f>
        <v>0</v>
      </c>
      <c r="I800" s="73">
        <f>H800</f>
        <v>0</v>
      </c>
      <c r="L800"/>
    </row>
    <row r="801" spans="1:12" ht="25.5" customHeight="1" x14ac:dyDescent="0.25">
      <c r="A801" s="12" t="s">
        <v>562</v>
      </c>
      <c r="B801" s="68" t="s">
        <v>1057</v>
      </c>
      <c r="C801" s="69" t="s">
        <v>946</v>
      </c>
      <c r="D801" s="70" t="s">
        <v>1677</v>
      </c>
      <c r="E801" s="71">
        <v>42580.616666666669</v>
      </c>
      <c r="F801" s="71">
        <v>42615.815972222219</v>
      </c>
      <c r="G801" s="5" t="s">
        <v>1044</v>
      </c>
      <c r="H801" s="72">
        <f>IF(OR(E801="-",F801="-"),0,F801-E801)</f>
        <v>35.199305555550382</v>
      </c>
      <c r="I801" s="73">
        <f>H801</f>
        <v>35.199305555550382</v>
      </c>
      <c r="L801"/>
    </row>
    <row r="802" spans="1:12" ht="25.5" customHeight="1" x14ac:dyDescent="0.25">
      <c r="A802" s="12" t="s">
        <v>562</v>
      </c>
      <c r="B802" s="68" t="s">
        <v>1057</v>
      </c>
      <c r="C802" s="69" t="s">
        <v>946</v>
      </c>
      <c r="D802" s="70" t="s">
        <v>1667</v>
      </c>
      <c r="E802" s="71">
        <v>42615.815972222219</v>
      </c>
      <c r="F802" s="71">
        <v>42619.495833333334</v>
      </c>
      <c r="G802" s="5" t="s">
        <v>105</v>
      </c>
      <c r="H802" s="72">
        <f>IF(OR(E802="-",F802="-"),0,F802-E802)</f>
        <v>3.679861111115315</v>
      </c>
      <c r="I802" s="73">
        <f>H802</f>
        <v>3.679861111115315</v>
      </c>
      <c r="L802"/>
    </row>
    <row r="803" spans="1:12" ht="25.5" customHeight="1" x14ac:dyDescent="0.25">
      <c r="A803" s="12" t="s">
        <v>562</v>
      </c>
      <c r="B803" s="68" t="s">
        <v>1057</v>
      </c>
      <c r="C803" s="69" t="s">
        <v>946</v>
      </c>
      <c r="D803" s="70" t="s">
        <v>1677</v>
      </c>
      <c r="E803" s="71">
        <v>42619.495833333334</v>
      </c>
      <c r="F803" s="71">
        <v>42619.63958333333</v>
      </c>
      <c r="G803" s="5" t="s">
        <v>1046</v>
      </c>
      <c r="H803" s="72">
        <f>IF(OR(E803="-",F803="-"),0,F803-E803)</f>
        <v>0.14374999999563443</v>
      </c>
      <c r="I803" s="73">
        <f>H803</f>
        <v>0.14374999999563443</v>
      </c>
      <c r="L803"/>
    </row>
    <row r="804" spans="1:12" ht="25.5" customHeight="1" x14ac:dyDescent="0.25">
      <c r="A804" s="12" t="s">
        <v>562</v>
      </c>
      <c r="B804" s="68" t="s">
        <v>1057</v>
      </c>
      <c r="C804" s="69" t="s">
        <v>946</v>
      </c>
      <c r="D804" s="70" t="s">
        <v>1667</v>
      </c>
      <c r="E804" s="71">
        <v>42619.63958333333</v>
      </c>
      <c r="F804" s="71">
        <v>42620.602083333331</v>
      </c>
      <c r="G804" s="5" t="s">
        <v>1047</v>
      </c>
      <c r="H804" s="72">
        <f>IF(OR(E804="-",F804="-"),0,F804-E804)</f>
        <v>0.96250000000145519</v>
      </c>
      <c r="I804" s="73">
        <f>H804</f>
        <v>0.96250000000145519</v>
      </c>
      <c r="L804"/>
    </row>
    <row r="805" spans="1:12" ht="25.5" customHeight="1" x14ac:dyDescent="0.25">
      <c r="A805" s="12" t="s">
        <v>562</v>
      </c>
      <c r="B805" s="68" t="s">
        <v>1057</v>
      </c>
      <c r="C805" s="69" t="s">
        <v>946</v>
      </c>
      <c r="D805" s="70" t="s">
        <v>1669</v>
      </c>
      <c r="E805" s="71">
        <v>42620.602083333331</v>
      </c>
      <c r="F805" s="71">
        <v>42622.566666666666</v>
      </c>
      <c r="G805" s="5" t="s">
        <v>1049</v>
      </c>
      <c r="H805" s="72">
        <f>IF(OR(E805="-",F805="-"),0,F805-E805)</f>
        <v>1.9645833333343035</v>
      </c>
      <c r="I805" s="73">
        <f>H805</f>
        <v>1.9645833333343035</v>
      </c>
      <c r="L805"/>
    </row>
    <row r="806" spans="1:12" ht="25.5" customHeight="1" x14ac:dyDescent="0.25">
      <c r="A806" s="12" t="s">
        <v>562</v>
      </c>
      <c r="B806" s="68" t="s">
        <v>1057</v>
      </c>
      <c r="C806" s="69" t="s">
        <v>946</v>
      </c>
      <c r="D806" s="70" t="s">
        <v>1749</v>
      </c>
      <c r="E806" s="71">
        <v>42622.566666666666</v>
      </c>
      <c r="F806" s="71">
        <v>42627.565972222219</v>
      </c>
      <c r="G806" s="5" t="s">
        <v>1050</v>
      </c>
      <c r="H806" s="72">
        <f>IF(OR(E806="-",F806="-"),0,F806-E806)</f>
        <v>4.9993055555532919</v>
      </c>
      <c r="I806" s="73">
        <f>H806</f>
        <v>4.9993055555532919</v>
      </c>
      <c r="L806"/>
    </row>
    <row r="807" spans="1:12" ht="25.5" customHeight="1" x14ac:dyDescent="0.25">
      <c r="A807" s="12" t="s">
        <v>562</v>
      </c>
      <c r="B807" s="68" t="s">
        <v>1057</v>
      </c>
      <c r="C807" s="69" t="s">
        <v>946</v>
      </c>
      <c r="D807" s="70" t="s">
        <v>1746</v>
      </c>
      <c r="E807" s="71">
        <v>42627.565972222219</v>
      </c>
      <c r="F807" s="71">
        <v>42627.638194444444</v>
      </c>
      <c r="G807" s="5" t="s">
        <v>893</v>
      </c>
      <c r="H807" s="72">
        <f>IF(OR(E807="-",F807="-"),0,F807-E807)</f>
        <v>7.2222222224809229E-2</v>
      </c>
      <c r="I807" s="73">
        <f>H807</f>
        <v>7.2222222224809229E-2</v>
      </c>
      <c r="L807"/>
    </row>
    <row r="808" spans="1:12" ht="25.5" customHeight="1" x14ac:dyDescent="0.25">
      <c r="A808" s="12" t="s">
        <v>562</v>
      </c>
      <c r="B808" s="68" t="s">
        <v>1057</v>
      </c>
      <c r="C808" s="69" t="s">
        <v>946</v>
      </c>
      <c r="D808" s="70" t="s">
        <v>1747</v>
      </c>
      <c r="E808" s="71">
        <v>42627.638194444444</v>
      </c>
      <c r="F808" s="71">
        <v>42627.71597222222</v>
      </c>
      <c r="G808" s="5" t="s">
        <v>470</v>
      </c>
      <c r="H808" s="72">
        <f>IF(OR(E808="-",F808="-"),0,F808-E808)</f>
        <v>7.7777777776645962E-2</v>
      </c>
      <c r="I808" s="73">
        <f>H808</f>
        <v>7.7777777776645962E-2</v>
      </c>
      <c r="L808"/>
    </row>
    <row r="809" spans="1:12" ht="25.5" customHeight="1" x14ac:dyDescent="0.25">
      <c r="A809" s="12" t="s">
        <v>562</v>
      </c>
      <c r="B809" s="68" t="s">
        <v>1057</v>
      </c>
      <c r="C809" s="69" t="s">
        <v>946</v>
      </c>
      <c r="D809" s="70" t="s">
        <v>1748</v>
      </c>
      <c r="E809" s="71">
        <v>42627.71597222222</v>
      </c>
      <c r="F809" s="71">
        <v>42627.780555555553</v>
      </c>
      <c r="G809" s="5" t="s">
        <v>26</v>
      </c>
      <c r="H809" s="72">
        <f>IF(OR(E809="-",F809="-"),0,F809-E809)</f>
        <v>6.4583333332848269E-2</v>
      </c>
      <c r="I809" s="73">
        <f>H809</f>
        <v>6.4583333332848269E-2</v>
      </c>
      <c r="L809"/>
    </row>
    <row r="810" spans="1:12" ht="25.5" customHeight="1" x14ac:dyDescent="0.25">
      <c r="A810" s="12" t="s">
        <v>562</v>
      </c>
      <c r="B810" s="68" t="s">
        <v>1057</v>
      </c>
      <c r="C810" s="69" t="s">
        <v>946</v>
      </c>
      <c r="D810" s="70" t="s">
        <v>1749</v>
      </c>
      <c r="E810" s="71">
        <v>42627.780555555553</v>
      </c>
      <c r="F810" s="71">
        <v>42629.796527777777</v>
      </c>
      <c r="G810" s="5" t="s">
        <v>856</v>
      </c>
      <c r="H810" s="72">
        <f>IF(OR(E810="-",F810="-"),0,F810-E810)</f>
        <v>2.015972222223354</v>
      </c>
      <c r="I810" s="73">
        <f>H810</f>
        <v>2.015972222223354</v>
      </c>
      <c r="L810"/>
    </row>
    <row r="811" spans="1:12" ht="25.5" customHeight="1" x14ac:dyDescent="0.25">
      <c r="A811" s="12" t="s">
        <v>562</v>
      </c>
      <c r="B811" s="68" t="s">
        <v>1057</v>
      </c>
      <c r="C811" s="69" t="s">
        <v>946</v>
      </c>
      <c r="D811" s="70" t="s">
        <v>1750</v>
      </c>
      <c r="E811" s="71">
        <v>42629.796527777777</v>
      </c>
      <c r="F811" s="71">
        <v>42635.730555555558</v>
      </c>
      <c r="G811" s="5" t="s">
        <v>1051</v>
      </c>
      <c r="H811" s="72">
        <f>IF(OR(E811="-",F811="-"),0,F811-E811)</f>
        <v>5.9340277777810115</v>
      </c>
      <c r="I811" s="73">
        <f>H811</f>
        <v>5.9340277777810115</v>
      </c>
      <c r="L811"/>
    </row>
    <row r="812" spans="1:12" ht="25.5" customHeight="1" x14ac:dyDescent="0.25">
      <c r="A812" s="12" t="s">
        <v>562</v>
      </c>
      <c r="B812" s="68" t="s">
        <v>1057</v>
      </c>
      <c r="C812" s="69" t="s">
        <v>946</v>
      </c>
      <c r="D812" s="70" t="s">
        <v>1749</v>
      </c>
      <c r="E812" s="71">
        <v>42635.730555555558</v>
      </c>
      <c r="F812" s="71">
        <v>42640.782638888886</v>
      </c>
      <c r="G812" s="5" t="s">
        <v>1052</v>
      </c>
      <c r="H812" s="72">
        <f>IF(OR(E812="-",F812="-"),0,F812-E812)</f>
        <v>5.0520833333284827</v>
      </c>
      <c r="I812" s="73">
        <f>H812</f>
        <v>5.0520833333284827</v>
      </c>
      <c r="L812"/>
    </row>
    <row r="813" spans="1:12" ht="25.5" customHeight="1" x14ac:dyDescent="0.25">
      <c r="A813" s="12" t="s">
        <v>562</v>
      </c>
      <c r="B813" s="68" t="s">
        <v>1057</v>
      </c>
      <c r="C813" s="69" t="s">
        <v>946</v>
      </c>
      <c r="D813" s="70" t="s">
        <v>1603</v>
      </c>
      <c r="E813" s="71">
        <v>42640.782638888886</v>
      </c>
      <c r="F813" s="71">
        <v>42641.666666666664</v>
      </c>
      <c r="G813" s="5" t="s">
        <v>1054</v>
      </c>
      <c r="H813" s="72">
        <f>IF(OR(E813="-",F813="-"),0,F813-E813)</f>
        <v>0.88402777777810115</v>
      </c>
      <c r="I813" s="73">
        <f>H813</f>
        <v>0.88402777777810115</v>
      </c>
      <c r="L813"/>
    </row>
    <row r="814" spans="1:12" ht="25.5" customHeight="1" x14ac:dyDescent="0.25">
      <c r="A814" s="12" t="s">
        <v>562</v>
      </c>
      <c r="B814" s="68" t="s">
        <v>1057</v>
      </c>
      <c r="C814" s="69" t="s">
        <v>946</v>
      </c>
      <c r="D814" s="70" t="s">
        <v>1743</v>
      </c>
      <c r="E814" s="71">
        <v>42641.666666666664</v>
      </c>
      <c r="F814" s="71">
        <v>42641.727777777778</v>
      </c>
      <c r="G814" s="5" t="s">
        <v>1056</v>
      </c>
      <c r="H814" s="72">
        <f>IF(OR(E814="-",F814="-"),0,F814-E814)</f>
        <v>6.1111111113859806E-2</v>
      </c>
      <c r="I814" s="73">
        <f>H814</f>
        <v>6.1111111113859806E-2</v>
      </c>
      <c r="L814"/>
    </row>
    <row r="815" spans="1:12" ht="25.5" customHeight="1" x14ac:dyDescent="0.25">
      <c r="A815" s="12" t="s">
        <v>562</v>
      </c>
      <c r="B815" s="68" t="s">
        <v>1057</v>
      </c>
      <c r="C815" s="69" t="s">
        <v>946</v>
      </c>
      <c r="D815" s="70" t="s">
        <v>1747</v>
      </c>
      <c r="E815" s="71">
        <v>42641.727777777778</v>
      </c>
      <c r="F815" s="71">
        <v>42641.736805555556</v>
      </c>
      <c r="G815" s="5" t="s">
        <v>107</v>
      </c>
      <c r="H815" s="72">
        <f>IF(OR(E815="-",F815="-"),0,F815-E815)</f>
        <v>9.0277777781011537E-3</v>
      </c>
      <c r="I815" s="73">
        <f>H815</f>
        <v>9.0277777781011537E-3</v>
      </c>
      <c r="L815"/>
    </row>
    <row r="816" spans="1:12" ht="25.5" customHeight="1" x14ac:dyDescent="0.25">
      <c r="A816" s="12" t="s">
        <v>562</v>
      </c>
      <c r="B816" s="68" t="s">
        <v>1090</v>
      </c>
      <c r="C816" s="69" t="s">
        <v>946</v>
      </c>
      <c r="D816" s="70" t="s">
        <v>1677</v>
      </c>
      <c r="E816" s="71">
        <v>42611.513194444444</v>
      </c>
      <c r="F816" s="71">
        <v>42612.513194444444</v>
      </c>
      <c r="G816" s="5" t="s">
        <v>7</v>
      </c>
      <c r="H816" s="72">
        <f>IF(OR(E816="-",F816="-"),0,F816-E816)</f>
        <v>1</v>
      </c>
      <c r="I816" s="73">
        <f>H816</f>
        <v>1</v>
      </c>
      <c r="L816"/>
    </row>
    <row r="817" spans="1:12" ht="25.5" customHeight="1" x14ac:dyDescent="0.25">
      <c r="A817" s="12" t="s">
        <v>562</v>
      </c>
      <c r="B817" s="68" t="s">
        <v>1090</v>
      </c>
      <c r="C817" s="69" t="s">
        <v>946</v>
      </c>
      <c r="D817" s="70" t="s">
        <v>1667</v>
      </c>
      <c r="E817" s="71">
        <v>42612.513194444444</v>
      </c>
      <c r="F817" s="71">
        <v>42622.587500000001</v>
      </c>
      <c r="G817" s="5" t="s">
        <v>105</v>
      </c>
      <c r="H817" s="72">
        <f>IF(OR(E817="-",F817="-"),0,F817-E817)</f>
        <v>10.074305555557657</v>
      </c>
      <c r="I817" s="73">
        <f>H817</f>
        <v>10.074305555557657</v>
      </c>
      <c r="L817"/>
    </row>
    <row r="818" spans="1:12" ht="25.5" customHeight="1" x14ac:dyDescent="0.25">
      <c r="A818" s="12" t="s">
        <v>562</v>
      </c>
      <c r="B818" s="68" t="s">
        <v>1090</v>
      </c>
      <c r="C818" s="69" t="s">
        <v>946</v>
      </c>
      <c r="D818" s="70" t="s">
        <v>1677</v>
      </c>
      <c r="E818" s="71">
        <v>42622.587500000001</v>
      </c>
      <c r="F818" s="71">
        <v>42622.690972222219</v>
      </c>
      <c r="G818" s="5" t="s">
        <v>1060</v>
      </c>
      <c r="H818" s="72">
        <f>IF(OR(E818="-",F818="-"),0,F818-E818)</f>
        <v>0.10347222221753327</v>
      </c>
      <c r="I818" s="73">
        <f>H818</f>
        <v>0.10347222221753327</v>
      </c>
      <c r="L818"/>
    </row>
    <row r="819" spans="1:12" ht="25.5" customHeight="1" x14ac:dyDescent="0.25">
      <c r="A819" s="12" t="s">
        <v>562</v>
      </c>
      <c r="B819" s="68" t="s">
        <v>1090</v>
      </c>
      <c r="C819" s="69" t="s">
        <v>946</v>
      </c>
      <c r="D819" s="70" t="s">
        <v>1667</v>
      </c>
      <c r="E819" s="71">
        <v>42622.690972222219</v>
      </c>
      <c r="F819" s="71">
        <v>42622.830555555556</v>
      </c>
      <c r="G819" s="5" t="s">
        <v>1047</v>
      </c>
      <c r="H819" s="72">
        <f>IF(OR(E819="-",F819="-"),0,F819-E819)</f>
        <v>0.13958333333721384</v>
      </c>
      <c r="I819" s="73">
        <f>H819</f>
        <v>0.13958333333721384</v>
      </c>
      <c r="L819"/>
    </row>
    <row r="820" spans="1:12" ht="25.5" customHeight="1" x14ac:dyDescent="0.25">
      <c r="A820" s="12" t="s">
        <v>562</v>
      </c>
      <c r="B820" s="68" t="s">
        <v>1090</v>
      </c>
      <c r="C820" s="69" t="s">
        <v>946</v>
      </c>
      <c r="D820" s="70" t="s">
        <v>1669</v>
      </c>
      <c r="E820" s="71">
        <v>42622.830555555556</v>
      </c>
      <c r="F820" s="71">
        <v>42628.603472222225</v>
      </c>
      <c r="G820" s="5" t="s">
        <v>1061</v>
      </c>
      <c r="H820" s="72">
        <f>IF(OR(E820="-",F820="-"),0,F820-E820)</f>
        <v>5.7729166666686069</v>
      </c>
      <c r="I820" s="73">
        <f>H820</f>
        <v>5.7729166666686069</v>
      </c>
      <c r="L820"/>
    </row>
    <row r="821" spans="1:12" ht="25.5" customHeight="1" x14ac:dyDescent="0.25">
      <c r="A821" s="12" t="s">
        <v>562</v>
      </c>
      <c r="B821" s="68" t="s">
        <v>1090</v>
      </c>
      <c r="C821" s="69" t="s">
        <v>946</v>
      </c>
      <c r="D821" s="70" t="s">
        <v>1779</v>
      </c>
      <c r="E821" s="71">
        <v>42628.603472222225</v>
      </c>
      <c r="F821" s="71">
        <v>42628.624305555553</v>
      </c>
      <c r="G821" s="5" t="s">
        <v>512</v>
      </c>
      <c r="H821" s="72">
        <f>IF(OR(E821="-",F821="-"),0,F821-E821)</f>
        <v>2.0833333328482695E-2</v>
      </c>
      <c r="I821" s="73">
        <f>H821</f>
        <v>2.0833333328482695E-2</v>
      </c>
      <c r="L821"/>
    </row>
    <row r="822" spans="1:12" ht="25.5" customHeight="1" x14ac:dyDescent="0.25">
      <c r="A822" s="12" t="s">
        <v>562</v>
      </c>
      <c r="B822" s="68" t="s">
        <v>1090</v>
      </c>
      <c r="C822" s="69" t="s">
        <v>946</v>
      </c>
      <c r="D822" s="70" t="s">
        <v>1747</v>
      </c>
      <c r="E822" s="71">
        <v>42628.624305555553</v>
      </c>
      <c r="F822" s="71">
        <v>42628.654166666667</v>
      </c>
      <c r="G822" s="5" t="s">
        <v>22</v>
      </c>
      <c r="H822" s="72">
        <f>IF(OR(E822="-",F822="-"),0,F822-E822)</f>
        <v>2.9861111113859806E-2</v>
      </c>
      <c r="I822" s="73">
        <f>H822</f>
        <v>2.9861111113859806E-2</v>
      </c>
      <c r="L822"/>
    </row>
    <row r="823" spans="1:12" ht="25.5" customHeight="1" x14ac:dyDescent="0.25">
      <c r="A823" s="12" t="s">
        <v>562</v>
      </c>
      <c r="B823" s="68" t="s">
        <v>1090</v>
      </c>
      <c r="C823" s="69" t="s">
        <v>946</v>
      </c>
      <c r="D823" s="70" t="s">
        <v>1746</v>
      </c>
      <c r="E823" s="71">
        <v>42628.654166666667</v>
      </c>
      <c r="F823" s="71">
        <v>42628.680555555555</v>
      </c>
      <c r="G823" s="5" t="s">
        <v>22</v>
      </c>
      <c r="H823" s="72">
        <f>IF(OR(E823="-",F823="-"),0,F823-E823)</f>
        <v>2.6388888887595385E-2</v>
      </c>
      <c r="I823" s="73">
        <f>H823</f>
        <v>2.6388888887595385E-2</v>
      </c>
      <c r="L823"/>
    </row>
    <row r="824" spans="1:12" ht="25.5" customHeight="1" x14ac:dyDescent="0.25">
      <c r="A824" s="12" t="s">
        <v>562</v>
      </c>
      <c r="B824" s="68" t="s">
        <v>1090</v>
      </c>
      <c r="C824" s="69" t="s">
        <v>946</v>
      </c>
      <c r="D824" s="70" t="s">
        <v>1747</v>
      </c>
      <c r="E824" s="71">
        <v>42628.680555555555</v>
      </c>
      <c r="F824" s="71">
        <v>42628.697222222225</v>
      </c>
      <c r="G824" s="5" t="s">
        <v>470</v>
      </c>
      <c r="H824" s="72">
        <f>IF(OR(E824="-",F824="-"),0,F824-E824)</f>
        <v>1.6666666670062114E-2</v>
      </c>
      <c r="I824" s="73">
        <f>H824</f>
        <v>1.6666666670062114E-2</v>
      </c>
      <c r="L824"/>
    </row>
    <row r="825" spans="1:12" ht="25.5" customHeight="1" x14ac:dyDescent="0.25">
      <c r="A825" s="12" t="s">
        <v>562</v>
      </c>
      <c r="B825" s="68" t="s">
        <v>1090</v>
      </c>
      <c r="C825" s="69" t="s">
        <v>946</v>
      </c>
      <c r="D825" s="70" t="s">
        <v>1748</v>
      </c>
      <c r="E825" s="71">
        <v>42628.697222222225</v>
      </c>
      <c r="F825" s="71">
        <v>42629.628472222219</v>
      </c>
      <c r="G825" s="5" t="s">
        <v>26</v>
      </c>
      <c r="H825" s="72">
        <f>IF(OR(E825="-",F825="-"),0,F825-E825)</f>
        <v>0.93124999999417923</v>
      </c>
      <c r="I825" s="73">
        <f>H825</f>
        <v>0.93124999999417923</v>
      </c>
      <c r="L825"/>
    </row>
    <row r="826" spans="1:12" ht="25.5" customHeight="1" x14ac:dyDescent="0.25">
      <c r="A826" s="12" t="s">
        <v>562</v>
      </c>
      <c r="B826" s="68" t="s">
        <v>1090</v>
      </c>
      <c r="C826" s="69" t="s">
        <v>946</v>
      </c>
      <c r="D826" s="70" t="s">
        <v>1749</v>
      </c>
      <c r="E826" s="71">
        <v>42629.628472222219</v>
      </c>
      <c r="F826" s="71">
        <v>42634.590277777781</v>
      </c>
      <c r="G826" s="5" t="s">
        <v>470</v>
      </c>
      <c r="H826" s="72">
        <f>IF(OR(E826="-",F826="-"),0,F826-E826)</f>
        <v>4.9618055555620231</v>
      </c>
      <c r="I826" s="73">
        <f>H826</f>
        <v>4.9618055555620231</v>
      </c>
      <c r="L826"/>
    </row>
    <row r="827" spans="1:12" ht="25.5" customHeight="1" x14ac:dyDescent="0.25">
      <c r="A827" s="12" t="s">
        <v>562</v>
      </c>
      <c r="B827" s="68" t="s">
        <v>1090</v>
      </c>
      <c r="C827" s="69" t="s">
        <v>946</v>
      </c>
      <c r="D827" s="70" t="s">
        <v>1677</v>
      </c>
      <c r="E827" s="71">
        <v>42634.590277777781</v>
      </c>
      <c r="F827" s="71">
        <v>42648.703472222223</v>
      </c>
      <c r="G827" s="5" t="s">
        <v>1064</v>
      </c>
      <c r="H827" s="72">
        <f>IF(OR(E827="-",F827="-"),0,F827-E827)</f>
        <v>14.113194444442343</v>
      </c>
      <c r="I827" s="73">
        <f>H827</f>
        <v>14.113194444442343</v>
      </c>
      <c r="L827"/>
    </row>
    <row r="828" spans="1:12" ht="25.5" customHeight="1" x14ac:dyDescent="0.25">
      <c r="A828" s="12" t="s">
        <v>562</v>
      </c>
      <c r="B828" s="68" t="s">
        <v>1090</v>
      </c>
      <c r="C828" s="69" t="s">
        <v>946</v>
      </c>
      <c r="D828" s="70" t="s">
        <v>1669</v>
      </c>
      <c r="E828" s="71">
        <v>42648.703472222223</v>
      </c>
      <c r="F828" s="71">
        <v>42660.794444444444</v>
      </c>
      <c r="G828" s="5" t="s">
        <v>105</v>
      </c>
      <c r="H828" s="72">
        <f>IF(OR(E828="-",F828="-"),0,F828-E828)</f>
        <v>12.090972222220444</v>
      </c>
      <c r="I828" s="73">
        <f>H828</f>
        <v>12.090972222220444</v>
      </c>
      <c r="L828"/>
    </row>
    <row r="829" spans="1:12" ht="25.5" customHeight="1" x14ac:dyDescent="0.25">
      <c r="A829" s="12" t="s">
        <v>562</v>
      </c>
      <c r="B829" s="68" t="s">
        <v>1090</v>
      </c>
      <c r="C829" s="69" t="s">
        <v>946</v>
      </c>
      <c r="D829" s="70" t="s">
        <v>1749</v>
      </c>
      <c r="E829" s="71">
        <v>42660.794444444444</v>
      </c>
      <c r="F829" s="71">
        <v>42666.504861111112</v>
      </c>
      <c r="G829" s="5" t="s">
        <v>1066</v>
      </c>
      <c r="H829" s="72">
        <f>IF(OR(E829="-",F829="-"),0,F829-E829)</f>
        <v>5.7104166666686069</v>
      </c>
      <c r="I829" s="73">
        <f>H829</f>
        <v>5.7104166666686069</v>
      </c>
      <c r="L829"/>
    </row>
    <row r="830" spans="1:12" ht="25.5" customHeight="1" x14ac:dyDescent="0.25">
      <c r="A830" s="12" t="s">
        <v>562</v>
      </c>
      <c r="B830" s="68" t="s">
        <v>1090</v>
      </c>
      <c r="C830" s="69" t="s">
        <v>946</v>
      </c>
      <c r="D830" s="70" t="s">
        <v>1603</v>
      </c>
      <c r="E830" s="71">
        <v>42666.504861111112</v>
      </c>
      <c r="F830" s="71">
        <v>42667.54583333333</v>
      </c>
      <c r="G830" s="5" t="s">
        <v>1068</v>
      </c>
      <c r="H830" s="72">
        <f>IF(OR(E830="-",F830="-"),0,F830-E830)</f>
        <v>1.0409722222175333</v>
      </c>
      <c r="I830" s="73">
        <f>H830</f>
        <v>1.0409722222175333</v>
      </c>
      <c r="L830"/>
    </row>
    <row r="831" spans="1:12" ht="25.5" customHeight="1" x14ac:dyDescent="0.25">
      <c r="A831" s="12" t="s">
        <v>562</v>
      </c>
      <c r="B831" s="68" t="s">
        <v>1090</v>
      </c>
      <c r="C831" s="69" t="s">
        <v>946</v>
      </c>
      <c r="D831" s="70" t="s">
        <v>1669</v>
      </c>
      <c r="E831" s="71">
        <v>42667.54583333333</v>
      </c>
      <c r="F831" s="71">
        <v>42667.673611111109</v>
      </c>
      <c r="G831" s="5" t="s">
        <v>1070</v>
      </c>
      <c r="H831" s="72">
        <f>IF(OR(E831="-",F831="-"),0,F831-E831)</f>
        <v>0.12777777777955635</v>
      </c>
      <c r="I831" s="73">
        <f>H831</f>
        <v>0.12777777777955635</v>
      </c>
      <c r="L831"/>
    </row>
    <row r="832" spans="1:12" ht="25.5" customHeight="1" x14ac:dyDescent="0.25">
      <c r="A832" s="12" t="s">
        <v>562</v>
      </c>
      <c r="B832" s="68" t="s">
        <v>1090</v>
      </c>
      <c r="C832" s="69" t="s">
        <v>946</v>
      </c>
      <c r="D832" s="70" t="s">
        <v>1667</v>
      </c>
      <c r="E832" s="71">
        <v>42667.673611111109</v>
      </c>
      <c r="F832" s="71">
        <v>42668.571527777778</v>
      </c>
      <c r="G832" s="5" t="s">
        <v>1071</v>
      </c>
      <c r="H832" s="72">
        <f>IF(OR(E832="-",F832="-"),0,F832-E832)</f>
        <v>0.89791666666860692</v>
      </c>
      <c r="I832" s="73">
        <f>H832</f>
        <v>0.89791666666860692</v>
      </c>
      <c r="L832"/>
    </row>
    <row r="833" spans="1:12" ht="25.5" customHeight="1" x14ac:dyDescent="0.25">
      <c r="A833" s="12" t="s">
        <v>562</v>
      </c>
      <c r="B833" s="68" t="s">
        <v>1090</v>
      </c>
      <c r="C833" s="69" t="s">
        <v>946</v>
      </c>
      <c r="D833" s="70" t="s">
        <v>1677</v>
      </c>
      <c r="E833" s="71">
        <v>42668.571527777778</v>
      </c>
      <c r="F833" s="71">
        <v>42668.599305555559</v>
      </c>
      <c r="G833" s="5" t="s">
        <v>1073</v>
      </c>
      <c r="H833" s="72">
        <f>IF(OR(E833="-",F833="-"),0,F833-E833)</f>
        <v>2.7777777781011537E-2</v>
      </c>
      <c r="I833" s="73">
        <f>H833</f>
        <v>2.7777777781011537E-2</v>
      </c>
      <c r="L833"/>
    </row>
    <row r="834" spans="1:12" ht="25.5" customHeight="1" x14ac:dyDescent="0.25">
      <c r="A834" s="12" t="s">
        <v>562</v>
      </c>
      <c r="B834" s="68" t="s">
        <v>1090</v>
      </c>
      <c r="C834" s="69" t="s">
        <v>946</v>
      </c>
      <c r="D834" s="70" t="s">
        <v>1667</v>
      </c>
      <c r="E834" s="71">
        <v>42668.599305555559</v>
      </c>
      <c r="F834" s="71">
        <v>42668.741666666669</v>
      </c>
      <c r="G834" s="5" t="s">
        <v>1074</v>
      </c>
      <c r="H834" s="72">
        <f>IF(OR(E834="-",F834="-"),0,F834-E834)</f>
        <v>0.14236111110949423</v>
      </c>
      <c r="I834" s="73">
        <f>H834</f>
        <v>0.14236111110949423</v>
      </c>
      <c r="L834"/>
    </row>
    <row r="835" spans="1:12" ht="25.5" customHeight="1" x14ac:dyDescent="0.25">
      <c r="A835" s="12" t="s">
        <v>562</v>
      </c>
      <c r="B835" s="68" t="s">
        <v>1090</v>
      </c>
      <c r="C835" s="69" t="s">
        <v>946</v>
      </c>
      <c r="D835" s="70" t="s">
        <v>1669</v>
      </c>
      <c r="E835" s="71">
        <v>42668.741666666669</v>
      </c>
      <c r="F835" s="71">
        <v>42670.667361111111</v>
      </c>
      <c r="G835" s="5" t="s">
        <v>1076</v>
      </c>
      <c r="H835" s="72">
        <f>IF(OR(E835="-",F835="-"),0,F835-E835)</f>
        <v>1.9256944444423425</v>
      </c>
      <c r="I835" s="73">
        <f>H835</f>
        <v>1.9256944444423425</v>
      </c>
      <c r="L835"/>
    </row>
    <row r="836" spans="1:12" ht="25.5" customHeight="1" x14ac:dyDescent="0.25">
      <c r="A836" s="12" t="s">
        <v>562</v>
      </c>
      <c r="B836" s="68" t="s">
        <v>1090</v>
      </c>
      <c r="C836" s="69" t="s">
        <v>946</v>
      </c>
      <c r="D836" s="70" t="s">
        <v>1603</v>
      </c>
      <c r="E836" s="71">
        <v>42670.667361111111</v>
      </c>
      <c r="F836" s="71">
        <v>42670.839583333334</v>
      </c>
      <c r="G836" s="5" t="s">
        <v>1078</v>
      </c>
      <c r="H836" s="72">
        <f>IF(OR(E836="-",F836="-"),0,F836-E836)</f>
        <v>0.17222222222335404</v>
      </c>
      <c r="I836" s="73">
        <f>H836</f>
        <v>0.17222222222335404</v>
      </c>
      <c r="L836"/>
    </row>
    <row r="837" spans="1:12" ht="25.5" customHeight="1" x14ac:dyDescent="0.25">
      <c r="A837" s="12" t="s">
        <v>562</v>
      </c>
      <c r="B837" s="68" t="s">
        <v>1090</v>
      </c>
      <c r="C837" s="69" t="s">
        <v>946</v>
      </c>
      <c r="D837" s="70" t="s">
        <v>1749</v>
      </c>
      <c r="E837" s="71">
        <v>42670.839583333334</v>
      </c>
      <c r="F837" s="71">
        <v>42683.677777777775</v>
      </c>
      <c r="G837" s="5" t="s">
        <v>1079</v>
      </c>
      <c r="H837" s="72">
        <f>IF(OR(E837="-",F837="-"),0,F837-E837)</f>
        <v>12.838194444440887</v>
      </c>
      <c r="I837" s="73">
        <f>H837</f>
        <v>12.838194444440887</v>
      </c>
      <c r="L837"/>
    </row>
    <row r="838" spans="1:12" ht="25.5" customHeight="1" x14ac:dyDescent="0.25">
      <c r="A838" s="12" t="s">
        <v>562</v>
      </c>
      <c r="B838" s="68" t="s">
        <v>1090</v>
      </c>
      <c r="C838" s="69" t="s">
        <v>946</v>
      </c>
      <c r="D838" s="70" t="s">
        <v>1746</v>
      </c>
      <c r="E838" s="71">
        <v>42683.677777777775</v>
      </c>
      <c r="F838" s="71">
        <v>42683.787499999999</v>
      </c>
      <c r="G838" s="5" t="s">
        <v>1081</v>
      </c>
      <c r="H838" s="72">
        <f>IF(OR(E838="-",F838="-"),0,F838-E838)</f>
        <v>0.10972222222335404</v>
      </c>
      <c r="I838" s="73">
        <f>H838</f>
        <v>0.10972222222335404</v>
      </c>
      <c r="L838"/>
    </row>
    <row r="839" spans="1:12" ht="25.5" customHeight="1" x14ac:dyDescent="0.25">
      <c r="A839" s="12" t="s">
        <v>562</v>
      </c>
      <c r="B839" s="68" t="s">
        <v>1090</v>
      </c>
      <c r="C839" s="69" t="s">
        <v>946</v>
      </c>
      <c r="D839" s="70" t="s">
        <v>1747</v>
      </c>
      <c r="E839" s="71">
        <v>42683.787499999999</v>
      </c>
      <c r="F839" s="71">
        <v>42684.577777777777</v>
      </c>
      <c r="G839" s="5" t="s">
        <v>470</v>
      </c>
      <c r="H839" s="72">
        <f>IF(OR(E839="-",F839="-"),0,F839-E839)</f>
        <v>0.79027777777810115</v>
      </c>
      <c r="I839" s="73">
        <f>H839</f>
        <v>0.79027777777810115</v>
      </c>
      <c r="L839"/>
    </row>
    <row r="840" spans="1:12" ht="25.5" customHeight="1" x14ac:dyDescent="0.25">
      <c r="A840" s="12" t="s">
        <v>562</v>
      </c>
      <c r="B840" s="68" t="s">
        <v>1090</v>
      </c>
      <c r="C840" s="69" t="s">
        <v>946</v>
      </c>
      <c r="D840" s="70" t="s">
        <v>1748</v>
      </c>
      <c r="E840" s="71">
        <v>42684.577777777777</v>
      </c>
      <c r="F840" s="71">
        <v>42684.84097222222</v>
      </c>
      <c r="G840" s="5" t="s">
        <v>26</v>
      </c>
      <c r="H840" s="72">
        <f>IF(OR(E840="-",F840="-"),0,F840-E840)</f>
        <v>0.26319444444379769</v>
      </c>
      <c r="I840" s="73">
        <f>H840</f>
        <v>0.26319444444379769</v>
      </c>
      <c r="L840"/>
    </row>
    <row r="841" spans="1:12" ht="25.5" customHeight="1" x14ac:dyDescent="0.25">
      <c r="A841" s="12" t="s">
        <v>562</v>
      </c>
      <c r="B841" s="68" t="s">
        <v>1090</v>
      </c>
      <c r="C841" s="69" t="s">
        <v>946</v>
      </c>
      <c r="D841" s="70" t="s">
        <v>1749</v>
      </c>
      <c r="E841" s="71">
        <v>42684.84097222222</v>
      </c>
      <c r="F841" s="71">
        <v>42691.611805555556</v>
      </c>
      <c r="G841" s="5" t="s">
        <v>1083</v>
      </c>
      <c r="H841" s="72">
        <f>IF(OR(E841="-",F841="-"),0,F841-E841)</f>
        <v>6.7708333333357587</v>
      </c>
      <c r="I841" s="73">
        <f>H841</f>
        <v>6.7708333333357587</v>
      </c>
      <c r="L841"/>
    </row>
    <row r="842" spans="1:12" ht="25.5" customHeight="1" x14ac:dyDescent="0.25">
      <c r="A842" s="12" t="s">
        <v>562</v>
      </c>
      <c r="B842" s="68" t="s">
        <v>1090</v>
      </c>
      <c r="C842" s="69" t="s">
        <v>946</v>
      </c>
      <c r="D842" s="70" t="s">
        <v>1750</v>
      </c>
      <c r="E842" s="71">
        <v>42691.611805555556</v>
      </c>
      <c r="F842" s="71">
        <v>42699.775694444441</v>
      </c>
      <c r="G842" s="5" t="s">
        <v>1084</v>
      </c>
      <c r="H842" s="72">
        <f>IF(OR(E842="-",F842="-"),0,F842-E842)</f>
        <v>8.163888888884685</v>
      </c>
      <c r="I842" s="73">
        <f>H842</f>
        <v>8.163888888884685</v>
      </c>
      <c r="L842"/>
    </row>
    <row r="843" spans="1:12" ht="25.5" customHeight="1" x14ac:dyDescent="0.25">
      <c r="A843" s="12" t="s">
        <v>562</v>
      </c>
      <c r="B843" s="68" t="s">
        <v>1090</v>
      </c>
      <c r="C843" s="69" t="s">
        <v>946</v>
      </c>
      <c r="D843" s="70" t="s">
        <v>1749</v>
      </c>
      <c r="E843" s="71">
        <v>42699.775694444441</v>
      </c>
      <c r="F843" s="71">
        <v>42702.787499999999</v>
      </c>
      <c r="G843" s="5" t="s">
        <v>1085</v>
      </c>
      <c r="H843" s="72">
        <f>IF(OR(E843="-",F843="-"),0,F843-E843)</f>
        <v>3.0118055555576575</v>
      </c>
      <c r="I843" s="73">
        <f>H843</f>
        <v>3.0118055555576575</v>
      </c>
      <c r="L843"/>
    </row>
    <row r="844" spans="1:12" ht="25.5" customHeight="1" x14ac:dyDescent="0.25">
      <c r="A844" s="12" t="s">
        <v>562</v>
      </c>
      <c r="B844" s="68" t="s">
        <v>1090</v>
      </c>
      <c r="C844" s="69" t="s">
        <v>946</v>
      </c>
      <c r="D844" s="70" t="s">
        <v>1603</v>
      </c>
      <c r="E844" s="71">
        <v>42702.787499999999</v>
      </c>
      <c r="F844" s="71">
        <v>42702.85</v>
      </c>
      <c r="G844" s="5" t="s">
        <v>149</v>
      </c>
      <c r="H844" s="72">
        <f>IF(OR(E844="-",F844="-"),0,F844-E844)</f>
        <v>6.25E-2</v>
      </c>
      <c r="I844" s="73">
        <f>H844</f>
        <v>6.25E-2</v>
      </c>
      <c r="L844"/>
    </row>
    <row r="845" spans="1:12" ht="25.5" customHeight="1" x14ac:dyDescent="0.25">
      <c r="A845" s="12" t="s">
        <v>562</v>
      </c>
      <c r="B845" s="68" t="s">
        <v>1090</v>
      </c>
      <c r="C845" s="69" t="s">
        <v>946</v>
      </c>
      <c r="D845" s="70" t="s">
        <v>1743</v>
      </c>
      <c r="E845" s="71">
        <v>42702.85</v>
      </c>
      <c r="F845" s="71">
        <v>42703.60833333333</v>
      </c>
      <c r="G845" s="5" t="s">
        <v>1087</v>
      </c>
      <c r="H845" s="72">
        <f>IF(OR(E845="-",F845="-"),0,F845-E845)</f>
        <v>0.75833333333139308</v>
      </c>
      <c r="I845" s="73">
        <f>H845</f>
        <v>0.75833333333139308</v>
      </c>
      <c r="L845"/>
    </row>
    <row r="846" spans="1:12" ht="25.5" customHeight="1" x14ac:dyDescent="0.25">
      <c r="A846" s="12" t="s">
        <v>562</v>
      </c>
      <c r="B846" s="68" t="s">
        <v>1090</v>
      </c>
      <c r="C846" s="69" t="s">
        <v>946</v>
      </c>
      <c r="D846" s="70" t="s">
        <v>1747</v>
      </c>
      <c r="E846" s="71">
        <v>42703.60833333333</v>
      </c>
      <c r="F846" s="71">
        <v>42703.675694444442</v>
      </c>
      <c r="G846" s="5" t="s">
        <v>107</v>
      </c>
      <c r="H846" s="72">
        <f>IF(OR(E846="-",F846="-"),0,F846-E846)</f>
        <v>6.7361111112404615E-2</v>
      </c>
      <c r="I846" s="73">
        <f>H846</f>
        <v>6.7361111112404615E-2</v>
      </c>
      <c r="L846"/>
    </row>
    <row r="847" spans="1:12" ht="25.5" customHeight="1" x14ac:dyDescent="0.25">
      <c r="A847" s="12" t="s">
        <v>562</v>
      </c>
      <c r="B847" s="68" t="s">
        <v>1090</v>
      </c>
      <c r="C847" s="69" t="s">
        <v>946</v>
      </c>
      <c r="D847" s="70" t="s">
        <v>1754</v>
      </c>
      <c r="E847" s="71">
        <v>42703.675694444442</v>
      </c>
      <c r="F847" s="71">
        <v>42704.79791666667</v>
      </c>
      <c r="G847" s="5" t="s">
        <v>1089</v>
      </c>
      <c r="H847" s="72">
        <f>IF(OR(E847="-",F847="-"),0,F847-E847)</f>
        <v>1.1222222222277196</v>
      </c>
      <c r="I847" s="73">
        <f>H847</f>
        <v>1.1222222222277196</v>
      </c>
      <c r="L847"/>
    </row>
    <row r="848" spans="1:12" ht="25.5" customHeight="1" x14ac:dyDescent="0.25">
      <c r="A848" s="12" t="s">
        <v>562</v>
      </c>
      <c r="B848" s="68" t="s">
        <v>1123</v>
      </c>
      <c r="C848" s="69" t="s">
        <v>1122</v>
      </c>
      <c r="D848" s="70" t="s">
        <v>1780</v>
      </c>
      <c r="E848" s="71">
        <v>42067.666666666664</v>
      </c>
      <c r="F848" s="71">
        <v>42068.666666666664</v>
      </c>
      <c r="G848" s="5" t="s">
        <v>7</v>
      </c>
      <c r="H848" s="72">
        <f>IF(OR(E848="-",F848="-"),0,F848-E848)</f>
        <v>1</v>
      </c>
      <c r="I848" s="73">
        <f>H848</f>
        <v>1</v>
      </c>
      <c r="L848"/>
    </row>
    <row r="849" spans="1:12" ht="25.5" customHeight="1" x14ac:dyDescent="0.25">
      <c r="A849" s="12" t="s">
        <v>562</v>
      </c>
      <c r="B849" s="68" t="s">
        <v>1123</v>
      </c>
      <c r="C849" s="69" t="s">
        <v>1122</v>
      </c>
      <c r="D849" s="70" t="s">
        <v>1672</v>
      </c>
      <c r="E849" s="71">
        <v>42068.666666666664</v>
      </c>
      <c r="F849" s="71">
        <v>42068.702777777777</v>
      </c>
      <c r="G849" s="5" t="s">
        <v>602</v>
      </c>
      <c r="H849" s="72">
        <f>IF(OR(E849="-",F849="-"),0,F849-E849)</f>
        <v>3.6111111112404615E-2</v>
      </c>
      <c r="I849" s="73">
        <f>H849</f>
        <v>3.6111111112404615E-2</v>
      </c>
      <c r="L849"/>
    </row>
    <row r="850" spans="1:12" ht="25.5" customHeight="1" x14ac:dyDescent="0.25">
      <c r="A850" s="12" t="s">
        <v>562</v>
      </c>
      <c r="B850" s="68" t="s">
        <v>1123</v>
      </c>
      <c r="C850" s="69" t="s">
        <v>1122</v>
      </c>
      <c r="D850" s="70" t="s">
        <v>1780</v>
      </c>
      <c r="E850" s="71">
        <v>42068.702777777777</v>
      </c>
      <c r="F850" s="71">
        <v>42068.707638888889</v>
      </c>
      <c r="G850" s="5" t="s">
        <v>1093</v>
      </c>
      <c r="H850" s="72">
        <f>IF(OR(E850="-",F850="-"),0,F850-E850)</f>
        <v>4.8611111124046147E-3</v>
      </c>
      <c r="I850" s="73">
        <f>H850</f>
        <v>4.8611111124046147E-3</v>
      </c>
      <c r="L850"/>
    </row>
    <row r="851" spans="1:12" ht="25.5" customHeight="1" x14ac:dyDescent="0.25">
      <c r="A851" s="12" t="s">
        <v>562</v>
      </c>
      <c r="B851" s="68" t="s">
        <v>1123</v>
      </c>
      <c r="C851" s="69" t="s">
        <v>1122</v>
      </c>
      <c r="D851" s="70" t="s">
        <v>1672</v>
      </c>
      <c r="E851" s="71">
        <v>42068.707638888889</v>
      </c>
      <c r="F851" s="71">
        <v>42068.722222222219</v>
      </c>
      <c r="G851" s="5" t="s">
        <v>672</v>
      </c>
      <c r="H851" s="72">
        <f>IF(OR(E851="-",F851="-"),0,F851-E851)</f>
        <v>1.4583333329937886E-2</v>
      </c>
      <c r="I851" s="73">
        <f>H851</f>
        <v>1.4583333329937886E-2</v>
      </c>
      <c r="L851"/>
    </row>
    <row r="852" spans="1:12" ht="25.5" customHeight="1" x14ac:dyDescent="0.25">
      <c r="A852" s="12" t="s">
        <v>562</v>
      </c>
      <c r="B852" s="68" t="s">
        <v>1123</v>
      </c>
      <c r="C852" s="69" t="s">
        <v>1122</v>
      </c>
      <c r="D852" s="70" t="s">
        <v>1745</v>
      </c>
      <c r="E852" s="71">
        <v>42068.722222222219</v>
      </c>
      <c r="F852" s="71">
        <v>42068.803472222222</v>
      </c>
      <c r="G852" s="5" t="s">
        <v>1094</v>
      </c>
      <c r="H852" s="72">
        <f>IF(OR(E852="-",F852="-"),0,F852-E852)</f>
        <v>8.1250000002910383E-2</v>
      </c>
      <c r="I852" s="73">
        <f>H852</f>
        <v>8.1250000002910383E-2</v>
      </c>
      <c r="L852"/>
    </row>
    <row r="853" spans="1:12" ht="25.5" customHeight="1" x14ac:dyDescent="0.25">
      <c r="A853" s="12" t="s">
        <v>562</v>
      </c>
      <c r="B853" s="68" t="s">
        <v>1123</v>
      </c>
      <c r="C853" s="69" t="s">
        <v>1122</v>
      </c>
      <c r="D853" s="70" t="s">
        <v>1672</v>
      </c>
      <c r="E853" s="71">
        <v>42068.803472222222</v>
      </c>
      <c r="F853" s="71">
        <v>42069.535416666666</v>
      </c>
      <c r="G853" s="5" t="s">
        <v>1095</v>
      </c>
      <c r="H853" s="72">
        <f>IF(OR(E853="-",F853="-"),0,F853-E853)</f>
        <v>0.73194444444379769</v>
      </c>
      <c r="I853" s="73">
        <f>H853</f>
        <v>0.73194444444379769</v>
      </c>
      <c r="L853"/>
    </row>
    <row r="854" spans="1:12" ht="25.5" customHeight="1" x14ac:dyDescent="0.25">
      <c r="A854" s="12" t="s">
        <v>562</v>
      </c>
      <c r="B854" s="68" t="s">
        <v>1123</v>
      </c>
      <c r="C854" s="69" t="s">
        <v>1122</v>
      </c>
      <c r="D854" s="70" t="s">
        <v>1780</v>
      </c>
      <c r="E854" s="71">
        <v>42069.535416666666</v>
      </c>
      <c r="F854" s="71">
        <v>42069.54791666667</v>
      </c>
      <c r="G854" s="5" t="s">
        <v>1097</v>
      </c>
      <c r="H854" s="72">
        <f>IF(OR(E854="-",F854="-"),0,F854-E854)</f>
        <v>1.2500000004365575E-2</v>
      </c>
      <c r="I854" s="73">
        <f>H854</f>
        <v>1.2500000004365575E-2</v>
      </c>
      <c r="L854"/>
    </row>
    <row r="855" spans="1:12" ht="25.5" customHeight="1" x14ac:dyDescent="0.25">
      <c r="A855" s="12" t="s">
        <v>562</v>
      </c>
      <c r="B855" s="68" t="s">
        <v>1123</v>
      </c>
      <c r="C855" s="69" t="s">
        <v>1122</v>
      </c>
      <c r="D855" s="70" t="s">
        <v>1745</v>
      </c>
      <c r="E855" s="71">
        <v>42069.54791666667</v>
      </c>
      <c r="F855" s="71">
        <v>42069.587500000001</v>
      </c>
      <c r="G855" s="5" t="s">
        <v>1098</v>
      </c>
      <c r="H855" s="72">
        <f>IF(OR(E855="-",F855="-"),0,F855-E855)</f>
        <v>3.9583333331393078E-2</v>
      </c>
      <c r="I855" s="73">
        <f>H855</f>
        <v>3.9583333331393078E-2</v>
      </c>
      <c r="L855"/>
    </row>
    <row r="856" spans="1:12" ht="25.5" customHeight="1" x14ac:dyDescent="0.25">
      <c r="A856" s="12" t="s">
        <v>562</v>
      </c>
      <c r="B856" s="68" t="s">
        <v>1123</v>
      </c>
      <c r="C856" s="69" t="s">
        <v>1122</v>
      </c>
      <c r="D856" s="70" t="s">
        <v>1749</v>
      </c>
      <c r="E856" s="71">
        <v>42069.587500000001</v>
      </c>
      <c r="F856" s="71">
        <v>42069.724999999999</v>
      </c>
      <c r="G856" s="5" t="s">
        <v>1099</v>
      </c>
      <c r="H856" s="72">
        <f>IF(OR(E856="-",F856="-"),0,F856-E856)</f>
        <v>0.13749999999708962</v>
      </c>
      <c r="I856" s="73">
        <f>H856</f>
        <v>0.13749999999708962</v>
      </c>
      <c r="L856"/>
    </row>
    <row r="857" spans="1:12" ht="25.5" customHeight="1" x14ac:dyDescent="0.25">
      <c r="A857" s="12" t="s">
        <v>562</v>
      </c>
      <c r="B857" s="68" t="s">
        <v>1123</v>
      </c>
      <c r="C857" s="69" t="s">
        <v>1122</v>
      </c>
      <c r="D857" s="70" t="s">
        <v>1750</v>
      </c>
      <c r="E857" s="71">
        <v>42069.724999999999</v>
      </c>
      <c r="F857" s="71">
        <v>42072.553472222222</v>
      </c>
      <c r="G857" s="5" t="s">
        <v>1100</v>
      </c>
      <c r="H857" s="72">
        <f>IF(OR(E857="-",F857="-"),0,F857-E857)</f>
        <v>2.828472222223354</v>
      </c>
      <c r="I857" s="73">
        <f>H857</f>
        <v>2.828472222223354</v>
      </c>
      <c r="L857"/>
    </row>
    <row r="858" spans="1:12" ht="25.5" customHeight="1" x14ac:dyDescent="0.25">
      <c r="A858" s="12" t="s">
        <v>562</v>
      </c>
      <c r="B858" s="68" t="s">
        <v>1123</v>
      </c>
      <c r="C858" s="69" t="s">
        <v>1122</v>
      </c>
      <c r="D858" s="70" t="s">
        <v>1749</v>
      </c>
      <c r="E858" s="71">
        <v>42072.553472222222</v>
      </c>
      <c r="F858" s="71">
        <v>42072.568055555559</v>
      </c>
      <c r="G858" s="5" t="s">
        <v>932</v>
      </c>
      <c r="H858" s="72">
        <f>IF(OR(E858="-",F858="-"),0,F858-E858)</f>
        <v>1.4583333337213844E-2</v>
      </c>
      <c r="I858" s="73">
        <f>H858</f>
        <v>1.4583333337213844E-2</v>
      </c>
      <c r="L858"/>
    </row>
    <row r="859" spans="1:12" ht="25.5" customHeight="1" x14ac:dyDescent="0.25">
      <c r="A859" s="12" t="s">
        <v>562</v>
      </c>
      <c r="B859" s="68" t="s">
        <v>1123</v>
      </c>
      <c r="C859" s="69" t="s">
        <v>1122</v>
      </c>
      <c r="D859" s="70" t="s">
        <v>1745</v>
      </c>
      <c r="E859" s="71">
        <v>42072.568055555559</v>
      </c>
      <c r="F859" s="71">
        <v>42072.73333333333</v>
      </c>
      <c r="G859" s="5" t="s">
        <v>1101</v>
      </c>
      <c r="H859" s="72">
        <f>IF(OR(E859="-",F859="-"),0,F859-E859)</f>
        <v>0.1652777777708252</v>
      </c>
      <c r="I859" s="73">
        <f>H859</f>
        <v>0.1652777777708252</v>
      </c>
      <c r="L859"/>
    </row>
    <row r="860" spans="1:12" ht="25.5" customHeight="1" x14ac:dyDescent="0.25">
      <c r="A860" s="12" t="s">
        <v>562</v>
      </c>
      <c r="B860" s="68" t="s">
        <v>1123</v>
      </c>
      <c r="C860" s="69" t="s">
        <v>1122</v>
      </c>
      <c r="D860" s="70" t="s">
        <v>1749</v>
      </c>
      <c r="E860" s="71">
        <v>42072.73333333333</v>
      </c>
      <c r="F860" s="71">
        <v>42072.759722222225</v>
      </c>
      <c r="G860" s="5" t="s">
        <v>1102</v>
      </c>
      <c r="H860" s="72">
        <f>IF(OR(E860="-",F860="-"),0,F860-E860)</f>
        <v>2.6388888894871343E-2</v>
      </c>
      <c r="I860" s="73">
        <f>H860</f>
        <v>2.6388888894871343E-2</v>
      </c>
      <c r="L860"/>
    </row>
    <row r="861" spans="1:12" ht="25.5" customHeight="1" x14ac:dyDescent="0.25">
      <c r="A861" s="12" t="s">
        <v>562</v>
      </c>
      <c r="B861" s="68" t="s">
        <v>1123</v>
      </c>
      <c r="C861" s="69" t="s">
        <v>1122</v>
      </c>
      <c r="D861" s="70" t="s">
        <v>1750</v>
      </c>
      <c r="E861" s="71">
        <v>42072.759722222225</v>
      </c>
      <c r="F861" s="71">
        <v>42073.5625</v>
      </c>
      <c r="G861" s="5" t="s">
        <v>1103</v>
      </c>
      <c r="H861" s="72">
        <f>IF(OR(E861="-",F861="-"),0,F861-E861)</f>
        <v>0.80277777777519077</v>
      </c>
      <c r="I861" s="73">
        <f>H861</f>
        <v>0.80277777777519077</v>
      </c>
      <c r="L861"/>
    </row>
    <row r="862" spans="1:12" ht="25.5" customHeight="1" x14ac:dyDescent="0.25">
      <c r="A862" s="12" t="s">
        <v>562</v>
      </c>
      <c r="B862" s="68" t="s">
        <v>1123</v>
      </c>
      <c r="C862" s="69" t="s">
        <v>1122</v>
      </c>
      <c r="D862" s="70" t="s">
        <v>1749</v>
      </c>
      <c r="E862" s="71">
        <v>42073.5625</v>
      </c>
      <c r="F862" s="71">
        <v>42073.728472222225</v>
      </c>
      <c r="G862" s="5" t="s">
        <v>1104</v>
      </c>
      <c r="H862" s="72">
        <f>IF(OR(E862="-",F862="-"),0,F862-E862)</f>
        <v>0.16597222222480923</v>
      </c>
      <c r="I862" s="73">
        <f>H862</f>
        <v>0.16597222222480923</v>
      </c>
      <c r="L862"/>
    </row>
    <row r="863" spans="1:12" ht="25.5" customHeight="1" x14ac:dyDescent="0.25">
      <c r="A863" s="12" t="s">
        <v>562</v>
      </c>
      <c r="B863" s="68" t="s">
        <v>1123</v>
      </c>
      <c r="C863" s="69" t="s">
        <v>1122</v>
      </c>
      <c r="D863" s="70" t="s">
        <v>1745</v>
      </c>
      <c r="E863" s="71">
        <v>42073.728472222225</v>
      </c>
      <c r="F863" s="71">
        <v>42073.773611111108</v>
      </c>
      <c r="G863" s="5" t="s">
        <v>1106</v>
      </c>
      <c r="H863" s="72">
        <f>IF(OR(E863="-",F863="-"),0,F863-E863)</f>
        <v>4.5138888883229811E-2</v>
      </c>
      <c r="I863" s="73">
        <f>H863</f>
        <v>4.5138888883229811E-2</v>
      </c>
      <c r="L863"/>
    </row>
    <row r="864" spans="1:12" ht="25.5" customHeight="1" x14ac:dyDescent="0.25">
      <c r="A864" s="12" t="s">
        <v>562</v>
      </c>
      <c r="B864" s="68" t="s">
        <v>1123</v>
      </c>
      <c r="C864" s="69" t="s">
        <v>1122</v>
      </c>
      <c r="D864" s="70" t="s">
        <v>1749</v>
      </c>
      <c r="E864" s="71">
        <v>42073.773611111108</v>
      </c>
      <c r="F864" s="71">
        <v>42073.869444444441</v>
      </c>
      <c r="G864" s="5" t="s">
        <v>1107</v>
      </c>
      <c r="H864" s="72">
        <f>IF(OR(E864="-",F864="-"),0,F864-E864)</f>
        <v>9.5833333332848269E-2</v>
      </c>
      <c r="I864" s="73">
        <f>H864</f>
        <v>9.5833333332848269E-2</v>
      </c>
      <c r="L864"/>
    </row>
    <row r="865" spans="1:12" ht="25.5" customHeight="1" x14ac:dyDescent="0.25">
      <c r="A865" s="12" t="s">
        <v>562</v>
      </c>
      <c r="B865" s="68" t="s">
        <v>1123</v>
      </c>
      <c r="C865" s="69" t="s">
        <v>1122</v>
      </c>
      <c r="D865" s="70" t="s">
        <v>1765</v>
      </c>
      <c r="E865" s="71">
        <v>42073.869444444441</v>
      </c>
      <c r="F865" s="71">
        <v>42075.705555555556</v>
      </c>
      <c r="G865" s="5" t="s">
        <v>589</v>
      </c>
      <c r="H865" s="72">
        <f>IF(OR(E865="-",F865="-"),0,F865-E865)</f>
        <v>1.836111111115315</v>
      </c>
      <c r="I865" s="73">
        <f>H865</f>
        <v>1.836111111115315</v>
      </c>
      <c r="L865"/>
    </row>
    <row r="866" spans="1:12" ht="25.5" customHeight="1" x14ac:dyDescent="0.25">
      <c r="A866" s="12" t="s">
        <v>562</v>
      </c>
      <c r="B866" s="68" t="s">
        <v>1123</v>
      </c>
      <c r="C866" s="69" t="s">
        <v>1122</v>
      </c>
      <c r="D866" s="70" t="s">
        <v>1749</v>
      </c>
      <c r="E866" s="71">
        <v>42075.705555555556</v>
      </c>
      <c r="F866" s="71">
        <v>42075.76666666667</v>
      </c>
      <c r="G866" s="5" t="s">
        <v>706</v>
      </c>
      <c r="H866" s="72">
        <f>IF(OR(E866="-",F866="-"),0,F866-E866)</f>
        <v>6.1111111113859806E-2</v>
      </c>
      <c r="I866" s="73">
        <f>H866</f>
        <v>6.1111111113859806E-2</v>
      </c>
      <c r="L866"/>
    </row>
    <row r="867" spans="1:12" ht="25.5" customHeight="1" x14ac:dyDescent="0.25">
      <c r="A867" s="12" t="s">
        <v>562</v>
      </c>
      <c r="B867" s="68" t="s">
        <v>1123</v>
      </c>
      <c r="C867" s="69" t="s">
        <v>1122</v>
      </c>
      <c r="D867" s="70" t="s">
        <v>1745</v>
      </c>
      <c r="E867" s="71">
        <v>42075.76666666667</v>
      </c>
      <c r="F867" s="71">
        <v>42076.720138888886</v>
      </c>
      <c r="G867" s="5" t="s">
        <v>1109</v>
      </c>
      <c r="H867" s="72">
        <f>IF(OR(E867="-",F867="-"),0,F867-E867)</f>
        <v>0.95347222221607808</v>
      </c>
      <c r="I867" s="73">
        <f>H867</f>
        <v>0.95347222221607808</v>
      </c>
      <c r="L867"/>
    </row>
    <row r="868" spans="1:12" ht="25.5" customHeight="1" x14ac:dyDescent="0.25">
      <c r="A868" s="12" t="s">
        <v>562</v>
      </c>
      <c r="B868" s="68" t="s">
        <v>1123</v>
      </c>
      <c r="C868" s="69" t="s">
        <v>1122</v>
      </c>
      <c r="D868" s="70" t="s">
        <v>1752</v>
      </c>
      <c r="E868" s="71">
        <v>42076.720138888886</v>
      </c>
      <c r="F868" s="71">
        <v>42076.732638888891</v>
      </c>
      <c r="G868" s="5" t="s">
        <v>1111</v>
      </c>
      <c r="H868" s="72">
        <f>IF(OR(E868="-",F868="-"),0,F868-E868)</f>
        <v>1.2500000004365575E-2</v>
      </c>
      <c r="I868" s="73">
        <f>H868</f>
        <v>1.2500000004365575E-2</v>
      </c>
      <c r="L868"/>
    </row>
    <row r="869" spans="1:12" ht="25.5" customHeight="1" x14ac:dyDescent="0.25">
      <c r="A869" s="12" t="s">
        <v>562</v>
      </c>
      <c r="B869" s="68" t="s">
        <v>1123</v>
      </c>
      <c r="C869" s="69" t="s">
        <v>1122</v>
      </c>
      <c r="D869" s="70" t="s">
        <v>1753</v>
      </c>
      <c r="E869" s="71">
        <v>42076.732638888891</v>
      </c>
      <c r="F869" s="71">
        <v>42079.57916666667</v>
      </c>
      <c r="G869" s="5" t="s">
        <v>441</v>
      </c>
      <c r="H869" s="72">
        <f>IF(OR(E869="-",F869="-"),0,F869-E869)</f>
        <v>2.8465277777795563</v>
      </c>
      <c r="I869" s="73">
        <f>H869</f>
        <v>2.8465277777795563</v>
      </c>
      <c r="L869"/>
    </row>
    <row r="870" spans="1:12" ht="25.5" customHeight="1" x14ac:dyDescent="0.25">
      <c r="A870" s="12" t="s">
        <v>562</v>
      </c>
      <c r="B870" s="68" t="s">
        <v>1123</v>
      </c>
      <c r="C870" s="69" t="s">
        <v>1122</v>
      </c>
      <c r="D870" s="70" t="s">
        <v>1743</v>
      </c>
      <c r="E870" s="71">
        <v>42079.57916666667</v>
      </c>
      <c r="F870" s="71">
        <v>42079.588194444441</v>
      </c>
      <c r="G870" s="5" t="s">
        <v>105</v>
      </c>
      <c r="H870" s="72">
        <f>IF(OR(E870="-",F870="-"),0,F870-E870)</f>
        <v>9.0277777708251961E-3</v>
      </c>
      <c r="I870" s="73">
        <f>H870</f>
        <v>9.0277777708251961E-3</v>
      </c>
      <c r="L870"/>
    </row>
    <row r="871" spans="1:12" ht="25.5" customHeight="1" x14ac:dyDescent="0.25">
      <c r="A871" s="12" t="s">
        <v>562</v>
      </c>
      <c r="B871" s="68" t="s">
        <v>1123</v>
      </c>
      <c r="C871" s="69" t="s">
        <v>1122</v>
      </c>
      <c r="D871" s="70" t="s">
        <v>1765</v>
      </c>
      <c r="E871" s="71">
        <v>42079.588194444441</v>
      </c>
      <c r="F871" s="71">
        <v>42080.75</v>
      </c>
      <c r="G871" s="5" t="s">
        <v>789</v>
      </c>
      <c r="H871" s="72">
        <f>IF(OR(E871="-",F871="-"),0,F871-E871)</f>
        <v>1.1618055555591127</v>
      </c>
      <c r="I871" s="73">
        <f>H871</f>
        <v>1.1618055555591127</v>
      </c>
      <c r="L871"/>
    </row>
    <row r="872" spans="1:12" ht="25.5" customHeight="1" x14ac:dyDescent="0.25">
      <c r="A872" s="12" t="s">
        <v>562</v>
      </c>
      <c r="B872" s="68" t="s">
        <v>1123</v>
      </c>
      <c r="C872" s="69" t="s">
        <v>1122</v>
      </c>
      <c r="D872" s="70" t="s">
        <v>1752</v>
      </c>
      <c r="E872" s="71">
        <v>42080.75</v>
      </c>
      <c r="F872" s="71">
        <v>42080.781944444447</v>
      </c>
      <c r="G872" s="5" t="s">
        <v>1115</v>
      </c>
      <c r="H872" s="72">
        <f>IF(OR(E872="-",F872="-"),0,F872-E872)</f>
        <v>3.1944444446708076E-2</v>
      </c>
      <c r="I872" s="73">
        <f>H872</f>
        <v>3.1944444446708076E-2</v>
      </c>
      <c r="L872"/>
    </row>
    <row r="873" spans="1:12" ht="25.5" customHeight="1" x14ac:dyDescent="0.25">
      <c r="A873" s="12" t="s">
        <v>562</v>
      </c>
      <c r="B873" s="68" t="s">
        <v>1123</v>
      </c>
      <c r="C873" s="69" t="s">
        <v>1122</v>
      </c>
      <c r="D873" s="70" t="s">
        <v>1765</v>
      </c>
      <c r="E873" s="71">
        <v>42080.781944444447</v>
      </c>
      <c r="F873" s="71">
        <v>42082.5625</v>
      </c>
      <c r="G873" s="5" t="s">
        <v>1116</v>
      </c>
      <c r="H873" s="72">
        <f>IF(OR(E873="-",F873="-"),0,F873-E873)</f>
        <v>1.7805555555532919</v>
      </c>
      <c r="I873" s="73">
        <f>H873</f>
        <v>1.7805555555532919</v>
      </c>
      <c r="L873"/>
    </row>
    <row r="874" spans="1:12" ht="25.5" customHeight="1" x14ac:dyDescent="0.25">
      <c r="A874" s="12" t="s">
        <v>562</v>
      </c>
      <c r="B874" s="68" t="s">
        <v>1123</v>
      </c>
      <c r="C874" s="69" t="s">
        <v>1122</v>
      </c>
      <c r="D874" s="70" t="s">
        <v>1752</v>
      </c>
      <c r="E874" s="71">
        <v>42082.5625</v>
      </c>
      <c r="F874" s="71">
        <v>42086.618055555555</v>
      </c>
      <c r="G874" s="5" t="s">
        <v>921</v>
      </c>
      <c r="H874" s="72">
        <f>IF(OR(E874="-",F874="-"),0,F874-E874)</f>
        <v>4.0555555555547471</v>
      </c>
      <c r="I874" s="73">
        <f>H874</f>
        <v>4.0555555555547471</v>
      </c>
      <c r="L874"/>
    </row>
    <row r="875" spans="1:12" ht="25.5" customHeight="1" x14ac:dyDescent="0.25">
      <c r="A875" s="12" t="s">
        <v>562</v>
      </c>
      <c r="B875" s="68" t="s">
        <v>1123</v>
      </c>
      <c r="C875" s="69" t="s">
        <v>1122</v>
      </c>
      <c r="D875" s="70" t="s">
        <v>1765</v>
      </c>
      <c r="E875" s="71">
        <v>42086.618055555555</v>
      </c>
      <c r="F875" s="71">
        <v>42086.747916666667</v>
      </c>
      <c r="G875" s="5" t="s">
        <v>393</v>
      </c>
      <c r="H875" s="72">
        <f>IF(OR(E875="-",F875="-"),0,F875-E875)</f>
        <v>0.12986111111240461</v>
      </c>
      <c r="I875" s="73">
        <f>H875</f>
        <v>0.12986111111240461</v>
      </c>
      <c r="L875"/>
    </row>
    <row r="876" spans="1:12" ht="25.5" customHeight="1" x14ac:dyDescent="0.25">
      <c r="A876" s="12" t="s">
        <v>562</v>
      </c>
      <c r="B876" s="68" t="s">
        <v>1123</v>
      </c>
      <c r="C876" s="69" t="s">
        <v>1122</v>
      </c>
      <c r="D876" s="70" t="s">
        <v>1752</v>
      </c>
      <c r="E876" s="71">
        <v>42086.747916666667</v>
      </c>
      <c r="F876" s="71">
        <v>42104.684027777781</v>
      </c>
      <c r="G876" s="5" t="s">
        <v>192</v>
      </c>
      <c r="H876" s="72">
        <f>IF(OR(E876="-",F876="-"),0,F876-E876)</f>
        <v>17.93611111111386</v>
      </c>
      <c r="I876" s="73">
        <f>H876</f>
        <v>17.93611111111386</v>
      </c>
      <c r="L876"/>
    </row>
    <row r="877" spans="1:12" ht="25.5" customHeight="1" x14ac:dyDescent="0.25">
      <c r="A877" s="12" t="s">
        <v>562</v>
      </c>
      <c r="B877" s="68" t="s">
        <v>1123</v>
      </c>
      <c r="C877" s="69" t="s">
        <v>1122</v>
      </c>
      <c r="D877" s="70" t="s">
        <v>1753</v>
      </c>
      <c r="E877" s="71">
        <v>42104.684027777781</v>
      </c>
      <c r="F877" s="71">
        <v>42107.545138888891</v>
      </c>
      <c r="G877" s="5" t="s">
        <v>792</v>
      </c>
      <c r="H877" s="72">
        <f>IF(OR(E877="-",F877="-"),0,F877-E877)</f>
        <v>2.8611111111094942</v>
      </c>
      <c r="I877" s="73">
        <f>H877</f>
        <v>2.8611111111094942</v>
      </c>
      <c r="L877"/>
    </row>
    <row r="878" spans="1:12" ht="25.5" customHeight="1" x14ac:dyDescent="0.25">
      <c r="A878" s="12" t="s">
        <v>562</v>
      </c>
      <c r="B878" s="68" t="s">
        <v>1123</v>
      </c>
      <c r="C878" s="69" t="s">
        <v>1122</v>
      </c>
      <c r="D878" s="70" t="s">
        <v>1743</v>
      </c>
      <c r="E878" s="71">
        <v>42107.545138888891</v>
      </c>
      <c r="F878" s="71">
        <v>42107.604166666664</v>
      </c>
      <c r="G878" s="5" t="s">
        <v>105</v>
      </c>
      <c r="H878" s="72">
        <f>IF(OR(E878="-",F878="-"),0,F878-E878)</f>
        <v>5.9027777773735579E-2</v>
      </c>
      <c r="I878" s="73">
        <f>H878</f>
        <v>5.9027777773735579E-2</v>
      </c>
      <c r="L878"/>
    </row>
    <row r="879" spans="1:12" ht="25.5" customHeight="1" x14ac:dyDescent="0.25">
      <c r="A879" s="12" t="s">
        <v>562</v>
      </c>
      <c r="B879" s="68" t="s">
        <v>1123</v>
      </c>
      <c r="C879" s="69" t="s">
        <v>1122</v>
      </c>
      <c r="D879" s="70" t="s">
        <v>1780</v>
      </c>
      <c r="E879" s="71">
        <v>42107.604166666664</v>
      </c>
      <c r="F879" s="71">
        <v>42111.757638888892</v>
      </c>
      <c r="G879" s="5" t="s">
        <v>1118</v>
      </c>
      <c r="H879" s="72">
        <f>IF(OR(E879="-",F879="-"),0,F879-E879)</f>
        <v>4.1534722222277196</v>
      </c>
      <c r="I879" s="73">
        <f>H879</f>
        <v>4.1534722222277196</v>
      </c>
      <c r="L879"/>
    </row>
    <row r="880" spans="1:12" ht="25.5" customHeight="1" x14ac:dyDescent="0.25">
      <c r="A880" s="12" t="s">
        <v>562</v>
      </c>
      <c r="B880" s="68" t="s">
        <v>1123</v>
      </c>
      <c r="C880" s="69" t="s">
        <v>1122</v>
      </c>
      <c r="D880" s="70" t="s">
        <v>1743</v>
      </c>
      <c r="E880" s="71">
        <v>42111.757638888892</v>
      </c>
      <c r="F880" s="71">
        <v>42111.793749999997</v>
      </c>
      <c r="G880" s="5" t="s">
        <v>1119</v>
      </c>
      <c r="H880" s="72">
        <f>IF(OR(E880="-",F880="-"),0,F880-E880)</f>
        <v>3.6111111105128657E-2</v>
      </c>
      <c r="I880" s="73">
        <f>H880</f>
        <v>3.6111111105128657E-2</v>
      </c>
      <c r="L880"/>
    </row>
    <row r="881" spans="1:12" ht="25.5" customHeight="1" x14ac:dyDescent="0.25">
      <c r="A881" s="12" t="s">
        <v>562</v>
      </c>
      <c r="B881" s="68" t="s">
        <v>1123</v>
      </c>
      <c r="C881" s="69" t="s">
        <v>1122</v>
      </c>
      <c r="D881" s="70" t="s">
        <v>1752</v>
      </c>
      <c r="E881" s="71">
        <v>42111.793749999997</v>
      </c>
      <c r="F881" s="71">
        <v>42114.654861111114</v>
      </c>
      <c r="G881" s="5" t="s">
        <v>1121</v>
      </c>
      <c r="H881" s="72">
        <f>IF(OR(E881="-",F881="-"),0,F881-E881)</f>
        <v>2.8611111111167702</v>
      </c>
      <c r="I881" s="73">
        <f>H881</f>
        <v>2.8611111111167702</v>
      </c>
      <c r="L881"/>
    </row>
    <row r="882" spans="1:12" ht="25.5" customHeight="1" x14ac:dyDescent="0.25">
      <c r="A882" s="12" t="s">
        <v>562</v>
      </c>
      <c r="B882" s="68" t="s">
        <v>1155</v>
      </c>
      <c r="C882" s="69" t="s">
        <v>1122</v>
      </c>
      <c r="D882" s="70" t="s">
        <v>1674</v>
      </c>
      <c r="E882" s="71">
        <v>42409.655555555553</v>
      </c>
      <c r="F882" s="71">
        <v>42410.655555555553</v>
      </c>
      <c r="G882" s="5" t="s">
        <v>7</v>
      </c>
      <c r="H882" s="72">
        <f>IF(OR(E882="-",F882="-"),0,F882-E882)</f>
        <v>1</v>
      </c>
      <c r="I882" s="73">
        <f>H882</f>
        <v>1</v>
      </c>
      <c r="L882"/>
    </row>
    <row r="883" spans="1:12" ht="25.5" customHeight="1" x14ac:dyDescent="0.25">
      <c r="A883" s="12" t="s">
        <v>562</v>
      </c>
      <c r="B883" s="68" t="s">
        <v>1155</v>
      </c>
      <c r="C883" s="69" t="s">
        <v>1122</v>
      </c>
      <c r="D883" s="70" t="s">
        <v>1667</v>
      </c>
      <c r="E883" s="71">
        <v>42410.655555555553</v>
      </c>
      <c r="F883" s="71">
        <v>42416.658333333333</v>
      </c>
      <c r="G883" s="5" t="s">
        <v>105</v>
      </c>
      <c r="H883" s="72">
        <f>IF(OR(E883="-",F883="-"),0,F883-E883)</f>
        <v>6.0027777777795563</v>
      </c>
      <c r="I883" s="73">
        <f>H883</f>
        <v>6.0027777777795563</v>
      </c>
      <c r="L883"/>
    </row>
    <row r="884" spans="1:12" ht="25.5" customHeight="1" x14ac:dyDescent="0.25">
      <c r="A884" s="12" t="s">
        <v>562</v>
      </c>
      <c r="B884" s="68" t="s">
        <v>1155</v>
      </c>
      <c r="C884" s="69" t="s">
        <v>1122</v>
      </c>
      <c r="D884" s="70" t="s">
        <v>1674</v>
      </c>
      <c r="E884" s="71">
        <v>42416.658333333333</v>
      </c>
      <c r="F884" s="71">
        <v>42426.694444444445</v>
      </c>
      <c r="G884" s="5" t="s">
        <v>1126</v>
      </c>
      <c r="H884" s="72">
        <f>IF(OR(E884="-",F884="-"),0,F884-E884)</f>
        <v>10.036111111112405</v>
      </c>
      <c r="I884" s="73">
        <f>H884</f>
        <v>10.036111111112405</v>
      </c>
      <c r="L884"/>
    </row>
    <row r="885" spans="1:12" ht="25.5" customHeight="1" x14ac:dyDescent="0.25">
      <c r="A885" s="12" t="s">
        <v>562</v>
      </c>
      <c r="B885" s="68" t="s">
        <v>1155</v>
      </c>
      <c r="C885" s="69" t="s">
        <v>1122</v>
      </c>
      <c r="D885" s="70" t="s">
        <v>1667</v>
      </c>
      <c r="E885" s="71">
        <v>42426.694444444445</v>
      </c>
      <c r="F885" s="71">
        <v>42451.609027777777</v>
      </c>
      <c r="G885" s="5" t="s">
        <v>1127</v>
      </c>
      <c r="H885" s="72">
        <f>IF(OR(E885="-",F885="-"),0,F885-E885)</f>
        <v>24.914583333331393</v>
      </c>
      <c r="I885" s="73">
        <f>H885</f>
        <v>24.914583333331393</v>
      </c>
      <c r="L885"/>
    </row>
    <row r="886" spans="1:12" ht="25.5" customHeight="1" x14ac:dyDescent="0.25">
      <c r="A886" s="12" t="s">
        <v>562</v>
      </c>
      <c r="B886" s="68" t="s">
        <v>1155</v>
      </c>
      <c r="C886" s="69" t="s">
        <v>1122</v>
      </c>
      <c r="D886" s="70" t="s">
        <v>1745</v>
      </c>
      <c r="E886" s="71">
        <v>42451.609027777777</v>
      </c>
      <c r="F886" s="71">
        <v>42453.63958333333</v>
      </c>
      <c r="G886" s="5" t="s">
        <v>1128</v>
      </c>
      <c r="H886" s="72">
        <f>IF(OR(E886="-",F886="-"),0,F886-E886)</f>
        <v>2.0305555555532919</v>
      </c>
      <c r="I886" s="73">
        <f>H886</f>
        <v>2.0305555555532919</v>
      </c>
      <c r="L886"/>
    </row>
    <row r="887" spans="1:12" ht="25.5" customHeight="1" x14ac:dyDescent="0.25">
      <c r="A887" s="12" t="s">
        <v>562</v>
      </c>
      <c r="B887" s="68" t="s">
        <v>1155</v>
      </c>
      <c r="C887" s="69" t="s">
        <v>1122</v>
      </c>
      <c r="D887" s="70" t="s">
        <v>1749</v>
      </c>
      <c r="E887" s="71">
        <v>42453.63958333333</v>
      </c>
      <c r="F887" s="71">
        <v>42457.77847222222</v>
      </c>
      <c r="G887" s="5" t="s">
        <v>1129</v>
      </c>
      <c r="H887" s="72">
        <f>IF(OR(E887="-",F887="-"),0,F887-E887)</f>
        <v>4.1388888888905058</v>
      </c>
      <c r="I887" s="73">
        <f>H887</f>
        <v>4.1388888888905058</v>
      </c>
      <c r="L887"/>
    </row>
    <row r="888" spans="1:12" ht="25.5" customHeight="1" x14ac:dyDescent="0.25">
      <c r="A888" s="12" t="s">
        <v>562</v>
      </c>
      <c r="B888" s="68" t="s">
        <v>1155</v>
      </c>
      <c r="C888" s="69" t="s">
        <v>1122</v>
      </c>
      <c r="D888" s="70" t="s">
        <v>1750</v>
      </c>
      <c r="E888" s="71">
        <v>42457.77847222222</v>
      </c>
      <c r="F888" s="71">
        <v>42499.793055555558</v>
      </c>
      <c r="G888" s="5" t="s">
        <v>323</v>
      </c>
      <c r="H888" s="72">
        <f>IF(OR(E888="-",F888="-"),0,F888-E888)</f>
        <v>42.014583333337214</v>
      </c>
      <c r="I888" s="73">
        <f>H888</f>
        <v>42.014583333337214</v>
      </c>
      <c r="L888"/>
    </row>
    <row r="889" spans="1:12" ht="25.5" customHeight="1" x14ac:dyDescent="0.25">
      <c r="A889" s="12" t="s">
        <v>562</v>
      </c>
      <c r="B889" s="68" t="s">
        <v>1155</v>
      </c>
      <c r="C889" s="69" t="s">
        <v>1122</v>
      </c>
      <c r="D889" s="70" t="s">
        <v>1749</v>
      </c>
      <c r="E889" s="71">
        <v>42499.793055555558</v>
      </c>
      <c r="F889" s="71">
        <v>42500.785416666666</v>
      </c>
      <c r="G889" s="5" t="s">
        <v>1130</v>
      </c>
      <c r="H889" s="72">
        <f>IF(OR(E889="-",F889="-"),0,F889-E889)</f>
        <v>0.99236111110803904</v>
      </c>
      <c r="I889" s="73">
        <f>H889</f>
        <v>0.99236111110803904</v>
      </c>
      <c r="L889"/>
    </row>
    <row r="890" spans="1:12" ht="25.5" customHeight="1" x14ac:dyDescent="0.25">
      <c r="A890" s="12" t="s">
        <v>562</v>
      </c>
      <c r="B890" s="68" t="s">
        <v>1155</v>
      </c>
      <c r="C890" s="69" t="s">
        <v>1122</v>
      </c>
      <c r="D890" s="70" t="s">
        <v>1750</v>
      </c>
      <c r="E890" s="71">
        <v>42500.785416666666</v>
      </c>
      <c r="F890" s="71">
        <v>42502.772916666669</v>
      </c>
      <c r="G890" s="5" t="s">
        <v>328</v>
      </c>
      <c r="H890" s="72">
        <f>IF(OR(E890="-",F890="-"),0,F890-E890)</f>
        <v>1.9875000000029104</v>
      </c>
      <c r="I890" s="73">
        <f>H890</f>
        <v>1.9875000000029104</v>
      </c>
      <c r="L890"/>
    </row>
    <row r="891" spans="1:12" ht="25.5" customHeight="1" x14ac:dyDescent="0.25">
      <c r="A891" s="12" t="s">
        <v>562</v>
      </c>
      <c r="B891" s="68" t="s">
        <v>1155</v>
      </c>
      <c r="C891" s="69" t="s">
        <v>1122</v>
      </c>
      <c r="D891" s="70" t="s">
        <v>1749</v>
      </c>
      <c r="E891" s="71">
        <v>42502.772916666669</v>
      </c>
      <c r="F891" s="71">
        <v>42503.77847222222</v>
      </c>
      <c r="G891" s="5" t="s">
        <v>1131</v>
      </c>
      <c r="H891" s="72">
        <f>IF(OR(E891="-",F891="-"),0,F891-E891)</f>
        <v>1.0055555555518367</v>
      </c>
      <c r="I891" s="73">
        <f>H891</f>
        <v>1.0055555555518367</v>
      </c>
      <c r="L891"/>
    </row>
    <row r="892" spans="1:12" ht="25.5" customHeight="1" x14ac:dyDescent="0.25">
      <c r="A892" s="12" t="s">
        <v>562</v>
      </c>
      <c r="B892" s="68" t="s">
        <v>1155</v>
      </c>
      <c r="C892" s="69" t="s">
        <v>1122</v>
      </c>
      <c r="D892" s="70" t="s">
        <v>1745</v>
      </c>
      <c r="E892" s="71">
        <v>42503.77847222222</v>
      </c>
      <c r="F892" s="71">
        <v>42506.625694444447</v>
      </c>
      <c r="G892" s="5" t="s">
        <v>149</v>
      </c>
      <c r="H892" s="72">
        <f>IF(OR(E892="-",F892="-"),0,F892-E892)</f>
        <v>2.8472222222262644</v>
      </c>
      <c r="I892" s="73">
        <f>H892</f>
        <v>2.8472222222262644</v>
      </c>
      <c r="L892"/>
    </row>
    <row r="893" spans="1:12" ht="25.5" customHeight="1" x14ac:dyDescent="0.25">
      <c r="A893" s="12" t="s">
        <v>562</v>
      </c>
      <c r="B893" s="68" t="s">
        <v>1155</v>
      </c>
      <c r="C893" s="69" t="s">
        <v>1122</v>
      </c>
      <c r="D893" s="70" t="s">
        <v>1749</v>
      </c>
      <c r="E893" s="71">
        <v>42506.625694444447</v>
      </c>
      <c r="F893" s="71">
        <v>42506.734027777777</v>
      </c>
      <c r="G893" s="5" t="s">
        <v>1020</v>
      </c>
      <c r="H893" s="72">
        <f>IF(OR(E893="-",F893="-"),0,F893-E893)</f>
        <v>0.10833333332993789</v>
      </c>
      <c r="I893" s="73">
        <f>H893</f>
        <v>0.10833333332993789</v>
      </c>
      <c r="L893"/>
    </row>
    <row r="894" spans="1:12" ht="25.5" customHeight="1" x14ac:dyDescent="0.25">
      <c r="A894" s="12" t="s">
        <v>562</v>
      </c>
      <c r="B894" s="68" t="s">
        <v>1155</v>
      </c>
      <c r="C894" s="69" t="s">
        <v>1122</v>
      </c>
      <c r="D894" s="70" t="s">
        <v>1765</v>
      </c>
      <c r="E894" s="71">
        <v>42506.734027777777</v>
      </c>
      <c r="F894" s="71">
        <v>42515.614583333336</v>
      </c>
      <c r="G894" s="5" t="s">
        <v>1132</v>
      </c>
      <c r="H894" s="72">
        <f>IF(OR(E894="-",F894="-"),0,F894-E894)</f>
        <v>8.8805555555591127</v>
      </c>
      <c r="I894" s="73">
        <f>H894</f>
        <v>8.8805555555591127</v>
      </c>
      <c r="L894"/>
    </row>
    <row r="895" spans="1:12" ht="25.5" customHeight="1" x14ac:dyDescent="0.25">
      <c r="A895" s="12" t="s">
        <v>562</v>
      </c>
      <c r="B895" s="68" t="s">
        <v>1155</v>
      </c>
      <c r="C895" s="69" t="s">
        <v>1122</v>
      </c>
      <c r="D895" s="70" t="s">
        <v>1749</v>
      </c>
      <c r="E895" s="71">
        <v>42515.614583333336</v>
      </c>
      <c r="F895" s="71">
        <v>42520.758333333331</v>
      </c>
      <c r="G895" s="5" t="s">
        <v>1133</v>
      </c>
      <c r="H895" s="72">
        <f>IF(OR(E895="-",F895="-"),0,F895-E895)</f>
        <v>5.1437499999956344</v>
      </c>
      <c r="I895" s="73">
        <f>H895</f>
        <v>5.1437499999956344</v>
      </c>
      <c r="L895"/>
    </row>
    <row r="896" spans="1:12" ht="25.5" customHeight="1" x14ac:dyDescent="0.25">
      <c r="A896" s="12" t="s">
        <v>562</v>
      </c>
      <c r="B896" s="68" t="s">
        <v>1155</v>
      </c>
      <c r="C896" s="69" t="s">
        <v>1122</v>
      </c>
      <c r="D896" s="70" t="s">
        <v>1745</v>
      </c>
      <c r="E896" s="71">
        <v>42520.758333333331</v>
      </c>
      <c r="F896" s="71">
        <v>42520.825694444444</v>
      </c>
      <c r="G896" s="5" t="s">
        <v>143</v>
      </c>
      <c r="H896" s="72">
        <f>IF(OR(E896="-",F896="-"),0,F896-E896)</f>
        <v>6.7361111112404615E-2</v>
      </c>
      <c r="I896" s="73">
        <f>H896</f>
        <v>6.7361111112404615E-2</v>
      </c>
      <c r="L896"/>
    </row>
    <row r="897" spans="1:12" ht="25.5" customHeight="1" x14ac:dyDescent="0.25">
      <c r="A897" s="12" t="s">
        <v>562</v>
      </c>
      <c r="B897" s="68" t="s">
        <v>1155</v>
      </c>
      <c r="C897" s="69" t="s">
        <v>1122</v>
      </c>
      <c r="D897" s="70" t="s">
        <v>1752</v>
      </c>
      <c r="E897" s="71">
        <v>42520.825694444444</v>
      </c>
      <c r="F897" s="71">
        <v>42521.780555555553</v>
      </c>
      <c r="G897" s="5" t="s">
        <v>1134</v>
      </c>
      <c r="H897" s="72">
        <f>IF(OR(E897="-",F897="-"),0,F897-E897)</f>
        <v>0.95486111110949423</v>
      </c>
      <c r="I897" s="73">
        <f>H897</f>
        <v>0.95486111110949423</v>
      </c>
      <c r="L897"/>
    </row>
    <row r="898" spans="1:12" ht="25.5" customHeight="1" x14ac:dyDescent="0.25">
      <c r="A898" s="12" t="s">
        <v>562</v>
      </c>
      <c r="B898" s="68" t="s">
        <v>1155</v>
      </c>
      <c r="C898" s="69" t="s">
        <v>1122</v>
      </c>
      <c r="D898" s="70" t="s">
        <v>1753</v>
      </c>
      <c r="E898" s="71">
        <v>42521.780555555553</v>
      </c>
      <c r="F898" s="71">
        <v>42534.740277777775</v>
      </c>
      <c r="G898" s="5" t="s">
        <v>415</v>
      </c>
      <c r="H898" s="72">
        <f>IF(OR(E898="-",F898="-"),0,F898-E898)</f>
        <v>12.959722222221899</v>
      </c>
      <c r="I898" s="73">
        <f>H898</f>
        <v>12.959722222221899</v>
      </c>
      <c r="L898"/>
    </row>
    <row r="899" spans="1:12" ht="25.5" customHeight="1" x14ac:dyDescent="0.25">
      <c r="A899" s="12" t="s">
        <v>562</v>
      </c>
      <c r="B899" s="68" t="s">
        <v>1155</v>
      </c>
      <c r="C899" s="69" t="s">
        <v>1122</v>
      </c>
      <c r="D899" s="70" t="s">
        <v>1765</v>
      </c>
      <c r="E899" s="71">
        <v>42534.740277777775</v>
      </c>
      <c r="F899" s="71">
        <v>42534.765277777777</v>
      </c>
      <c r="G899" s="5" t="s">
        <v>464</v>
      </c>
      <c r="H899" s="72">
        <f>IF(OR(E899="-",F899="-"),0,F899-E899)</f>
        <v>2.5000000001455192E-2</v>
      </c>
      <c r="I899" s="73">
        <f>H899</f>
        <v>2.5000000001455192E-2</v>
      </c>
      <c r="L899"/>
    </row>
    <row r="900" spans="1:12" ht="25.5" customHeight="1" x14ac:dyDescent="0.25">
      <c r="A900" s="12" t="s">
        <v>562</v>
      </c>
      <c r="B900" s="68" t="s">
        <v>1155</v>
      </c>
      <c r="C900" s="69" t="s">
        <v>1122</v>
      </c>
      <c r="D900" s="70" t="s">
        <v>1674</v>
      </c>
      <c r="E900" s="71">
        <v>42534.765277777777</v>
      </c>
      <c r="F900" s="71">
        <v>42559.755555555559</v>
      </c>
      <c r="G900" s="5" t="s">
        <v>37</v>
      </c>
      <c r="H900" s="72">
        <f>IF(OR(E900="-",F900="-"),0,F900-E900)</f>
        <v>24.990277777782467</v>
      </c>
      <c r="I900" s="73">
        <f>H900</f>
        <v>24.990277777782467</v>
      </c>
      <c r="L900"/>
    </row>
    <row r="901" spans="1:12" ht="25.5" customHeight="1" x14ac:dyDescent="0.25">
      <c r="A901" s="12" t="s">
        <v>562</v>
      </c>
      <c r="B901" s="68" t="s">
        <v>1155</v>
      </c>
      <c r="C901" s="69" t="s">
        <v>1122</v>
      </c>
      <c r="D901" s="70" t="s">
        <v>1765</v>
      </c>
      <c r="E901" s="71">
        <v>42559.755555555559</v>
      </c>
      <c r="F901" s="71">
        <v>42562.582638888889</v>
      </c>
      <c r="G901" s="5" t="s">
        <v>1136</v>
      </c>
      <c r="H901" s="72">
        <f>IF(OR(E901="-",F901="-"),0,F901-E901)</f>
        <v>2.8270833333299379</v>
      </c>
      <c r="I901" s="73">
        <f>H901</f>
        <v>2.8270833333299379</v>
      </c>
      <c r="L901"/>
    </row>
    <row r="902" spans="1:12" ht="25.5" customHeight="1" x14ac:dyDescent="0.25">
      <c r="A902" s="12" t="s">
        <v>562</v>
      </c>
      <c r="B902" s="68" t="s">
        <v>1155</v>
      </c>
      <c r="C902" s="69" t="s">
        <v>1122</v>
      </c>
      <c r="D902" s="70" t="s">
        <v>1750</v>
      </c>
      <c r="E902" s="71">
        <v>42562.582638888889</v>
      </c>
      <c r="F902" s="71">
        <v>42569.663194444445</v>
      </c>
      <c r="G902" s="5" t="s">
        <v>1137</v>
      </c>
      <c r="H902" s="72">
        <f>IF(OR(E902="-",F902="-"),0,F902-E902)</f>
        <v>7.0805555555562023</v>
      </c>
      <c r="I902" s="73">
        <f>H902</f>
        <v>7.0805555555562023</v>
      </c>
      <c r="L902"/>
    </row>
    <row r="903" spans="1:12" ht="25.5" customHeight="1" x14ac:dyDescent="0.25">
      <c r="A903" s="12" t="s">
        <v>562</v>
      </c>
      <c r="B903" s="68" t="s">
        <v>1155</v>
      </c>
      <c r="C903" s="69" t="s">
        <v>1122</v>
      </c>
      <c r="D903" s="70" t="s">
        <v>1749</v>
      </c>
      <c r="E903" s="71">
        <v>42569.663194444445</v>
      </c>
      <c r="F903" s="71">
        <v>42570.671527777777</v>
      </c>
      <c r="G903" s="5" t="s">
        <v>1138</v>
      </c>
      <c r="H903" s="72">
        <f>IF(OR(E903="-",F903="-"),0,F903-E903)</f>
        <v>1.0083333333313931</v>
      </c>
      <c r="I903" s="73">
        <f>H903</f>
        <v>1.0083333333313931</v>
      </c>
      <c r="L903"/>
    </row>
    <row r="904" spans="1:12" ht="25.5" customHeight="1" x14ac:dyDescent="0.25">
      <c r="A904" s="12" t="s">
        <v>562</v>
      </c>
      <c r="B904" s="68" t="s">
        <v>1155</v>
      </c>
      <c r="C904" s="69" t="s">
        <v>1122</v>
      </c>
      <c r="D904" s="70" t="s">
        <v>1745</v>
      </c>
      <c r="E904" s="71">
        <v>42570.671527777777</v>
      </c>
      <c r="F904" s="71">
        <v>42570.831250000003</v>
      </c>
      <c r="G904" s="5" t="s">
        <v>1140</v>
      </c>
      <c r="H904" s="72">
        <f>IF(OR(E904="-",F904="-"),0,F904-E904)</f>
        <v>0.15972222222626442</v>
      </c>
      <c r="I904" s="73">
        <f>H904</f>
        <v>0.15972222222626442</v>
      </c>
      <c r="L904"/>
    </row>
    <row r="905" spans="1:12" ht="25.5" customHeight="1" x14ac:dyDescent="0.25">
      <c r="A905" s="12" t="s">
        <v>562</v>
      </c>
      <c r="B905" s="68" t="s">
        <v>1155</v>
      </c>
      <c r="C905" s="69" t="s">
        <v>1122</v>
      </c>
      <c r="D905" s="70" t="s">
        <v>1749</v>
      </c>
      <c r="E905" s="71">
        <v>42570.831250000003</v>
      </c>
      <c r="F905" s="71">
        <v>42571.640972222223</v>
      </c>
      <c r="G905" s="5" t="s">
        <v>1141</v>
      </c>
      <c r="H905" s="72">
        <f>IF(OR(E905="-",F905="-"),0,F905-E905)</f>
        <v>0.80972222222044365</v>
      </c>
      <c r="I905" s="73">
        <f>H905</f>
        <v>0.80972222222044365</v>
      </c>
      <c r="L905"/>
    </row>
    <row r="906" spans="1:12" ht="25.5" customHeight="1" x14ac:dyDescent="0.25">
      <c r="A906" s="12" t="s">
        <v>562</v>
      </c>
      <c r="B906" s="68" t="s">
        <v>1155</v>
      </c>
      <c r="C906" s="69" t="s">
        <v>1122</v>
      </c>
      <c r="D906" s="70" t="s">
        <v>1765</v>
      </c>
      <c r="E906" s="71">
        <v>42571.640972222223</v>
      </c>
      <c r="F906" s="71">
        <v>42576.717361111114</v>
      </c>
      <c r="G906" s="5" t="s">
        <v>1142</v>
      </c>
      <c r="H906" s="72">
        <f>IF(OR(E906="-",F906="-"),0,F906-E906)</f>
        <v>5.0763888888905058</v>
      </c>
      <c r="I906" s="73">
        <f>H906</f>
        <v>5.0763888888905058</v>
      </c>
      <c r="L906"/>
    </row>
    <row r="907" spans="1:12" ht="25.5" customHeight="1" x14ac:dyDescent="0.25">
      <c r="A907" s="12" t="s">
        <v>562</v>
      </c>
      <c r="B907" s="68" t="s">
        <v>1155</v>
      </c>
      <c r="C907" s="69" t="s">
        <v>1122</v>
      </c>
      <c r="D907" s="70" t="s">
        <v>1749</v>
      </c>
      <c r="E907" s="71">
        <v>42576.717361111114</v>
      </c>
      <c r="F907" s="71">
        <v>42578.822916666664</v>
      </c>
      <c r="G907" s="5" t="s">
        <v>143</v>
      </c>
      <c r="H907" s="72">
        <f>IF(OR(E907="-",F907="-"),0,F907-E907)</f>
        <v>2.1055555555503815</v>
      </c>
      <c r="I907" s="73">
        <f>H907</f>
        <v>2.1055555555503815</v>
      </c>
      <c r="L907"/>
    </row>
    <row r="908" spans="1:12" ht="25.5" customHeight="1" x14ac:dyDescent="0.25">
      <c r="A908" s="12" t="s">
        <v>562</v>
      </c>
      <c r="B908" s="68" t="s">
        <v>1155</v>
      </c>
      <c r="C908" s="69" t="s">
        <v>1122</v>
      </c>
      <c r="D908" s="70" t="s">
        <v>1603</v>
      </c>
      <c r="E908" s="71">
        <v>42578.822916666664</v>
      </c>
      <c r="F908" s="71">
        <v>42580.622916666667</v>
      </c>
      <c r="G908" s="5" t="s">
        <v>1143</v>
      </c>
      <c r="H908" s="72">
        <f>IF(OR(E908="-",F908="-"),0,F908-E908)</f>
        <v>1.8000000000029104</v>
      </c>
      <c r="I908" s="73">
        <f>H908</f>
        <v>1.8000000000029104</v>
      </c>
      <c r="L908"/>
    </row>
    <row r="909" spans="1:12" ht="25.5" customHeight="1" x14ac:dyDescent="0.25">
      <c r="A909" s="12" t="s">
        <v>562</v>
      </c>
      <c r="B909" s="68" t="s">
        <v>1155</v>
      </c>
      <c r="C909" s="69" t="s">
        <v>1122</v>
      </c>
      <c r="D909" s="70" t="s">
        <v>1752</v>
      </c>
      <c r="E909" s="71">
        <v>42580.622916666667</v>
      </c>
      <c r="F909" s="71">
        <v>42580.645833333336</v>
      </c>
      <c r="G909" s="5" t="s">
        <v>1144</v>
      </c>
      <c r="H909" s="72">
        <f>IF(OR(E909="-",F909="-"),0,F909-E909)</f>
        <v>2.2916666668606922E-2</v>
      </c>
      <c r="I909" s="73">
        <f>H909</f>
        <v>2.2916666668606922E-2</v>
      </c>
      <c r="L909"/>
    </row>
    <row r="910" spans="1:12" ht="25.5" customHeight="1" x14ac:dyDescent="0.25">
      <c r="A910" s="12" t="s">
        <v>562</v>
      </c>
      <c r="B910" s="68" t="s">
        <v>1155</v>
      </c>
      <c r="C910" s="69" t="s">
        <v>1122</v>
      </c>
      <c r="D910" s="70" t="s">
        <v>1753</v>
      </c>
      <c r="E910" s="71">
        <v>42580.645833333336</v>
      </c>
      <c r="F910" s="71">
        <v>42583.712500000001</v>
      </c>
      <c r="G910" s="5" t="s">
        <v>415</v>
      </c>
      <c r="H910" s="72">
        <f>IF(OR(E910="-",F910="-"),0,F910-E910)</f>
        <v>3.0666666666656965</v>
      </c>
      <c r="I910" s="73">
        <f>H910</f>
        <v>3.0666666666656965</v>
      </c>
      <c r="L910"/>
    </row>
    <row r="911" spans="1:12" ht="25.5" customHeight="1" x14ac:dyDescent="0.25">
      <c r="A911" s="12" t="s">
        <v>562</v>
      </c>
      <c r="B911" s="68" t="s">
        <v>1155</v>
      </c>
      <c r="C911" s="69" t="s">
        <v>1122</v>
      </c>
      <c r="D911" s="70" t="s">
        <v>1743</v>
      </c>
      <c r="E911" s="71">
        <v>42583.712500000001</v>
      </c>
      <c r="F911" s="71">
        <v>42584.699305555558</v>
      </c>
      <c r="G911" s="5" t="s">
        <v>105</v>
      </c>
      <c r="H911" s="72">
        <f>IF(OR(E911="-",F911="-"),0,F911-E911)</f>
        <v>0.98680555555620231</v>
      </c>
      <c r="I911" s="73">
        <f>H911</f>
        <v>0.98680555555620231</v>
      </c>
      <c r="L911"/>
    </row>
    <row r="912" spans="1:12" ht="25.5" customHeight="1" x14ac:dyDescent="0.25">
      <c r="A912" s="12" t="s">
        <v>562</v>
      </c>
      <c r="B912" s="68" t="s">
        <v>1155</v>
      </c>
      <c r="C912" s="69" t="s">
        <v>1122</v>
      </c>
      <c r="D912" s="70" t="s">
        <v>1765</v>
      </c>
      <c r="E912" s="71">
        <v>42584.699305555558</v>
      </c>
      <c r="F912" s="71">
        <v>42585.685416666667</v>
      </c>
      <c r="G912" s="5" t="s">
        <v>1145</v>
      </c>
      <c r="H912" s="72">
        <f>IF(OR(E912="-",F912="-"),0,F912-E912)</f>
        <v>0.98611111110949423</v>
      </c>
      <c r="I912" s="73">
        <f>H912</f>
        <v>0.98611111110949423</v>
      </c>
      <c r="L912"/>
    </row>
    <row r="913" spans="1:12" ht="25.5" customHeight="1" x14ac:dyDescent="0.25">
      <c r="A913" s="12" t="s">
        <v>562</v>
      </c>
      <c r="B913" s="68" t="s">
        <v>1155</v>
      </c>
      <c r="C913" s="69" t="s">
        <v>1122</v>
      </c>
      <c r="D913" s="70" t="s">
        <v>1752</v>
      </c>
      <c r="E913" s="71">
        <v>42585.685416666667</v>
      </c>
      <c r="F913" s="71">
        <v>42585.709722222222</v>
      </c>
      <c r="G913" s="5" t="s">
        <v>1147</v>
      </c>
      <c r="H913" s="72">
        <f>IF(OR(E913="-",F913="-"),0,F913-E913)</f>
        <v>2.4305555554747116E-2</v>
      </c>
      <c r="I913" s="73">
        <f>H913</f>
        <v>2.4305555554747116E-2</v>
      </c>
      <c r="L913"/>
    </row>
    <row r="914" spans="1:12" ht="25.5" customHeight="1" x14ac:dyDescent="0.25">
      <c r="A914" s="12" t="s">
        <v>562</v>
      </c>
      <c r="B914" s="68" t="s">
        <v>1155</v>
      </c>
      <c r="C914" s="69" t="s">
        <v>1122</v>
      </c>
      <c r="D914" s="70" t="s">
        <v>1765</v>
      </c>
      <c r="E914" s="71">
        <v>42585.709722222222</v>
      </c>
      <c r="F914" s="71">
        <v>42590.642361111109</v>
      </c>
      <c r="G914" s="5" t="s">
        <v>355</v>
      </c>
      <c r="H914" s="72">
        <f>IF(OR(E914="-",F914="-"),0,F914-E914)</f>
        <v>4.9326388888875954</v>
      </c>
      <c r="I914" s="73">
        <f>H914</f>
        <v>4.9326388888875954</v>
      </c>
      <c r="L914"/>
    </row>
    <row r="915" spans="1:12" ht="25.5" customHeight="1" x14ac:dyDescent="0.25">
      <c r="A915" s="12" t="s">
        <v>562</v>
      </c>
      <c r="B915" s="68" t="s">
        <v>1155</v>
      </c>
      <c r="C915" s="69" t="s">
        <v>1122</v>
      </c>
      <c r="D915" s="70" t="s">
        <v>1752</v>
      </c>
      <c r="E915" s="71">
        <v>42590.642361111109</v>
      </c>
      <c r="F915" s="71">
        <v>42618.584722222222</v>
      </c>
      <c r="G915" s="5" t="s">
        <v>357</v>
      </c>
      <c r="H915" s="72">
        <f>IF(OR(E915="-",F915="-"),0,F915-E915)</f>
        <v>27.942361111112405</v>
      </c>
      <c r="I915" s="73">
        <f>H915</f>
        <v>27.942361111112405</v>
      </c>
      <c r="L915"/>
    </row>
    <row r="916" spans="1:12" ht="25.5" customHeight="1" x14ac:dyDescent="0.25">
      <c r="A916" s="12" t="s">
        <v>562</v>
      </c>
      <c r="B916" s="68" t="s">
        <v>1155</v>
      </c>
      <c r="C916" s="69" t="s">
        <v>1122</v>
      </c>
      <c r="D916" s="70" t="s">
        <v>1753</v>
      </c>
      <c r="E916" s="71">
        <v>42618.584722222222</v>
      </c>
      <c r="F916" s="71">
        <v>42622.590277777781</v>
      </c>
      <c r="G916" s="5" t="s">
        <v>20</v>
      </c>
      <c r="H916" s="72">
        <f>IF(OR(E916="-",F916="-"),0,F916-E916)</f>
        <v>4.0055555555591127</v>
      </c>
      <c r="I916" s="73">
        <f>H916</f>
        <v>4.0055555555591127</v>
      </c>
      <c r="L916"/>
    </row>
    <row r="917" spans="1:12" ht="25.5" customHeight="1" x14ac:dyDescent="0.25">
      <c r="A917" s="12" t="s">
        <v>562</v>
      </c>
      <c r="B917" s="68" t="s">
        <v>1155</v>
      </c>
      <c r="C917" s="69" t="s">
        <v>1122</v>
      </c>
      <c r="D917" s="70" t="s">
        <v>1743</v>
      </c>
      <c r="E917" s="71">
        <v>42622.590277777781</v>
      </c>
      <c r="F917" s="71">
        <v>42622.747916666667</v>
      </c>
      <c r="G917" s="5" t="s">
        <v>105</v>
      </c>
      <c r="H917" s="72">
        <f>IF(OR(E917="-",F917="-"),0,F917-E917)</f>
        <v>0.15763888888614019</v>
      </c>
      <c r="I917" s="73">
        <f>H917</f>
        <v>0.15763888888614019</v>
      </c>
      <c r="L917"/>
    </row>
    <row r="918" spans="1:12" ht="25.5" customHeight="1" x14ac:dyDescent="0.25">
      <c r="A918" s="12" t="s">
        <v>562</v>
      </c>
      <c r="B918" s="68" t="s">
        <v>1155</v>
      </c>
      <c r="C918" s="69" t="s">
        <v>1122</v>
      </c>
      <c r="D918" s="70" t="s">
        <v>1752</v>
      </c>
      <c r="E918" s="71">
        <v>42622.747916666667</v>
      </c>
      <c r="F918" s="71">
        <v>42628.790277777778</v>
      </c>
      <c r="G918" s="5" t="s">
        <v>445</v>
      </c>
      <c r="H918" s="72">
        <f>IF(OR(E918="-",F918="-"),0,F918-E918)</f>
        <v>6.0423611111109494</v>
      </c>
      <c r="I918" s="73">
        <f>H918</f>
        <v>6.0423611111109494</v>
      </c>
      <c r="L918"/>
    </row>
    <row r="919" spans="1:12" ht="25.5" customHeight="1" x14ac:dyDescent="0.25">
      <c r="A919" s="12" t="s">
        <v>562</v>
      </c>
      <c r="B919" s="68" t="s">
        <v>1155</v>
      </c>
      <c r="C919" s="69" t="s">
        <v>1122</v>
      </c>
      <c r="D919" s="70" t="s">
        <v>1753</v>
      </c>
      <c r="E919" s="71">
        <v>42628.790277777778</v>
      </c>
      <c r="F919" s="71">
        <v>42632.612500000003</v>
      </c>
      <c r="G919" s="5" t="s">
        <v>1149</v>
      </c>
      <c r="H919" s="72">
        <f>IF(OR(E919="-",F919="-"),0,F919-E919)</f>
        <v>3.8222222222248092</v>
      </c>
      <c r="I919" s="73">
        <f>H919</f>
        <v>3.8222222222248092</v>
      </c>
      <c r="L919"/>
    </row>
    <row r="920" spans="1:12" ht="25.5" customHeight="1" x14ac:dyDescent="0.25">
      <c r="A920" s="12" t="s">
        <v>562</v>
      </c>
      <c r="B920" s="68" t="s">
        <v>1155</v>
      </c>
      <c r="C920" s="69" t="s">
        <v>1122</v>
      </c>
      <c r="D920" s="70" t="s">
        <v>1743</v>
      </c>
      <c r="E920" s="71">
        <v>42632.612500000003</v>
      </c>
      <c r="F920" s="71">
        <v>42632.658333333333</v>
      </c>
      <c r="G920" s="5" t="s">
        <v>105</v>
      </c>
      <c r="H920" s="72">
        <f>IF(OR(E920="-",F920="-"),0,F920-E920)</f>
        <v>4.5833333329937886E-2</v>
      </c>
      <c r="I920" s="73">
        <f>H920</f>
        <v>4.5833333329937886E-2</v>
      </c>
      <c r="L920"/>
    </row>
    <row r="921" spans="1:12" ht="25.5" customHeight="1" x14ac:dyDescent="0.25">
      <c r="A921" s="12" t="s">
        <v>562</v>
      </c>
      <c r="B921" s="68" t="s">
        <v>1155</v>
      </c>
      <c r="C921" s="69" t="s">
        <v>1122</v>
      </c>
      <c r="D921" s="70" t="s">
        <v>1677</v>
      </c>
      <c r="E921" s="71">
        <v>42632.658333333333</v>
      </c>
      <c r="F921" s="71">
        <v>42635.538194444445</v>
      </c>
      <c r="G921" s="5" t="s">
        <v>1152</v>
      </c>
      <c r="H921" s="72">
        <f>IF(OR(E921="-",F921="-"),0,F921-E921)</f>
        <v>2.8798611111124046</v>
      </c>
      <c r="I921" s="73">
        <f>H921</f>
        <v>2.8798611111124046</v>
      </c>
      <c r="L921"/>
    </row>
    <row r="922" spans="1:12" ht="25.5" customHeight="1" x14ac:dyDescent="0.25">
      <c r="A922" s="12" t="s">
        <v>562</v>
      </c>
      <c r="B922" s="68" t="s">
        <v>1155</v>
      </c>
      <c r="C922" s="69" t="s">
        <v>1122</v>
      </c>
      <c r="D922" s="70" t="s">
        <v>1743</v>
      </c>
      <c r="E922" s="71">
        <v>42635.538194444445</v>
      </c>
      <c r="F922" s="71">
        <v>42640.660416666666</v>
      </c>
      <c r="G922" s="5" t="s">
        <v>1153</v>
      </c>
      <c r="H922" s="72">
        <f>IF(OR(E922="-",F922="-"),0,F922-E922)</f>
        <v>5.1222222222204437</v>
      </c>
      <c r="I922" s="73">
        <f>H922</f>
        <v>5.1222222222204437</v>
      </c>
      <c r="L922"/>
    </row>
    <row r="923" spans="1:12" ht="25.5" customHeight="1" x14ac:dyDescent="0.25">
      <c r="A923" s="12" t="s">
        <v>562</v>
      </c>
      <c r="B923" s="68" t="s">
        <v>1155</v>
      </c>
      <c r="C923" s="69" t="s">
        <v>1122</v>
      </c>
      <c r="D923" s="70" t="s">
        <v>1752</v>
      </c>
      <c r="E923" s="71">
        <v>42640.660416666666</v>
      </c>
      <c r="F923" s="71">
        <v>42641.525000000001</v>
      </c>
      <c r="G923" s="5" t="s">
        <v>1154</v>
      </c>
      <c r="H923" s="72">
        <f>IF(OR(E923="-",F923="-"),0,F923-E923)</f>
        <v>0.86458333333575865</v>
      </c>
      <c r="I923" s="73">
        <f>H923</f>
        <v>0.86458333333575865</v>
      </c>
      <c r="L923"/>
    </row>
    <row r="924" spans="1:12" ht="25.5" customHeight="1" x14ac:dyDescent="0.25">
      <c r="A924" s="12" t="s">
        <v>562</v>
      </c>
      <c r="B924" s="68" t="s">
        <v>1197</v>
      </c>
      <c r="C924" s="5" t="s">
        <v>553</v>
      </c>
      <c r="D924" s="70" t="s">
        <v>1673</v>
      </c>
      <c r="E924" s="71">
        <v>41207.720138888886</v>
      </c>
      <c r="F924" s="71">
        <v>41208.720138888886</v>
      </c>
      <c r="G924" s="5" t="s">
        <v>7</v>
      </c>
      <c r="H924" s="72">
        <f>IF(OR(E924="-",F924="-"),0,F924-E924)</f>
        <v>1</v>
      </c>
      <c r="I924" s="73">
        <f>H924</f>
        <v>1</v>
      </c>
      <c r="L924"/>
    </row>
    <row r="925" spans="1:12" ht="25.5" customHeight="1" x14ac:dyDescent="0.25">
      <c r="A925" s="12" t="s">
        <v>562</v>
      </c>
      <c r="B925" s="68" t="s">
        <v>1197</v>
      </c>
      <c r="C925" s="5" t="s">
        <v>553</v>
      </c>
      <c r="D925" s="70" t="s">
        <v>1672</v>
      </c>
      <c r="E925" s="71">
        <v>41208.720138888886</v>
      </c>
      <c r="F925" s="71">
        <v>41210.49722222222</v>
      </c>
      <c r="G925" s="5" t="s">
        <v>13</v>
      </c>
      <c r="H925" s="72">
        <f>IF(OR(E925="-",F925="-"),0,F925-E925)</f>
        <v>1.7770833333343035</v>
      </c>
      <c r="I925" s="73">
        <f>H925</f>
        <v>1.7770833333343035</v>
      </c>
      <c r="L925"/>
    </row>
    <row r="926" spans="1:12" ht="25.5" customHeight="1" x14ac:dyDescent="0.25">
      <c r="A926" s="12" t="s">
        <v>562</v>
      </c>
      <c r="B926" s="68" t="s">
        <v>1197</v>
      </c>
      <c r="C926" s="5" t="s">
        <v>553</v>
      </c>
      <c r="D926" s="70" t="s">
        <v>1745</v>
      </c>
      <c r="E926" s="71">
        <v>41210.49722222222</v>
      </c>
      <c r="F926" s="71">
        <v>41211.63958333333</v>
      </c>
      <c r="G926" s="5" t="s">
        <v>1156</v>
      </c>
      <c r="H926" s="72">
        <f>IF(OR(E926="-",F926="-"),0,F926-E926)</f>
        <v>1.1423611111094942</v>
      </c>
      <c r="I926" s="73">
        <f>H926</f>
        <v>1.1423611111094942</v>
      </c>
      <c r="L926"/>
    </row>
    <row r="927" spans="1:12" ht="25.5" customHeight="1" x14ac:dyDescent="0.25">
      <c r="A927" s="12" t="s">
        <v>562</v>
      </c>
      <c r="B927" s="68" t="s">
        <v>1197</v>
      </c>
      <c r="C927" s="5" t="s">
        <v>553</v>
      </c>
      <c r="D927" s="70" t="s">
        <v>1770</v>
      </c>
      <c r="E927" s="71">
        <v>41211.63958333333</v>
      </c>
      <c r="F927" s="71">
        <v>41220.74722222222</v>
      </c>
      <c r="G927" s="5" t="s">
        <v>1158</v>
      </c>
      <c r="H927" s="72">
        <f>IF(OR(E927="-",F927="-"),0,F927-E927)</f>
        <v>9.1076388888905058</v>
      </c>
      <c r="I927" s="73">
        <f>H927</f>
        <v>9.1076388888905058</v>
      </c>
      <c r="L927"/>
    </row>
    <row r="928" spans="1:12" ht="25.5" customHeight="1" x14ac:dyDescent="0.25">
      <c r="A928" s="12" t="s">
        <v>562</v>
      </c>
      <c r="B928" s="68" t="s">
        <v>1197</v>
      </c>
      <c r="C928" s="5" t="s">
        <v>553</v>
      </c>
      <c r="D928" s="70" t="s">
        <v>1745</v>
      </c>
      <c r="E928" s="71">
        <v>41220.74722222222</v>
      </c>
      <c r="F928" s="71">
        <v>41221.831250000003</v>
      </c>
      <c r="G928" s="5" t="s">
        <v>1159</v>
      </c>
      <c r="H928" s="72">
        <f>IF(OR(E928="-",F928="-"),0,F928-E928)</f>
        <v>1.0840277777824667</v>
      </c>
      <c r="I928" s="73">
        <f>H928</f>
        <v>1.0840277777824667</v>
      </c>
      <c r="L928"/>
    </row>
    <row r="929" spans="1:12" ht="25.5" customHeight="1" x14ac:dyDescent="0.25">
      <c r="A929" s="12" t="s">
        <v>562</v>
      </c>
      <c r="B929" s="68" t="s">
        <v>1197</v>
      </c>
      <c r="C929" s="5" t="s">
        <v>553</v>
      </c>
      <c r="D929" s="70" t="s">
        <v>1749</v>
      </c>
      <c r="E929" s="71">
        <v>41221.831250000003</v>
      </c>
      <c r="F929" s="71">
        <v>41227.629861111112</v>
      </c>
      <c r="G929" s="5" t="s">
        <v>837</v>
      </c>
      <c r="H929" s="72">
        <f>IF(OR(E929="-",F929="-"),0,F929-E929)</f>
        <v>5.7986111111094942</v>
      </c>
      <c r="I929" s="73">
        <f>H929</f>
        <v>5.7986111111094942</v>
      </c>
      <c r="L929"/>
    </row>
    <row r="930" spans="1:12" ht="25.5" customHeight="1" x14ac:dyDescent="0.25">
      <c r="A930" s="12" t="s">
        <v>562</v>
      </c>
      <c r="B930" s="68" t="s">
        <v>1197</v>
      </c>
      <c r="C930" s="5" t="s">
        <v>553</v>
      </c>
      <c r="D930" s="70" t="s">
        <v>1750</v>
      </c>
      <c r="E930" s="71">
        <v>41227.629861111112</v>
      </c>
      <c r="F930" s="71">
        <v>41234.779166666667</v>
      </c>
      <c r="G930" s="5" t="s">
        <v>1160</v>
      </c>
      <c r="H930" s="72">
        <f>IF(OR(E930="-",F930="-"),0,F930-E930)</f>
        <v>7.1493055555547471</v>
      </c>
      <c r="I930" s="73">
        <f>H930</f>
        <v>7.1493055555547471</v>
      </c>
      <c r="L930"/>
    </row>
    <row r="931" spans="1:12" ht="25.5" customHeight="1" x14ac:dyDescent="0.25">
      <c r="A931" s="12" t="s">
        <v>562</v>
      </c>
      <c r="B931" s="68" t="s">
        <v>1197</v>
      </c>
      <c r="C931" s="5" t="s">
        <v>553</v>
      </c>
      <c r="D931" s="70" t="s">
        <v>1749</v>
      </c>
      <c r="E931" s="71">
        <v>41234.779166666667</v>
      </c>
      <c r="F931" s="71">
        <v>41234.822222222225</v>
      </c>
      <c r="G931" s="5" t="s">
        <v>1161</v>
      </c>
      <c r="H931" s="72">
        <f>IF(OR(E931="-",F931="-"),0,F931-E931)</f>
        <v>4.3055555557657499E-2</v>
      </c>
      <c r="I931" s="73">
        <f>H931</f>
        <v>4.3055555557657499E-2</v>
      </c>
      <c r="L931"/>
    </row>
    <row r="932" spans="1:12" ht="25.5" customHeight="1" x14ac:dyDescent="0.25">
      <c r="A932" s="12" t="s">
        <v>562</v>
      </c>
      <c r="B932" s="68" t="s">
        <v>1197</v>
      </c>
      <c r="C932" s="5" t="s">
        <v>553</v>
      </c>
      <c r="D932" s="70" t="s">
        <v>1747</v>
      </c>
      <c r="E932" s="71">
        <v>41234.822222222225</v>
      </c>
      <c r="F932" s="71">
        <v>41235.52847222222</v>
      </c>
      <c r="G932" s="5" t="s">
        <v>578</v>
      </c>
      <c r="H932" s="72">
        <f>IF(OR(E932="-",F932="-"),0,F932-E932)</f>
        <v>0.70624999999563443</v>
      </c>
      <c r="I932" s="73">
        <f>H932</f>
        <v>0.70624999999563443</v>
      </c>
      <c r="L932"/>
    </row>
    <row r="933" spans="1:12" ht="25.5" customHeight="1" x14ac:dyDescent="0.25">
      <c r="A933" s="12" t="s">
        <v>562</v>
      </c>
      <c r="B933" s="68" t="s">
        <v>1197</v>
      </c>
      <c r="C933" s="5" t="s">
        <v>553</v>
      </c>
      <c r="D933" s="70" t="s">
        <v>1746</v>
      </c>
      <c r="E933" s="71">
        <v>41235.52847222222</v>
      </c>
      <c r="F933" s="71">
        <v>41236.646527777775</v>
      </c>
      <c r="G933" s="5" t="s">
        <v>1162</v>
      </c>
      <c r="H933" s="72">
        <f>IF(OR(E933="-",F933="-"),0,F933-E933)</f>
        <v>1.1180555555547471</v>
      </c>
      <c r="I933" s="73">
        <f>H933</f>
        <v>1.1180555555547471</v>
      </c>
      <c r="L933"/>
    </row>
    <row r="934" spans="1:12" ht="25.5" customHeight="1" x14ac:dyDescent="0.25">
      <c r="A934" s="12" t="s">
        <v>562</v>
      </c>
      <c r="B934" s="68" t="s">
        <v>1197</v>
      </c>
      <c r="C934" s="5" t="s">
        <v>553</v>
      </c>
      <c r="D934" s="70" t="s">
        <v>1747</v>
      </c>
      <c r="E934" s="71">
        <v>41236.646527777775</v>
      </c>
      <c r="F934" s="71">
        <v>41236.660416666666</v>
      </c>
      <c r="G934" s="5" t="s">
        <v>39</v>
      </c>
      <c r="H934" s="72">
        <f>IF(OR(E934="-",F934="-"),0,F934-E934)</f>
        <v>1.3888888890505768E-2</v>
      </c>
      <c r="I934" s="73">
        <f>H934</f>
        <v>1.3888888890505768E-2</v>
      </c>
      <c r="L934"/>
    </row>
    <row r="935" spans="1:12" ht="25.5" customHeight="1" x14ac:dyDescent="0.25">
      <c r="A935" s="12" t="s">
        <v>562</v>
      </c>
      <c r="B935" s="68" t="s">
        <v>1197</v>
      </c>
      <c r="C935" s="5" t="s">
        <v>553</v>
      </c>
      <c r="D935" s="70" t="s">
        <v>1748</v>
      </c>
      <c r="E935" s="71">
        <v>41236.660416666666</v>
      </c>
      <c r="F935" s="71">
        <v>41236.813194444447</v>
      </c>
      <c r="G935" s="5" t="s">
        <v>1163</v>
      </c>
      <c r="H935" s="72">
        <f>IF(OR(E935="-",F935="-"),0,F935-E935)</f>
        <v>0.15277777778101154</v>
      </c>
      <c r="I935" s="73">
        <f>H935</f>
        <v>0.15277777778101154</v>
      </c>
      <c r="L935"/>
    </row>
    <row r="936" spans="1:12" ht="25.5" customHeight="1" x14ac:dyDescent="0.25">
      <c r="A936" s="12" t="s">
        <v>562</v>
      </c>
      <c r="B936" s="68" t="s">
        <v>1197</v>
      </c>
      <c r="C936" s="5" t="s">
        <v>553</v>
      </c>
      <c r="D936" s="70" t="s">
        <v>1749</v>
      </c>
      <c r="E936" s="71">
        <v>41236.813194444447</v>
      </c>
      <c r="F936" s="71">
        <v>41239.539583333331</v>
      </c>
      <c r="G936" s="5" t="s">
        <v>24</v>
      </c>
      <c r="H936" s="72">
        <f>IF(OR(E936="-",F936="-"),0,F936-E936)</f>
        <v>2.726388888884685</v>
      </c>
      <c r="I936" s="73">
        <f>H936</f>
        <v>2.726388888884685</v>
      </c>
      <c r="L936"/>
    </row>
    <row r="937" spans="1:12" ht="25.5" customHeight="1" x14ac:dyDescent="0.25">
      <c r="A937" s="12" t="s">
        <v>562</v>
      </c>
      <c r="B937" s="68" t="s">
        <v>1197</v>
      </c>
      <c r="C937" s="5" t="s">
        <v>553</v>
      </c>
      <c r="D937" s="70" t="s">
        <v>1750</v>
      </c>
      <c r="E937" s="71">
        <v>41239.539583333331</v>
      </c>
      <c r="F937" s="71">
        <v>41242.744444444441</v>
      </c>
      <c r="G937" s="5" t="s">
        <v>1164</v>
      </c>
      <c r="H937" s="72">
        <f>IF(OR(E937="-",F937="-"),0,F937-E937)</f>
        <v>3.2048611111094942</v>
      </c>
      <c r="I937" s="73">
        <f>H937</f>
        <v>3.2048611111094942</v>
      </c>
      <c r="L937"/>
    </row>
    <row r="938" spans="1:12" ht="25.5" customHeight="1" x14ac:dyDescent="0.25">
      <c r="A938" s="12" t="s">
        <v>562</v>
      </c>
      <c r="B938" s="68" t="s">
        <v>1197</v>
      </c>
      <c r="C938" s="5" t="s">
        <v>553</v>
      </c>
      <c r="D938" s="70" t="s">
        <v>1749</v>
      </c>
      <c r="E938" s="71">
        <v>41242.744444444441</v>
      </c>
      <c r="F938" s="71">
        <v>41242.802083333336</v>
      </c>
      <c r="G938" s="5" t="s">
        <v>1165</v>
      </c>
      <c r="H938" s="72">
        <f>IF(OR(E938="-",F938="-"),0,F938-E938)</f>
        <v>5.7638888894871343E-2</v>
      </c>
      <c r="I938" s="73">
        <f>H938</f>
        <v>5.7638888894871343E-2</v>
      </c>
      <c r="L938"/>
    </row>
    <row r="939" spans="1:12" ht="25.5" customHeight="1" x14ac:dyDescent="0.25">
      <c r="A939" s="12" t="s">
        <v>562</v>
      </c>
      <c r="B939" s="68" t="s">
        <v>1197</v>
      </c>
      <c r="C939" s="5" t="s">
        <v>553</v>
      </c>
      <c r="D939" s="70" t="s">
        <v>1745</v>
      </c>
      <c r="E939" s="71">
        <v>41242.802083333336</v>
      </c>
      <c r="F939" s="71">
        <v>41245.598611111112</v>
      </c>
      <c r="G939" s="5" t="s">
        <v>1166</v>
      </c>
      <c r="H939" s="72">
        <f>IF(OR(E939="-",F939="-"),0,F939-E939)</f>
        <v>2.796527777776646</v>
      </c>
      <c r="I939" s="73">
        <f>H939</f>
        <v>2.796527777776646</v>
      </c>
      <c r="L939"/>
    </row>
    <row r="940" spans="1:12" ht="25.5" customHeight="1" x14ac:dyDescent="0.25">
      <c r="A940" s="12" t="s">
        <v>562</v>
      </c>
      <c r="B940" s="68" t="s">
        <v>1197</v>
      </c>
      <c r="C940" s="5" t="s">
        <v>553</v>
      </c>
      <c r="D940" s="70" t="s">
        <v>1743</v>
      </c>
      <c r="E940" s="71">
        <v>41245.598611111112</v>
      </c>
      <c r="F940" s="71">
        <v>41246.853472222225</v>
      </c>
      <c r="G940" s="5" t="s">
        <v>1167</v>
      </c>
      <c r="H940" s="72">
        <f>IF(OR(E940="-",F940="-"),0,F940-E940)</f>
        <v>1.2548611111124046</v>
      </c>
      <c r="I940" s="73">
        <f>H940</f>
        <v>1.2548611111124046</v>
      </c>
      <c r="L940"/>
    </row>
    <row r="941" spans="1:12" ht="25.5" customHeight="1" x14ac:dyDescent="0.25">
      <c r="A941" s="12" t="s">
        <v>562</v>
      </c>
      <c r="B941" s="68" t="s">
        <v>1197</v>
      </c>
      <c r="C941" s="5" t="s">
        <v>553</v>
      </c>
      <c r="D941" s="70" t="s">
        <v>1765</v>
      </c>
      <c r="E941" s="71">
        <v>41246.853472222225</v>
      </c>
      <c r="F941" s="71">
        <v>41249.54791666667</v>
      </c>
      <c r="G941" s="5" t="s">
        <v>589</v>
      </c>
      <c r="H941" s="72">
        <f>IF(OR(E941="-",F941="-"),0,F941-E941)</f>
        <v>2.6944444444452529</v>
      </c>
      <c r="I941" s="73">
        <f>H941</f>
        <v>2.6944444444452529</v>
      </c>
      <c r="L941"/>
    </row>
    <row r="942" spans="1:12" ht="25.5" customHeight="1" x14ac:dyDescent="0.25">
      <c r="A942" s="12" t="s">
        <v>562</v>
      </c>
      <c r="B942" s="68" t="s">
        <v>1197</v>
      </c>
      <c r="C942" s="5" t="s">
        <v>553</v>
      </c>
      <c r="D942" s="70" t="s">
        <v>1749</v>
      </c>
      <c r="E942" s="71">
        <v>41249.54791666667</v>
      </c>
      <c r="F942" s="71">
        <v>41249.557638888888</v>
      </c>
      <c r="G942" s="5" t="s">
        <v>13</v>
      </c>
      <c r="H942" s="72">
        <f>IF(OR(E942="-",F942="-"),0,F942-E942)</f>
        <v>9.7222222175332718E-3</v>
      </c>
      <c r="I942" s="73">
        <f>H942</f>
        <v>9.7222222175332718E-3</v>
      </c>
      <c r="L942"/>
    </row>
    <row r="943" spans="1:12" ht="25.5" customHeight="1" x14ac:dyDescent="0.25">
      <c r="A943" s="12" t="s">
        <v>562</v>
      </c>
      <c r="B943" s="68" t="s">
        <v>1197</v>
      </c>
      <c r="C943" s="5" t="s">
        <v>553</v>
      </c>
      <c r="D943" s="70" t="s">
        <v>1752</v>
      </c>
      <c r="E943" s="71">
        <v>41249.557638888888</v>
      </c>
      <c r="F943" s="71">
        <v>41249.820833333331</v>
      </c>
      <c r="G943" s="5" t="s">
        <v>706</v>
      </c>
      <c r="H943" s="72">
        <f>IF(OR(E943="-",F943="-"),0,F943-E943)</f>
        <v>0.26319444444379769</v>
      </c>
      <c r="I943" s="73">
        <f>H943</f>
        <v>0.26319444444379769</v>
      </c>
      <c r="L943"/>
    </row>
    <row r="944" spans="1:12" ht="25.5" customHeight="1" x14ac:dyDescent="0.25">
      <c r="A944" s="12" t="s">
        <v>562</v>
      </c>
      <c r="B944" s="68" t="s">
        <v>1197</v>
      </c>
      <c r="C944" s="5" t="s">
        <v>553</v>
      </c>
      <c r="D944" s="70" t="s">
        <v>1753</v>
      </c>
      <c r="E944" s="71">
        <v>41249.820833333331</v>
      </c>
      <c r="F944" s="71">
        <v>41250.617361111108</v>
      </c>
      <c r="G944" s="5" t="s">
        <v>429</v>
      </c>
      <c r="H944" s="72">
        <f>IF(OR(E944="-",F944="-"),0,F944-E944)</f>
        <v>0.79652777777664596</v>
      </c>
      <c r="I944" s="73">
        <f>H944</f>
        <v>0.79652777777664596</v>
      </c>
      <c r="L944"/>
    </row>
    <row r="945" spans="1:12" ht="25.5" customHeight="1" x14ac:dyDescent="0.25">
      <c r="A945" s="12" t="s">
        <v>562</v>
      </c>
      <c r="B945" s="68" t="s">
        <v>1197</v>
      </c>
      <c r="C945" s="5" t="s">
        <v>553</v>
      </c>
      <c r="D945" s="70" t="s">
        <v>1765</v>
      </c>
      <c r="E945" s="71">
        <v>41250.617361111108</v>
      </c>
      <c r="F945" s="71">
        <v>41250.728472222225</v>
      </c>
      <c r="G945" s="5" t="s">
        <v>1007</v>
      </c>
      <c r="H945" s="72">
        <f>IF(OR(E945="-",F945="-"),0,F945-E945)</f>
        <v>0.11111111111677019</v>
      </c>
      <c r="I945" s="73">
        <f>H945</f>
        <v>0.11111111111677019</v>
      </c>
      <c r="L945"/>
    </row>
    <row r="946" spans="1:12" ht="25.5" customHeight="1" x14ac:dyDescent="0.25">
      <c r="A946" s="12" t="s">
        <v>562</v>
      </c>
      <c r="B946" s="68" t="s">
        <v>1197</v>
      </c>
      <c r="C946" s="5" t="s">
        <v>553</v>
      </c>
      <c r="D946" s="70" t="s">
        <v>1752</v>
      </c>
      <c r="E946" s="71">
        <v>41250.728472222225</v>
      </c>
      <c r="F946" s="71">
        <v>41250.805555555555</v>
      </c>
      <c r="G946" s="5" t="s">
        <v>998</v>
      </c>
      <c r="H946" s="72">
        <f>IF(OR(E946="-",F946="-"),0,F946-E946)</f>
        <v>7.7083333329937886E-2</v>
      </c>
      <c r="I946" s="73">
        <f>H946</f>
        <v>7.7083333329937886E-2</v>
      </c>
      <c r="L946"/>
    </row>
    <row r="947" spans="1:12" ht="25.5" customHeight="1" x14ac:dyDescent="0.25">
      <c r="A947" s="12" t="s">
        <v>562</v>
      </c>
      <c r="B947" s="68" t="s">
        <v>1197</v>
      </c>
      <c r="C947" s="5" t="s">
        <v>553</v>
      </c>
      <c r="D947" s="70" t="s">
        <v>1765</v>
      </c>
      <c r="E947" s="71">
        <v>41250.805555555555</v>
      </c>
      <c r="F947" s="71">
        <v>41253.76666666667</v>
      </c>
      <c r="G947" s="5" t="s">
        <v>355</v>
      </c>
      <c r="H947" s="72">
        <f>IF(OR(E947="-",F947="-"),0,F947-E947)</f>
        <v>2.961111111115315</v>
      </c>
      <c r="I947" s="73">
        <f>H947</f>
        <v>2.961111111115315</v>
      </c>
      <c r="L947"/>
    </row>
    <row r="948" spans="1:12" ht="25.5" customHeight="1" x14ac:dyDescent="0.25">
      <c r="A948" s="12" t="s">
        <v>562</v>
      </c>
      <c r="B948" s="68" t="s">
        <v>1197</v>
      </c>
      <c r="C948" s="5" t="s">
        <v>553</v>
      </c>
      <c r="D948" s="70" t="s">
        <v>1752</v>
      </c>
      <c r="E948" s="71">
        <v>41253.76666666667</v>
      </c>
      <c r="F948" s="71">
        <v>41264.56527777778</v>
      </c>
      <c r="G948" s="5" t="s">
        <v>1169</v>
      </c>
      <c r="H948" s="72">
        <f>IF(OR(E948="-",F948="-"),0,F948-E948)</f>
        <v>10.798611111109494</v>
      </c>
      <c r="I948" s="73">
        <f>H948</f>
        <v>10.798611111109494</v>
      </c>
      <c r="L948"/>
    </row>
    <row r="949" spans="1:12" ht="25.5" customHeight="1" x14ac:dyDescent="0.25">
      <c r="A949" s="12" t="s">
        <v>562</v>
      </c>
      <c r="B949" s="68" t="s">
        <v>1197</v>
      </c>
      <c r="C949" s="5" t="s">
        <v>553</v>
      </c>
      <c r="D949" s="70" t="s">
        <v>1781</v>
      </c>
      <c r="E949" s="71">
        <v>41264.56527777778</v>
      </c>
      <c r="F949" s="71">
        <v>41264.704861111109</v>
      </c>
      <c r="G949" s="5" t="s">
        <v>1171</v>
      </c>
      <c r="H949" s="72">
        <f>IF(OR(E949="-",F949="-"),0,F949-E949)</f>
        <v>0.13958333332993789</v>
      </c>
      <c r="I949" s="73">
        <f>H949</f>
        <v>0.13958333332993789</v>
      </c>
      <c r="L949"/>
    </row>
    <row r="950" spans="1:12" ht="25.5" customHeight="1" x14ac:dyDescent="0.25">
      <c r="A950" s="12" t="s">
        <v>562</v>
      </c>
      <c r="B950" s="68" t="s">
        <v>1197</v>
      </c>
      <c r="C950" s="5" t="s">
        <v>553</v>
      </c>
      <c r="D950" s="70" t="s">
        <v>1782</v>
      </c>
      <c r="E950" s="71">
        <v>41264.704861111109</v>
      </c>
      <c r="F950" s="71">
        <v>41264.709027777775</v>
      </c>
      <c r="G950" s="5" t="s">
        <v>1173</v>
      </c>
      <c r="H950" s="72">
        <f>IF(OR(E950="-",F950="-"),0,F950-E950)</f>
        <v>4.166666665696539E-3</v>
      </c>
      <c r="I950" s="73">
        <f>H950</f>
        <v>4.166666665696539E-3</v>
      </c>
      <c r="L950"/>
    </row>
    <row r="951" spans="1:12" ht="25.5" customHeight="1" x14ac:dyDescent="0.25">
      <c r="A951" s="12" t="s">
        <v>562</v>
      </c>
      <c r="B951" s="68" t="s">
        <v>1197</v>
      </c>
      <c r="C951" s="5" t="s">
        <v>553</v>
      </c>
      <c r="D951" s="70" t="s">
        <v>1752</v>
      </c>
      <c r="E951" s="71">
        <v>41264.709027777775</v>
      </c>
      <c r="F951" s="71">
        <v>41269.664583333331</v>
      </c>
      <c r="G951" s="5" t="s">
        <v>1174</v>
      </c>
      <c r="H951" s="72">
        <f>IF(OR(E951="-",F951="-"),0,F951-E951)</f>
        <v>4.9555555555562023</v>
      </c>
      <c r="I951" s="73">
        <f>H951</f>
        <v>4.9555555555562023</v>
      </c>
      <c r="L951"/>
    </row>
    <row r="952" spans="1:12" ht="25.5" customHeight="1" x14ac:dyDescent="0.25">
      <c r="A952" s="12" t="s">
        <v>562</v>
      </c>
      <c r="B952" s="68" t="s">
        <v>1197</v>
      </c>
      <c r="C952" s="5" t="s">
        <v>553</v>
      </c>
      <c r="D952" s="70" t="s">
        <v>1781</v>
      </c>
      <c r="E952" s="71">
        <v>41269.664583333331</v>
      </c>
      <c r="F952" s="71">
        <v>41269.723611111112</v>
      </c>
      <c r="G952" s="5" t="s">
        <v>1176</v>
      </c>
      <c r="H952" s="72">
        <f>IF(OR(E952="-",F952="-"),0,F952-E952)</f>
        <v>5.9027777781011537E-2</v>
      </c>
      <c r="I952" s="73">
        <f>H952</f>
        <v>5.9027777781011537E-2</v>
      </c>
      <c r="L952"/>
    </row>
    <row r="953" spans="1:12" ht="25.5" customHeight="1" x14ac:dyDescent="0.25">
      <c r="A953" s="12" t="s">
        <v>562</v>
      </c>
      <c r="B953" s="68" t="s">
        <v>1197</v>
      </c>
      <c r="C953" s="5" t="s">
        <v>553</v>
      </c>
      <c r="D953" s="70" t="s">
        <v>1783</v>
      </c>
      <c r="E953" s="71">
        <v>41269.723611111112</v>
      </c>
      <c r="F953" s="71">
        <v>41269.774305555555</v>
      </c>
      <c r="G953" s="5" t="s">
        <v>1178</v>
      </c>
      <c r="H953" s="72">
        <f>IF(OR(E953="-",F953="-"),0,F953-E953)</f>
        <v>5.0694444442342501E-2</v>
      </c>
      <c r="I953" s="73">
        <f>H953</f>
        <v>5.0694444442342501E-2</v>
      </c>
      <c r="L953"/>
    </row>
    <row r="954" spans="1:12" ht="25.5" customHeight="1" x14ac:dyDescent="0.25">
      <c r="A954" s="12" t="s">
        <v>562</v>
      </c>
      <c r="B954" s="68" t="s">
        <v>1197</v>
      </c>
      <c r="C954" s="5" t="s">
        <v>553</v>
      </c>
      <c r="D954" s="70" t="s">
        <v>1752</v>
      </c>
      <c r="E954" s="71">
        <v>41269.774305555555</v>
      </c>
      <c r="F954" s="71">
        <v>41292.582638888889</v>
      </c>
      <c r="G954" s="5" t="s">
        <v>1180</v>
      </c>
      <c r="H954" s="72">
        <f>IF(OR(E954="-",F954="-"),0,F954-E954)</f>
        <v>22.808333333334303</v>
      </c>
      <c r="I954" s="73">
        <f>H954</f>
        <v>22.808333333334303</v>
      </c>
      <c r="L954"/>
    </row>
    <row r="955" spans="1:12" ht="25.5" customHeight="1" x14ac:dyDescent="0.25">
      <c r="A955" s="12" t="s">
        <v>562</v>
      </c>
      <c r="B955" s="68" t="s">
        <v>1197</v>
      </c>
      <c r="C955" s="5" t="s">
        <v>553</v>
      </c>
      <c r="D955" s="70" t="s">
        <v>1753</v>
      </c>
      <c r="E955" s="71">
        <v>41292.582638888889</v>
      </c>
      <c r="F955" s="71">
        <v>41292.75277777778</v>
      </c>
      <c r="G955" s="5" t="s">
        <v>1181</v>
      </c>
      <c r="H955" s="72">
        <f>IF(OR(E955="-",F955="-"),0,F955-E955)</f>
        <v>0.17013888889050577</v>
      </c>
      <c r="I955" s="73">
        <f>H955</f>
        <v>0.17013888889050577</v>
      </c>
      <c r="L955"/>
    </row>
    <row r="956" spans="1:12" ht="25.5" customHeight="1" x14ac:dyDescent="0.25">
      <c r="A956" s="12" t="s">
        <v>562</v>
      </c>
      <c r="B956" s="68" t="s">
        <v>1197</v>
      </c>
      <c r="C956" s="5" t="s">
        <v>553</v>
      </c>
      <c r="D956" s="70" t="s">
        <v>1743</v>
      </c>
      <c r="E956" s="71">
        <v>41292.75277777778</v>
      </c>
      <c r="F956" s="71">
        <v>41292.802083333336</v>
      </c>
      <c r="G956" s="5" t="s">
        <v>443</v>
      </c>
      <c r="H956" s="72">
        <f>IF(OR(E956="-",F956="-"),0,F956-E956)</f>
        <v>4.9305555556202307E-2</v>
      </c>
      <c r="I956" s="73">
        <f>H956</f>
        <v>4.9305555556202307E-2</v>
      </c>
      <c r="L956"/>
    </row>
    <row r="957" spans="1:12" ht="25.5" customHeight="1" x14ac:dyDescent="0.25">
      <c r="A957" s="12" t="s">
        <v>562</v>
      </c>
      <c r="B957" s="68" t="s">
        <v>1197</v>
      </c>
      <c r="C957" s="5" t="s">
        <v>553</v>
      </c>
      <c r="D957" s="70" t="s">
        <v>1752</v>
      </c>
      <c r="E957" s="71">
        <v>41292.802083333336</v>
      </c>
      <c r="F957" s="71">
        <v>41296.581944444442</v>
      </c>
      <c r="G957" s="5" t="s">
        <v>1182</v>
      </c>
      <c r="H957" s="72">
        <f>IF(OR(E957="-",F957="-"),0,F957-E957)</f>
        <v>3.7798611111065838</v>
      </c>
      <c r="I957" s="73">
        <f>H957</f>
        <v>3.7798611111065838</v>
      </c>
      <c r="L957"/>
    </row>
    <row r="958" spans="1:12" ht="25.5" customHeight="1" x14ac:dyDescent="0.25">
      <c r="A958" s="12" t="s">
        <v>562</v>
      </c>
      <c r="B958" s="68" t="s">
        <v>1197</v>
      </c>
      <c r="C958" s="5" t="s">
        <v>553</v>
      </c>
      <c r="D958" s="70" t="s">
        <v>1746</v>
      </c>
      <c r="E958" s="71">
        <v>41296.581944444442</v>
      </c>
      <c r="F958" s="71">
        <v>41296.677777777775</v>
      </c>
      <c r="G958" s="5" t="s">
        <v>1162</v>
      </c>
      <c r="H958" s="72">
        <f>IF(OR(E958="-",F958="-"),0,F958-E958)</f>
        <v>9.5833333332848269E-2</v>
      </c>
      <c r="I958" s="73">
        <f>H958</f>
        <v>9.5833333332848269E-2</v>
      </c>
      <c r="L958"/>
    </row>
    <row r="959" spans="1:12" ht="25.5" customHeight="1" x14ac:dyDescent="0.25">
      <c r="A959" s="12" t="s">
        <v>562</v>
      </c>
      <c r="B959" s="68" t="s">
        <v>1197</v>
      </c>
      <c r="C959" s="5" t="s">
        <v>553</v>
      </c>
      <c r="D959" s="70" t="s">
        <v>1745</v>
      </c>
      <c r="E959" s="71">
        <v>41296.677777777775</v>
      </c>
      <c r="F959" s="71">
        <v>41296.740972222222</v>
      </c>
      <c r="G959" s="5" t="s">
        <v>1185</v>
      </c>
      <c r="H959" s="72">
        <f>IF(OR(E959="-",F959="-"),0,F959-E959)</f>
        <v>6.3194444446708076E-2</v>
      </c>
      <c r="I959" s="73">
        <f>H959</f>
        <v>6.3194444446708076E-2</v>
      </c>
      <c r="L959"/>
    </row>
    <row r="960" spans="1:12" ht="25.5" customHeight="1" x14ac:dyDescent="0.25">
      <c r="A960" s="12" t="s">
        <v>562</v>
      </c>
      <c r="B960" s="68" t="s">
        <v>1197</v>
      </c>
      <c r="C960" s="5" t="s">
        <v>553</v>
      </c>
      <c r="D960" s="70" t="s">
        <v>1749</v>
      </c>
      <c r="E960" s="71">
        <v>41296.740972222222</v>
      </c>
      <c r="F960" s="71">
        <v>41297.679861111108</v>
      </c>
      <c r="G960" s="5" t="s">
        <v>389</v>
      </c>
      <c r="H960" s="72">
        <f>IF(OR(E960="-",F960="-"),0,F960-E960)</f>
        <v>0.93888888888614019</v>
      </c>
      <c r="I960" s="73">
        <f>H960</f>
        <v>0.93888888888614019</v>
      </c>
      <c r="L960"/>
    </row>
    <row r="961" spans="1:12" ht="25.5" customHeight="1" x14ac:dyDescent="0.25">
      <c r="A961" s="12" t="s">
        <v>562</v>
      </c>
      <c r="B961" s="68" t="s">
        <v>1197</v>
      </c>
      <c r="C961" s="5" t="s">
        <v>553</v>
      </c>
      <c r="D961" s="70" t="s">
        <v>1751</v>
      </c>
      <c r="E961" s="71">
        <v>41297.679861111108</v>
      </c>
      <c r="F961" s="71">
        <v>41310.770833333336</v>
      </c>
      <c r="G961" s="5" t="s">
        <v>1187</v>
      </c>
      <c r="H961" s="72">
        <f>IF(OR(E961="-",F961="-"),0,F961-E961)</f>
        <v>13.09097222222772</v>
      </c>
      <c r="I961" s="73">
        <f>H961</f>
        <v>13.09097222222772</v>
      </c>
      <c r="L961"/>
    </row>
    <row r="962" spans="1:12" ht="25.5" customHeight="1" x14ac:dyDescent="0.25">
      <c r="A962" s="12" t="s">
        <v>562</v>
      </c>
      <c r="B962" s="68" t="s">
        <v>1197</v>
      </c>
      <c r="C962" s="5" t="s">
        <v>553</v>
      </c>
      <c r="D962" s="70" t="s">
        <v>1771</v>
      </c>
      <c r="E962" s="71">
        <v>41310.770833333336</v>
      </c>
      <c r="F962" s="71">
        <v>41311.727083333331</v>
      </c>
      <c r="G962" s="5" t="s">
        <v>1189</v>
      </c>
      <c r="H962" s="72">
        <f>IF(OR(E962="-",F962="-"),0,F962-E962)</f>
        <v>0.95624999999563443</v>
      </c>
      <c r="I962" s="73">
        <f>H962</f>
        <v>0.95624999999563443</v>
      </c>
      <c r="L962"/>
    </row>
    <row r="963" spans="1:12" ht="25.5" customHeight="1" x14ac:dyDescent="0.25">
      <c r="A963" s="12" t="s">
        <v>562</v>
      </c>
      <c r="B963" s="68" t="s">
        <v>1197</v>
      </c>
      <c r="C963" s="5" t="s">
        <v>553</v>
      </c>
      <c r="D963" s="70" t="s">
        <v>1751</v>
      </c>
      <c r="E963" s="71">
        <v>41311.727083333331</v>
      </c>
      <c r="F963" s="71">
        <v>41313.765277777777</v>
      </c>
      <c r="G963" s="5" t="s">
        <v>1191</v>
      </c>
      <c r="H963" s="72">
        <f>IF(OR(E963="-",F963="-"),0,F963-E963)</f>
        <v>2.0381944444452529</v>
      </c>
      <c r="I963" s="73">
        <f>H963</f>
        <v>2.0381944444452529</v>
      </c>
      <c r="L963"/>
    </row>
    <row r="964" spans="1:12" ht="25.5" customHeight="1" x14ac:dyDescent="0.25">
      <c r="A964" s="12" t="s">
        <v>562</v>
      </c>
      <c r="B964" s="68" t="s">
        <v>1197</v>
      </c>
      <c r="C964" s="5" t="s">
        <v>553</v>
      </c>
      <c r="D964" s="70" t="s">
        <v>1749</v>
      </c>
      <c r="E964" s="71">
        <v>41313.765277777777</v>
      </c>
      <c r="F964" s="71">
        <v>41313.79791666667</v>
      </c>
      <c r="G964" s="5" t="s">
        <v>1193</v>
      </c>
      <c r="H964" s="72">
        <f>IF(OR(E964="-",F964="-"),0,F964-E964)</f>
        <v>3.2638888893416151E-2</v>
      </c>
      <c r="I964" s="73">
        <f>H964</f>
        <v>3.2638888893416151E-2</v>
      </c>
      <c r="L964"/>
    </row>
    <row r="965" spans="1:12" ht="25.5" customHeight="1" x14ac:dyDescent="0.25">
      <c r="A965" s="12" t="s">
        <v>562</v>
      </c>
      <c r="B965" s="68" t="s">
        <v>1197</v>
      </c>
      <c r="C965" s="5" t="s">
        <v>553</v>
      </c>
      <c r="D965" s="70" t="s">
        <v>1755</v>
      </c>
      <c r="E965" s="71">
        <v>41313.79791666667</v>
      </c>
      <c r="F965" s="71">
        <v>41318.711111111108</v>
      </c>
      <c r="G965" s="5" t="s">
        <v>741</v>
      </c>
      <c r="H965" s="72">
        <f>IF(OR(E965="-",F965="-"),0,F965-E965)</f>
        <v>4.9131944444379769</v>
      </c>
      <c r="I965" s="73">
        <f>H965</f>
        <v>4.9131944444379769</v>
      </c>
      <c r="L965"/>
    </row>
    <row r="966" spans="1:12" ht="25.5" customHeight="1" x14ac:dyDescent="0.25">
      <c r="A966" s="12" t="s">
        <v>562</v>
      </c>
      <c r="B966" s="68" t="s">
        <v>1197</v>
      </c>
      <c r="C966" s="68" t="s">
        <v>1122</v>
      </c>
      <c r="D966" s="70" t="s">
        <v>1746</v>
      </c>
      <c r="E966" s="71">
        <v>41318.711111111108</v>
      </c>
      <c r="F966" s="71">
        <v>41346.813888888886</v>
      </c>
      <c r="G966" s="5" t="s">
        <v>1196</v>
      </c>
      <c r="H966" s="72">
        <f>IF(OR(E966="-",F966="-"),0,F966-E966)</f>
        <v>28.102777777778101</v>
      </c>
      <c r="I966" s="73">
        <f>H966</f>
        <v>28.102777777778101</v>
      </c>
      <c r="L966"/>
    </row>
    <row r="967" spans="1:12" ht="25.5" customHeight="1" x14ac:dyDescent="0.25">
      <c r="A967" s="12" t="s">
        <v>562</v>
      </c>
      <c r="B967" s="68" t="s">
        <v>1223</v>
      </c>
      <c r="C967" s="5" t="s">
        <v>1122</v>
      </c>
      <c r="D967" s="70" t="s">
        <v>1780</v>
      </c>
      <c r="E967" s="71">
        <v>40926.791666666664</v>
      </c>
      <c r="F967" s="71">
        <v>40927.791666666664</v>
      </c>
      <c r="G967" s="5" t="s">
        <v>7</v>
      </c>
      <c r="H967" s="72">
        <f>IF(OR(E967="-",F967="-"),0,F967-E967)</f>
        <v>1</v>
      </c>
      <c r="I967" s="73">
        <f>H967</f>
        <v>1</v>
      </c>
      <c r="L967"/>
    </row>
    <row r="968" spans="1:12" ht="25.5" customHeight="1" x14ac:dyDescent="0.25">
      <c r="A968" s="12" t="s">
        <v>562</v>
      </c>
      <c r="B968" s="68" t="s">
        <v>1223</v>
      </c>
      <c r="C968" s="5" t="s">
        <v>1122</v>
      </c>
      <c r="D968" s="70" t="s">
        <v>1673</v>
      </c>
      <c r="E968" s="71">
        <v>40927.791666666664</v>
      </c>
      <c r="F968" s="71">
        <v>40928.781944444447</v>
      </c>
      <c r="G968" s="5" t="s">
        <v>674</v>
      </c>
      <c r="H968" s="72">
        <f>IF(OR(E968="-",F968="-"),0,F968-E968)</f>
        <v>0.99027777778246673</v>
      </c>
      <c r="I968" s="73">
        <f>H968</f>
        <v>0.99027777778246673</v>
      </c>
      <c r="L968"/>
    </row>
    <row r="969" spans="1:12" ht="25.5" customHeight="1" x14ac:dyDescent="0.25">
      <c r="A969" s="12" t="s">
        <v>562</v>
      </c>
      <c r="B969" s="68" t="s">
        <v>1223</v>
      </c>
      <c r="C969" s="5" t="s">
        <v>1122</v>
      </c>
      <c r="D969" s="70" t="s">
        <v>1745</v>
      </c>
      <c r="E969" s="71">
        <v>40928.781944444447</v>
      </c>
      <c r="F969" s="71">
        <v>40932.789583333331</v>
      </c>
      <c r="G969" s="5" t="s">
        <v>105</v>
      </c>
      <c r="H969" s="72">
        <f>IF(OR(E969="-",F969="-"),0,F969-E969)</f>
        <v>4.007638888884685</v>
      </c>
      <c r="I969" s="73">
        <f>H969</f>
        <v>4.007638888884685</v>
      </c>
      <c r="L969"/>
    </row>
    <row r="970" spans="1:12" ht="25.5" customHeight="1" x14ac:dyDescent="0.25">
      <c r="A970" s="12" t="s">
        <v>562</v>
      </c>
      <c r="B970" s="68" t="s">
        <v>1223</v>
      </c>
      <c r="C970" s="5" t="s">
        <v>1122</v>
      </c>
      <c r="D970" s="70" t="s">
        <v>1743</v>
      </c>
      <c r="E970" s="71">
        <v>40932.789583333331</v>
      </c>
      <c r="F970" s="71">
        <v>40932.824305555558</v>
      </c>
      <c r="G970" s="5" t="s">
        <v>1199</v>
      </c>
      <c r="H970" s="72">
        <f>IF(OR(E970="-",F970="-"),0,F970-E970)</f>
        <v>3.4722222226264421E-2</v>
      </c>
      <c r="I970" s="73">
        <f>H970</f>
        <v>3.4722222226264421E-2</v>
      </c>
      <c r="L970"/>
    </row>
    <row r="971" spans="1:12" ht="25.5" customHeight="1" x14ac:dyDescent="0.25">
      <c r="A971" s="12" t="s">
        <v>562</v>
      </c>
      <c r="B971" s="68" t="s">
        <v>1223</v>
      </c>
      <c r="C971" s="5" t="s">
        <v>1122</v>
      </c>
      <c r="D971" s="70" t="s">
        <v>1750</v>
      </c>
      <c r="E971" s="71">
        <v>40932.824305555558</v>
      </c>
      <c r="F971" s="71">
        <v>40934.724999999999</v>
      </c>
      <c r="G971" s="5" t="s">
        <v>1201</v>
      </c>
      <c r="H971" s="72">
        <f>IF(OR(E971="-",F971="-"),0,F971-E971)</f>
        <v>1.9006944444408873</v>
      </c>
      <c r="I971" s="73">
        <f>H971</f>
        <v>1.9006944444408873</v>
      </c>
      <c r="L971"/>
    </row>
    <row r="972" spans="1:12" ht="25.5" customHeight="1" x14ac:dyDescent="0.25">
      <c r="A972" s="12" t="s">
        <v>562</v>
      </c>
      <c r="B972" s="68" t="s">
        <v>1223</v>
      </c>
      <c r="C972" s="5" t="s">
        <v>1122</v>
      </c>
      <c r="D972" s="70" t="s">
        <v>1749</v>
      </c>
      <c r="E972" s="71">
        <v>40934.724999999999</v>
      </c>
      <c r="F972" s="71">
        <v>40934.74722222222</v>
      </c>
      <c r="G972" s="5" t="s">
        <v>1202</v>
      </c>
      <c r="H972" s="72">
        <f>IF(OR(E972="-",F972="-"),0,F972-E972)</f>
        <v>2.2222222221898846E-2</v>
      </c>
      <c r="I972" s="73">
        <f>H972</f>
        <v>2.2222222221898846E-2</v>
      </c>
      <c r="L972"/>
    </row>
    <row r="973" spans="1:12" ht="25.5" customHeight="1" x14ac:dyDescent="0.25">
      <c r="A973" s="12" t="s">
        <v>562</v>
      </c>
      <c r="B973" s="68" t="s">
        <v>1223</v>
      </c>
      <c r="C973" s="5" t="s">
        <v>1122</v>
      </c>
      <c r="D973" s="70" t="s">
        <v>1765</v>
      </c>
      <c r="E973" s="71">
        <v>40934.74722222222</v>
      </c>
      <c r="F973" s="71">
        <v>40935.747916666667</v>
      </c>
      <c r="G973" s="5" t="s">
        <v>589</v>
      </c>
      <c r="H973" s="72">
        <f>IF(OR(E973="-",F973="-"),0,F973-E973)</f>
        <v>1.0006944444467081</v>
      </c>
      <c r="I973" s="73">
        <f>H973</f>
        <v>1.0006944444467081</v>
      </c>
      <c r="L973"/>
    </row>
    <row r="974" spans="1:12" ht="25.5" customHeight="1" x14ac:dyDescent="0.25">
      <c r="A974" s="12" t="s">
        <v>562</v>
      </c>
      <c r="B974" s="68" t="s">
        <v>1223</v>
      </c>
      <c r="C974" s="5" t="s">
        <v>1122</v>
      </c>
      <c r="D974" s="70" t="s">
        <v>1784</v>
      </c>
      <c r="E974" s="71">
        <v>40935.747916666667</v>
      </c>
      <c r="F974" s="71">
        <v>40939.684027777781</v>
      </c>
      <c r="G974" s="5" t="s">
        <v>1205</v>
      </c>
      <c r="H974" s="72">
        <f>IF(OR(E974="-",F974="-"),0,F974-E974)</f>
        <v>3.9361111111138598</v>
      </c>
      <c r="I974" s="73">
        <f>H974</f>
        <v>3.9361111111138598</v>
      </c>
      <c r="L974"/>
    </row>
    <row r="975" spans="1:12" ht="25.5" customHeight="1" x14ac:dyDescent="0.25">
      <c r="A975" s="12" t="s">
        <v>562</v>
      </c>
      <c r="B975" s="68" t="s">
        <v>1223</v>
      </c>
      <c r="C975" s="5" t="s">
        <v>1122</v>
      </c>
      <c r="D975" s="70" t="s">
        <v>1743</v>
      </c>
      <c r="E975" s="71">
        <v>40939.684027777781</v>
      </c>
      <c r="F975" s="71">
        <v>40939.768055555556</v>
      </c>
      <c r="G975" s="5" t="s">
        <v>1207</v>
      </c>
      <c r="H975" s="72">
        <f>IF(OR(E975="-",F975="-"),0,F975-E975)</f>
        <v>8.4027777775190771E-2</v>
      </c>
      <c r="I975" s="73">
        <f>H975</f>
        <v>8.4027777775190771E-2</v>
      </c>
      <c r="L975"/>
    </row>
    <row r="976" spans="1:12" ht="25.5" customHeight="1" x14ac:dyDescent="0.25">
      <c r="A976" s="12" t="s">
        <v>562</v>
      </c>
      <c r="B976" s="68" t="s">
        <v>1223</v>
      </c>
      <c r="C976" s="5" t="s">
        <v>1122</v>
      </c>
      <c r="D976" s="70" t="s">
        <v>1749</v>
      </c>
      <c r="E976" s="71">
        <v>40939.768055555556</v>
      </c>
      <c r="F976" s="71">
        <v>40939.78402777778</v>
      </c>
      <c r="G976" s="5" t="s">
        <v>1208</v>
      </c>
      <c r="H976" s="72">
        <f>IF(OR(E976="-",F976="-"),0,F976-E976)</f>
        <v>1.5972222223354038E-2</v>
      </c>
      <c r="I976" s="73">
        <f>H976</f>
        <v>1.5972222223354038E-2</v>
      </c>
      <c r="L976"/>
    </row>
    <row r="977" spans="1:12" ht="25.5" customHeight="1" x14ac:dyDescent="0.25">
      <c r="A977" s="12" t="s">
        <v>562</v>
      </c>
      <c r="B977" s="68" t="s">
        <v>1223</v>
      </c>
      <c r="C977" s="5" t="s">
        <v>1122</v>
      </c>
      <c r="D977" s="70" t="s">
        <v>1765</v>
      </c>
      <c r="E977" s="71">
        <v>40939.78402777778</v>
      </c>
      <c r="F977" s="71">
        <v>40940.574999999997</v>
      </c>
      <c r="G977" s="5" t="s">
        <v>589</v>
      </c>
      <c r="H977" s="72">
        <f>IF(OR(E977="-",F977="-"),0,F977-E977)</f>
        <v>0.79097222221753327</v>
      </c>
      <c r="I977" s="73">
        <f>H977</f>
        <v>0.79097222221753327</v>
      </c>
      <c r="L977"/>
    </row>
    <row r="978" spans="1:12" ht="25.5" customHeight="1" x14ac:dyDescent="0.25">
      <c r="A978" s="12" t="s">
        <v>562</v>
      </c>
      <c r="B978" s="68" t="s">
        <v>1223</v>
      </c>
      <c r="C978" s="5" t="s">
        <v>1122</v>
      </c>
      <c r="D978" s="70" t="s">
        <v>1749</v>
      </c>
      <c r="E978" s="71">
        <v>40940.574999999997</v>
      </c>
      <c r="F978" s="71">
        <v>40940.640972222223</v>
      </c>
      <c r="G978" s="5" t="s">
        <v>1210</v>
      </c>
      <c r="H978" s="72">
        <f>IF(OR(E978="-",F978="-"),0,F978-E978)</f>
        <v>6.5972222226264421E-2</v>
      </c>
      <c r="I978" s="73">
        <f>H978</f>
        <v>6.5972222226264421E-2</v>
      </c>
      <c r="L978"/>
    </row>
    <row r="979" spans="1:12" ht="25.5" customHeight="1" x14ac:dyDescent="0.25">
      <c r="A979" s="12" t="s">
        <v>562</v>
      </c>
      <c r="B979" s="68" t="s">
        <v>1223</v>
      </c>
      <c r="C979" s="5" t="s">
        <v>1122</v>
      </c>
      <c r="D979" s="70" t="s">
        <v>1752</v>
      </c>
      <c r="E979" s="71">
        <v>40940.640972222223</v>
      </c>
      <c r="F979" s="71">
        <v>40941.568749999999</v>
      </c>
      <c r="G979" s="5" t="s">
        <v>706</v>
      </c>
      <c r="H979" s="72">
        <f>IF(OR(E979="-",F979="-"),0,F979-E979)</f>
        <v>0.92777777777519077</v>
      </c>
      <c r="I979" s="73">
        <f>H979</f>
        <v>0.92777777777519077</v>
      </c>
      <c r="L979"/>
    </row>
    <row r="980" spans="1:12" ht="25.5" customHeight="1" x14ac:dyDescent="0.25">
      <c r="A980" s="12" t="s">
        <v>562</v>
      </c>
      <c r="B980" s="68" t="s">
        <v>1223</v>
      </c>
      <c r="C980" s="5" t="s">
        <v>1122</v>
      </c>
      <c r="D980" s="70" t="s">
        <v>1753</v>
      </c>
      <c r="E980" s="71">
        <v>40941.568749999999</v>
      </c>
      <c r="F980" s="71">
        <v>40941.709027777775</v>
      </c>
      <c r="G980" s="5" t="s">
        <v>1213</v>
      </c>
      <c r="H980" s="72">
        <f>IF(OR(E980="-",F980="-"),0,F980-E980)</f>
        <v>0.14027777777664596</v>
      </c>
      <c r="I980" s="73">
        <f>H980</f>
        <v>0.14027777777664596</v>
      </c>
      <c r="L980"/>
    </row>
    <row r="981" spans="1:12" ht="25.5" customHeight="1" x14ac:dyDescent="0.25">
      <c r="A981" s="12" t="s">
        <v>562</v>
      </c>
      <c r="B981" s="68" t="s">
        <v>1223</v>
      </c>
      <c r="C981" s="5" t="s">
        <v>1122</v>
      </c>
      <c r="D981" s="70" t="s">
        <v>1765</v>
      </c>
      <c r="E981" s="71">
        <v>40941.709027777775</v>
      </c>
      <c r="F981" s="71">
        <v>40946.597916666666</v>
      </c>
      <c r="G981" s="5" t="s">
        <v>1007</v>
      </c>
      <c r="H981" s="72">
        <f>IF(OR(E981="-",F981="-"),0,F981-E981)</f>
        <v>4.8888888888905058</v>
      </c>
      <c r="I981" s="73">
        <f>H981</f>
        <v>4.8888888888905058</v>
      </c>
      <c r="L981"/>
    </row>
    <row r="982" spans="1:12" ht="25.5" customHeight="1" x14ac:dyDescent="0.25">
      <c r="A982" s="12" t="s">
        <v>562</v>
      </c>
      <c r="B982" s="68" t="s">
        <v>1223</v>
      </c>
      <c r="C982" s="5" t="s">
        <v>1122</v>
      </c>
      <c r="D982" s="70" t="s">
        <v>1752</v>
      </c>
      <c r="E982" s="71">
        <v>40946.597916666666</v>
      </c>
      <c r="F982" s="71">
        <v>40946.665972222225</v>
      </c>
      <c r="G982" s="5" t="s">
        <v>998</v>
      </c>
      <c r="H982" s="72">
        <f>IF(OR(E982="-",F982="-"),0,F982-E982)</f>
        <v>6.805555555911269E-2</v>
      </c>
      <c r="I982" s="73">
        <f>H982</f>
        <v>6.805555555911269E-2</v>
      </c>
      <c r="L982"/>
    </row>
    <row r="983" spans="1:12" ht="25.5" customHeight="1" x14ac:dyDescent="0.25">
      <c r="A983" s="12" t="s">
        <v>562</v>
      </c>
      <c r="B983" s="68" t="s">
        <v>1223</v>
      </c>
      <c r="C983" s="5" t="s">
        <v>1122</v>
      </c>
      <c r="D983" s="70" t="s">
        <v>1765</v>
      </c>
      <c r="E983" s="71">
        <v>40946.665972222225</v>
      </c>
      <c r="F983" s="71">
        <v>40947.781944444447</v>
      </c>
      <c r="G983" s="5" t="s">
        <v>1216</v>
      </c>
      <c r="H983" s="72">
        <f>IF(OR(E983="-",F983="-"),0,F983-E983)</f>
        <v>1.1159722222218988</v>
      </c>
      <c r="I983" s="73">
        <f>H983</f>
        <v>1.1159722222218988</v>
      </c>
      <c r="L983"/>
    </row>
    <row r="984" spans="1:12" ht="25.5" customHeight="1" x14ac:dyDescent="0.25">
      <c r="A984" s="12" t="s">
        <v>562</v>
      </c>
      <c r="B984" s="68" t="s">
        <v>1223</v>
      </c>
      <c r="C984" s="5" t="s">
        <v>1122</v>
      </c>
      <c r="D984" s="70" t="s">
        <v>1752</v>
      </c>
      <c r="E984" s="71">
        <v>40947.781944444447</v>
      </c>
      <c r="F984" s="71">
        <v>40949.663194444445</v>
      </c>
      <c r="G984" s="5" t="s">
        <v>1218</v>
      </c>
      <c r="H984" s="72">
        <f>IF(OR(E984="-",F984="-"),0,F984-E984)</f>
        <v>1.8812499999985448</v>
      </c>
      <c r="I984" s="73">
        <f>H984</f>
        <v>1.8812499999985448</v>
      </c>
      <c r="L984"/>
    </row>
    <row r="985" spans="1:12" ht="25.5" customHeight="1" x14ac:dyDescent="0.25">
      <c r="A985" s="12" t="s">
        <v>562</v>
      </c>
      <c r="B985" s="68" t="s">
        <v>1223</v>
      </c>
      <c r="C985" s="5" t="s">
        <v>1122</v>
      </c>
      <c r="D985" s="70" t="s">
        <v>1765</v>
      </c>
      <c r="E985" s="71">
        <v>40949.663194444445</v>
      </c>
      <c r="F985" s="71">
        <v>40952.59097222222</v>
      </c>
      <c r="G985" s="5" t="s">
        <v>118</v>
      </c>
      <c r="H985" s="72">
        <f>IF(OR(E985="-",F985="-"),0,F985-E985)</f>
        <v>2.9277777777751908</v>
      </c>
      <c r="I985" s="73">
        <f>H985</f>
        <v>2.9277777777751908</v>
      </c>
      <c r="L985"/>
    </row>
    <row r="986" spans="1:12" ht="25.5" customHeight="1" x14ac:dyDescent="0.25">
      <c r="A986" s="12" t="s">
        <v>562</v>
      </c>
      <c r="B986" s="68" t="s">
        <v>1223</v>
      </c>
      <c r="C986" s="5" t="s">
        <v>1122</v>
      </c>
      <c r="D986" s="70" t="s">
        <v>1752</v>
      </c>
      <c r="E986" s="71">
        <v>40952.59097222222</v>
      </c>
      <c r="F986" s="71">
        <v>40968.79791666667</v>
      </c>
      <c r="G986" s="5" t="s">
        <v>1218</v>
      </c>
      <c r="H986" s="72">
        <f>IF(OR(E986="-",F986="-"),0,F986-E986)</f>
        <v>16.206944444449618</v>
      </c>
      <c r="I986" s="73">
        <f>H986</f>
        <v>16.206944444449618</v>
      </c>
      <c r="L986"/>
    </row>
    <row r="987" spans="1:12" ht="25.5" customHeight="1" x14ac:dyDescent="0.25">
      <c r="A987" s="12" t="s">
        <v>562</v>
      </c>
      <c r="B987" s="68" t="s">
        <v>1223</v>
      </c>
      <c r="C987" s="5" t="s">
        <v>1122</v>
      </c>
      <c r="D987" s="70" t="s">
        <v>1753</v>
      </c>
      <c r="E987" s="71">
        <v>40968.79791666667</v>
      </c>
      <c r="F987" s="71">
        <v>40969.686111111114</v>
      </c>
      <c r="G987" s="5" t="s">
        <v>722</v>
      </c>
      <c r="H987" s="72">
        <f>IF(OR(E987="-",F987="-"),0,F987-E987)</f>
        <v>0.88819444444379769</v>
      </c>
      <c r="I987" s="73">
        <f>H987</f>
        <v>0.88819444444379769</v>
      </c>
      <c r="L987"/>
    </row>
    <row r="988" spans="1:12" ht="25.5" customHeight="1" x14ac:dyDescent="0.25">
      <c r="A988" s="12" t="s">
        <v>562</v>
      </c>
      <c r="B988" s="68" t="s">
        <v>1223</v>
      </c>
      <c r="C988" s="5" t="s">
        <v>1122</v>
      </c>
      <c r="D988" s="70" t="s">
        <v>1743</v>
      </c>
      <c r="E988" s="71">
        <v>40969.686111111114</v>
      </c>
      <c r="F988" s="71">
        <v>40969.763888888891</v>
      </c>
      <c r="G988" s="5" t="s">
        <v>105</v>
      </c>
      <c r="H988" s="72">
        <f>IF(OR(E988="-",F988="-"),0,F988-E988)</f>
        <v>7.7777777776645962E-2</v>
      </c>
      <c r="I988" s="73">
        <f>H988</f>
        <v>7.7777777776645962E-2</v>
      </c>
      <c r="L988"/>
    </row>
    <row r="989" spans="1:12" ht="25.5" customHeight="1" x14ac:dyDescent="0.25">
      <c r="A989" s="12" t="s">
        <v>562</v>
      </c>
      <c r="B989" s="68" t="s">
        <v>1223</v>
      </c>
      <c r="C989" s="5" t="s">
        <v>1122</v>
      </c>
      <c r="D989" s="70" t="s">
        <v>1780</v>
      </c>
      <c r="E989" s="71">
        <v>40969.763888888891</v>
      </c>
      <c r="F989" s="71">
        <v>40984.715277777781</v>
      </c>
      <c r="G989" s="5" t="s">
        <v>1220</v>
      </c>
      <c r="H989" s="72">
        <f>IF(OR(E989="-",F989="-"),0,F989-E989)</f>
        <v>14.951388888890506</v>
      </c>
      <c r="I989" s="73">
        <f>H989</f>
        <v>14.951388888890506</v>
      </c>
      <c r="L989"/>
    </row>
    <row r="990" spans="1:12" ht="25.5" customHeight="1" x14ac:dyDescent="0.25">
      <c r="A990" s="12" t="s">
        <v>562</v>
      </c>
      <c r="B990" s="68" t="s">
        <v>1223</v>
      </c>
      <c r="C990" s="5" t="s">
        <v>1122</v>
      </c>
      <c r="D990" s="70" t="s">
        <v>1743</v>
      </c>
      <c r="E990" s="71">
        <v>40984.715277777781</v>
      </c>
      <c r="F990" s="71">
        <v>40984.834722222222</v>
      </c>
      <c r="G990" s="5" t="s">
        <v>1222</v>
      </c>
      <c r="H990" s="72">
        <f>IF(OR(E990="-",F990="-"),0,F990-E990)</f>
        <v>0.11944444444088731</v>
      </c>
      <c r="I990" s="73">
        <f>H990</f>
        <v>0.11944444444088731</v>
      </c>
      <c r="L990"/>
    </row>
    <row r="991" spans="1:12" ht="25.5" customHeight="1" x14ac:dyDescent="0.25">
      <c r="A991" s="12" t="s">
        <v>562</v>
      </c>
      <c r="B991" s="68" t="s">
        <v>1270</v>
      </c>
      <c r="C991" s="5" t="s">
        <v>1122</v>
      </c>
      <c r="D991" s="70" t="s">
        <v>1673</v>
      </c>
      <c r="E991" s="71">
        <v>41884.78402777778</v>
      </c>
      <c r="F991" s="71">
        <v>41885.78402777778</v>
      </c>
      <c r="G991" s="5" t="s">
        <v>7</v>
      </c>
      <c r="H991" s="72">
        <f>IF(OR(E991="-",F991="-"),0,F991-E991)</f>
        <v>1</v>
      </c>
      <c r="I991" s="73">
        <f>H991</f>
        <v>1</v>
      </c>
      <c r="L991"/>
    </row>
    <row r="992" spans="1:12" ht="25.5" customHeight="1" x14ac:dyDescent="0.25">
      <c r="A992" s="12" t="s">
        <v>562</v>
      </c>
      <c r="B992" s="68" t="s">
        <v>1270</v>
      </c>
      <c r="C992" s="5" t="s">
        <v>1122</v>
      </c>
      <c r="D992" s="70" t="s">
        <v>1672</v>
      </c>
      <c r="E992" s="71">
        <v>41885.78402777778</v>
      </c>
      <c r="F992" s="71">
        <v>41886.539583333331</v>
      </c>
      <c r="G992" s="5" t="s">
        <v>844</v>
      </c>
      <c r="H992" s="72">
        <f>IF(OR(E992="-",F992="-"),0,F992-E992)</f>
        <v>0.75555555555183673</v>
      </c>
      <c r="I992" s="73">
        <f>H992</f>
        <v>0.75555555555183673</v>
      </c>
      <c r="L992"/>
    </row>
    <row r="993" spans="1:12" ht="25.5" customHeight="1" x14ac:dyDescent="0.25">
      <c r="A993" s="12" t="s">
        <v>562</v>
      </c>
      <c r="B993" s="68" t="s">
        <v>1270</v>
      </c>
      <c r="C993" s="5" t="s">
        <v>1122</v>
      </c>
      <c r="D993" s="70" t="s">
        <v>1745</v>
      </c>
      <c r="E993" s="71">
        <v>41886.539583333331</v>
      </c>
      <c r="F993" s="71">
        <v>41886.612500000003</v>
      </c>
      <c r="G993" s="5" t="s">
        <v>1224</v>
      </c>
      <c r="H993" s="72">
        <f>IF(OR(E993="-",F993="-"),0,F993-E993)</f>
        <v>7.2916666671517305E-2</v>
      </c>
      <c r="I993" s="73">
        <f>H993</f>
        <v>7.2916666671517305E-2</v>
      </c>
      <c r="L993"/>
    </row>
    <row r="994" spans="1:12" ht="25.5" customHeight="1" x14ac:dyDescent="0.25">
      <c r="A994" s="12" t="s">
        <v>562</v>
      </c>
      <c r="B994" s="68" t="s">
        <v>1270</v>
      </c>
      <c r="C994" s="5" t="s">
        <v>1122</v>
      </c>
      <c r="D994" s="70" t="s">
        <v>1673</v>
      </c>
      <c r="E994" s="71">
        <v>41886.612500000003</v>
      </c>
      <c r="F994" s="71">
        <v>41893.756249999999</v>
      </c>
      <c r="G994" s="5" t="s">
        <v>1226</v>
      </c>
      <c r="H994" s="72">
        <f>IF(OR(E994="-",F994="-"),0,F994-E994)</f>
        <v>7.1437499999956344</v>
      </c>
      <c r="I994" s="73">
        <f>H994</f>
        <v>7.1437499999956344</v>
      </c>
      <c r="L994"/>
    </row>
    <row r="995" spans="1:12" ht="25.5" customHeight="1" x14ac:dyDescent="0.25">
      <c r="A995" s="12" t="s">
        <v>562</v>
      </c>
      <c r="B995" s="68" t="s">
        <v>1270</v>
      </c>
      <c r="C995" s="5" t="s">
        <v>1122</v>
      </c>
      <c r="D995" s="70" t="s">
        <v>1745</v>
      </c>
      <c r="E995" s="71">
        <v>41893.756249999999</v>
      </c>
      <c r="F995" s="71">
        <v>41894.661805555559</v>
      </c>
      <c r="G995" s="5" t="s">
        <v>1227</v>
      </c>
      <c r="H995" s="72">
        <f>IF(OR(E995="-",F995="-"),0,F995-E995)</f>
        <v>0.90555555556056788</v>
      </c>
      <c r="I995" s="73">
        <f>H995</f>
        <v>0.90555555556056788</v>
      </c>
      <c r="L995"/>
    </row>
    <row r="996" spans="1:12" ht="25.5" customHeight="1" x14ac:dyDescent="0.25">
      <c r="A996" s="12" t="s">
        <v>562</v>
      </c>
      <c r="B996" s="68" t="s">
        <v>1270</v>
      </c>
      <c r="C996" s="5" t="s">
        <v>1122</v>
      </c>
      <c r="D996" s="70" t="s">
        <v>1749</v>
      </c>
      <c r="E996" s="71">
        <v>41894.661805555559</v>
      </c>
      <c r="F996" s="71">
        <v>41894.713194444441</v>
      </c>
      <c r="G996" s="5" t="s">
        <v>1228</v>
      </c>
      <c r="H996" s="72">
        <f>IF(OR(E996="-",F996="-"),0,F996-E996)</f>
        <v>5.1388888881774619E-2</v>
      </c>
      <c r="I996" s="73">
        <f>H996</f>
        <v>5.1388888881774619E-2</v>
      </c>
      <c r="L996"/>
    </row>
    <row r="997" spans="1:12" ht="25.5" customHeight="1" x14ac:dyDescent="0.25">
      <c r="A997" s="12" t="s">
        <v>562</v>
      </c>
      <c r="B997" s="68" t="s">
        <v>1270</v>
      </c>
      <c r="C997" s="5" t="s">
        <v>1122</v>
      </c>
      <c r="D997" s="70" t="s">
        <v>1750</v>
      </c>
      <c r="E997" s="71">
        <v>41894.713194444441</v>
      </c>
      <c r="F997" s="71">
        <v>41902.614583333336</v>
      </c>
      <c r="G997" s="5" t="s">
        <v>1229</v>
      </c>
      <c r="H997" s="72">
        <f>IF(OR(E997="-",F997="-"),0,F997-E997)</f>
        <v>7.9013888888948713</v>
      </c>
      <c r="I997" s="73">
        <f>H997</f>
        <v>7.9013888888948713</v>
      </c>
      <c r="L997"/>
    </row>
    <row r="998" spans="1:12" ht="25.5" customHeight="1" x14ac:dyDescent="0.25">
      <c r="A998" s="12" t="s">
        <v>562</v>
      </c>
      <c r="B998" s="68" t="s">
        <v>1270</v>
      </c>
      <c r="C998" s="5" t="s">
        <v>1122</v>
      </c>
      <c r="D998" s="70" t="s">
        <v>1749</v>
      </c>
      <c r="E998" s="71">
        <v>41902.614583333336</v>
      </c>
      <c r="F998" s="71">
        <v>41904.48333333333</v>
      </c>
      <c r="G998" s="5" t="s">
        <v>767</v>
      </c>
      <c r="H998" s="72">
        <f>IF(OR(E998="-",F998="-"),0,F998-E998)</f>
        <v>1.8687499999941792</v>
      </c>
      <c r="I998" s="73">
        <f>H998</f>
        <v>1.8687499999941792</v>
      </c>
      <c r="L998"/>
    </row>
    <row r="999" spans="1:12" ht="25.5" customHeight="1" x14ac:dyDescent="0.25">
      <c r="A999" s="12" t="s">
        <v>562</v>
      </c>
      <c r="B999" s="68" t="s">
        <v>1270</v>
      </c>
      <c r="C999" s="5" t="s">
        <v>1122</v>
      </c>
      <c r="D999" s="70" t="s">
        <v>1745</v>
      </c>
      <c r="E999" s="71">
        <v>41904.48333333333</v>
      </c>
      <c r="F999" s="71">
        <v>41904.625694444447</v>
      </c>
      <c r="G999" s="5" t="s">
        <v>1230</v>
      </c>
      <c r="H999" s="72">
        <f>IF(OR(E999="-",F999="-"),0,F999-E999)</f>
        <v>0.14236111111677019</v>
      </c>
      <c r="I999" s="73">
        <f>H999</f>
        <v>0.14236111111677019</v>
      </c>
      <c r="L999"/>
    </row>
    <row r="1000" spans="1:12" ht="25.5" customHeight="1" x14ac:dyDescent="0.25">
      <c r="A1000" s="12" t="s">
        <v>562</v>
      </c>
      <c r="B1000" s="68" t="s">
        <v>1270</v>
      </c>
      <c r="C1000" s="5" t="s">
        <v>1122</v>
      </c>
      <c r="D1000" s="70" t="s">
        <v>1749</v>
      </c>
      <c r="E1000" s="71">
        <v>41904.625694444447</v>
      </c>
      <c r="F1000" s="71">
        <v>41905.720138888886</v>
      </c>
      <c r="G1000" s="5" t="s">
        <v>589</v>
      </c>
      <c r="H1000" s="72">
        <f>IF(OR(E1000="-",F1000="-"),0,F1000-E1000)</f>
        <v>1.0944444444394321</v>
      </c>
      <c r="I1000" s="73">
        <f>H1000</f>
        <v>1.0944444444394321</v>
      </c>
      <c r="L1000"/>
    </row>
    <row r="1001" spans="1:12" ht="25.5" customHeight="1" x14ac:dyDescent="0.25">
      <c r="A1001" s="12" t="s">
        <v>562</v>
      </c>
      <c r="B1001" s="68" t="s">
        <v>1270</v>
      </c>
      <c r="C1001" s="5" t="s">
        <v>1122</v>
      </c>
      <c r="D1001" s="70" t="s">
        <v>1765</v>
      </c>
      <c r="E1001" s="71">
        <v>41905.720138888886</v>
      </c>
      <c r="F1001" s="71">
        <v>41911.632638888892</v>
      </c>
      <c r="G1001" s="5" t="s">
        <v>589</v>
      </c>
      <c r="H1001" s="72">
        <f>IF(OR(E1001="-",F1001="-"),0,F1001-E1001)</f>
        <v>5.9125000000058208</v>
      </c>
      <c r="I1001" s="73">
        <f>H1001</f>
        <v>5.9125000000058208</v>
      </c>
      <c r="L1001"/>
    </row>
    <row r="1002" spans="1:12" ht="25.5" customHeight="1" x14ac:dyDescent="0.25">
      <c r="A1002" s="12" t="s">
        <v>562</v>
      </c>
      <c r="B1002" s="68" t="s">
        <v>1270</v>
      </c>
      <c r="C1002" s="5" t="s">
        <v>1122</v>
      </c>
      <c r="D1002" s="70" t="s">
        <v>1749</v>
      </c>
      <c r="E1002" s="71">
        <v>41911.632638888892</v>
      </c>
      <c r="F1002" s="71">
        <v>41911.79791666667</v>
      </c>
      <c r="G1002" s="5" t="s">
        <v>143</v>
      </c>
      <c r="H1002" s="72">
        <f>IF(OR(E1002="-",F1002="-"),0,F1002-E1002)</f>
        <v>0.16527777777810115</v>
      </c>
      <c r="I1002" s="73">
        <f>H1002</f>
        <v>0.16527777777810115</v>
      </c>
      <c r="L1002"/>
    </row>
    <row r="1003" spans="1:12" ht="25.5" customHeight="1" x14ac:dyDescent="0.25">
      <c r="A1003" s="12" t="s">
        <v>562</v>
      </c>
      <c r="B1003" s="68" t="s">
        <v>1270</v>
      </c>
      <c r="C1003" s="5" t="s">
        <v>1122</v>
      </c>
      <c r="D1003" s="70" t="s">
        <v>1745</v>
      </c>
      <c r="E1003" s="71">
        <v>41911.79791666667</v>
      </c>
      <c r="F1003" s="71">
        <v>41912.774305555555</v>
      </c>
      <c r="G1003" s="5" t="s">
        <v>591</v>
      </c>
      <c r="H1003" s="72">
        <f>IF(OR(E1003="-",F1003="-"),0,F1003-E1003)</f>
        <v>0.976388888884685</v>
      </c>
      <c r="I1003" s="73">
        <f>H1003</f>
        <v>0.976388888884685</v>
      </c>
      <c r="L1003"/>
    </row>
    <row r="1004" spans="1:12" ht="25.5" customHeight="1" x14ac:dyDescent="0.25">
      <c r="A1004" s="12" t="s">
        <v>562</v>
      </c>
      <c r="B1004" s="68" t="s">
        <v>1270</v>
      </c>
      <c r="C1004" s="5" t="s">
        <v>1122</v>
      </c>
      <c r="D1004" s="70" t="s">
        <v>1752</v>
      </c>
      <c r="E1004" s="71">
        <v>41912.774305555555</v>
      </c>
      <c r="F1004" s="71">
        <v>41912.785416666666</v>
      </c>
      <c r="G1004" s="5" t="s">
        <v>1233</v>
      </c>
      <c r="H1004" s="72">
        <f>IF(OR(E1004="-",F1004="-"),0,F1004-E1004)</f>
        <v>1.1111111110949423E-2</v>
      </c>
      <c r="I1004" s="73">
        <f>H1004</f>
        <v>1.1111111110949423E-2</v>
      </c>
      <c r="L1004"/>
    </row>
    <row r="1005" spans="1:12" ht="25.5" customHeight="1" x14ac:dyDescent="0.25">
      <c r="A1005" s="12" t="s">
        <v>562</v>
      </c>
      <c r="B1005" s="68" t="s">
        <v>1270</v>
      </c>
      <c r="C1005" s="5" t="s">
        <v>1122</v>
      </c>
      <c r="D1005" s="70" t="s">
        <v>1753</v>
      </c>
      <c r="E1005" s="71">
        <v>41912.785416666666</v>
      </c>
      <c r="F1005" s="71">
        <v>41913.759722222225</v>
      </c>
      <c r="G1005" s="5" t="s">
        <v>441</v>
      </c>
      <c r="H1005" s="72">
        <f>IF(OR(E1005="-",F1005="-"),0,F1005-E1005)</f>
        <v>0.97430555555911269</v>
      </c>
      <c r="I1005" s="73">
        <f>H1005</f>
        <v>0.97430555555911269</v>
      </c>
      <c r="L1005"/>
    </row>
    <row r="1006" spans="1:12" ht="25.5" customHeight="1" x14ac:dyDescent="0.25">
      <c r="A1006" s="12" t="s">
        <v>562</v>
      </c>
      <c r="B1006" s="68" t="s">
        <v>1270</v>
      </c>
      <c r="C1006" s="5" t="s">
        <v>1122</v>
      </c>
      <c r="D1006" s="70" t="s">
        <v>1743</v>
      </c>
      <c r="E1006" s="71">
        <v>41913.759722222225</v>
      </c>
      <c r="F1006" s="71">
        <v>41913.822916666664</v>
      </c>
      <c r="G1006" s="5" t="s">
        <v>105</v>
      </c>
      <c r="H1006" s="72">
        <f>IF(OR(E1006="-",F1006="-"),0,F1006-E1006)</f>
        <v>6.3194444439432118E-2</v>
      </c>
      <c r="I1006" s="73">
        <f>H1006</f>
        <v>6.3194444439432118E-2</v>
      </c>
      <c r="L1006"/>
    </row>
    <row r="1007" spans="1:12" ht="25.5" customHeight="1" x14ac:dyDescent="0.25">
      <c r="A1007" s="12" t="s">
        <v>562</v>
      </c>
      <c r="B1007" s="68" t="s">
        <v>1270</v>
      </c>
      <c r="C1007" s="5" t="s">
        <v>1122</v>
      </c>
      <c r="D1007" s="70" t="s">
        <v>1765</v>
      </c>
      <c r="E1007" s="71">
        <v>41913.822916666664</v>
      </c>
      <c r="F1007" s="71">
        <v>41925.675694444442</v>
      </c>
      <c r="G1007" s="5" t="s">
        <v>789</v>
      </c>
      <c r="H1007" s="72">
        <f>IF(OR(E1007="-",F1007="-"),0,F1007-E1007)</f>
        <v>11.852777777778101</v>
      </c>
      <c r="I1007" s="73">
        <f>H1007</f>
        <v>11.852777777778101</v>
      </c>
      <c r="L1007"/>
    </row>
    <row r="1008" spans="1:12" ht="25.5" customHeight="1" x14ac:dyDescent="0.25">
      <c r="A1008" s="12" t="s">
        <v>562</v>
      </c>
      <c r="B1008" s="68" t="s">
        <v>1270</v>
      </c>
      <c r="C1008" s="5" t="s">
        <v>1122</v>
      </c>
      <c r="D1008" s="70" t="s">
        <v>1752</v>
      </c>
      <c r="E1008" s="71">
        <v>41925.675694444442</v>
      </c>
      <c r="F1008" s="71">
        <v>41925.800000000003</v>
      </c>
      <c r="G1008" s="5" t="s">
        <v>1236</v>
      </c>
      <c r="H1008" s="72">
        <f>IF(OR(E1008="-",F1008="-"),0,F1008-E1008)</f>
        <v>0.12430555556056788</v>
      </c>
      <c r="I1008" s="73">
        <f>H1008</f>
        <v>0.12430555556056788</v>
      </c>
      <c r="L1008"/>
    </row>
    <row r="1009" spans="1:12" ht="25.5" customHeight="1" x14ac:dyDescent="0.25">
      <c r="A1009" s="12" t="s">
        <v>562</v>
      </c>
      <c r="B1009" s="68" t="s">
        <v>1270</v>
      </c>
      <c r="C1009" s="5" t="s">
        <v>1122</v>
      </c>
      <c r="D1009" s="70" t="s">
        <v>1765</v>
      </c>
      <c r="E1009" s="71">
        <v>41925.800000000003</v>
      </c>
      <c r="F1009" s="71">
        <v>41927.792361111111</v>
      </c>
      <c r="G1009" s="5" t="s">
        <v>355</v>
      </c>
      <c r="H1009" s="72">
        <f>IF(OR(E1009="-",F1009="-"),0,F1009-E1009)</f>
        <v>1.992361111108039</v>
      </c>
      <c r="I1009" s="73">
        <f>H1009</f>
        <v>1.992361111108039</v>
      </c>
      <c r="L1009"/>
    </row>
    <row r="1010" spans="1:12" ht="25.5" customHeight="1" x14ac:dyDescent="0.25">
      <c r="A1010" s="12" t="s">
        <v>562</v>
      </c>
      <c r="B1010" s="68" t="s">
        <v>1270</v>
      </c>
      <c r="C1010" s="5" t="s">
        <v>1122</v>
      </c>
      <c r="D1010" s="70" t="s">
        <v>1752</v>
      </c>
      <c r="E1010" s="71">
        <v>41927.792361111111</v>
      </c>
      <c r="F1010" s="71">
        <v>41935.635416666664</v>
      </c>
      <c r="G1010" s="5" t="s">
        <v>357</v>
      </c>
      <c r="H1010" s="72">
        <f>IF(OR(E1010="-",F1010="-"),0,F1010-E1010)</f>
        <v>7.8430555555532919</v>
      </c>
      <c r="I1010" s="73">
        <f>H1010</f>
        <v>7.8430555555532919</v>
      </c>
      <c r="L1010"/>
    </row>
    <row r="1011" spans="1:12" ht="25.5" customHeight="1" x14ac:dyDescent="0.25">
      <c r="A1011" s="12" t="s">
        <v>562</v>
      </c>
      <c r="B1011" s="68" t="s">
        <v>1270</v>
      </c>
      <c r="C1011" s="5" t="s">
        <v>1122</v>
      </c>
      <c r="D1011" s="70" t="s">
        <v>1673</v>
      </c>
      <c r="E1011" s="71">
        <v>41935.635416666664</v>
      </c>
      <c r="F1011" s="71">
        <v>41935.638888888891</v>
      </c>
      <c r="G1011" s="5" t="s">
        <v>611</v>
      </c>
      <c r="H1011" s="72">
        <f>IF(OR(E1011="-",F1011="-"),0,F1011-E1011)</f>
        <v>3.4722222262644209E-3</v>
      </c>
      <c r="I1011" s="73">
        <f>H1011</f>
        <v>3.4722222262644209E-3</v>
      </c>
      <c r="L1011"/>
    </row>
    <row r="1012" spans="1:12" ht="25.5" customHeight="1" x14ac:dyDescent="0.25">
      <c r="A1012" s="12" t="s">
        <v>562</v>
      </c>
      <c r="B1012" s="68" t="s">
        <v>1270</v>
      </c>
      <c r="C1012" s="5" t="s">
        <v>1122</v>
      </c>
      <c r="D1012" s="70" t="s">
        <v>1765</v>
      </c>
      <c r="E1012" s="71">
        <v>41935.638888888891</v>
      </c>
      <c r="F1012" s="71">
        <v>41935.643055555556</v>
      </c>
      <c r="G1012" s="5" t="s">
        <v>1238</v>
      </c>
      <c r="H1012" s="72">
        <f>IF(OR(E1012="-",F1012="-"),0,F1012-E1012)</f>
        <v>4.166666665696539E-3</v>
      </c>
      <c r="I1012" s="73">
        <f>H1012</f>
        <v>4.166666665696539E-3</v>
      </c>
      <c r="L1012"/>
    </row>
    <row r="1013" spans="1:12" ht="25.5" customHeight="1" x14ac:dyDescent="0.25">
      <c r="A1013" s="12" t="s">
        <v>562</v>
      </c>
      <c r="B1013" s="68" t="s">
        <v>1270</v>
      </c>
      <c r="C1013" s="5" t="s">
        <v>1122</v>
      </c>
      <c r="D1013" s="70" t="s">
        <v>1752</v>
      </c>
      <c r="E1013" s="71">
        <v>41935.643055555556</v>
      </c>
      <c r="F1013" s="71">
        <v>41935.73541666667</v>
      </c>
      <c r="G1013" s="5" t="s">
        <v>1239</v>
      </c>
      <c r="H1013" s="72">
        <f>IF(OR(E1013="-",F1013="-"),0,F1013-E1013)</f>
        <v>9.2361111113859806E-2</v>
      </c>
      <c r="I1013" s="73">
        <f>H1013</f>
        <v>9.2361111113859806E-2</v>
      </c>
      <c r="L1013"/>
    </row>
    <row r="1014" spans="1:12" ht="25.5" customHeight="1" x14ac:dyDescent="0.25">
      <c r="A1014" s="12" t="s">
        <v>562</v>
      </c>
      <c r="B1014" s="68" t="s">
        <v>1270</v>
      </c>
      <c r="C1014" s="5" t="s">
        <v>1122</v>
      </c>
      <c r="D1014" s="70" t="s">
        <v>1765</v>
      </c>
      <c r="E1014" s="71">
        <v>41935.73541666667</v>
      </c>
      <c r="F1014" s="71">
        <v>41936.6875</v>
      </c>
      <c r="G1014" s="5" t="s">
        <v>1240</v>
      </c>
      <c r="H1014" s="72">
        <f>IF(OR(E1014="-",F1014="-"),0,F1014-E1014)</f>
        <v>0.95208333332993789</v>
      </c>
      <c r="I1014" s="73">
        <f>H1014</f>
        <v>0.95208333332993789</v>
      </c>
      <c r="L1014"/>
    </row>
    <row r="1015" spans="1:12" ht="25.5" customHeight="1" x14ac:dyDescent="0.25">
      <c r="A1015" s="12" t="s">
        <v>562</v>
      </c>
      <c r="B1015" s="68" t="s">
        <v>1270</v>
      </c>
      <c r="C1015" s="5" t="s">
        <v>1122</v>
      </c>
      <c r="D1015" s="70" t="s">
        <v>1752</v>
      </c>
      <c r="E1015" s="71">
        <v>41936.6875</v>
      </c>
      <c r="F1015" s="71">
        <v>41936.767361111109</v>
      </c>
      <c r="G1015" s="5" t="s">
        <v>1241</v>
      </c>
      <c r="H1015" s="72">
        <f>IF(OR(E1015="-",F1015="-"),0,F1015-E1015)</f>
        <v>7.9861111109494232E-2</v>
      </c>
      <c r="I1015" s="73">
        <f>H1015</f>
        <v>7.9861111109494232E-2</v>
      </c>
      <c r="L1015"/>
    </row>
    <row r="1016" spans="1:12" ht="25.5" customHeight="1" x14ac:dyDescent="0.25">
      <c r="A1016" s="12" t="s">
        <v>562</v>
      </c>
      <c r="B1016" s="68" t="s">
        <v>1270</v>
      </c>
      <c r="C1016" s="5" t="s">
        <v>1122</v>
      </c>
      <c r="D1016" s="70" t="s">
        <v>1753</v>
      </c>
      <c r="E1016" s="71">
        <v>41936.767361111109</v>
      </c>
      <c r="F1016" s="71">
        <v>41939.675000000003</v>
      </c>
      <c r="G1016" s="5" t="s">
        <v>1242</v>
      </c>
      <c r="H1016" s="72">
        <f>IF(OR(E1016="-",F1016="-"),0,F1016-E1016)</f>
        <v>2.9076388888934162</v>
      </c>
      <c r="I1016" s="73">
        <f>H1016</f>
        <v>2.9076388888934162</v>
      </c>
      <c r="L1016"/>
    </row>
    <row r="1017" spans="1:12" ht="25.5" customHeight="1" x14ac:dyDescent="0.25">
      <c r="A1017" s="12" t="s">
        <v>562</v>
      </c>
      <c r="B1017" s="68" t="s">
        <v>1270</v>
      </c>
      <c r="C1017" s="5" t="s">
        <v>1122</v>
      </c>
      <c r="D1017" s="70" t="s">
        <v>1743</v>
      </c>
      <c r="E1017" s="71">
        <v>41939.675000000003</v>
      </c>
      <c r="F1017" s="71">
        <v>41939.703472222223</v>
      </c>
      <c r="G1017" s="5" t="s">
        <v>105</v>
      </c>
      <c r="H1017" s="72">
        <f>IF(OR(E1017="-",F1017="-"),0,F1017-E1017)</f>
        <v>2.8472222220443655E-2</v>
      </c>
      <c r="I1017" s="73">
        <f>H1017</f>
        <v>2.8472222220443655E-2</v>
      </c>
      <c r="L1017"/>
    </row>
    <row r="1018" spans="1:12" ht="25.5" customHeight="1" x14ac:dyDescent="0.25">
      <c r="A1018" s="12" t="s">
        <v>562</v>
      </c>
      <c r="B1018" s="68" t="s">
        <v>1270</v>
      </c>
      <c r="C1018" s="5" t="s">
        <v>1122</v>
      </c>
      <c r="D1018" s="70" t="s">
        <v>1752</v>
      </c>
      <c r="E1018" s="71">
        <v>41939.703472222223</v>
      </c>
      <c r="F1018" s="71">
        <v>41939.813194444447</v>
      </c>
      <c r="G1018" s="5" t="s">
        <v>445</v>
      </c>
      <c r="H1018" s="72">
        <f>IF(OR(E1018="-",F1018="-"),0,F1018-E1018)</f>
        <v>0.10972222222335404</v>
      </c>
      <c r="I1018" s="73">
        <f>H1018</f>
        <v>0.10972222222335404</v>
      </c>
      <c r="L1018"/>
    </row>
    <row r="1019" spans="1:12" ht="25.5" customHeight="1" x14ac:dyDescent="0.25">
      <c r="A1019" s="12" t="s">
        <v>562</v>
      </c>
      <c r="B1019" s="68" t="s">
        <v>1270</v>
      </c>
      <c r="C1019" s="5" t="s">
        <v>1122</v>
      </c>
      <c r="D1019" s="70" t="s">
        <v>1745</v>
      </c>
      <c r="E1019" s="71">
        <v>41939.813194444447</v>
      </c>
      <c r="F1019" s="71">
        <v>41940.70208333333</v>
      </c>
      <c r="G1019" s="5" t="s">
        <v>1244</v>
      </c>
      <c r="H1019" s="72">
        <f>IF(OR(E1019="-",F1019="-"),0,F1019-E1019)</f>
        <v>0.88888888888322981</v>
      </c>
      <c r="I1019" s="73">
        <f>H1019</f>
        <v>0.88888888888322981</v>
      </c>
      <c r="L1019"/>
    </row>
    <row r="1020" spans="1:12" ht="25.5" customHeight="1" x14ac:dyDescent="0.25">
      <c r="A1020" s="12" t="s">
        <v>562</v>
      </c>
      <c r="B1020" s="68" t="s">
        <v>1270</v>
      </c>
      <c r="C1020" s="5" t="s">
        <v>1122</v>
      </c>
      <c r="D1020" s="70" t="s">
        <v>1673</v>
      </c>
      <c r="E1020" s="71">
        <v>41940.70208333333</v>
      </c>
      <c r="F1020" s="71">
        <v>41946.794444444444</v>
      </c>
      <c r="G1020" s="5" t="s">
        <v>1246</v>
      </c>
      <c r="H1020" s="72">
        <f>IF(OR(E1020="-",F1020="-"),0,F1020-E1020)</f>
        <v>6.0923611111138598</v>
      </c>
      <c r="I1020" s="73">
        <f>H1020</f>
        <v>6.0923611111138598</v>
      </c>
      <c r="L1020"/>
    </row>
    <row r="1021" spans="1:12" ht="25.5" customHeight="1" x14ac:dyDescent="0.25">
      <c r="A1021" s="12" t="s">
        <v>562</v>
      </c>
      <c r="B1021" s="68" t="s">
        <v>1270</v>
      </c>
      <c r="C1021" s="5" t="s">
        <v>1122</v>
      </c>
      <c r="D1021" s="70" t="s">
        <v>1765</v>
      </c>
      <c r="E1021" s="71">
        <v>41946.794444444444</v>
      </c>
      <c r="F1021" s="71">
        <v>41950.649305555555</v>
      </c>
      <c r="G1021" s="5" t="s">
        <v>1247</v>
      </c>
      <c r="H1021" s="72">
        <f>IF(OR(E1021="-",F1021="-"),0,F1021-E1021)</f>
        <v>3.8548611111109494</v>
      </c>
      <c r="I1021" s="73">
        <f>H1021</f>
        <v>3.8548611111109494</v>
      </c>
      <c r="L1021"/>
    </row>
    <row r="1022" spans="1:12" ht="25.5" customHeight="1" x14ac:dyDescent="0.25">
      <c r="A1022" s="12" t="s">
        <v>562</v>
      </c>
      <c r="B1022" s="68" t="s">
        <v>1270</v>
      </c>
      <c r="C1022" s="5" t="s">
        <v>1122</v>
      </c>
      <c r="D1022" s="70" t="s">
        <v>1752</v>
      </c>
      <c r="E1022" s="71">
        <v>41950.649305555555</v>
      </c>
      <c r="F1022" s="71">
        <v>41950.65</v>
      </c>
      <c r="G1022" s="5" t="s">
        <v>790</v>
      </c>
      <c r="H1022" s="72">
        <f>IF(OR(E1022="-",F1022="-"),0,F1022-E1022)</f>
        <v>6.944444467080757E-4</v>
      </c>
      <c r="I1022" s="73">
        <f>H1022</f>
        <v>6.944444467080757E-4</v>
      </c>
      <c r="L1022"/>
    </row>
    <row r="1023" spans="1:12" ht="25.5" customHeight="1" x14ac:dyDescent="0.25">
      <c r="A1023" s="12" t="s">
        <v>562</v>
      </c>
      <c r="B1023" s="68" t="s">
        <v>1270</v>
      </c>
      <c r="C1023" s="5" t="s">
        <v>1122</v>
      </c>
      <c r="D1023" s="70" t="s">
        <v>1765</v>
      </c>
      <c r="E1023" s="71">
        <v>41950.65</v>
      </c>
      <c r="F1023" s="71">
        <v>41953.62777777778</v>
      </c>
      <c r="G1023" s="5" t="s">
        <v>355</v>
      </c>
      <c r="H1023" s="72">
        <f>IF(OR(E1023="-",F1023="-"),0,F1023-E1023)</f>
        <v>2.9777777777781012</v>
      </c>
      <c r="I1023" s="73">
        <f>H1023</f>
        <v>2.9777777777781012</v>
      </c>
      <c r="L1023"/>
    </row>
    <row r="1024" spans="1:12" ht="25.5" customHeight="1" x14ac:dyDescent="0.25">
      <c r="A1024" s="12" t="s">
        <v>562</v>
      </c>
      <c r="B1024" s="68" t="s">
        <v>1270</v>
      </c>
      <c r="C1024" s="5" t="s">
        <v>1122</v>
      </c>
      <c r="D1024" s="70" t="s">
        <v>1752</v>
      </c>
      <c r="E1024" s="71">
        <v>41953.62777777778</v>
      </c>
      <c r="F1024" s="71">
        <v>41953.694444444445</v>
      </c>
      <c r="G1024" s="5" t="s">
        <v>921</v>
      </c>
      <c r="H1024" s="72">
        <f>IF(OR(E1024="-",F1024="-"),0,F1024-E1024)</f>
        <v>6.6666666665696539E-2</v>
      </c>
      <c r="I1024" s="73">
        <f>H1024</f>
        <v>6.6666666665696539E-2</v>
      </c>
      <c r="L1024"/>
    </row>
    <row r="1025" spans="1:12" ht="25.5" customHeight="1" x14ac:dyDescent="0.25">
      <c r="A1025" s="12" t="s">
        <v>562</v>
      </c>
      <c r="B1025" s="68" t="s">
        <v>1270</v>
      </c>
      <c r="C1025" s="5" t="s">
        <v>1122</v>
      </c>
      <c r="D1025" s="70" t="s">
        <v>1673</v>
      </c>
      <c r="E1025" s="71">
        <v>41953.694444444445</v>
      </c>
      <c r="F1025" s="71">
        <v>41953.851388888892</v>
      </c>
      <c r="G1025" s="5" t="s">
        <v>393</v>
      </c>
      <c r="H1025" s="72">
        <f>IF(OR(E1025="-",F1025="-"),0,F1025-E1025)</f>
        <v>0.15694444444670808</v>
      </c>
      <c r="I1025" s="73">
        <f>H1025</f>
        <v>0.15694444444670808</v>
      </c>
      <c r="L1025"/>
    </row>
    <row r="1026" spans="1:12" ht="25.5" customHeight="1" x14ac:dyDescent="0.25">
      <c r="A1026" s="12" t="s">
        <v>562</v>
      </c>
      <c r="B1026" s="68" t="s">
        <v>1270</v>
      </c>
      <c r="C1026" s="5" t="s">
        <v>1122</v>
      </c>
      <c r="D1026" s="70" t="s">
        <v>1765</v>
      </c>
      <c r="E1026" s="71">
        <v>41953.851388888892</v>
      </c>
      <c r="F1026" s="71">
        <v>41954.59652777778</v>
      </c>
      <c r="G1026" s="5" t="s">
        <v>827</v>
      </c>
      <c r="H1026" s="72">
        <f>IF(OR(E1026="-",F1026="-"),0,F1026-E1026)</f>
        <v>0.74513888888759539</v>
      </c>
      <c r="I1026" s="73">
        <f>H1026</f>
        <v>0.74513888888759539</v>
      </c>
      <c r="L1026"/>
    </row>
    <row r="1027" spans="1:12" ht="25.5" customHeight="1" x14ac:dyDescent="0.25">
      <c r="A1027" s="12" t="s">
        <v>562</v>
      </c>
      <c r="B1027" s="68" t="s">
        <v>1270</v>
      </c>
      <c r="C1027" s="5" t="s">
        <v>1122</v>
      </c>
      <c r="D1027" s="70" t="s">
        <v>1752</v>
      </c>
      <c r="E1027" s="71">
        <v>41954.59652777778</v>
      </c>
      <c r="F1027" s="71">
        <v>41954.756249999999</v>
      </c>
      <c r="G1027" s="5" t="s">
        <v>1249</v>
      </c>
      <c r="H1027" s="72">
        <f>IF(OR(E1027="-",F1027="-"),0,F1027-E1027)</f>
        <v>0.15972222221898846</v>
      </c>
      <c r="I1027" s="73">
        <f>H1027</f>
        <v>0.15972222221898846</v>
      </c>
      <c r="L1027"/>
    </row>
    <row r="1028" spans="1:12" ht="25.5" customHeight="1" x14ac:dyDescent="0.25">
      <c r="A1028" s="12" t="s">
        <v>562</v>
      </c>
      <c r="B1028" s="68" t="s">
        <v>1270</v>
      </c>
      <c r="C1028" s="5" t="s">
        <v>1122</v>
      </c>
      <c r="D1028" s="70" t="s">
        <v>1765</v>
      </c>
      <c r="E1028" s="71">
        <v>41954.756249999999</v>
      </c>
      <c r="F1028" s="71">
        <v>41955.570138888892</v>
      </c>
      <c r="G1028" s="5" t="s">
        <v>355</v>
      </c>
      <c r="H1028" s="72">
        <f>IF(OR(E1028="-",F1028="-"),0,F1028-E1028)</f>
        <v>0.81388888889341615</v>
      </c>
      <c r="I1028" s="73">
        <f>H1028</f>
        <v>0.81388888889341615</v>
      </c>
      <c r="L1028"/>
    </row>
    <row r="1029" spans="1:12" ht="25.5" customHeight="1" x14ac:dyDescent="0.25">
      <c r="A1029" s="12" t="s">
        <v>562</v>
      </c>
      <c r="B1029" s="68" t="s">
        <v>1270</v>
      </c>
      <c r="C1029" s="5" t="s">
        <v>1122</v>
      </c>
      <c r="D1029" s="70" t="s">
        <v>1752</v>
      </c>
      <c r="E1029" s="71">
        <v>41955.570138888892</v>
      </c>
      <c r="F1029" s="71">
        <v>41967.713888888888</v>
      </c>
      <c r="G1029" s="5" t="s">
        <v>1250</v>
      </c>
      <c r="H1029" s="72">
        <f>IF(OR(E1029="-",F1029="-"),0,F1029-E1029)</f>
        <v>12.143749999995634</v>
      </c>
      <c r="I1029" s="73">
        <f>H1029</f>
        <v>12.143749999995634</v>
      </c>
      <c r="L1029"/>
    </row>
    <row r="1030" spans="1:12" ht="25.5" customHeight="1" x14ac:dyDescent="0.25">
      <c r="A1030" s="12" t="s">
        <v>562</v>
      </c>
      <c r="B1030" s="68" t="s">
        <v>1270</v>
      </c>
      <c r="C1030" s="5" t="s">
        <v>1122</v>
      </c>
      <c r="D1030" s="70" t="s">
        <v>1673</v>
      </c>
      <c r="E1030" s="71">
        <v>41967.713888888888</v>
      </c>
      <c r="F1030" s="71">
        <v>41968.674305555556</v>
      </c>
      <c r="G1030" s="5" t="s">
        <v>393</v>
      </c>
      <c r="H1030" s="72">
        <f>IF(OR(E1030="-",F1030="-"),0,F1030-E1030)</f>
        <v>0.96041666666860692</v>
      </c>
      <c r="I1030" s="73">
        <f>H1030</f>
        <v>0.96041666666860692</v>
      </c>
      <c r="L1030"/>
    </row>
    <row r="1031" spans="1:12" ht="25.5" customHeight="1" x14ac:dyDescent="0.25">
      <c r="A1031" s="12" t="s">
        <v>562</v>
      </c>
      <c r="B1031" s="68" t="s">
        <v>1270</v>
      </c>
      <c r="C1031" s="5" t="s">
        <v>1122</v>
      </c>
      <c r="D1031" s="70" t="s">
        <v>1752</v>
      </c>
      <c r="E1031" s="71">
        <v>41968.674305555556</v>
      </c>
      <c r="F1031" s="71">
        <v>41969.73333333333</v>
      </c>
      <c r="G1031" s="5" t="s">
        <v>1253</v>
      </c>
      <c r="H1031" s="72">
        <f>IF(OR(E1031="-",F1031="-"),0,F1031-E1031)</f>
        <v>1.0590277777737356</v>
      </c>
      <c r="I1031" s="73">
        <f>H1031</f>
        <v>1.0590277777737356</v>
      </c>
      <c r="L1031"/>
    </row>
    <row r="1032" spans="1:12" ht="25.5" customHeight="1" x14ac:dyDescent="0.25">
      <c r="A1032" s="12" t="s">
        <v>562</v>
      </c>
      <c r="B1032" s="68" t="s">
        <v>1270</v>
      </c>
      <c r="C1032" s="5" t="s">
        <v>1122</v>
      </c>
      <c r="D1032" s="70" t="s">
        <v>1673</v>
      </c>
      <c r="E1032" s="71">
        <v>41969.73333333333</v>
      </c>
      <c r="F1032" s="71">
        <v>41974.461111111108</v>
      </c>
      <c r="G1032" s="5" t="s">
        <v>393</v>
      </c>
      <c r="H1032" s="72">
        <f>IF(OR(E1032="-",F1032="-"),0,F1032-E1032)</f>
        <v>4.7277777777781012</v>
      </c>
      <c r="I1032" s="73">
        <f>H1032</f>
        <v>4.7277777777781012</v>
      </c>
      <c r="L1032"/>
    </row>
    <row r="1033" spans="1:12" ht="25.5" customHeight="1" x14ac:dyDescent="0.25">
      <c r="A1033" s="12" t="s">
        <v>562</v>
      </c>
      <c r="B1033" s="68" t="s">
        <v>1270</v>
      </c>
      <c r="C1033" s="5" t="s">
        <v>1122</v>
      </c>
      <c r="D1033" s="70" t="s">
        <v>1752</v>
      </c>
      <c r="E1033" s="71">
        <v>41974.461111111108</v>
      </c>
      <c r="F1033" s="71">
        <v>41974.68472222222</v>
      </c>
      <c r="G1033" s="5" t="s">
        <v>1255</v>
      </c>
      <c r="H1033" s="72">
        <f>IF(OR(E1033="-",F1033="-"),0,F1033-E1033)</f>
        <v>0.22361111111240461</v>
      </c>
      <c r="I1033" s="73">
        <f>H1033</f>
        <v>0.22361111111240461</v>
      </c>
      <c r="L1033"/>
    </row>
    <row r="1034" spans="1:12" ht="25.5" customHeight="1" x14ac:dyDescent="0.25">
      <c r="A1034" s="12" t="s">
        <v>562</v>
      </c>
      <c r="B1034" s="68" t="s">
        <v>1270</v>
      </c>
      <c r="C1034" s="5" t="s">
        <v>1122</v>
      </c>
      <c r="D1034" s="70" t="s">
        <v>1673</v>
      </c>
      <c r="E1034" s="71">
        <v>41974.68472222222</v>
      </c>
      <c r="F1034" s="71">
        <v>41976.804861111108</v>
      </c>
      <c r="G1034" s="5" t="s">
        <v>1257</v>
      </c>
      <c r="H1034" s="72">
        <f>IF(OR(E1034="-",F1034="-"),0,F1034-E1034)</f>
        <v>2.1201388888875954</v>
      </c>
      <c r="I1034" s="73">
        <f>H1034</f>
        <v>2.1201388888875954</v>
      </c>
      <c r="L1034"/>
    </row>
    <row r="1035" spans="1:12" ht="25.5" customHeight="1" x14ac:dyDescent="0.25">
      <c r="A1035" s="12" t="s">
        <v>562</v>
      </c>
      <c r="B1035" s="68" t="s">
        <v>1270</v>
      </c>
      <c r="C1035" s="5" t="s">
        <v>1122</v>
      </c>
      <c r="D1035" s="70" t="s">
        <v>1752</v>
      </c>
      <c r="E1035" s="71">
        <v>41976.804861111108</v>
      </c>
      <c r="F1035" s="71">
        <v>41991.633333333331</v>
      </c>
      <c r="G1035" s="5" t="s">
        <v>1258</v>
      </c>
      <c r="H1035" s="72">
        <f>IF(OR(E1035="-",F1035="-"),0,F1035-E1035)</f>
        <v>14.828472222223354</v>
      </c>
      <c r="I1035" s="73">
        <f>H1035</f>
        <v>14.828472222223354</v>
      </c>
      <c r="L1035"/>
    </row>
    <row r="1036" spans="1:12" ht="25.5" customHeight="1" x14ac:dyDescent="0.25">
      <c r="A1036" s="12" t="s">
        <v>562</v>
      </c>
      <c r="B1036" s="68" t="s">
        <v>1270</v>
      </c>
      <c r="C1036" s="5" t="s">
        <v>1122</v>
      </c>
      <c r="D1036" s="70" t="s">
        <v>1753</v>
      </c>
      <c r="E1036" s="71">
        <v>41991.633333333331</v>
      </c>
      <c r="F1036" s="71">
        <v>41991.732638888891</v>
      </c>
      <c r="G1036" s="5" t="s">
        <v>13</v>
      </c>
      <c r="H1036" s="72">
        <f>IF(OR(E1036="-",F1036="-"),0,F1036-E1036)</f>
        <v>9.930555555911269E-2</v>
      </c>
      <c r="I1036" s="73">
        <f>H1036</f>
        <v>9.930555555911269E-2</v>
      </c>
      <c r="L1036"/>
    </row>
    <row r="1037" spans="1:12" ht="25.5" customHeight="1" x14ac:dyDescent="0.25">
      <c r="A1037" s="12" t="s">
        <v>562</v>
      </c>
      <c r="B1037" s="68" t="s">
        <v>1270</v>
      </c>
      <c r="C1037" s="5" t="s">
        <v>1122</v>
      </c>
      <c r="D1037" s="70" t="s">
        <v>1743</v>
      </c>
      <c r="E1037" s="71">
        <v>41991.732638888891</v>
      </c>
      <c r="F1037" s="71">
        <v>41991.848611111112</v>
      </c>
      <c r="G1037" s="5" t="s">
        <v>105</v>
      </c>
      <c r="H1037" s="72">
        <f>IF(OR(E1037="-",F1037="-"),0,F1037-E1037)</f>
        <v>0.11597222222189885</v>
      </c>
      <c r="I1037" s="73">
        <f>H1037</f>
        <v>0.11597222222189885</v>
      </c>
      <c r="L1037"/>
    </row>
    <row r="1038" spans="1:12" ht="25.5" customHeight="1" x14ac:dyDescent="0.25">
      <c r="A1038" s="12" t="s">
        <v>562</v>
      </c>
      <c r="B1038" s="68" t="s">
        <v>1270</v>
      </c>
      <c r="C1038" s="5" t="s">
        <v>1122</v>
      </c>
      <c r="D1038" s="70" t="s">
        <v>1752</v>
      </c>
      <c r="E1038" s="71">
        <v>41991.848611111112</v>
      </c>
      <c r="F1038" s="71">
        <v>41992.70416666667</v>
      </c>
      <c r="G1038" s="5" t="s">
        <v>445</v>
      </c>
      <c r="H1038" s="72">
        <f>IF(OR(E1038="-",F1038="-"),0,F1038-E1038)</f>
        <v>0.8555555555576575</v>
      </c>
      <c r="I1038" s="73">
        <f>H1038</f>
        <v>0.8555555555576575</v>
      </c>
      <c r="L1038"/>
    </row>
    <row r="1039" spans="1:12" ht="25.5" customHeight="1" x14ac:dyDescent="0.25">
      <c r="A1039" s="12" t="s">
        <v>562</v>
      </c>
      <c r="B1039" s="68" t="s">
        <v>1270</v>
      </c>
      <c r="C1039" s="5" t="s">
        <v>1122</v>
      </c>
      <c r="D1039" s="70" t="s">
        <v>1753</v>
      </c>
      <c r="E1039" s="71">
        <v>41992.70416666667</v>
      </c>
      <c r="F1039" s="71">
        <v>41996.506249999999</v>
      </c>
      <c r="G1039" s="5" t="s">
        <v>1263</v>
      </c>
      <c r="H1039" s="72">
        <f>IF(OR(E1039="-",F1039="-"),0,F1039-E1039)</f>
        <v>3.8020833333284827</v>
      </c>
      <c r="I1039" s="73">
        <f>H1039</f>
        <v>3.8020833333284827</v>
      </c>
      <c r="L1039"/>
    </row>
    <row r="1040" spans="1:12" ht="25.5" customHeight="1" x14ac:dyDescent="0.25">
      <c r="A1040" s="12" t="s">
        <v>562</v>
      </c>
      <c r="B1040" s="68" t="s">
        <v>1270</v>
      </c>
      <c r="C1040" s="5" t="s">
        <v>1122</v>
      </c>
      <c r="D1040" s="70" t="s">
        <v>1743</v>
      </c>
      <c r="E1040" s="71">
        <v>41996.506249999999</v>
      </c>
      <c r="F1040" s="71">
        <v>41996.590277777781</v>
      </c>
      <c r="G1040" s="5" t="s">
        <v>105</v>
      </c>
      <c r="H1040" s="72">
        <f>IF(OR(E1040="-",F1040="-"),0,F1040-E1040)</f>
        <v>8.4027777782466728E-2</v>
      </c>
      <c r="I1040" s="73">
        <f>H1040</f>
        <v>8.4027777782466728E-2</v>
      </c>
      <c r="L1040"/>
    </row>
    <row r="1041" spans="1:12" ht="25.5" customHeight="1" x14ac:dyDescent="0.25">
      <c r="A1041" s="12" t="s">
        <v>562</v>
      </c>
      <c r="B1041" s="68" t="s">
        <v>1270</v>
      </c>
      <c r="C1041" s="5" t="s">
        <v>1122</v>
      </c>
      <c r="D1041" s="70" t="s">
        <v>1673</v>
      </c>
      <c r="E1041" s="71">
        <v>41996.590277777781</v>
      </c>
      <c r="F1041" s="71">
        <v>41996.683333333334</v>
      </c>
      <c r="G1041" s="5" t="s">
        <v>1266</v>
      </c>
      <c r="H1041" s="72">
        <f>IF(OR(E1041="-",F1041="-"),0,F1041-E1041)</f>
        <v>9.3055555553291924E-2</v>
      </c>
      <c r="I1041" s="73">
        <f>H1041</f>
        <v>9.3055555553291924E-2</v>
      </c>
      <c r="L1041"/>
    </row>
    <row r="1042" spans="1:12" ht="25.5" customHeight="1" x14ac:dyDescent="0.25">
      <c r="A1042" s="12" t="s">
        <v>562</v>
      </c>
      <c r="B1042" s="68" t="s">
        <v>1270</v>
      </c>
      <c r="C1042" s="5" t="s">
        <v>1122</v>
      </c>
      <c r="D1042" s="70" t="s">
        <v>1785</v>
      </c>
      <c r="E1042" s="71">
        <v>41996.683333333334</v>
      </c>
      <c r="F1042" s="71">
        <v>41996.719444444447</v>
      </c>
      <c r="G1042" s="5" t="s">
        <v>1268</v>
      </c>
      <c r="H1042" s="72">
        <f>IF(OR(E1042="-",F1042="-"),0,F1042-E1042)</f>
        <v>3.6111111112404615E-2</v>
      </c>
      <c r="I1042" s="73">
        <f>H1042</f>
        <v>3.6111111112404615E-2</v>
      </c>
      <c r="L1042"/>
    </row>
    <row r="1043" spans="1:12" ht="25.5" customHeight="1" x14ac:dyDescent="0.25">
      <c r="A1043" s="12" t="s">
        <v>562</v>
      </c>
      <c r="B1043" s="68" t="s">
        <v>1270</v>
      </c>
      <c r="C1043" s="68" t="s">
        <v>1122</v>
      </c>
      <c r="D1043" s="70" t="s">
        <v>1752</v>
      </c>
      <c r="E1043" s="71">
        <v>41996.719444444447</v>
      </c>
      <c r="F1043" s="71">
        <v>41996.743750000001</v>
      </c>
      <c r="G1043" s="5" t="s">
        <v>1154</v>
      </c>
      <c r="H1043" s="72">
        <f>IF(OR(E1043="-",F1043="-"),0,F1043-E1043)</f>
        <v>2.4305555554747116E-2</v>
      </c>
      <c r="I1043" s="73">
        <f>H1043</f>
        <v>2.4305555554747116E-2</v>
      </c>
      <c r="L1043"/>
    </row>
    <row r="1044" spans="1:12" ht="25.5" customHeight="1" x14ac:dyDescent="0.25">
      <c r="A1044" s="12" t="s">
        <v>562</v>
      </c>
      <c r="B1044" s="68" t="s">
        <v>1292</v>
      </c>
      <c r="C1044" s="5" t="s">
        <v>1122</v>
      </c>
      <c r="D1044" s="70" t="s">
        <v>1780</v>
      </c>
      <c r="E1044" s="71">
        <v>40944.797222222223</v>
      </c>
      <c r="F1044" s="71">
        <v>40945.797222222223</v>
      </c>
      <c r="G1044" s="5" t="s">
        <v>7</v>
      </c>
      <c r="H1044" s="72">
        <f>IF(OR(E1044="-",F1044="-"),0,F1044-E1044)</f>
        <v>1</v>
      </c>
      <c r="I1044" s="73">
        <f>H1044</f>
        <v>1</v>
      </c>
      <c r="L1044"/>
    </row>
    <row r="1045" spans="1:12" ht="25.5" customHeight="1" x14ac:dyDescent="0.25">
      <c r="A1045" s="12" t="s">
        <v>562</v>
      </c>
      <c r="B1045" s="68" t="s">
        <v>1292</v>
      </c>
      <c r="C1045" s="5" t="s">
        <v>1122</v>
      </c>
      <c r="D1045" s="70" t="s">
        <v>1672</v>
      </c>
      <c r="E1045" s="71">
        <v>40945.797222222223</v>
      </c>
      <c r="F1045" s="71">
        <v>40946.597916666666</v>
      </c>
      <c r="G1045" s="5" t="s">
        <v>105</v>
      </c>
      <c r="H1045" s="72">
        <f>IF(OR(E1045="-",F1045="-"),0,F1045-E1045)</f>
        <v>0.8006944444423425</v>
      </c>
      <c r="I1045" s="73">
        <f>H1045</f>
        <v>0.8006944444423425</v>
      </c>
      <c r="L1045"/>
    </row>
    <row r="1046" spans="1:12" ht="25.5" customHeight="1" x14ac:dyDescent="0.25">
      <c r="A1046" s="12" t="s">
        <v>562</v>
      </c>
      <c r="B1046" s="68" t="s">
        <v>1292</v>
      </c>
      <c r="C1046" s="5" t="s">
        <v>1122</v>
      </c>
      <c r="D1046" s="70" t="s">
        <v>1745</v>
      </c>
      <c r="E1046" s="71">
        <v>40946.597916666666</v>
      </c>
      <c r="F1046" s="71">
        <v>40946.912499999999</v>
      </c>
      <c r="G1046" s="5" t="s">
        <v>602</v>
      </c>
      <c r="H1046" s="72">
        <f>IF(OR(E1046="-",F1046="-"),0,F1046-E1046)</f>
        <v>0.31458333333284827</v>
      </c>
      <c r="I1046" s="73">
        <f>H1046</f>
        <v>0.31458333333284827</v>
      </c>
      <c r="L1046"/>
    </row>
    <row r="1047" spans="1:12" ht="25.5" customHeight="1" x14ac:dyDescent="0.25">
      <c r="A1047" s="12" t="s">
        <v>562</v>
      </c>
      <c r="B1047" s="68" t="s">
        <v>1292</v>
      </c>
      <c r="C1047" s="5" t="s">
        <v>1122</v>
      </c>
      <c r="D1047" s="70" t="s">
        <v>1749</v>
      </c>
      <c r="E1047" s="71">
        <v>40946.912499999999</v>
      </c>
      <c r="F1047" s="71">
        <v>40948.704861111109</v>
      </c>
      <c r="G1047" s="5" t="s">
        <v>323</v>
      </c>
      <c r="H1047" s="72">
        <f>IF(OR(E1047="-",F1047="-"),0,F1047-E1047)</f>
        <v>1.7923611111109494</v>
      </c>
      <c r="I1047" s="73">
        <f>H1047</f>
        <v>1.7923611111109494</v>
      </c>
      <c r="L1047"/>
    </row>
    <row r="1048" spans="1:12" ht="25.5" customHeight="1" x14ac:dyDescent="0.25">
      <c r="A1048" s="12" t="s">
        <v>562</v>
      </c>
      <c r="B1048" s="68" t="s">
        <v>1292</v>
      </c>
      <c r="C1048" s="5" t="s">
        <v>1122</v>
      </c>
      <c r="D1048" s="70" t="s">
        <v>1750</v>
      </c>
      <c r="E1048" s="71">
        <v>40948.704861111109</v>
      </c>
      <c r="F1048" s="71">
        <v>41001.752083333333</v>
      </c>
      <c r="G1048" s="5" t="s">
        <v>323</v>
      </c>
      <c r="H1048" s="72">
        <f>IF(OR(E1048="-",F1048="-"),0,F1048-E1048)</f>
        <v>53.047222222223354</v>
      </c>
      <c r="I1048" s="73">
        <f>H1048</f>
        <v>53.047222222223354</v>
      </c>
      <c r="L1048"/>
    </row>
    <row r="1049" spans="1:12" ht="25.5" customHeight="1" x14ac:dyDescent="0.25">
      <c r="A1049" s="12" t="s">
        <v>562</v>
      </c>
      <c r="B1049" s="68" t="s">
        <v>1292</v>
      </c>
      <c r="C1049" s="5" t="s">
        <v>1122</v>
      </c>
      <c r="D1049" s="70" t="s">
        <v>1749</v>
      </c>
      <c r="E1049" s="71">
        <v>41001.752083333333</v>
      </c>
      <c r="F1049" s="71">
        <v>41002.591666666667</v>
      </c>
      <c r="G1049" s="5" t="s">
        <v>39</v>
      </c>
      <c r="H1049" s="72">
        <f>IF(OR(E1049="-",F1049="-"),0,F1049-E1049)</f>
        <v>0.83958333333430346</v>
      </c>
      <c r="I1049" s="73">
        <f>H1049</f>
        <v>0.83958333333430346</v>
      </c>
      <c r="L1049"/>
    </row>
    <row r="1050" spans="1:12" ht="25.5" customHeight="1" x14ac:dyDescent="0.25">
      <c r="A1050" s="12" t="s">
        <v>562</v>
      </c>
      <c r="B1050" s="68" t="s">
        <v>1292</v>
      </c>
      <c r="C1050" s="5" t="s">
        <v>1122</v>
      </c>
      <c r="D1050" s="70" t="s">
        <v>1745</v>
      </c>
      <c r="E1050" s="71">
        <v>41002.591666666667</v>
      </c>
      <c r="F1050" s="71">
        <v>41010.60833333333</v>
      </c>
      <c r="G1050" s="5" t="s">
        <v>1230</v>
      </c>
      <c r="H1050" s="72">
        <f>IF(OR(E1050="-",F1050="-"),0,F1050-E1050)</f>
        <v>8.0166666666627862</v>
      </c>
      <c r="I1050" s="73">
        <f>H1050</f>
        <v>8.0166666666627862</v>
      </c>
      <c r="L1050"/>
    </row>
    <row r="1051" spans="1:12" ht="25.5" customHeight="1" x14ac:dyDescent="0.25">
      <c r="A1051" s="12" t="s">
        <v>562</v>
      </c>
      <c r="B1051" s="68" t="s">
        <v>1292</v>
      </c>
      <c r="C1051" s="5" t="s">
        <v>1122</v>
      </c>
      <c r="D1051" s="70" t="s">
        <v>1743</v>
      </c>
      <c r="E1051" s="71">
        <v>41010.60833333333</v>
      </c>
      <c r="F1051" s="71">
        <v>41010.835416666669</v>
      </c>
      <c r="G1051" s="5" t="s">
        <v>1274</v>
      </c>
      <c r="H1051" s="72">
        <f>IF(OR(E1051="-",F1051="-"),0,F1051-E1051)</f>
        <v>0.22708333333866904</v>
      </c>
      <c r="I1051" s="73">
        <f>H1051</f>
        <v>0.22708333333866904</v>
      </c>
      <c r="L1051"/>
    </row>
    <row r="1052" spans="1:12" ht="25.5" customHeight="1" x14ac:dyDescent="0.25">
      <c r="A1052" s="12" t="s">
        <v>562</v>
      </c>
      <c r="B1052" s="68" t="s">
        <v>1292</v>
      </c>
      <c r="C1052" s="5" t="s">
        <v>1122</v>
      </c>
      <c r="D1052" s="70" t="s">
        <v>1750</v>
      </c>
      <c r="E1052" s="71">
        <v>41010.835416666669</v>
      </c>
      <c r="F1052" s="71">
        <v>41017.768750000003</v>
      </c>
      <c r="G1052" s="5" t="s">
        <v>1275</v>
      </c>
      <c r="H1052" s="72">
        <f>IF(OR(E1052="-",F1052="-"),0,F1052-E1052)</f>
        <v>6.9333333333343035</v>
      </c>
      <c r="I1052" s="73">
        <f>H1052</f>
        <v>6.9333333333343035</v>
      </c>
      <c r="L1052"/>
    </row>
    <row r="1053" spans="1:12" ht="25.5" customHeight="1" x14ac:dyDescent="0.25">
      <c r="A1053" s="12" t="s">
        <v>562</v>
      </c>
      <c r="B1053" s="68" t="s">
        <v>1292</v>
      </c>
      <c r="C1053" s="5" t="s">
        <v>1122</v>
      </c>
      <c r="D1053" s="70" t="s">
        <v>1749</v>
      </c>
      <c r="E1053" s="71">
        <v>41017.768750000003</v>
      </c>
      <c r="F1053" s="71">
        <v>41018.781944444447</v>
      </c>
      <c r="G1053" s="5" t="s">
        <v>1276</v>
      </c>
      <c r="H1053" s="72">
        <f>IF(OR(E1053="-",F1053="-"),0,F1053-E1053)</f>
        <v>1.0131944444437977</v>
      </c>
      <c r="I1053" s="73">
        <f>H1053</f>
        <v>1.0131944444437977</v>
      </c>
      <c r="L1053"/>
    </row>
    <row r="1054" spans="1:12" ht="25.5" customHeight="1" x14ac:dyDescent="0.25">
      <c r="A1054" s="12" t="s">
        <v>562</v>
      </c>
      <c r="B1054" s="68" t="s">
        <v>1292</v>
      </c>
      <c r="C1054" s="5" t="s">
        <v>1122</v>
      </c>
      <c r="D1054" s="70" t="s">
        <v>1745</v>
      </c>
      <c r="E1054" s="71">
        <v>41018.781944444447</v>
      </c>
      <c r="F1054" s="71">
        <v>41023.741666666669</v>
      </c>
      <c r="G1054" s="5" t="s">
        <v>1277</v>
      </c>
      <c r="H1054" s="72">
        <f>IF(OR(E1054="-",F1054="-"),0,F1054-E1054)</f>
        <v>4.9597222222218988</v>
      </c>
      <c r="I1054" s="73">
        <f>H1054</f>
        <v>4.9597222222218988</v>
      </c>
      <c r="L1054"/>
    </row>
    <row r="1055" spans="1:12" ht="25.5" customHeight="1" x14ac:dyDescent="0.25">
      <c r="A1055" s="12" t="s">
        <v>562</v>
      </c>
      <c r="B1055" s="68" t="s">
        <v>1292</v>
      </c>
      <c r="C1055" s="5" t="s">
        <v>1122</v>
      </c>
      <c r="D1055" s="70" t="s">
        <v>1749</v>
      </c>
      <c r="E1055" s="71">
        <v>41023.741666666669</v>
      </c>
      <c r="F1055" s="71">
        <v>41024.698611111111</v>
      </c>
      <c r="G1055" s="5" t="s">
        <v>393</v>
      </c>
      <c r="H1055" s="72">
        <f>IF(OR(E1055="-",F1055="-"),0,F1055-E1055)</f>
        <v>0.9569444444423425</v>
      </c>
      <c r="I1055" s="73">
        <f>H1055</f>
        <v>0.9569444444423425</v>
      </c>
      <c r="L1055"/>
    </row>
    <row r="1056" spans="1:12" ht="25.5" customHeight="1" x14ac:dyDescent="0.25">
      <c r="A1056" s="12" t="s">
        <v>562</v>
      </c>
      <c r="B1056" s="68" t="s">
        <v>1292</v>
      </c>
      <c r="C1056" s="5" t="s">
        <v>1122</v>
      </c>
      <c r="D1056" s="70" t="s">
        <v>1765</v>
      </c>
      <c r="E1056" s="71">
        <v>41024.698611111111</v>
      </c>
      <c r="F1056" s="71">
        <v>41036.790972222225</v>
      </c>
      <c r="G1056" s="5" t="s">
        <v>332</v>
      </c>
      <c r="H1056" s="72">
        <f>IF(OR(E1056="-",F1056="-"),0,F1056-E1056)</f>
        <v>12.09236111111386</v>
      </c>
      <c r="I1056" s="73">
        <f>H1056</f>
        <v>12.09236111111386</v>
      </c>
      <c r="L1056"/>
    </row>
    <row r="1057" spans="1:12" ht="25.5" customHeight="1" x14ac:dyDescent="0.25">
      <c r="A1057" s="12" t="s">
        <v>562</v>
      </c>
      <c r="B1057" s="68" t="s">
        <v>1292</v>
      </c>
      <c r="C1057" s="5" t="s">
        <v>1122</v>
      </c>
      <c r="D1057" s="70" t="s">
        <v>1750</v>
      </c>
      <c r="E1057" s="71">
        <v>41036.790972222225</v>
      </c>
      <c r="F1057" s="71">
        <v>41036.798611111109</v>
      </c>
      <c r="G1057" s="5" t="s">
        <v>1278</v>
      </c>
      <c r="H1057" s="72">
        <f>IF(OR(E1057="-",F1057="-"),0,F1057-E1057)</f>
        <v>7.6388888846850023E-3</v>
      </c>
      <c r="I1057" s="73">
        <f>H1057</f>
        <v>7.6388888846850023E-3</v>
      </c>
      <c r="L1057"/>
    </row>
    <row r="1058" spans="1:12" ht="25.5" customHeight="1" x14ac:dyDescent="0.25">
      <c r="A1058" s="12" t="s">
        <v>562</v>
      </c>
      <c r="B1058" s="68" t="s">
        <v>1292</v>
      </c>
      <c r="C1058" s="5" t="s">
        <v>1122</v>
      </c>
      <c r="D1058" s="70" t="s">
        <v>1765</v>
      </c>
      <c r="E1058" s="71">
        <v>41036.798611111109</v>
      </c>
      <c r="F1058" s="71">
        <v>41038.602083333331</v>
      </c>
      <c r="G1058" s="5" t="s">
        <v>1279</v>
      </c>
      <c r="H1058" s="72">
        <f>IF(OR(E1058="-",F1058="-"),0,F1058-E1058)</f>
        <v>1.8034722222218988</v>
      </c>
      <c r="I1058" s="73">
        <f>H1058</f>
        <v>1.8034722222218988</v>
      </c>
      <c r="L1058"/>
    </row>
    <row r="1059" spans="1:12" ht="25.5" customHeight="1" x14ac:dyDescent="0.25">
      <c r="A1059" s="12" t="s">
        <v>562</v>
      </c>
      <c r="B1059" s="68" t="s">
        <v>1292</v>
      </c>
      <c r="C1059" s="5" t="s">
        <v>1122</v>
      </c>
      <c r="D1059" s="70" t="s">
        <v>1752</v>
      </c>
      <c r="E1059" s="71">
        <v>41038.602083333331</v>
      </c>
      <c r="F1059" s="71">
        <v>41038.760416666664</v>
      </c>
      <c r="G1059" s="5" t="s">
        <v>786</v>
      </c>
      <c r="H1059" s="72">
        <f>IF(OR(E1059="-",F1059="-"),0,F1059-E1059)</f>
        <v>0.15833333333284827</v>
      </c>
      <c r="I1059" s="73">
        <f>H1059</f>
        <v>0.15833333333284827</v>
      </c>
      <c r="L1059"/>
    </row>
    <row r="1060" spans="1:12" ht="25.5" customHeight="1" x14ac:dyDescent="0.25">
      <c r="A1060" s="12" t="s">
        <v>562</v>
      </c>
      <c r="B1060" s="68" t="s">
        <v>1292</v>
      </c>
      <c r="C1060" s="5" t="s">
        <v>1122</v>
      </c>
      <c r="D1060" s="70" t="s">
        <v>1753</v>
      </c>
      <c r="E1060" s="71">
        <v>41038.760416666664</v>
      </c>
      <c r="F1060" s="71">
        <v>41040.613888888889</v>
      </c>
      <c r="G1060" s="5" t="s">
        <v>1213</v>
      </c>
      <c r="H1060" s="72">
        <f>IF(OR(E1060="-",F1060="-"),0,F1060-E1060)</f>
        <v>1.8534722222248092</v>
      </c>
      <c r="I1060" s="73">
        <f>H1060</f>
        <v>1.8534722222248092</v>
      </c>
      <c r="L1060"/>
    </row>
    <row r="1061" spans="1:12" ht="25.5" customHeight="1" x14ac:dyDescent="0.25">
      <c r="A1061" s="12" t="s">
        <v>562</v>
      </c>
      <c r="B1061" s="68" t="s">
        <v>1292</v>
      </c>
      <c r="C1061" s="5" t="s">
        <v>1122</v>
      </c>
      <c r="D1061" s="70" t="s">
        <v>1765</v>
      </c>
      <c r="E1061" s="71">
        <v>41040.613888888889</v>
      </c>
      <c r="F1061" s="71">
        <v>41047.695833333331</v>
      </c>
      <c r="G1061" s="5" t="s">
        <v>1007</v>
      </c>
      <c r="H1061" s="72">
        <f>IF(OR(E1061="-",F1061="-"),0,F1061-E1061)</f>
        <v>7.0819444444423425</v>
      </c>
      <c r="I1061" s="73">
        <f>H1061</f>
        <v>7.0819444444423425</v>
      </c>
      <c r="L1061"/>
    </row>
    <row r="1062" spans="1:12" ht="25.5" customHeight="1" x14ac:dyDescent="0.25">
      <c r="A1062" s="12" t="s">
        <v>562</v>
      </c>
      <c r="B1062" s="68" t="s">
        <v>1292</v>
      </c>
      <c r="C1062" s="5" t="s">
        <v>1122</v>
      </c>
      <c r="D1062" s="70" t="s">
        <v>1752</v>
      </c>
      <c r="E1062" s="71">
        <v>41047.695833333331</v>
      </c>
      <c r="F1062" s="71">
        <v>41047.708333333336</v>
      </c>
      <c r="G1062" s="5" t="s">
        <v>1281</v>
      </c>
      <c r="H1062" s="72">
        <f>IF(OR(E1062="-",F1062="-"),0,F1062-E1062)</f>
        <v>1.2500000004365575E-2</v>
      </c>
      <c r="I1062" s="73">
        <f>H1062</f>
        <v>1.2500000004365575E-2</v>
      </c>
      <c r="L1062"/>
    </row>
    <row r="1063" spans="1:12" ht="25.5" customHeight="1" x14ac:dyDescent="0.25">
      <c r="A1063" s="12" t="s">
        <v>562</v>
      </c>
      <c r="B1063" s="68" t="s">
        <v>1292</v>
      </c>
      <c r="C1063" s="5" t="s">
        <v>1122</v>
      </c>
      <c r="D1063" s="70" t="s">
        <v>1765</v>
      </c>
      <c r="E1063" s="71">
        <v>41047.708333333336</v>
      </c>
      <c r="F1063" s="71">
        <v>41050.575694444444</v>
      </c>
      <c r="G1063" s="5" t="s">
        <v>1282</v>
      </c>
      <c r="H1063" s="72">
        <f>IF(OR(E1063="-",F1063="-"),0,F1063-E1063)</f>
        <v>2.867361111108039</v>
      </c>
      <c r="I1063" s="73">
        <f>H1063</f>
        <v>2.867361111108039</v>
      </c>
      <c r="L1063"/>
    </row>
    <row r="1064" spans="1:12" ht="25.5" customHeight="1" x14ac:dyDescent="0.25">
      <c r="A1064" s="12" t="s">
        <v>562</v>
      </c>
      <c r="B1064" s="68" t="s">
        <v>1292</v>
      </c>
      <c r="C1064" s="5" t="s">
        <v>1122</v>
      </c>
      <c r="D1064" s="70" t="s">
        <v>1752</v>
      </c>
      <c r="E1064" s="71">
        <v>41050.575694444444</v>
      </c>
      <c r="F1064" s="71">
        <v>41072.80972222222</v>
      </c>
      <c r="G1064" s="5" t="s">
        <v>1283</v>
      </c>
      <c r="H1064" s="72">
        <f>IF(OR(E1064="-",F1064="-"),0,F1064-E1064)</f>
        <v>22.234027777776646</v>
      </c>
      <c r="I1064" s="73">
        <f>H1064</f>
        <v>22.234027777776646</v>
      </c>
      <c r="L1064"/>
    </row>
    <row r="1065" spans="1:12" ht="25.5" customHeight="1" x14ac:dyDescent="0.25">
      <c r="A1065" s="12" t="s">
        <v>562</v>
      </c>
      <c r="B1065" s="68" t="s">
        <v>1292</v>
      </c>
      <c r="C1065" s="5" t="s">
        <v>1122</v>
      </c>
      <c r="D1065" s="70" t="s">
        <v>1753</v>
      </c>
      <c r="E1065" s="71">
        <v>41072.80972222222</v>
      </c>
      <c r="F1065" s="71">
        <v>41073.750694444447</v>
      </c>
      <c r="G1065" s="5" t="s">
        <v>792</v>
      </c>
      <c r="H1065" s="72">
        <f>IF(OR(E1065="-",F1065="-"),0,F1065-E1065)</f>
        <v>0.94097222222626442</v>
      </c>
      <c r="I1065" s="73">
        <f>H1065</f>
        <v>0.94097222222626442</v>
      </c>
      <c r="L1065"/>
    </row>
    <row r="1066" spans="1:12" ht="25.5" customHeight="1" x14ac:dyDescent="0.25">
      <c r="A1066" s="12" t="s">
        <v>562</v>
      </c>
      <c r="B1066" s="68" t="s">
        <v>1292</v>
      </c>
      <c r="C1066" s="5" t="s">
        <v>1122</v>
      </c>
      <c r="D1066" s="70" t="s">
        <v>1743</v>
      </c>
      <c r="E1066" s="71">
        <v>41073.750694444447</v>
      </c>
      <c r="F1066" s="71">
        <v>41073.762499999997</v>
      </c>
      <c r="G1066" s="5" t="s">
        <v>105</v>
      </c>
      <c r="H1066" s="72">
        <f>IF(OR(E1066="-",F1066="-"),0,F1066-E1066)</f>
        <v>1.1805555550381541E-2</v>
      </c>
      <c r="I1066" s="73">
        <f>H1066</f>
        <v>1.1805555550381541E-2</v>
      </c>
      <c r="L1066"/>
    </row>
    <row r="1067" spans="1:12" ht="25.5" customHeight="1" x14ac:dyDescent="0.25">
      <c r="A1067" s="12" t="s">
        <v>562</v>
      </c>
      <c r="B1067" s="68" t="s">
        <v>1292</v>
      </c>
      <c r="C1067" s="5" t="s">
        <v>1122</v>
      </c>
      <c r="D1067" s="70" t="s">
        <v>1752</v>
      </c>
      <c r="E1067" s="71">
        <v>41073.762499999997</v>
      </c>
      <c r="F1067" s="71">
        <v>41074.553472222222</v>
      </c>
      <c r="G1067" s="5" t="s">
        <v>1285</v>
      </c>
      <c r="H1067" s="72">
        <f>IF(OR(E1067="-",F1067="-"),0,F1067-E1067)</f>
        <v>0.79097222222480923</v>
      </c>
      <c r="I1067" s="73">
        <f>H1067</f>
        <v>0.79097222222480923</v>
      </c>
      <c r="L1067"/>
    </row>
    <row r="1068" spans="1:12" ht="25.5" customHeight="1" x14ac:dyDescent="0.25">
      <c r="A1068" s="12" t="s">
        <v>562</v>
      </c>
      <c r="B1068" s="68" t="s">
        <v>1292</v>
      </c>
      <c r="C1068" s="5" t="s">
        <v>1122</v>
      </c>
      <c r="D1068" s="70" t="s">
        <v>1780</v>
      </c>
      <c r="E1068" s="71">
        <v>41074.553472222222</v>
      </c>
      <c r="F1068" s="71">
        <v>41101.716666666667</v>
      </c>
      <c r="G1068" s="5" t="s">
        <v>1287</v>
      </c>
      <c r="H1068" s="72">
        <f>IF(OR(E1068="-",F1068="-"),0,F1068-E1068)</f>
        <v>27.163194444445253</v>
      </c>
      <c r="I1068" s="73">
        <f>H1068</f>
        <v>27.163194444445253</v>
      </c>
      <c r="L1068"/>
    </row>
    <row r="1069" spans="1:12" ht="25.5" customHeight="1" x14ac:dyDescent="0.25">
      <c r="A1069" s="12" t="s">
        <v>562</v>
      </c>
      <c r="B1069" s="68" t="s">
        <v>1292</v>
      </c>
      <c r="C1069" s="5" t="s">
        <v>1122</v>
      </c>
      <c r="D1069" s="70" t="s">
        <v>1743</v>
      </c>
      <c r="E1069" s="71">
        <v>41101.716666666667</v>
      </c>
      <c r="F1069" s="71">
        <v>41101.724999999999</v>
      </c>
      <c r="G1069" s="5" t="s">
        <v>1288</v>
      </c>
      <c r="H1069" s="72">
        <f>IF(OR(E1069="-",F1069="-"),0,F1069-E1069)</f>
        <v>8.333333331393078E-3</v>
      </c>
      <c r="I1069" s="73">
        <f>H1069</f>
        <v>8.333333331393078E-3</v>
      </c>
      <c r="L1069"/>
    </row>
    <row r="1070" spans="1:12" ht="25.5" customHeight="1" x14ac:dyDescent="0.25">
      <c r="A1070" s="12" t="s">
        <v>562</v>
      </c>
      <c r="B1070" s="68" t="s">
        <v>1292</v>
      </c>
      <c r="C1070" s="5" t="s">
        <v>1122</v>
      </c>
      <c r="D1070" s="70" t="s">
        <v>1780</v>
      </c>
      <c r="E1070" s="71">
        <v>41101.724999999999</v>
      </c>
      <c r="F1070" s="71">
        <v>41102.605555555558</v>
      </c>
      <c r="G1070" s="5" t="s">
        <v>1154</v>
      </c>
      <c r="H1070" s="72">
        <f>IF(OR(E1070="-",F1070="-"),0,F1070-E1070)</f>
        <v>0.88055555555911269</v>
      </c>
      <c r="I1070" s="73">
        <f>H1070</f>
        <v>0.88055555555911269</v>
      </c>
      <c r="L1070"/>
    </row>
    <row r="1071" spans="1:12" ht="25.5" customHeight="1" x14ac:dyDescent="0.25">
      <c r="A1071" s="12" t="s">
        <v>562</v>
      </c>
      <c r="B1071" s="68" t="s">
        <v>1292</v>
      </c>
      <c r="C1071" s="5" t="s">
        <v>1122</v>
      </c>
      <c r="D1071" s="70" t="s">
        <v>1752</v>
      </c>
      <c r="E1071" s="71">
        <v>41102.605555555558</v>
      </c>
      <c r="F1071" s="71">
        <v>41102.708333333336</v>
      </c>
      <c r="G1071" s="5" t="s">
        <v>74</v>
      </c>
      <c r="H1071" s="72">
        <f>IF(OR(E1071="-",F1071="-"),0,F1071-E1071)</f>
        <v>0.10277777777810115</v>
      </c>
      <c r="I1071" s="73">
        <f>H1071</f>
        <v>0.10277777777810115</v>
      </c>
      <c r="L1071"/>
    </row>
    <row r="1072" spans="1:12" ht="25.5" customHeight="1" x14ac:dyDescent="0.25">
      <c r="A1072" s="12" t="s">
        <v>562</v>
      </c>
      <c r="B1072" s="68" t="s">
        <v>1292</v>
      </c>
      <c r="C1072" s="5" t="s">
        <v>1122</v>
      </c>
      <c r="D1072" s="70" t="s">
        <v>1768</v>
      </c>
      <c r="E1072" s="71">
        <v>41102.708333333336</v>
      </c>
      <c r="F1072" s="71">
        <v>41103.655555555553</v>
      </c>
      <c r="G1072" s="5" t="s">
        <v>1291</v>
      </c>
      <c r="H1072" s="72">
        <f>IF(OR(E1072="-",F1072="-"),0,F1072-E1072)</f>
        <v>0.94722222221753327</v>
      </c>
      <c r="I1072" s="73">
        <f>H1072</f>
        <v>0.94722222221753327</v>
      </c>
      <c r="L1072"/>
    </row>
    <row r="1073" spans="1:12" ht="25.5" customHeight="1" x14ac:dyDescent="0.25">
      <c r="A1073" s="12" t="s">
        <v>562</v>
      </c>
      <c r="B1073" s="68" t="s">
        <v>1332</v>
      </c>
      <c r="C1073" s="5" t="s">
        <v>1122</v>
      </c>
      <c r="D1073" s="70" t="s">
        <v>1780</v>
      </c>
      <c r="E1073" s="71">
        <v>41410.785416666666</v>
      </c>
      <c r="F1073" s="71">
        <v>41411.785416666666</v>
      </c>
      <c r="G1073" s="5" t="s">
        <v>7</v>
      </c>
      <c r="H1073" s="72">
        <f>IF(OR(E1073="-",F1073="-"),0,F1073-E1073)</f>
        <v>1</v>
      </c>
      <c r="I1073" s="73">
        <f>H1073</f>
        <v>1</v>
      </c>
      <c r="L1073"/>
    </row>
    <row r="1074" spans="1:12" ht="25.5" customHeight="1" x14ac:dyDescent="0.25">
      <c r="A1074" s="12" t="s">
        <v>562</v>
      </c>
      <c r="B1074" s="68" t="s">
        <v>1332</v>
      </c>
      <c r="C1074" s="5" t="s">
        <v>1122</v>
      </c>
      <c r="D1074" s="70" t="s">
        <v>1672</v>
      </c>
      <c r="E1074" s="71">
        <v>41411.785416666666</v>
      </c>
      <c r="F1074" s="71">
        <v>41414.532638888886</v>
      </c>
      <c r="G1074" s="5" t="s">
        <v>105</v>
      </c>
      <c r="H1074" s="72">
        <f>IF(OR(E1074="-",F1074="-"),0,F1074-E1074)</f>
        <v>2.7472222222204437</v>
      </c>
      <c r="I1074" s="73">
        <f>H1074</f>
        <v>2.7472222222204437</v>
      </c>
      <c r="L1074"/>
    </row>
    <row r="1075" spans="1:12" ht="25.5" customHeight="1" x14ac:dyDescent="0.25">
      <c r="A1075" s="12" t="s">
        <v>562</v>
      </c>
      <c r="B1075" s="68" t="s">
        <v>1332</v>
      </c>
      <c r="C1075" s="5" t="s">
        <v>1122</v>
      </c>
      <c r="D1075" s="70" t="s">
        <v>1780</v>
      </c>
      <c r="E1075" s="71">
        <v>41414.532638888886</v>
      </c>
      <c r="F1075" s="71">
        <v>41416.749305555553</v>
      </c>
      <c r="G1075" s="5" t="s">
        <v>1293</v>
      </c>
      <c r="H1075" s="72">
        <f>IF(OR(E1075="-",F1075="-"),0,F1075-E1075)</f>
        <v>2.2166666666671517</v>
      </c>
      <c r="I1075" s="73">
        <f>H1075</f>
        <v>2.2166666666671517</v>
      </c>
      <c r="L1075"/>
    </row>
    <row r="1076" spans="1:12" ht="25.5" customHeight="1" x14ac:dyDescent="0.25">
      <c r="A1076" s="12" t="s">
        <v>562</v>
      </c>
      <c r="B1076" s="68" t="s">
        <v>1332</v>
      </c>
      <c r="C1076" s="5" t="s">
        <v>1122</v>
      </c>
      <c r="D1076" s="70" t="s">
        <v>1672</v>
      </c>
      <c r="E1076" s="71">
        <v>41416.749305555553</v>
      </c>
      <c r="F1076" s="71">
        <v>41416.776388888888</v>
      </c>
      <c r="G1076" s="5" t="s">
        <v>105</v>
      </c>
      <c r="H1076" s="72">
        <f>IF(OR(E1076="-",F1076="-"),0,F1076-E1076)</f>
        <v>2.7083333334303461E-2</v>
      </c>
      <c r="I1076" s="73">
        <f>H1076</f>
        <v>2.7083333334303461E-2</v>
      </c>
      <c r="L1076"/>
    </row>
    <row r="1077" spans="1:12" ht="25.5" customHeight="1" x14ac:dyDescent="0.25">
      <c r="A1077" s="12" t="s">
        <v>562</v>
      </c>
      <c r="B1077" s="68" t="s">
        <v>1332</v>
      </c>
      <c r="C1077" s="5" t="s">
        <v>1122</v>
      </c>
      <c r="D1077" s="70" t="s">
        <v>1745</v>
      </c>
      <c r="E1077" s="71">
        <v>41416.776388888888</v>
      </c>
      <c r="F1077" s="71">
        <v>41421.663194444445</v>
      </c>
      <c r="G1077" s="5" t="s">
        <v>1294</v>
      </c>
      <c r="H1077" s="72">
        <f>IF(OR(E1077="-",F1077="-"),0,F1077-E1077)</f>
        <v>4.8868055555576575</v>
      </c>
      <c r="I1077" s="73">
        <f>H1077</f>
        <v>4.8868055555576575</v>
      </c>
      <c r="L1077"/>
    </row>
    <row r="1078" spans="1:12" ht="25.5" customHeight="1" x14ac:dyDescent="0.25">
      <c r="A1078" s="12" t="s">
        <v>562</v>
      </c>
      <c r="B1078" s="68" t="s">
        <v>1332</v>
      </c>
      <c r="C1078" s="5" t="s">
        <v>1122</v>
      </c>
      <c r="D1078" s="70" t="s">
        <v>1749</v>
      </c>
      <c r="E1078" s="71">
        <v>41421.663194444445</v>
      </c>
      <c r="F1078" s="71">
        <v>41421.79583333333</v>
      </c>
      <c r="G1078" s="5" t="s">
        <v>323</v>
      </c>
      <c r="H1078" s="72">
        <f>IF(OR(E1078="-",F1078="-"),0,F1078-E1078)</f>
        <v>0.132638888884685</v>
      </c>
      <c r="I1078" s="73">
        <f>H1078</f>
        <v>0.132638888884685</v>
      </c>
      <c r="L1078"/>
    </row>
    <row r="1079" spans="1:12" ht="25.5" customHeight="1" x14ac:dyDescent="0.25">
      <c r="A1079" s="12" t="s">
        <v>562</v>
      </c>
      <c r="B1079" s="68" t="s">
        <v>1332</v>
      </c>
      <c r="C1079" s="5" t="s">
        <v>1122</v>
      </c>
      <c r="D1079" s="70" t="s">
        <v>1672</v>
      </c>
      <c r="E1079" s="71">
        <v>41421.79583333333</v>
      </c>
      <c r="F1079" s="71">
        <v>41422.779166666667</v>
      </c>
      <c r="G1079" s="5" t="s">
        <v>1295</v>
      </c>
      <c r="H1079" s="72">
        <f>IF(OR(E1079="-",F1079="-"),0,F1079-E1079)</f>
        <v>0.98333333333721384</v>
      </c>
      <c r="I1079" s="73">
        <f>H1079</f>
        <v>0.98333333333721384</v>
      </c>
      <c r="L1079"/>
    </row>
    <row r="1080" spans="1:12" ht="25.5" customHeight="1" x14ac:dyDescent="0.25">
      <c r="A1080" s="12" t="s">
        <v>562</v>
      </c>
      <c r="B1080" s="68" t="s">
        <v>1332</v>
      </c>
      <c r="C1080" s="5" t="s">
        <v>1122</v>
      </c>
      <c r="D1080" s="70" t="s">
        <v>1749</v>
      </c>
      <c r="E1080" s="71">
        <v>41422.779166666667</v>
      </c>
      <c r="F1080" s="71">
        <v>41430.742361111108</v>
      </c>
      <c r="G1080" s="5" t="s">
        <v>1296</v>
      </c>
      <c r="H1080" s="72">
        <f>IF(OR(E1080="-",F1080="-"),0,F1080-E1080)</f>
        <v>7.9631944444408873</v>
      </c>
      <c r="I1080" s="73">
        <f>H1080</f>
        <v>7.9631944444408873</v>
      </c>
      <c r="L1080"/>
    </row>
    <row r="1081" spans="1:12" ht="25.5" customHeight="1" x14ac:dyDescent="0.25">
      <c r="A1081" s="12" t="s">
        <v>562</v>
      </c>
      <c r="B1081" s="68" t="s">
        <v>1332</v>
      </c>
      <c r="C1081" s="5" t="s">
        <v>1122</v>
      </c>
      <c r="D1081" s="70" t="s">
        <v>1672</v>
      </c>
      <c r="E1081" s="71">
        <v>41430.742361111108</v>
      </c>
      <c r="F1081" s="71">
        <v>41430.756944444445</v>
      </c>
      <c r="G1081" s="5" t="s">
        <v>1297</v>
      </c>
      <c r="H1081" s="72">
        <f>IF(OR(E1081="-",F1081="-"),0,F1081-E1081)</f>
        <v>1.4583333337213844E-2</v>
      </c>
      <c r="I1081" s="73">
        <f>H1081</f>
        <v>1.4583333337213844E-2</v>
      </c>
      <c r="L1081"/>
    </row>
    <row r="1082" spans="1:12" ht="25.5" customHeight="1" x14ac:dyDescent="0.25">
      <c r="A1082" s="12" t="s">
        <v>562</v>
      </c>
      <c r="B1082" s="68" t="s">
        <v>1332</v>
      </c>
      <c r="C1082" s="5" t="s">
        <v>1122</v>
      </c>
      <c r="D1082" s="70" t="s">
        <v>1780</v>
      </c>
      <c r="E1082" s="71">
        <v>41430.756944444445</v>
      </c>
      <c r="F1082" s="71">
        <v>41431.773611111108</v>
      </c>
      <c r="G1082" s="5" t="s">
        <v>1299</v>
      </c>
      <c r="H1082" s="72">
        <f>IF(OR(E1082="-",F1082="-"),0,F1082-E1082)</f>
        <v>1.0166666666627862</v>
      </c>
      <c r="I1082" s="73">
        <f>H1082</f>
        <v>1.0166666666627862</v>
      </c>
      <c r="L1082"/>
    </row>
    <row r="1083" spans="1:12" ht="25.5" customHeight="1" x14ac:dyDescent="0.25">
      <c r="A1083" s="12" t="s">
        <v>562</v>
      </c>
      <c r="B1083" s="68" t="s">
        <v>1332</v>
      </c>
      <c r="C1083" s="5" t="s">
        <v>1122</v>
      </c>
      <c r="D1083" s="70" t="s">
        <v>1672</v>
      </c>
      <c r="E1083" s="71">
        <v>41431.773611111108</v>
      </c>
      <c r="F1083" s="71">
        <v>41432.593055555553</v>
      </c>
      <c r="G1083" s="5" t="s">
        <v>1300</v>
      </c>
      <c r="H1083" s="72">
        <f>IF(OR(E1083="-",F1083="-"),0,F1083-E1083)</f>
        <v>0.81944444444525288</v>
      </c>
      <c r="I1083" s="73">
        <f>H1083</f>
        <v>0.81944444444525288</v>
      </c>
      <c r="L1083"/>
    </row>
    <row r="1084" spans="1:12" ht="25.5" customHeight="1" x14ac:dyDescent="0.25">
      <c r="A1084" s="12" t="s">
        <v>562</v>
      </c>
      <c r="B1084" s="68" t="s">
        <v>1332</v>
      </c>
      <c r="C1084" s="5" t="s">
        <v>1122</v>
      </c>
      <c r="D1084" s="70" t="s">
        <v>1749</v>
      </c>
      <c r="E1084" s="71">
        <v>41432.593055555553</v>
      </c>
      <c r="F1084" s="71">
        <v>41432.724999999999</v>
      </c>
      <c r="G1084" s="5" t="s">
        <v>1301</v>
      </c>
      <c r="H1084" s="72">
        <f>IF(OR(E1084="-",F1084="-"),0,F1084-E1084)</f>
        <v>0.13194444444525288</v>
      </c>
      <c r="I1084" s="73">
        <f>H1084</f>
        <v>0.13194444444525288</v>
      </c>
      <c r="L1084"/>
    </row>
    <row r="1085" spans="1:12" ht="25.5" customHeight="1" x14ac:dyDescent="0.25">
      <c r="A1085" s="12" t="s">
        <v>562</v>
      </c>
      <c r="B1085" s="68" t="s">
        <v>1332</v>
      </c>
      <c r="C1085" s="5" t="s">
        <v>1122</v>
      </c>
      <c r="D1085" s="70" t="s">
        <v>1750</v>
      </c>
      <c r="E1085" s="71">
        <v>41432.724999999999</v>
      </c>
      <c r="F1085" s="71">
        <v>41452.651388888888</v>
      </c>
      <c r="G1085" s="5" t="s">
        <v>323</v>
      </c>
      <c r="H1085" s="72">
        <f>IF(OR(E1085="-",F1085="-"),0,F1085-E1085)</f>
        <v>19.926388888889051</v>
      </c>
      <c r="I1085" s="73">
        <f>H1085</f>
        <v>19.926388888889051</v>
      </c>
      <c r="L1085"/>
    </row>
    <row r="1086" spans="1:12" ht="25.5" customHeight="1" x14ac:dyDescent="0.25">
      <c r="A1086" s="12" t="s">
        <v>562</v>
      </c>
      <c r="B1086" s="68" t="s">
        <v>1332</v>
      </c>
      <c r="C1086" s="5" t="s">
        <v>1122</v>
      </c>
      <c r="D1086" s="70" t="s">
        <v>1749</v>
      </c>
      <c r="E1086" s="71">
        <v>41452.651388888888</v>
      </c>
      <c r="F1086" s="71">
        <v>41453.666666666664</v>
      </c>
      <c r="G1086" s="5" t="s">
        <v>644</v>
      </c>
      <c r="H1086" s="72">
        <f>IF(OR(E1086="-",F1086="-"),0,F1086-E1086)</f>
        <v>1.015277777776646</v>
      </c>
      <c r="I1086" s="73">
        <f>H1086</f>
        <v>1.015277777776646</v>
      </c>
      <c r="L1086"/>
    </row>
    <row r="1087" spans="1:12" ht="25.5" customHeight="1" x14ac:dyDescent="0.25">
      <c r="A1087" s="12" t="s">
        <v>562</v>
      </c>
      <c r="B1087" s="68" t="s">
        <v>1332</v>
      </c>
      <c r="C1087" s="5" t="s">
        <v>1122</v>
      </c>
      <c r="D1087" s="70" t="s">
        <v>1745</v>
      </c>
      <c r="E1087" s="71">
        <v>41453.666666666664</v>
      </c>
      <c r="F1087" s="71">
        <v>41463.584722222222</v>
      </c>
      <c r="G1087" s="5" t="s">
        <v>1230</v>
      </c>
      <c r="H1087" s="72">
        <f>IF(OR(E1087="-",F1087="-"),0,F1087-E1087)</f>
        <v>9.9180555555576575</v>
      </c>
      <c r="I1087" s="73">
        <f>H1087</f>
        <v>9.9180555555576575</v>
      </c>
      <c r="L1087"/>
    </row>
    <row r="1088" spans="1:12" ht="25.5" customHeight="1" x14ac:dyDescent="0.25">
      <c r="A1088" s="12" t="s">
        <v>562</v>
      </c>
      <c r="B1088" s="68" t="s">
        <v>1332</v>
      </c>
      <c r="C1088" s="5" t="s">
        <v>1122</v>
      </c>
      <c r="D1088" s="70" t="s">
        <v>1743</v>
      </c>
      <c r="E1088" s="71">
        <v>41463.584722222222</v>
      </c>
      <c r="F1088" s="71">
        <v>41463.597222222219</v>
      </c>
      <c r="G1088" s="5" t="s">
        <v>1302</v>
      </c>
      <c r="H1088" s="72">
        <f>IF(OR(E1088="-",F1088="-"),0,F1088-E1088)</f>
        <v>1.2499999997089617E-2</v>
      </c>
      <c r="I1088" s="73">
        <f>H1088</f>
        <v>1.2499999997089617E-2</v>
      </c>
      <c r="L1088"/>
    </row>
    <row r="1089" spans="1:12" ht="25.5" customHeight="1" x14ac:dyDescent="0.25">
      <c r="A1089" s="12" t="s">
        <v>562</v>
      </c>
      <c r="B1089" s="68" t="s">
        <v>1332</v>
      </c>
      <c r="C1089" s="5" t="s">
        <v>1122</v>
      </c>
      <c r="D1089" s="70" t="s">
        <v>1749</v>
      </c>
      <c r="E1089" s="71">
        <v>41463.597222222219</v>
      </c>
      <c r="F1089" s="71">
        <v>41463.605555555558</v>
      </c>
      <c r="G1089" s="5" t="s">
        <v>1275</v>
      </c>
      <c r="H1089" s="72">
        <f>IF(OR(E1089="-",F1089="-"),0,F1089-E1089)</f>
        <v>8.3333333386690356E-3</v>
      </c>
      <c r="I1089" s="73">
        <f>H1089</f>
        <v>8.3333333386690356E-3</v>
      </c>
      <c r="L1089"/>
    </row>
    <row r="1090" spans="1:12" ht="25.5" customHeight="1" x14ac:dyDescent="0.25">
      <c r="A1090" s="12" t="s">
        <v>562</v>
      </c>
      <c r="B1090" s="68" t="s">
        <v>1332</v>
      </c>
      <c r="C1090" s="5" t="s">
        <v>1122</v>
      </c>
      <c r="D1090" s="70" t="s">
        <v>1750</v>
      </c>
      <c r="E1090" s="71">
        <v>41463.605555555558</v>
      </c>
      <c r="F1090" s="71">
        <v>41464.681250000001</v>
      </c>
      <c r="G1090" s="5" t="s">
        <v>1303</v>
      </c>
      <c r="H1090" s="72">
        <f>IF(OR(E1090="-",F1090="-"),0,F1090-E1090)</f>
        <v>1.0756944444437977</v>
      </c>
      <c r="I1090" s="73">
        <f>H1090</f>
        <v>1.0756944444437977</v>
      </c>
      <c r="L1090"/>
    </row>
    <row r="1091" spans="1:12" ht="25.5" customHeight="1" x14ac:dyDescent="0.25">
      <c r="A1091" s="12" t="s">
        <v>562</v>
      </c>
      <c r="B1091" s="68" t="s">
        <v>1332</v>
      </c>
      <c r="C1091" s="5" t="s">
        <v>1122</v>
      </c>
      <c r="D1091" s="70" t="s">
        <v>1749</v>
      </c>
      <c r="E1091" s="71">
        <v>41464.681250000001</v>
      </c>
      <c r="F1091" s="71">
        <v>41464.734722222223</v>
      </c>
      <c r="G1091" s="5" t="s">
        <v>1304</v>
      </c>
      <c r="H1091" s="72">
        <f>IF(OR(E1091="-",F1091="-"),0,F1091-E1091)</f>
        <v>5.3472222221898846E-2</v>
      </c>
      <c r="I1091" s="73">
        <f>H1091</f>
        <v>5.3472222221898846E-2</v>
      </c>
      <c r="L1091"/>
    </row>
    <row r="1092" spans="1:12" ht="25.5" customHeight="1" x14ac:dyDescent="0.25">
      <c r="A1092" s="12" t="s">
        <v>562</v>
      </c>
      <c r="B1092" s="68" t="s">
        <v>1332</v>
      </c>
      <c r="C1092" s="5" t="s">
        <v>1122</v>
      </c>
      <c r="D1092" s="70" t="s">
        <v>1765</v>
      </c>
      <c r="E1092" s="71">
        <v>41464.734722222223</v>
      </c>
      <c r="F1092" s="71">
        <v>41480.793749999997</v>
      </c>
      <c r="G1092" s="5" t="s">
        <v>589</v>
      </c>
      <c r="H1092" s="72">
        <f>IF(OR(E1092="-",F1092="-"),0,F1092-E1092)</f>
        <v>16.059027777773736</v>
      </c>
      <c r="I1092" s="73">
        <f>H1092</f>
        <v>16.059027777773736</v>
      </c>
      <c r="L1092"/>
    </row>
    <row r="1093" spans="1:12" ht="25.5" customHeight="1" x14ac:dyDescent="0.25">
      <c r="A1093" s="12" t="s">
        <v>562</v>
      </c>
      <c r="B1093" s="68" t="s">
        <v>1332</v>
      </c>
      <c r="C1093" s="5" t="s">
        <v>1122</v>
      </c>
      <c r="D1093" s="70" t="s">
        <v>1749</v>
      </c>
      <c r="E1093" s="71">
        <v>41480.793749999997</v>
      </c>
      <c r="F1093" s="71">
        <v>41481.606944444444</v>
      </c>
      <c r="G1093" s="5" t="s">
        <v>1305</v>
      </c>
      <c r="H1093" s="72">
        <f>IF(OR(E1093="-",F1093="-"),0,F1093-E1093)</f>
        <v>0.81319444444670808</v>
      </c>
      <c r="I1093" s="73">
        <f>H1093</f>
        <v>0.81319444444670808</v>
      </c>
      <c r="L1093"/>
    </row>
    <row r="1094" spans="1:12" ht="25.5" customHeight="1" x14ac:dyDescent="0.25">
      <c r="A1094" s="12" t="s">
        <v>562</v>
      </c>
      <c r="B1094" s="68" t="s">
        <v>1332</v>
      </c>
      <c r="C1094" s="5" t="s">
        <v>1122</v>
      </c>
      <c r="D1094" s="70" t="s">
        <v>1780</v>
      </c>
      <c r="E1094" s="71">
        <v>41481.606944444444</v>
      </c>
      <c r="F1094" s="71">
        <v>41481.713194444441</v>
      </c>
      <c r="G1094" s="5" t="s">
        <v>37</v>
      </c>
      <c r="H1094" s="72">
        <f>IF(OR(E1094="-",F1094="-"),0,F1094-E1094)</f>
        <v>0.10624999999708962</v>
      </c>
      <c r="I1094" s="73">
        <f>H1094</f>
        <v>0.10624999999708962</v>
      </c>
      <c r="L1094"/>
    </row>
    <row r="1095" spans="1:12" ht="25.5" customHeight="1" x14ac:dyDescent="0.25">
      <c r="A1095" s="12" t="s">
        <v>562</v>
      </c>
      <c r="B1095" s="68" t="s">
        <v>1332</v>
      </c>
      <c r="C1095" s="5" t="s">
        <v>1122</v>
      </c>
      <c r="D1095" s="70" t="s">
        <v>1749</v>
      </c>
      <c r="E1095" s="71">
        <v>41481.713194444441</v>
      </c>
      <c r="F1095" s="71">
        <v>41481.727083333331</v>
      </c>
      <c r="G1095" s="5" t="s">
        <v>821</v>
      </c>
      <c r="H1095" s="72">
        <f>IF(OR(E1095="-",F1095="-"),0,F1095-E1095)</f>
        <v>1.3888888890505768E-2</v>
      </c>
      <c r="I1095" s="73">
        <f>H1095</f>
        <v>1.3888888890505768E-2</v>
      </c>
      <c r="L1095"/>
    </row>
    <row r="1096" spans="1:12" ht="25.5" customHeight="1" x14ac:dyDescent="0.25">
      <c r="A1096" s="12" t="s">
        <v>562</v>
      </c>
      <c r="B1096" s="68" t="s">
        <v>1332</v>
      </c>
      <c r="C1096" s="5" t="s">
        <v>1122</v>
      </c>
      <c r="D1096" s="70" t="s">
        <v>1750</v>
      </c>
      <c r="E1096" s="71">
        <v>41481.727083333331</v>
      </c>
      <c r="F1096" s="71">
        <v>41484.618750000001</v>
      </c>
      <c r="G1096" s="5" t="s">
        <v>1307</v>
      </c>
      <c r="H1096" s="72">
        <f>IF(OR(E1096="-",F1096="-"),0,F1096-E1096)</f>
        <v>2.8916666666700621</v>
      </c>
      <c r="I1096" s="73">
        <f>H1096</f>
        <v>2.8916666666700621</v>
      </c>
      <c r="L1096"/>
    </row>
    <row r="1097" spans="1:12" ht="25.5" customHeight="1" x14ac:dyDescent="0.25">
      <c r="A1097" s="12" t="s">
        <v>562</v>
      </c>
      <c r="B1097" s="68" t="s">
        <v>1332</v>
      </c>
      <c r="C1097" s="5" t="s">
        <v>1122</v>
      </c>
      <c r="D1097" s="70" t="s">
        <v>1749</v>
      </c>
      <c r="E1097" s="71">
        <v>41484.618750000001</v>
      </c>
      <c r="F1097" s="71">
        <v>41484.713194444441</v>
      </c>
      <c r="G1097" s="5" t="s">
        <v>1304</v>
      </c>
      <c r="H1097" s="72">
        <f>IF(OR(E1097="-",F1097="-"),0,F1097-E1097)</f>
        <v>9.4444444439432118E-2</v>
      </c>
      <c r="I1097" s="73">
        <f>H1097</f>
        <v>9.4444444439432118E-2</v>
      </c>
      <c r="L1097"/>
    </row>
    <row r="1098" spans="1:12" ht="25.5" customHeight="1" x14ac:dyDescent="0.25">
      <c r="A1098" s="12" t="s">
        <v>562</v>
      </c>
      <c r="B1098" s="68" t="s">
        <v>1332</v>
      </c>
      <c r="C1098" s="5" t="s">
        <v>1122</v>
      </c>
      <c r="D1098" s="70" t="s">
        <v>1765</v>
      </c>
      <c r="E1098" s="71">
        <v>41484.713194444441</v>
      </c>
      <c r="F1098" s="71">
        <v>41493.793055555558</v>
      </c>
      <c r="G1098" s="5" t="s">
        <v>589</v>
      </c>
      <c r="H1098" s="72">
        <f>IF(OR(E1098="-",F1098="-"),0,F1098-E1098)</f>
        <v>9.0798611111167702</v>
      </c>
      <c r="I1098" s="73">
        <f>H1098</f>
        <v>9.0798611111167702</v>
      </c>
      <c r="L1098"/>
    </row>
    <row r="1099" spans="1:12" ht="25.5" customHeight="1" x14ac:dyDescent="0.25">
      <c r="A1099" s="12" t="s">
        <v>562</v>
      </c>
      <c r="B1099" s="68" t="s">
        <v>1332</v>
      </c>
      <c r="C1099" s="5" t="s">
        <v>1122</v>
      </c>
      <c r="D1099" s="70" t="s">
        <v>1749</v>
      </c>
      <c r="E1099" s="71">
        <v>41493.793055555558</v>
      </c>
      <c r="F1099" s="71">
        <v>41493.822222222225</v>
      </c>
      <c r="G1099" s="5" t="s">
        <v>995</v>
      </c>
      <c r="H1099" s="72">
        <f>IF(OR(E1099="-",F1099="-"),0,F1099-E1099)</f>
        <v>2.9166666667151731E-2</v>
      </c>
      <c r="I1099" s="73">
        <f>H1099</f>
        <v>2.9166666667151731E-2</v>
      </c>
      <c r="L1099"/>
    </row>
    <row r="1100" spans="1:12" ht="25.5" customHeight="1" x14ac:dyDescent="0.25">
      <c r="A1100" s="12" t="s">
        <v>562</v>
      </c>
      <c r="B1100" s="68" t="s">
        <v>1332</v>
      </c>
      <c r="C1100" s="5" t="s">
        <v>1122</v>
      </c>
      <c r="D1100" s="70" t="s">
        <v>1752</v>
      </c>
      <c r="E1100" s="71">
        <v>41493.822222222225</v>
      </c>
      <c r="F1100" s="71">
        <v>41507.819444444445</v>
      </c>
      <c r="G1100" s="5" t="s">
        <v>1308</v>
      </c>
      <c r="H1100" s="72">
        <f>IF(OR(E1100="-",F1100="-"),0,F1100-E1100)</f>
        <v>13.997222222220444</v>
      </c>
      <c r="I1100" s="73">
        <f>H1100</f>
        <v>13.997222222220444</v>
      </c>
      <c r="L1100"/>
    </row>
    <row r="1101" spans="1:12" ht="25.5" customHeight="1" x14ac:dyDescent="0.25">
      <c r="A1101" s="12" t="s">
        <v>562</v>
      </c>
      <c r="B1101" s="68" t="s">
        <v>1332</v>
      </c>
      <c r="C1101" s="5" t="s">
        <v>1122</v>
      </c>
      <c r="D1101" s="70" t="s">
        <v>1753</v>
      </c>
      <c r="E1101" s="71">
        <v>41507.819444444445</v>
      </c>
      <c r="F1101" s="71">
        <v>41509.754166666666</v>
      </c>
      <c r="G1101" s="5" t="s">
        <v>429</v>
      </c>
      <c r="H1101" s="72">
        <f>IF(OR(E1101="-",F1101="-"),0,F1101-E1101)</f>
        <v>1.9347222222204437</v>
      </c>
      <c r="I1101" s="73">
        <f>H1101</f>
        <v>1.9347222222204437</v>
      </c>
      <c r="L1101"/>
    </row>
    <row r="1102" spans="1:12" ht="25.5" customHeight="1" x14ac:dyDescent="0.25">
      <c r="A1102" s="12" t="s">
        <v>562</v>
      </c>
      <c r="B1102" s="68" t="s">
        <v>1332</v>
      </c>
      <c r="C1102" s="5" t="s">
        <v>1122</v>
      </c>
      <c r="D1102" s="70" t="s">
        <v>1765</v>
      </c>
      <c r="E1102" s="71">
        <v>41509.754166666666</v>
      </c>
      <c r="F1102" s="71">
        <v>41509.765277777777</v>
      </c>
      <c r="G1102" s="5" t="s">
        <v>1309</v>
      </c>
      <c r="H1102" s="72">
        <f>IF(OR(E1102="-",F1102="-"),0,F1102-E1102)</f>
        <v>1.1111111110949423E-2</v>
      </c>
      <c r="I1102" s="73">
        <f>H1102</f>
        <v>1.1111111110949423E-2</v>
      </c>
      <c r="L1102"/>
    </row>
    <row r="1103" spans="1:12" ht="25.5" customHeight="1" x14ac:dyDescent="0.25">
      <c r="A1103" s="12" t="s">
        <v>562</v>
      </c>
      <c r="B1103" s="68" t="s">
        <v>1332</v>
      </c>
      <c r="C1103" s="5" t="s">
        <v>1122</v>
      </c>
      <c r="D1103" s="70" t="s">
        <v>1672</v>
      </c>
      <c r="E1103" s="71">
        <v>41509.765277777777</v>
      </c>
      <c r="F1103" s="71">
        <v>41512.710416666669</v>
      </c>
      <c r="G1103" s="5" t="s">
        <v>1310</v>
      </c>
      <c r="H1103" s="72">
        <f>IF(OR(E1103="-",F1103="-"),0,F1103-E1103)</f>
        <v>2.945138888891961</v>
      </c>
      <c r="I1103" s="73">
        <f>H1103</f>
        <v>2.945138888891961</v>
      </c>
      <c r="L1103"/>
    </row>
    <row r="1104" spans="1:12" ht="25.5" customHeight="1" x14ac:dyDescent="0.25">
      <c r="A1104" s="12" t="s">
        <v>562</v>
      </c>
      <c r="B1104" s="68" t="s">
        <v>1332</v>
      </c>
      <c r="C1104" s="5" t="s">
        <v>1122</v>
      </c>
      <c r="D1104" s="70" t="s">
        <v>1765</v>
      </c>
      <c r="E1104" s="71">
        <v>41512.710416666669</v>
      </c>
      <c r="F1104" s="71">
        <v>41512.71875</v>
      </c>
      <c r="G1104" s="5" t="s">
        <v>180</v>
      </c>
      <c r="H1104" s="72">
        <f>IF(OR(E1104="-",F1104="-"),0,F1104-E1104)</f>
        <v>8.333333331393078E-3</v>
      </c>
      <c r="I1104" s="73">
        <f>H1104</f>
        <v>8.333333331393078E-3</v>
      </c>
      <c r="L1104"/>
    </row>
    <row r="1105" spans="1:12" ht="25.5" customHeight="1" x14ac:dyDescent="0.25">
      <c r="A1105" s="12" t="s">
        <v>562</v>
      </c>
      <c r="B1105" s="68" t="s">
        <v>1332</v>
      </c>
      <c r="C1105" s="5" t="s">
        <v>1122</v>
      </c>
      <c r="D1105" s="70" t="s">
        <v>1749</v>
      </c>
      <c r="E1105" s="71">
        <v>41512.71875</v>
      </c>
      <c r="F1105" s="71">
        <v>41512.836111111108</v>
      </c>
      <c r="G1105" s="5" t="s">
        <v>1312</v>
      </c>
      <c r="H1105" s="72">
        <f>IF(OR(E1105="-",F1105="-"),0,F1105-E1105)</f>
        <v>0.11736111110803904</v>
      </c>
      <c r="I1105" s="73">
        <f>H1105</f>
        <v>0.11736111110803904</v>
      </c>
      <c r="L1105"/>
    </row>
    <row r="1106" spans="1:12" ht="25.5" customHeight="1" x14ac:dyDescent="0.25">
      <c r="A1106" s="12" t="s">
        <v>562</v>
      </c>
      <c r="B1106" s="68" t="s">
        <v>1332</v>
      </c>
      <c r="C1106" s="5" t="s">
        <v>1122</v>
      </c>
      <c r="D1106" s="70" t="s">
        <v>1765</v>
      </c>
      <c r="E1106" s="71">
        <v>41512.836111111108</v>
      </c>
      <c r="F1106" s="71">
        <v>41514.818055555559</v>
      </c>
      <c r="G1106" s="5" t="s">
        <v>1314</v>
      </c>
      <c r="H1106" s="72">
        <f>IF(OR(E1106="-",F1106="-"),0,F1106-E1106)</f>
        <v>1.9819444444510737</v>
      </c>
      <c r="I1106" s="73">
        <f>H1106</f>
        <v>1.9819444444510737</v>
      </c>
      <c r="L1106"/>
    </row>
    <row r="1107" spans="1:12" ht="25.5" customHeight="1" x14ac:dyDescent="0.25">
      <c r="A1107" s="12" t="s">
        <v>562</v>
      </c>
      <c r="B1107" s="68" t="s">
        <v>1332</v>
      </c>
      <c r="C1107" s="5" t="s">
        <v>1122</v>
      </c>
      <c r="D1107" s="70" t="s">
        <v>1749</v>
      </c>
      <c r="E1107" s="71">
        <v>41514.818055555559</v>
      </c>
      <c r="F1107" s="71">
        <v>41514.829861111109</v>
      </c>
      <c r="G1107" s="5" t="s">
        <v>1315</v>
      </c>
      <c r="H1107" s="72">
        <f>IF(OR(E1107="-",F1107="-"),0,F1107-E1107)</f>
        <v>1.1805555550381541E-2</v>
      </c>
      <c r="I1107" s="73">
        <f>H1107</f>
        <v>1.1805555550381541E-2</v>
      </c>
      <c r="L1107"/>
    </row>
    <row r="1108" spans="1:12" ht="25.5" customHeight="1" x14ac:dyDescent="0.25">
      <c r="A1108" s="12" t="s">
        <v>562</v>
      </c>
      <c r="B1108" s="68" t="s">
        <v>1332</v>
      </c>
      <c r="C1108" s="5" t="s">
        <v>1122</v>
      </c>
      <c r="D1108" s="70" t="s">
        <v>1752</v>
      </c>
      <c r="E1108" s="71">
        <v>41514.829861111109</v>
      </c>
      <c r="F1108" s="71">
        <v>41515.847916666666</v>
      </c>
      <c r="G1108" s="5" t="s">
        <v>1317</v>
      </c>
      <c r="H1108" s="72">
        <f>IF(OR(E1108="-",F1108="-"),0,F1108-E1108)</f>
        <v>1.0180555555562023</v>
      </c>
      <c r="I1108" s="73">
        <f>H1108</f>
        <v>1.0180555555562023</v>
      </c>
      <c r="L1108"/>
    </row>
    <row r="1109" spans="1:12" ht="25.5" customHeight="1" x14ac:dyDescent="0.25">
      <c r="A1109" s="12" t="s">
        <v>562</v>
      </c>
      <c r="B1109" s="68" t="s">
        <v>1332</v>
      </c>
      <c r="C1109" s="5" t="s">
        <v>1122</v>
      </c>
      <c r="D1109" s="70" t="s">
        <v>1753</v>
      </c>
      <c r="E1109" s="71">
        <v>41515.847916666666</v>
      </c>
      <c r="F1109" s="71">
        <v>41521.767361111109</v>
      </c>
      <c r="G1109" s="5" t="s">
        <v>429</v>
      </c>
      <c r="H1109" s="72">
        <f>IF(OR(E1109="-",F1109="-"),0,F1109-E1109)</f>
        <v>5.9194444444437977</v>
      </c>
      <c r="I1109" s="73">
        <f>H1109</f>
        <v>5.9194444444437977</v>
      </c>
      <c r="L1109"/>
    </row>
    <row r="1110" spans="1:12" ht="25.5" customHeight="1" x14ac:dyDescent="0.25">
      <c r="A1110" s="12" t="s">
        <v>562</v>
      </c>
      <c r="B1110" s="68" t="s">
        <v>1332</v>
      </c>
      <c r="C1110" s="5" t="s">
        <v>1122</v>
      </c>
      <c r="D1110" s="70" t="s">
        <v>1765</v>
      </c>
      <c r="E1110" s="71">
        <v>41521.767361111109</v>
      </c>
      <c r="F1110" s="71">
        <v>41530.640972222223</v>
      </c>
      <c r="G1110" s="5" t="s">
        <v>788</v>
      </c>
      <c r="H1110" s="72">
        <f>IF(OR(E1110="-",F1110="-"),0,F1110-E1110)</f>
        <v>8.8736111111138598</v>
      </c>
      <c r="I1110" s="73">
        <f>H1110</f>
        <v>8.8736111111138598</v>
      </c>
      <c r="L1110"/>
    </row>
    <row r="1111" spans="1:12" ht="25.5" customHeight="1" x14ac:dyDescent="0.25">
      <c r="A1111" s="12" t="s">
        <v>562</v>
      </c>
      <c r="B1111" s="68" t="s">
        <v>1332</v>
      </c>
      <c r="C1111" s="5" t="s">
        <v>1122</v>
      </c>
      <c r="D1111" s="70" t="s">
        <v>1752</v>
      </c>
      <c r="E1111" s="71">
        <v>41530.640972222223</v>
      </c>
      <c r="F1111" s="71">
        <v>41530.782638888886</v>
      </c>
      <c r="G1111" s="5" t="s">
        <v>1319</v>
      </c>
      <c r="H1111" s="72">
        <f>IF(OR(E1111="-",F1111="-"),0,F1111-E1111)</f>
        <v>0.14166666666278616</v>
      </c>
      <c r="I1111" s="73">
        <f>H1111</f>
        <v>0.14166666666278616</v>
      </c>
      <c r="L1111"/>
    </row>
    <row r="1112" spans="1:12" ht="25.5" customHeight="1" x14ac:dyDescent="0.25">
      <c r="A1112" s="12" t="s">
        <v>562</v>
      </c>
      <c r="B1112" s="68" t="s">
        <v>1332</v>
      </c>
      <c r="C1112" s="5" t="s">
        <v>1122</v>
      </c>
      <c r="D1112" s="70" t="s">
        <v>1765</v>
      </c>
      <c r="E1112" s="71">
        <v>41530.782638888886</v>
      </c>
      <c r="F1112" s="71">
        <v>41533.625694444447</v>
      </c>
      <c r="G1112" s="5" t="s">
        <v>1321</v>
      </c>
      <c r="H1112" s="72">
        <f>IF(OR(E1112="-",F1112="-"),0,F1112-E1112)</f>
        <v>2.8430555555605679</v>
      </c>
      <c r="I1112" s="73">
        <f>H1112</f>
        <v>2.8430555555605679</v>
      </c>
      <c r="L1112"/>
    </row>
    <row r="1113" spans="1:12" ht="25.5" customHeight="1" x14ac:dyDescent="0.25">
      <c r="A1113" s="12" t="s">
        <v>562</v>
      </c>
      <c r="B1113" s="68" t="s">
        <v>1332</v>
      </c>
      <c r="C1113" s="5" t="s">
        <v>1122</v>
      </c>
      <c r="D1113" s="70" t="s">
        <v>1752</v>
      </c>
      <c r="E1113" s="71">
        <v>41533.625694444447</v>
      </c>
      <c r="F1113" s="71">
        <v>41583.695138888892</v>
      </c>
      <c r="G1113" s="5" t="s">
        <v>921</v>
      </c>
      <c r="H1113" s="72">
        <f>IF(OR(E1113="-",F1113="-"),0,F1113-E1113)</f>
        <v>50.069444444445253</v>
      </c>
      <c r="I1113" s="73">
        <f>H1113</f>
        <v>50.069444444445253</v>
      </c>
      <c r="L1113"/>
    </row>
    <row r="1114" spans="1:12" ht="25.5" customHeight="1" x14ac:dyDescent="0.25">
      <c r="A1114" s="12" t="s">
        <v>562</v>
      </c>
      <c r="B1114" s="68" t="s">
        <v>1332</v>
      </c>
      <c r="C1114" s="5" t="s">
        <v>1122</v>
      </c>
      <c r="D1114" s="70" t="s">
        <v>1753</v>
      </c>
      <c r="E1114" s="71">
        <v>41583.695138888892</v>
      </c>
      <c r="F1114" s="71">
        <v>41583.832638888889</v>
      </c>
      <c r="G1114" s="5" t="s">
        <v>13</v>
      </c>
      <c r="H1114" s="72">
        <f>IF(OR(E1114="-",F1114="-"),0,F1114-E1114)</f>
        <v>0.13749999999708962</v>
      </c>
      <c r="I1114" s="73">
        <f>H1114</f>
        <v>0.13749999999708962</v>
      </c>
      <c r="L1114"/>
    </row>
    <row r="1115" spans="1:12" ht="25.5" customHeight="1" x14ac:dyDescent="0.25">
      <c r="A1115" s="12" t="s">
        <v>562</v>
      </c>
      <c r="B1115" s="68" t="s">
        <v>1332</v>
      </c>
      <c r="C1115" s="5" t="s">
        <v>1122</v>
      </c>
      <c r="D1115" s="70" t="s">
        <v>1743</v>
      </c>
      <c r="E1115" s="71">
        <v>41583.832638888889</v>
      </c>
      <c r="F1115" s="71">
        <v>41584.658333333333</v>
      </c>
      <c r="G1115" s="5" t="s">
        <v>443</v>
      </c>
      <c r="H1115" s="72">
        <f>IF(OR(E1115="-",F1115="-"),0,F1115-E1115)</f>
        <v>0.82569444444379769</v>
      </c>
      <c r="I1115" s="73">
        <f>H1115</f>
        <v>0.82569444444379769</v>
      </c>
      <c r="L1115"/>
    </row>
    <row r="1116" spans="1:12" ht="25.5" customHeight="1" x14ac:dyDescent="0.25">
      <c r="A1116" s="12" t="s">
        <v>562</v>
      </c>
      <c r="B1116" s="68" t="s">
        <v>1332</v>
      </c>
      <c r="C1116" s="5" t="s">
        <v>1122</v>
      </c>
      <c r="D1116" s="70" t="s">
        <v>1752</v>
      </c>
      <c r="E1116" s="71">
        <v>41584.658333333333</v>
      </c>
      <c r="F1116" s="71">
        <v>41613.673611111109</v>
      </c>
      <c r="G1116" s="5" t="s">
        <v>1325</v>
      </c>
      <c r="H1116" s="72">
        <f>IF(OR(E1116="-",F1116="-"),0,F1116-E1116)</f>
        <v>29.015277777776646</v>
      </c>
      <c r="I1116" s="73">
        <f>H1116</f>
        <v>29.015277777776646</v>
      </c>
      <c r="L1116"/>
    </row>
    <row r="1117" spans="1:12" ht="25.5" customHeight="1" x14ac:dyDescent="0.25">
      <c r="A1117" s="12" t="s">
        <v>562</v>
      </c>
      <c r="B1117" s="68" t="s">
        <v>1332</v>
      </c>
      <c r="C1117" s="5" t="s">
        <v>1122</v>
      </c>
      <c r="D1117" s="70" t="s">
        <v>1753</v>
      </c>
      <c r="E1117" s="71">
        <v>41613.673611111109</v>
      </c>
      <c r="F1117" s="71">
        <v>41619.868750000001</v>
      </c>
      <c r="G1117" s="5" t="s">
        <v>792</v>
      </c>
      <c r="H1117" s="72">
        <f>IF(OR(E1117="-",F1117="-"),0,F1117-E1117)</f>
        <v>6.195138888891961</v>
      </c>
      <c r="I1117" s="73">
        <f>H1117</f>
        <v>6.195138888891961</v>
      </c>
      <c r="L1117"/>
    </row>
    <row r="1118" spans="1:12" ht="25.5" customHeight="1" x14ac:dyDescent="0.25">
      <c r="A1118" s="12" t="s">
        <v>562</v>
      </c>
      <c r="B1118" s="68" t="s">
        <v>1332</v>
      </c>
      <c r="C1118" s="5" t="s">
        <v>1122</v>
      </c>
      <c r="D1118" s="70" t="s">
        <v>1743</v>
      </c>
      <c r="E1118" s="71">
        <v>41619.868750000001</v>
      </c>
      <c r="F1118" s="71">
        <v>41620.838194444441</v>
      </c>
      <c r="G1118" s="5" t="s">
        <v>443</v>
      </c>
      <c r="H1118" s="72">
        <f>IF(OR(E1118="-",F1118="-"),0,F1118-E1118)</f>
        <v>0.96944444443943212</v>
      </c>
      <c r="I1118" s="73">
        <f>H1118</f>
        <v>0.96944444443943212</v>
      </c>
      <c r="L1118"/>
    </row>
    <row r="1119" spans="1:12" ht="25.5" customHeight="1" x14ac:dyDescent="0.25">
      <c r="A1119" s="12" t="s">
        <v>562</v>
      </c>
      <c r="B1119" s="68" t="s">
        <v>1332</v>
      </c>
      <c r="C1119" s="5" t="s">
        <v>1122</v>
      </c>
      <c r="D1119" s="70" t="s">
        <v>1745</v>
      </c>
      <c r="E1119" s="71">
        <v>41620.838194444441</v>
      </c>
      <c r="F1119" s="71">
        <v>41624.673611111109</v>
      </c>
      <c r="G1119" s="5" t="s">
        <v>1328</v>
      </c>
      <c r="H1119" s="72">
        <f>IF(OR(E1119="-",F1119="-"),0,F1119-E1119)</f>
        <v>3.8354166666686069</v>
      </c>
      <c r="I1119" s="73">
        <f>H1119</f>
        <v>3.8354166666686069</v>
      </c>
      <c r="L1119"/>
    </row>
    <row r="1120" spans="1:12" ht="25.5" customHeight="1" x14ac:dyDescent="0.25">
      <c r="A1120" s="12" t="s">
        <v>562</v>
      </c>
      <c r="B1120" s="68" t="s">
        <v>1332</v>
      </c>
      <c r="C1120" s="5" t="s">
        <v>1122</v>
      </c>
      <c r="D1120" s="70" t="s">
        <v>1672</v>
      </c>
      <c r="E1120" s="71">
        <v>41624.673611111109</v>
      </c>
      <c r="F1120" s="71">
        <v>41624.697222222225</v>
      </c>
      <c r="G1120" s="5" t="s">
        <v>1329</v>
      </c>
      <c r="H1120" s="72">
        <f>IF(OR(E1120="-",F1120="-"),0,F1120-E1120)</f>
        <v>2.3611111115314998E-2</v>
      </c>
      <c r="I1120" s="73">
        <f>H1120</f>
        <v>2.3611111115314998E-2</v>
      </c>
      <c r="L1120"/>
    </row>
    <row r="1121" spans="1:12" ht="25.5" customHeight="1" x14ac:dyDescent="0.25">
      <c r="A1121" s="12" t="s">
        <v>562</v>
      </c>
      <c r="B1121" s="68" t="s">
        <v>1332</v>
      </c>
      <c r="C1121" s="5" t="s">
        <v>1122</v>
      </c>
      <c r="D1121" s="70" t="s">
        <v>1780</v>
      </c>
      <c r="E1121" s="71">
        <v>41624.697222222225</v>
      </c>
      <c r="F1121" s="71">
        <v>41626.520138888889</v>
      </c>
      <c r="G1121" s="5" t="s">
        <v>1331</v>
      </c>
      <c r="H1121" s="72">
        <f>IF(OR(E1121="-",F1121="-"),0,F1121-E1121)</f>
        <v>1.8229166666642413</v>
      </c>
      <c r="I1121" s="73">
        <f>H1121</f>
        <v>1.8229166666642413</v>
      </c>
      <c r="L1121"/>
    </row>
    <row r="1122" spans="1:12" ht="25.5" customHeight="1" x14ac:dyDescent="0.25">
      <c r="A1122" s="12" t="s">
        <v>562</v>
      </c>
      <c r="B1122" s="68" t="s">
        <v>1332</v>
      </c>
      <c r="C1122" s="68" t="s">
        <v>1122</v>
      </c>
      <c r="D1122" s="70" t="s">
        <v>1743</v>
      </c>
      <c r="E1122" s="71">
        <v>41626.520138888889</v>
      </c>
      <c r="F1122" s="71">
        <v>41626.582638888889</v>
      </c>
      <c r="G1122" s="5" t="s">
        <v>1288</v>
      </c>
      <c r="H1122" s="72">
        <f>IF(OR(E1122="-",F1122="-"),0,F1122-E1122)</f>
        <v>6.25E-2</v>
      </c>
      <c r="I1122" s="73">
        <f>H1122</f>
        <v>6.25E-2</v>
      </c>
      <c r="L1122"/>
    </row>
    <row r="1123" spans="1:12" ht="25.5" customHeight="1" x14ac:dyDescent="0.25">
      <c r="A1123" s="12" t="s">
        <v>562</v>
      </c>
      <c r="B1123" s="68" t="s">
        <v>1346</v>
      </c>
      <c r="C1123" s="5" t="s">
        <v>1122</v>
      </c>
      <c r="D1123" s="70" t="s">
        <v>1673</v>
      </c>
      <c r="E1123" s="71">
        <v>41896.823611111111</v>
      </c>
      <c r="F1123" s="71">
        <v>41905.823611111111</v>
      </c>
      <c r="G1123" s="5" t="s">
        <v>7</v>
      </c>
      <c r="H1123" s="72">
        <f>IF(OR(E1123="-",F1123="-"),0,F1123-E1123)</f>
        <v>9</v>
      </c>
      <c r="I1123" s="73">
        <f>H1123</f>
        <v>9</v>
      </c>
      <c r="L1123"/>
    </row>
    <row r="1124" spans="1:12" ht="25.5" customHeight="1" x14ac:dyDescent="0.25">
      <c r="A1124" s="12" t="s">
        <v>562</v>
      </c>
      <c r="B1124" s="68" t="s">
        <v>1346</v>
      </c>
      <c r="C1124" s="5" t="s">
        <v>1122</v>
      </c>
      <c r="D1124" s="70" t="s">
        <v>1672</v>
      </c>
      <c r="E1124" s="71">
        <v>41905.823611111111</v>
      </c>
      <c r="F1124" s="71">
        <v>41906.598611111112</v>
      </c>
      <c r="G1124" s="5" t="s">
        <v>827</v>
      </c>
      <c r="H1124" s="72">
        <f>IF(OR(E1124="-",F1124="-"),0,F1124-E1124)</f>
        <v>0.77500000000145519</v>
      </c>
      <c r="I1124" s="73">
        <f>H1124</f>
        <v>0.77500000000145519</v>
      </c>
      <c r="L1124"/>
    </row>
    <row r="1125" spans="1:12" ht="25.5" customHeight="1" x14ac:dyDescent="0.25">
      <c r="A1125" s="12" t="s">
        <v>562</v>
      </c>
      <c r="B1125" s="68" t="s">
        <v>1346</v>
      </c>
      <c r="C1125" s="5" t="s">
        <v>1122</v>
      </c>
      <c r="D1125" s="70" t="s">
        <v>1745</v>
      </c>
      <c r="E1125" s="71">
        <v>41906.598611111112</v>
      </c>
      <c r="F1125" s="71">
        <v>41908.644444444442</v>
      </c>
      <c r="G1125" s="5" t="s">
        <v>1333</v>
      </c>
      <c r="H1125" s="72">
        <f>IF(OR(E1125="-",F1125="-"),0,F1125-E1125)</f>
        <v>2.0458333333299379</v>
      </c>
      <c r="I1125" s="73">
        <f>H1125</f>
        <v>2.0458333333299379</v>
      </c>
      <c r="L1125"/>
    </row>
    <row r="1126" spans="1:12" ht="25.5" customHeight="1" x14ac:dyDescent="0.25">
      <c r="A1126" s="12" t="s">
        <v>562</v>
      </c>
      <c r="B1126" s="68" t="s">
        <v>1346</v>
      </c>
      <c r="C1126" s="5" t="s">
        <v>1122</v>
      </c>
      <c r="D1126" s="70" t="s">
        <v>1749</v>
      </c>
      <c r="E1126" s="71">
        <v>41908.644444444442</v>
      </c>
      <c r="F1126" s="71">
        <v>41908.752083333333</v>
      </c>
      <c r="G1126" s="5" t="s">
        <v>322</v>
      </c>
      <c r="H1126" s="72">
        <f>IF(OR(E1126="-",F1126="-"),0,F1126-E1126)</f>
        <v>0.10763888889050577</v>
      </c>
      <c r="I1126" s="73">
        <f>H1126</f>
        <v>0.10763888889050577</v>
      </c>
      <c r="L1126"/>
    </row>
    <row r="1127" spans="1:12" ht="25.5" customHeight="1" x14ac:dyDescent="0.25">
      <c r="A1127" s="12" t="s">
        <v>562</v>
      </c>
      <c r="B1127" s="68" t="s">
        <v>1346</v>
      </c>
      <c r="C1127" s="5" t="s">
        <v>1122</v>
      </c>
      <c r="D1127" s="70" t="s">
        <v>1750</v>
      </c>
      <c r="E1127" s="71">
        <v>41908.752083333333</v>
      </c>
      <c r="F1127" s="71">
        <v>41955.536805555559</v>
      </c>
      <c r="G1127" s="5" t="s">
        <v>1334</v>
      </c>
      <c r="H1127" s="72">
        <f>IF(OR(E1127="-",F1127="-"),0,F1127-E1127)</f>
        <v>46.784722222226264</v>
      </c>
      <c r="I1127" s="73">
        <f>H1127</f>
        <v>46.784722222226264</v>
      </c>
      <c r="L1127"/>
    </row>
    <row r="1128" spans="1:12" ht="25.5" customHeight="1" x14ac:dyDescent="0.25">
      <c r="A1128" s="12" t="s">
        <v>562</v>
      </c>
      <c r="B1128" s="68" t="s">
        <v>1346</v>
      </c>
      <c r="C1128" s="5" t="s">
        <v>1122</v>
      </c>
      <c r="D1128" s="70" t="s">
        <v>1749</v>
      </c>
      <c r="E1128" s="71">
        <v>41955.536805555559</v>
      </c>
      <c r="F1128" s="71">
        <v>41955.636805555558</v>
      </c>
      <c r="G1128" s="5" t="s">
        <v>39</v>
      </c>
      <c r="H1128" s="72">
        <f>IF(OR(E1128="-",F1128="-"),0,F1128-E1128)</f>
        <v>9.9999999998544808E-2</v>
      </c>
      <c r="I1128" s="73">
        <f>H1128</f>
        <v>9.9999999998544808E-2</v>
      </c>
      <c r="L1128"/>
    </row>
    <row r="1129" spans="1:12" ht="25.5" customHeight="1" x14ac:dyDescent="0.25">
      <c r="A1129" s="12" t="s">
        <v>562</v>
      </c>
      <c r="B1129" s="68" t="s">
        <v>1346</v>
      </c>
      <c r="C1129" s="5" t="s">
        <v>1122</v>
      </c>
      <c r="D1129" s="70" t="s">
        <v>1750</v>
      </c>
      <c r="E1129" s="71">
        <v>41955.636805555558</v>
      </c>
      <c r="F1129" s="71">
        <v>41955.790972222225</v>
      </c>
      <c r="G1129" s="5" t="s">
        <v>1335</v>
      </c>
      <c r="H1129" s="72">
        <f>IF(OR(E1129="-",F1129="-"),0,F1129-E1129)</f>
        <v>0.15416666666715173</v>
      </c>
      <c r="I1129" s="73">
        <f>H1129</f>
        <v>0.15416666666715173</v>
      </c>
      <c r="L1129"/>
    </row>
    <row r="1130" spans="1:12" ht="25.5" customHeight="1" x14ac:dyDescent="0.25">
      <c r="A1130" s="12" t="s">
        <v>562</v>
      </c>
      <c r="B1130" s="68" t="s">
        <v>1346</v>
      </c>
      <c r="C1130" s="5" t="s">
        <v>1122</v>
      </c>
      <c r="D1130" s="70" t="s">
        <v>1749</v>
      </c>
      <c r="E1130" s="71">
        <v>41955.790972222225</v>
      </c>
      <c r="F1130" s="71">
        <v>41955.830555555556</v>
      </c>
      <c r="G1130" s="5" t="s">
        <v>39</v>
      </c>
      <c r="H1130" s="72">
        <f>IF(OR(E1130="-",F1130="-"),0,F1130-E1130)</f>
        <v>3.9583333331393078E-2</v>
      </c>
      <c r="I1130" s="73">
        <f>H1130</f>
        <v>3.9583333331393078E-2</v>
      </c>
      <c r="L1130"/>
    </row>
    <row r="1131" spans="1:12" ht="25.5" customHeight="1" x14ac:dyDescent="0.25">
      <c r="A1131" s="12" t="s">
        <v>562</v>
      </c>
      <c r="B1131" s="68" t="s">
        <v>1346</v>
      </c>
      <c r="C1131" s="5" t="s">
        <v>1122</v>
      </c>
      <c r="D1131" s="70" t="s">
        <v>1745</v>
      </c>
      <c r="E1131" s="71">
        <v>41955.830555555556</v>
      </c>
      <c r="F1131" s="71">
        <v>41955.878472222219</v>
      </c>
      <c r="G1131" s="5" t="s">
        <v>1336</v>
      </c>
      <c r="H1131" s="72">
        <f>IF(OR(E1131="-",F1131="-"),0,F1131-E1131)</f>
        <v>4.7916666662786156E-2</v>
      </c>
      <c r="I1131" s="73">
        <f>H1131</f>
        <v>4.7916666662786156E-2</v>
      </c>
      <c r="L1131"/>
    </row>
    <row r="1132" spans="1:12" ht="25.5" customHeight="1" x14ac:dyDescent="0.25">
      <c r="A1132" s="12" t="s">
        <v>562</v>
      </c>
      <c r="B1132" s="68" t="s">
        <v>1346</v>
      </c>
      <c r="C1132" s="5" t="s">
        <v>1122</v>
      </c>
      <c r="D1132" s="70" t="s">
        <v>1749</v>
      </c>
      <c r="E1132" s="71">
        <v>41955.878472222219</v>
      </c>
      <c r="F1132" s="71">
        <v>41956.740972222222</v>
      </c>
      <c r="G1132" s="5" t="s">
        <v>959</v>
      </c>
      <c r="H1132" s="72">
        <f>IF(OR(E1132="-",F1132="-"),0,F1132-E1132)</f>
        <v>0.86250000000291038</v>
      </c>
      <c r="I1132" s="73">
        <f>H1132</f>
        <v>0.86250000000291038</v>
      </c>
      <c r="L1132"/>
    </row>
    <row r="1133" spans="1:12" ht="25.5" customHeight="1" x14ac:dyDescent="0.25">
      <c r="A1133" s="12" t="s">
        <v>562</v>
      </c>
      <c r="B1133" s="68" t="s">
        <v>1346</v>
      </c>
      <c r="C1133" s="5" t="s">
        <v>1122</v>
      </c>
      <c r="D1133" s="70" t="s">
        <v>1765</v>
      </c>
      <c r="E1133" s="71">
        <v>41956.740972222222</v>
      </c>
      <c r="F1133" s="71">
        <v>41962.799305555556</v>
      </c>
      <c r="G1133" s="5" t="s">
        <v>1337</v>
      </c>
      <c r="H1133" s="72">
        <f>IF(OR(E1133="-",F1133="-"),0,F1133-E1133)</f>
        <v>6.0583333333343035</v>
      </c>
      <c r="I1133" s="73">
        <f>H1133</f>
        <v>6.0583333333343035</v>
      </c>
      <c r="L1133"/>
    </row>
    <row r="1134" spans="1:12" ht="25.5" customHeight="1" x14ac:dyDescent="0.25">
      <c r="A1134" s="12" t="s">
        <v>562</v>
      </c>
      <c r="B1134" s="68" t="s">
        <v>1346</v>
      </c>
      <c r="C1134" s="5" t="s">
        <v>1122</v>
      </c>
      <c r="D1134" s="70" t="s">
        <v>1749</v>
      </c>
      <c r="E1134" s="71">
        <v>41962.799305555556</v>
      </c>
      <c r="F1134" s="71">
        <v>41962.804166666669</v>
      </c>
      <c r="G1134" s="5" t="s">
        <v>143</v>
      </c>
      <c r="H1134" s="72">
        <f>IF(OR(E1134="-",F1134="-"),0,F1134-E1134)</f>
        <v>4.8611111124046147E-3</v>
      </c>
      <c r="I1134" s="73">
        <f>H1134</f>
        <v>4.8611111124046147E-3</v>
      </c>
      <c r="L1134"/>
    </row>
    <row r="1135" spans="1:12" ht="25.5" customHeight="1" x14ac:dyDescent="0.25">
      <c r="A1135" s="12" t="s">
        <v>562</v>
      </c>
      <c r="B1135" s="68" t="s">
        <v>1346</v>
      </c>
      <c r="C1135" s="5" t="s">
        <v>1122</v>
      </c>
      <c r="D1135" s="70" t="s">
        <v>1745</v>
      </c>
      <c r="E1135" s="71">
        <v>41962.804166666669</v>
      </c>
      <c r="F1135" s="71">
        <v>41962.820138888892</v>
      </c>
      <c r="G1135" s="5" t="s">
        <v>1338</v>
      </c>
      <c r="H1135" s="72">
        <f>IF(OR(E1135="-",F1135="-"),0,F1135-E1135)</f>
        <v>1.5972222223354038E-2</v>
      </c>
      <c r="I1135" s="73">
        <f>H1135</f>
        <v>1.5972222223354038E-2</v>
      </c>
      <c r="L1135"/>
    </row>
    <row r="1136" spans="1:12" ht="25.5" customHeight="1" x14ac:dyDescent="0.25">
      <c r="A1136" s="12" t="s">
        <v>562</v>
      </c>
      <c r="B1136" s="68" t="s">
        <v>1346</v>
      </c>
      <c r="C1136" s="5" t="s">
        <v>1122</v>
      </c>
      <c r="D1136" s="70" t="s">
        <v>1752</v>
      </c>
      <c r="E1136" s="71">
        <v>41962.820138888892</v>
      </c>
      <c r="F1136" s="71">
        <v>41963.811805555553</v>
      </c>
      <c r="G1136" s="5" t="s">
        <v>787</v>
      </c>
      <c r="H1136" s="72">
        <f>IF(OR(E1136="-",F1136="-"),0,F1136-E1136)</f>
        <v>0.99166666666133096</v>
      </c>
      <c r="I1136" s="73">
        <f>H1136</f>
        <v>0.99166666666133096</v>
      </c>
      <c r="L1136"/>
    </row>
    <row r="1137" spans="1:12" ht="25.5" customHeight="1" x14ac:dyDescent="0.25">
      <c r="A1137" s="12" t="s">
        <v>562</v>
      </c>
      <c r="B1137" s="68" t="s">
        <v>1346</v>
      </c>
      <c r="C1137" s="5" t="s">
        <v>1122</v>
      </c>
      <c r="D1137" s="70" t="s">
        <v>1753</v>
      </c>
      <c r="E1137" s="71">
        <v>41963.811805555553</v>
      </c>
      <c r="F1137" s="71">
        <v>41964.660416666666</v>
      </c>
      <c r="G1137" s="5" t="s">
        <v>429</v>
      </c>
      <c r="H1137" s="72">
        <f>IF(OR(E1137="-",F1137="-"),0,F1137-E1137)</f>
        <v>0.84861111111240461</v>
      </c>
      <c r="I1137" s="73">
        <f>H1137</f>
        <v>0.84861111111240461</v>
      </c>
      <c r="L1137"/>
    </row>
    <row r="1138" spans="1:12" ht="25.5" customHeight="1" x14ac:dyDescent="0.25">
      <c r="A1138" s="12" t="s">
        <v>562</v>
      </c>
      <c r="B1138" s="68" t="s">
        <v>1346</v>
      </c>
      <c r="C1138" s="5" t="s">
        <v>1122</v>
      </c>
      <c r="D1138" s="70" t="s">
        <v>1743</v>
      </c>
      <c r="E1138" s="71">
        <v>41964.660416666666</v>
      </c>
      <c r="F1138" s="71">
        <v>41964.704861111109</v>
      </c>
      <c r="G1138" s="5" t="s">
        <v>105</v>
      </c>
      <c r="H1138" s="72">
        <f>IF(OR(E1138="-",F1138="-"),0,F1138-E1138)</f>
        <v>4.4444444443797693E-2</v>
      </c>
      <c r="I1138" s="73">
        <f>H1138</f>
        <v>4.4444444443797693E-2</v>
      </c>
      <c r="L1138"/>
    </row>
    <row r="1139" spans="1:12" ht="25.5" customHeight="1" x14ac:dyDescent="0.25">
      <c r="A1139" s="12" t="s">
        <v>562</v>
      </c>
      <c r="B1139" s="68" t="s">
        <v>1346</v>
      </c>
      <c r="C1139" s="5" t="s">
        <v>1122</v>
      </c>
      <c r="D1139" s="70" t="s">
        <v>1765</v>
      </c>
      <c r="E1139" s="71">
        <v>41964.704861111109</v>
      </c>
      <c r="F1139" s="71">
        <v>41974.537499999999</v>
      </c>
      <c r="G1139" s="5" t="s">
        <v>421</v>
      </c>
      <c r="H1139" s="72">
        <f>IF(OR(E1139="-",F1139="-"),0,F1139-E1139)</f>
        <v>9.8326388888890506</v>
      </c>
      <c r="I1139" s="73">
        <f>H1139</f>
        <v>9.8326388888890506</v>
      </c>
      <c r="L1139"/>
    </row>
    <row r="1140" spans="1:12" ht="25.5" customHeight="1" x14ac:dyDescent="0.25">
      <c r="A1140" s="12" t="s">
        <v>562</v>
      </c>
      <c r="B1140" s="68" t="s">
        <v>1346</v>
      </c>
      <c r="C1140" s="5" t="s">
        <v>1122</v>
      </c>
      <c r="D1140" s="70" t="s">
        <v>1752</v>
      </c>
      <c r="E1140" s="71">
        <v>41974.537499999999</v>
      </c>
      <c r="F1140" s="71">
        <v>41974.652777777781</v>
      </c>
      <c r="G1140" s="5" t="s">
        <v>1288</v>
      </c>
      <c r="H1140" s="72">
        <f>IF(OR(E1140="-",F1140="-"),0,F1140-E1140)</f>
        <v>0.11527777778246673</v>
      </c>
      <c r="I1140" s="73">
        <f>H1140</f>
        <v>0.11527777778246673</v>
      </c>
      <c r="L1140"/>
    </row>
    <row r="1141" spans="1:12" ht="25.5" customHeight="1" x14ac:dyDescent="0.25">
      <c r="A1141" s="12" t="s">
        <v>562</v>
      </c>
      <c r="B1141" s="68" t="s">
        <v>1346</v>
      </c>
      <c r="C1141" s="5" t="s">
        <v>1122</v>
      </c>
      <c r="D1141" s="70" t="s">
        <v>1765</v>
      </c>
      <c r="E1141" s="71">
        <v>41974.652777777781</v>
      </c>
      <c r="F1141" s="71">
        <v>41975.555555555555</v>
      </c>
      <c r="G1141" s="5" t="s">
        <v>1339</v>
      </c>
      <c r="H1141" s="72">
        <f>IF(OR(E1141="-",F1141="-"),0,F1141-E1141)</f>
        <v>0.90277777777373558</v>
      </c>
      <c r="I1141" s="73">
        <f>H1141</f>
        <v>0.90277777777373558</v>
      </c>
      <c r="L1141"/>
    </row>
    <row r="1142" spans="1:12" ht="25.5" customHeight="1" x14ac:dyDescent="0.25">
      <c r="A1142" s="12" t="s">
        <v>562</v>
      </c>
      <c r="B1142" s="68" t="s">
        <v>1346</v>
      </c>
      <c r="C1142" s="5" t="s">
        <v>1122</v>
      </c>
      <c r="D1142" s="70" t="s">
        <v>1752</v>
      </c>
      <c r="E1142" s="71">
        <v>41975.555555555555</v>
      </c>
      <c r="F1142" s="71">
        <v>41990.703472222223</v>
      </c>
      <c r="G1142" s="5" t="s">
        <v>921</v>
      </c>
      <c r="H1142" s="72">
        <f>IF(OR(E1142="-",F1142="-"),0,F1142-E1142)</f>
        <v>15.147916666668607</v>
      </c>
      <c r="I1142" s="73">
        <f>H1142</f>
        <v>15.147916666668607</v>
      </c>
      <c r="L1142"/>
    </row>
    <row r="1143" spans="1:12" ht="25.5" customHeight="1" x14ac:dyDescent="0.25">
      <c r="A1143" s="12" t="s">
        <v>562</v>
      </c>
      <c r="B1143" s="68" t="s">
        <v>1346</v>
      </c>
      <c r="C1143" s="5" t="s">
        <v>1122</v>
      </c>
      <c r="D1143" s="70" t="s">
        <v>1768</v>
      </c>
      <c r="E1143" s="71">
        <v>41990.703472222223</v>
      </c>
      <c r="F1143" s="71">
        <v>41990.734027777777</v>
      </c>
      <c r="G1143" s="5" t="s">
        <v>12</v>
      </c>
      <c r="H1143" s="72">
        <f>IF(OR(E1143="-",F1143="-"),0,F1143-E1143)</f>
        <v>3.0555555553291924E-2</v>
      </c>
      <c r="I1143" s="73">
        <f>H1143</f>
        <v>3.0555555553291924E-2</v>
      </c>
      <c r="L1143"/>
    </row>
    <row r="1144" spans="1:12" ht="25.5" customHeight="1" x14ac:dyDescent="0.25">
      <c r="A1144" s="12" t="s">
        <v>562</v>
      </c>
      <c r="B1144" s="68" t="s">
        <v>1346</v>
      </c>
      <c r="C1144" s="5" t="s">
        <v>1122</v>
      </c>
      <c r="D1144" s="70" t="s">
        <v>1673</v>
      </c>
      <c r="E1144" s="71">
        <v>41990.734027777777</v>
      </c>
      <c r="F1144" s="71">
        <v>41990.785416666666</v>
      </c>
      <c r="G1144" s="5" t="s">
        <v>1341</v>
      </c>
      <c r="H1144" s="72">
        <f>IF(OR(E1144="-",F1144="-"),0,F1144-E1144)</f>
        <v>5.1388888889050577E-2</v>
      </c>
      <c r="I1144" s="73">
        <f>H1144</f>
        <v>5.1388888889050577E-2</v>
      </c>
      <c r="L1144"/>
    </row>
    <row r="1145" spans="1:12" ht="25.5" customHeight="1" x14ac:dyDescent="0.25">
      <c r="A1145" s="12" t="s">
        <v>562</v>
      </c>
      <c r="B1145" s="68" t="s">
        <v>1346</v>
      </c>
      <c r="C1145" s="5" t="s">
        <v>1122</v>
      </c>
      <c r="D1145" s="70" t="s">
        <v>1752</v>
      </c>
      <c r="E1145" s="71">
        <v>41990.785416666666</v>
      </c>
      <c r="F1145" s="71">
        <v>41996.690972222219</v>
      </c>
      <c r="G1145" s="5" t="s">
        <v>39</v>
      </c>
      <c r="H1145" s="72">
        <f>IF(OR(E1145="-",F1145="-"),0,F1145-E1145)</f>
        <v>5.9055555555532919</v>
      </c>
      <c r="I1145" s="73">
        <f>H1145</f>
        <v>5.9055555555532919</v>
      </c>
      <c r="L1145"/>
    </row>
    <row r="1146" spans="1:12" ht="25.5" customHeight="1" x14ac:dyDescent="0.25">
      <c r="A1146" s="12" t="s">
        <v>562</v>
      </c>
      <c r="B1146" s="68" t="s">
        <v>1346</v>
      </c>
      <c r="C1146" s="5" t="s">
        <v>1122</v>
      </c>
      <c r="D1146" s="70" t="s">
        <v>1753</v>
      </c>
      <c r="E1146" s="71">
        <v>41996.690972222219</v>
      </c>
      <c r="F1146" s="71">
        <v>41996.704861111109</v>
      </c>
      <c r="G1146" s="5" t="s">
        <v>792</v>
      </c>
      <c r="H1146" s="72">
        <f>IF(OR(E1146="-",F1146="-"),0,F1146-E1146)</f>
        <v>1.3888888890505768E-2</v>
      </c>
      <c r="I1146" s="73">
        <f>H1146</f>
        <v>1.3888888890505768E-2</v>
      </c>
      <c r="L1146"/>
    </row>
    <row r="1147" spans="1:12" ht="25.5" customHeight="1" x14ac:dyDescent="0.25">
      <c r="A1147" s="12" t="s">
        <v>562</v>
      </c>
      <c r="B1147" s="68" t="s">
        <v>1346</v>
      </c>
      <c r="C1147" s="5" t="s">
        <v>1122</v>
      </c>
      <c r="D1147" s="70" t="s">
        <v>1743</v>
      </c>
      <c r="E1147" s="71">
        <v>41996.704861111109</v>
      </c>
      <c r="F1147" s="71">
        <v>41996.745833333334</v>
      </c>
      <c r="G1147" s="5" t="s">
        <v>105</v>
      </c>
      <c r="H1147" s="72">
        <f>IF(OR(E1147="-",F1147="-"),0,F1147-E1147)</f>
        <v>4.0972222224809229E-2</v>
      </c>
      <c r="I1147" s="73">
        <f>H1147</f>
        <v>4.0972222224809229E-2</v>
      </c>
      <c r="L1147"/>
    </row>
    <row r="1148" spans="1:12" ht="25.5" customHeight="1" x14ac:dyDescent="0.25">
      <c r="A1148" s="12" t="s">
        <v>562</v>
      </c>
      <c r="B1148" s="68" t="s">
        <v>1346</v>
      </c>
      <c r="C1148" s="5" t="s">
        <v>1122</v>
      </c>
      <c r="D1148" s="70" t="s">
        <v>1673</v>
      </c>
      <c r="E1148" s="71">
        <v>41996.745833333334</v>
      </c>
      <c r="F1148" s="71">
        <v>41996.754166666666</v>
      </c>
      <c r="G1148" s="5" t="s">
        <v>1343</v>
      </c>
      <c r="H1148" s="72">
        <f>IF(OR(E1148="-",F1148="-"),0,F1148-E1148)</f>
        <v>8.333333331393078E-3</v>
      </c>
      <c r="I1148" s="73">
        <f>H1148</f>
        <v>8.333333331393078E-3</v>
      </c>
      <c r="L1148"/>
    </row>
    <row r="1149" spans="1:12" ht="25.5" customHeight="1" x14ac:dyDescent="0.25">
      <c r="A1149" s="12" t="s">
        <v>562</v>
      </c>
      <c r="B1149" s="68" t="s">
        <v>1346</v>
      </c>
      <c r="C1149" s="5" t="s">
        <v>1122</v>
      </c>
      <c r="D1149" s="70" t="s">
        <v>1785</v>
      </c>
      <c r="E1149" s="71">
        <v>41996.754166666666</v>
      </c>
      <c r="F1149" s="71">
        <v>41996.775000000001</v>
      </c>
      <c r="G1149" s="5" t="s">
        <v>1345</v>
      </c>
      <c r="H1149" s="72">
        <f>IF(OR(E1149="-",F1149="-"),0,F1149-E1149)</f>
        <v>2.0833333335758653E-2</v>
      </c>
      <c r="I1149" s="73">
        <f>H1149</f>
        <v>2.0833333335758653E-2</v>
      </c>
      <c r="L1149"/>
    </row>
    <row r="1150" spans="1:12" ht="25.5" customHeight="1" x14ac:dyDescent="0.25">
      <c r="A1150" s="12" t="s">
        <v>562</v>
      </c>
      <c r="B1150" s="68" t="s">
        <v>1346</v>
      </c>
      <c r="C1150" s="5" t="s">
        <v>1122</v>
      </c>
      <c r="D1150" s="70" t="s">
        <v>1752</v>
      </c>
      <c r="E1150" s="71">
        <v>41996.775000000001</v>
      </c>
      <c r="F1150" s="71">
        <v>41999.490277777775</v>
      </c>
      <c r="G1150" s="5" t="s">
        <v>1154</v>
      </c>
      <c r="H1150" s="72">
        <f>IF(OR(E1150="-",F1150="-"),0,F1150-E1150)</f>
        <v>2.7152777777737356</v>
      </c>
      <c r="I1150" s="73">
        <f>H1150</f>
        <v>2.7152777777737356</v>
      </c>
      <c r="L1150"/>
    </row>
    <row r="1151" spans="1:12" ht="25.5" customHeight="1" x14ac:dyDescent="0.25">
      <c r="A1151" s="83" t="s">
        <v>6</v>
      </c>
      <c r="B1151" s="68" t="s">
        <v>1407</v>
      </c>
      <c r="C1151" s="7" t="s">
        <v>553</v>
      </c>
      <c r="D1151" s="70" t="s">
        <v>1685</v>
      </c>
      <c r="E1151" s="8">
        <v>42299.77847222222</v>
      </c>
      <c r="F1151" s="8">
        <v>42311.77847222222</v>
      </c>
      <c r="G1151" s="10" t="s">
        <v>7</v>
      </c>
      <c r="H1151" s="72">
        <f>IF(OR(E1151="-",F1151="-"),0,F1151-E1151)</f>
        <v>12</v>
      </c>
      <c r="I1151" s="73">
        <f>H1151</f>
        <v>12</v>
      </c>
      <c r="L1151"/>
    </row>
    <row r="1152" spans="1:12" ht="25.5" customHeight="1" x14ac:dyDescent="0.25">
      <c r="A1152" s="83" t="s">
        <v>6</v>
      </c>
      <c r="B1152" s="68" t="s">
        <v>1407</v>
      </c>
      <c r="C1152" s="7" t="s">
        <v>553</v>
      </c>
      <c r="D1152" s="70" t="s">
        <v>1672</v>
      </c>
      <c r="E1152" s="8">
        <v>42311.77847222222</v>
      </c>
      <c r="F1152" s="8">
        <v>42312.719444444447</v>
      </c>
      <c r="G1152" s="10" t="s">
        <v>666</v>
      </c>
      <c r="H1152" s="72">
        <f>IF(OR(E1152="-",F1152="-"),0,F1152-E1152)</f>
        <v>0.94097222222626442</v>
      </c>
      <c r="I1152" s="73">
        <f>H1152</f>
        <v>0.94097222222626442</v>
      </c>
      <c r="L1152"/>
    </row>
    <row r="1153" spans="1:12" ht="25.5" customHeight="1" x14ac:dyDescent="0.25">
      <c r="A1153" s="83" t="s">
        <v>6</v>
      </c>
      <c r="B1153" s="68" t="s">
        <v>1407</v>
      </c>
      <c r="C1153" s="7" t="s">
        <v>553</v>
      </c>
      <c r="D1153" s="70" t="s">
        <v>1745</v>
      </c>
      <c r="E1153" s="8">
        <v>42312.719444444447</v>
      </c>
      <c r="F1153" s="8">
        <v>42325.643750000003</v>
      </c>
      <c r="G1153" s="10" t="s">
        <v>1348</v>
      </c>
      <c r="H1153" s="72">
        <f>IF(OR(E1153="-",F1153="-"),0,F1153-E1153)</f>
        <v>12.924305555556202</v>
      </c>
      <c r="I1153" s="73">
        <f>H1153</f>
        <v>12.924305555556202</v>
      </c>
      <c r="L1153"/>
    </row>
    <row r="1154" spans="1:12" ht="25.5" customHeight="1" x14ac:dyDescent="0.25">
      <c r="A1154" s="83" t="s">
        <v>6</v>
      </c>
      <c r="B1154" s="68" t="s">
        <v>1407</v>
      </c>
      <c r="C1154" s="7" t="s">
        <v>553</v>
      </c>
      <c r="D1154" s="70" t="s">
        <v>1749</v>
      </c>
      <c r="E1154" s="8">
        <v>42325.643750000003</v>
      </c>
      <c r="F1154" s="8">
        <v>42326.808333333334</v>
      </c>
      <c r="G1154" s="10" t="s">
        <v>1349</v>
      </c>
      <c r="H1154" s="72">
        <f>IF(OR(E1154="-",F1154="-"),0,F1154-E1154)</f>
        <v>1.1645833333313931</v>
      </c>
      <c r="I1154" s="73">
        <f>H1154</f>
        <v>1.1645833333313931</v>
      </c>
      <c r="L1154"/>
    </row>
    <row r="1155" spans="1:12" ht="25.5" customHeight="1" x14ac:dyDescent="0.25">
      <c r="A1155" s="83" t="s">
        <v>6</v>
      </c>
      <c r="B1155" s="68" t="s">
        <v>1407</v>
      </c>
      <c r="C1155" s="7" t="s">
        <v>553</v>
      </c>
      <c r="D1155" s="70" t="s">
        <v>1685</v>
      </c>
      <c r="E1155" s="8">
        <v>42326.808333333334</v>
      </c>
      <c r="F1155" s="8">
        <v>42327.7</v>
      </c>
      <c r="G1155" s="10" t="s">
        <v>1351</v>
      </c>
      <c r="H1155" s="72">
        <f>IF(OR(E1155="-",F1155="-"),0,F1155-E1155)</f>
        <v>0.89166666666278616</v>
      </c>
      <c r="I1155" s="73">
        <f>H1155</f>
        <v>0.89166666666278616</v>
      </c>
      <c r="L1155"/>
    </row>
    <row r="1156" spans="1:12" ht="25.5" customHeight="1" x14ac:dyDescent="0.25">
      <c r="A1156" s="83" t="s">
        <v>6</v>
      </c>
      <c r="B1156" s="68" t="s">
        <v>1407</v>
      </c>
      <c r="C1156" s="7" t="s">
        <v>553</v>
      </c>
      <c r="D1156" s="70" t="s">
        <v>1746</v>
      </c>
      <c r="E1156" s="8">
        <v>42327.7</v>
      </c>
      <c r="F1156" s="8">
        <v>42327.706250000003</v>
      </c>
      <c r="G1156" s="10" t="s">
        <v>1352</v>
      </c>
      <c r="H1156" s="72">
        <f>IF(OR(E1156="-",F1156="-"),0,F1156-E1156)</f>
        <v>6.2500000058207661E-3</v>
      </c>
      <c r="I1156" s="73">
        <f>H1156</f>
        <v>6.2500000058207661E-3</v>
      </c>
      <c r="L1156"/>
    </row>
    <row r="1157" spans="1:12" ht="25.5" customHeight="1" x14ac:dyDescent="0.25">
      <c r="A1157" s="83" t="s">
        <v>6</v>
      </c>
      <c r="B1157" s="68" t="s">
        <v>1407</v>
      </c>
      <c r="C1157" s="7" t="s">
        <v>553</v>
      </c>
      <c r="D1157" s="70" t="s">
        <v>1685</v>
      </c>
      <c r="E1157" s="8">
        <v>42327.706250000003</v>
      </c>
      <c r="F1157" s="8">
        <v>42327.720833333333</v>
      </c>
      <c r="G1157" s="10" t="s">
        <v>1354</v>
      </c>
      <c r="H1157" s="72">
        <f>IF(OR(E1157="-",F1157="-"),0,F1157-E1157)</f>
        <v>1.4583333329937886E-2</v>
      </c>
      <c r="I1157" s="73">
        <f>H1157</f>
        <v>1.4583333329937886E-2</v>
      </c>
      <c r="L1157"/>
    </row>
    <row r="1158" spans="1:12" ht="25.5" customHeight="1" x14ac:dyDescent="0.25">
      <c r="A1158" s="83" t="s">
        <v>6</v>
      </c>
      <c r="B1158" s="68" t="s">
        <v>1407</v>
      </c>
      <c r="C1158" s="7" t="s">
        <v>553</v>
      </c>
      <c r="D1158" s="70" t="s">
        <v>1746</v>
      </c>
      <c r="E1158" s="8">
        <v>42327.720833333333</v>
      </c>
      <c r="F1158" s="8">
        <v>42327.838194444441</v>
      </c>
      <c r="G1158" s="10" t="s">
        <v>1355</v>
      </c>
      <c r="H1158" s="72">
        <f>IF(OR(E1158="-",F1158="-"),0,F1158-E1158)</f>
        <v>0.11736111110803904</v>
      </c>
      <c r="I1158" s="73">
        <f>H1158</f>
        <v>0.11736111110803904</v>
      </c>
      <c r="L1158"/>
    </row>
    <row r="1159" spans="1:12" ht="25.5" customHeight="1" x14ac:dyDescent="0.25">
      <c r="A1159" s="83" t="s">
        <v>6</v>
      </c>
      <c r="B1159" s="68" t="s">
        <v>1407</v>
      </c>
      <c r="C1159" s="7" t="s">
        <v>553</v>
      </c>
      <c r="D1159" s="70" t="s">
        <v>1747</v>
      </c>
      <c r="E1159" s="8">
        <v>42327.838194444441</v>
      </c>
      <c r="F1159" s="8">
        <v>42328.665277777778</v>
      </c>
      <c r="G1159" s="10" t="s">
        <v>24</v>
      </c>
      <c r="H1159" s="72">
        <f>IF(OR(E1159="-",F1159="-"),0,F1159-E1159)</f>
        <v>0.82708333333721384</v>
      </c>
      <c r="I1159" s="73">
        <f>H1159</f>
        <v>0.82708333333721384</v>
      </c>
      <c r="L1159"/>
    </row>
    <row r="1160" spans="1:12" ht="25.5" customHeight="1" x14ac:dyDescent="0.25">
      <c r="A1160" s="83" t="s">
        <v>6</v>
      </c>
      <c r="B1160" s="68" t="s">
        <v>1407</v>
      </c>
      <c r="C1160" s="7" t="s">
        <v>553</v>
      </c>
      <c r="D1160" s="70" t="s">
        <v>1748</v>
      </c>
      <c r="E1160" s="8">
        <v>42328.665277777778</v>
      </c>
      <c r="F1160" s="8">
        <v>42328.720833333333</v>
      </c>
      <c r="G1160" s="10" t="s">
        <v>26</v>
      </c>
      <c r="H1160" s="72">
        <f>IF(OR(E1160="-",F1160="-"),0,F1160-E1160)</f>
        <v>5.5555555554747116E-2</v>
      </c>
      <c r="I1160" s="73">
        <f>H1160</f>
        <v>5.5555555554747116E-2</v>
      </c>
      <c r="L1160"/>
    </row>
    <row r="1161" spans="1:12" ht="25.5" customHeight="1" x14ac:dyDescent="0.25">
      <c r="A1161" s="83" t="s">
        <v>6</v>
      </c>
      <c r="B1161" s="68" t="s">
        <v>1407</v>
      </c>
      <c r="C1161" s="7" t="s">
        <v>553</v>
      </c>
      <c r="D1161" s="70" t="s">
        <v>1749</v>
      </c>
      <c r="E1161" s="8">
        <v>42328.720833333333</v>
      </c>
      <c r="F1161" s="8">
        <v>42331.875694444447</v>
      </c>
      <c r="G1161" s="10" t="s">
        <v>856</v>
      </c>
      <c r="H1161" s="72">
        <f>IF(OR(E1161="-",F1161="-"),0,F1161-E1161)</f>
        <v>3.1548611111138598</v>
      </c>
      <c r="I1161" s="73">
        <f>H1161</f>
        <v>3.1548611111138598</v>
      </c>
      <c r="L1161"/>
    </row>
    <row r="1162" spans="1:12" ht="25.5" customHeight="1" x14ac:dyDescent="0.25">
      <c r="A1162" s="83" t="s">
        <v>6</v>
      </c>
      <c r="B1162" s="68" t="s">
        <v>1407</v>
      </c>
      <c r="C1162" s="7" t="s">
        <v>553</v>
      </c>
      <c r="D1162" s="70" t="s">
        <v>1745</v>
      </c>
      <c r="E1162" s="8">
        <v>42331.875694444447</v>
      </c>
      <c r="F1162" s="8">
        <v>42332.785416666666</v>
      </c>
      <c r="G1162" s="10" t="s">
        <v>339</v>
      </c>
      <c r="H1162" s="72">
        <f>IF(OR(E1162="-",F1162="-"),0,F1162-E1162)</f>
        <v>0.90972222221898846</v>
      </c>
      <c r="I1162" s="73">
        <f>H1162</f>
        <v>0.90972222221898846</v>
      </c>
      <c r="L1162"/>
    </row>
    <row r="1163" spans="1:12" ht="25.5" customHeight="1" x14ac:dyDescent="0.25">
      <c r="A1163" s="83" t="s">
        <v>6</v>
      </c>
      <c r="B1163" s="68" t="s">
        <v>1407</v>
      </c>
      <c r="C1163" s="7" t="s">
        <v>553</v>
      </c>
      <c r="D1163" s="70" t="s">
        <v>1667</v>
      </c>
      <c r="E1163" s="8">
        <v>42332.785416666666</v>
      </c>
      <c r="F1163" s="8">
        <v>42333.55972222222</v>
      </c>
      <c r="G1163" s="10" t="s">
        <v>1356</v>
      </c>
      <c r="H1163" s="72">
        <f>IF(OR(E1163="-",F1163="-"),0,F1163-E1163)</f>
        <v>0.77430555555474712</v>
      </c>
      <c r="I1163" s="73">
        <f>H1163</f>
        <v>0.77430555555474712</v>
      </c>
      <c r="L1163"/>
    </row>
    <row r="1164" spans="1:12" ht="25.5" customHeight="1" x14ac:dyDescent="0.25">
      <c r="A1164" s="83" t="s">
        <v>6</v>
      </c>
      <c r="B1164" s="68" t="s">
        <v>1407</v>
      </c>
      <c r="C1164" s="7" t="s">
        <v>553</v>
      </c>
      <c r="D1164" s="70" t="s">
        <v>1682</v>
      </c>
      <c r="E1164" s="8">
        <v>42333.55972222222</v>
      </c>
      <c r="F1164" s="8">
        <v>42333.70416666667</v>
      </c>
      <c r="G1164" s="10" t="s">
        <v>1358</v>
      </c>
      <c r="H1164" s="72">
        <f>IF(OR(E1164="-",F1164="-"),0,F1164-E1164)</f>
        <v>0.14444444444961846</v>
      </c>
      <c r="I1164" s="73">
        <f>H1164</f>
        <v>0.14444444444961846</v>
      </c>
      <c r="L1164"/>
    </row>
    <row r="1165" spans="1:12" ht="25.5" customHeight="1" x14ac:dyDescent="0.25">
      <c r="A1165" s="83" t="s">
        <v>6</v>
      </c>
      <c r="B1165" s="68" t="s">
        <v>1407</v>
      </c>
      <c r="C1165" s="7" t="s">
        <v>553</v>
      </c>
      <c r="D1165" s="70" t="s">
        <v>1667</v>
      </c>
      <c r="E1165" s="8">
        <v>42333.70416666667</v>
      </c>
      <c r="F1165" s="8">
        <v>42333.751388888886</v>
      </c>
      <c r="G1165" s="10" t="s">
        <v>1359</v>
      </c>
      <c r="H1165" s="72">
        <f>IF(OR(E1165="-",F1165="-"),0,F1165-E1165)</f>
        <v>4.722222221607808E-2</v>
      </c>
      <c r="I1165" s="73">
        <f>H1165</f>
        <v>4.722222221607808E-2</v>
      </c>
      <c r="L1165"/>
    </row>
    <row r="1166" spans="1:12" ht="25.5" customHeight="1" x14ac:dyDescent="0.25">
      <c r="A1166" s="83" t="s">
        <v>6</v>
      </c>
      <c r="B1166" s="68" t="s">
        <v>1407</v>
      </c>
      <c r="C1166" s="7" t="s">
        <v>553</v>
      </c>
      <c r="D1166" s="70" t="s">
        <v>1745</v>
      </c>
      <c r="E1166" s="8">
        <v>42333.751388888886</v>
      </c>
      <c r="F1166" s="8">
        <v>42334.840277777781</v>
      </c>
      <c r="G1166" s="10" t="s">
        <v>1360</v>
      </c>
      <c r="H1166" s="72">
        <f>IF(OR(E1166="-",F1166="-"),0,F1166-E1166)</f>
        <v>1.0888888888948713</v>
      </c>
      <c r="I1166" s="73">
        <f>H1166</f>
        <v>1.0888888888948713</v>
      </c>
      <c r="L1166"/>
    </row>
    <row r="1167" spans="1:12" ht="25.5" customHeight="1" x14ac:dyDescent="0.25">
      <c r="A1167" s="83" t="s">
        <v>6</v>
      </c>
      <c r="B1167" s="68" t="s">
        <v>1407</v>
      </c>
      <c r="C1167" s="7" t="s">
        <v>553</v>
      </c>
      <c r="D1167" s="70" t="s">
        <v>1749</v>
      </c>
      <c r="E1167" s="8">
        <v>42334.840277777781</v>
      </c>
      <c r="F1167" s="8">
        <v>42335.649305555555</v>
      </c>
      <c r="G1167" s="10" t="s">
        <v>1361</v>
      </c>
      <c r="H1167" s="72">
        <f>IF(OR(E1167="-",F1167="-"),0,F1167-E1167)</f>
        <v>0.80902777777373558</v>
      </c>
      <c r="I1167" s="73">
        <f>H1167</f>
        <v>0.80902777777373558</v>
      </c>
      <c r="L1167"/>
    </row>
    <row r="1168" spans="1:12" ht="25.5" customHeight="1" x14ac:dyDescent="0.25">
      <c r="A1168" s="83" t="s">
        <v>6</v>
      </c>
      <c r="B1168" s="68" t="s">
        <v>1407</v>
      </c>
      <c r="C1168" s="7" t="s">
        <v>553</v>
      </c>
      <c r="D1168" s="70" t="s">
        <v>1750</v>
      </c>
      <c r="E1168" s="8">
        <v>42335.649305555555</v>
      </c>
      <c r="F1168" s="8">
        <v>42340.788888888892</v>
      </c>
      <c r="G1168" s="10" t="s">
        <v>328</v>
      </c>
      <c r="H1168" s="72">
        <f>IF(OR(E1168="-",F1168="-"),0,F1168-E1168)</f>
        <v>5.1395833333372138</v>
      </c>
      <c r="I1168" s="73">
        <f>H1168</f>
        <v>5.1395833333372138</v>
      </c>
      <c r="L1168"/>
    </row>
    <row r="1169" spans="1:12" ht="25.5" customHeight="1" x14ac:dyDescent="0.25">
      <c r="A1169" s="83" t="s">
        <v>6</v>
      </c>
      <c r="B1169" s="68" t="s">
        <v>1407</v>
      </c>
      <c r="C1169" s="7" t="s">
        <v>553</v>
      </c>
      <c r="D1169" s="70" t="s">
        <v>1746</v>
      </c>
      <c r="E1169" s="8">
        <v>42340.788888888892</v>
      </c>
      <c r="F1169" s="8">
        <v>42340.808333333334</v>
      </c>
      <c r="G1169" s="10" t="s">
        <v>932</v>
      </c>
      <c r="H1169" s="72">
        <f>IF(OR(E1169="-",F1169="-"),0,F1169-E1169)</f>
        <v>1.9444444442342501E-2</v>
      </c>
      <c r="I1169" s="73">
        <f>H1169</f>
        <v>1.9444444442342501E-2</v>
      </c>
      <c r="L1169"/>
    </row>
    <row r="1170" spans="1:12" ht="25.5" customHeight="1" x14ac:dyDescent="0.25">
      <c r="A1170" s="83" t="s">
        <v>6</v>
      </c>
      <c r="B1170" s="68" t="s">
        <v>1407</v>
      </c>
      <c r="C1170" s="7" t="s">
        <v>553</v>
      </c>
      <c r="D1170" s="70" t="s">
        <v>1750</v>
      </c>
      <c r="E1170" s="8">
        <v>42340.808333333334</v>
      </c>
      <c r="F1170" s="8">
        <v>42341.611805555556</v>
      </c>
      <c r="G1170" s="10" t="s">
        <v>1363</v>
      </c>
      <c r="H1170" s="72">
        <f>IF(OR(E1170="-",F1170="-"),0,F1170-E1170)</f>
        <v>0.80347222222189885</v>
      </c>
      <c r="I1170" s="73">
        <f>H1170</f>
        <v>0.80347222222189885</v>
      </c>
      <c r="L1170"/>
    </row>
    <row r="1171" spans="1:12" ht="25.5" customHeight="1" x14ac:dyDescent="0.25">
      <c r="A1171" s="83" t="s">
        <v>6</v>
      </c>
      <c r="B1171" s="68" t="s">
        <v>1407</v>
      </c>
      <c r="C1171" s="7" t="s">
        <v>553</v>
      </c>
      <c r="D1171" s="70" t="s">
        <v>1749</v>
      </c>
      <c r="E1171" s="8">
        <v>42341.611805555556</v>
      </c>
      <c r="F1171" s="8">
        <v>42341.668055555558</v>
      </c>
      <c r="G1171" s="10" t="s">
        <v>1364</v>
      </c>
      <c r="H1171" s="72">
        <f>IF(OR(E1171="-",F1171="-"),0,F1171-E1171)</f>
        <v>5.6250000001455192E-2</v>
      </c>
      <c r="I1171" s="73">
        <f>H1171</f>
        <v>5.6250000001455192E-2</v>
      </c>
      <c r="L1171"/>
    </row>
    <row r="1172" spans="1:12" ht="25.5" customHeight="1" x14ac:dyDescent="0.25">
      <c r="A1172" s="83" t="s">
        <v>6</v>
      </c>
      <c r="B1172" s="68" t="s">
        <v>1407</v>
      </c>
      <c r="C1172" s="7" t="s">
        <v>553</v>
      </c>
      <c r="D1172" s="70" t="s">
        <v>1745</v>
      </c>
      <c r="E1172" s="8">
        <v>42341.668055555558</v>
      </c>
      <c r="F1172" s="8">
        <v>42341.750694444447</v>
      </c>
      <c r="G1172" s="10" t="s">
        <v>1366</v>
      </c>
      <c r="H1172" s="72">
        <f>IF(OR(E1172="-",F1172="-"),0,F1172-E1172)</f>
        <v>8.2638888889050577E-2</v>
      </c>
      <c r="I1172" s="73">
        <f>H1172</f>
        <v>8.2638888889050577E-2</v>
      </c>
      <c r="L1172"/>
    </row>
    <row r="1173" spans="1:12" ht="25.5" customHeight="1" x14ac:dyDescent="0.25">
      <c r="A1173" s="83" t="s">
        <v>6</v>
      </c>
      <c r="B1173" s="68" t="s">
        <v>1407</v>
      </c>
      <c r="C1173" s="7" t="s">
        <v>553</v>
      </c>
      <c r="D1173" s="70" t="s">
        <v>1749</v>
      </c>
      <c r="E1173" s="8">
        <v>42341.750694444447</v>
      </c>
      <c r="F1173" s="8">
        <v>42345.738888888889</v>
      </c>
      <c r="G1173" s="10" t="s">
        <v>1367</v>
      </c>
      <c r="H1173" s="72">
        <f>IF(OR(E1173="-",F1173="-"),0,F1173-E1173)</f>
        <v>3.9881944444423425</v>
      </c>
      <c r="I1173" s="73">
        <f>H1173</f>
        <v>3.9881944444423425</v>
      </c>
      <c r="L1173"/>
    </row>
    <row r="1174" spans="1:12" ht="25.5" customHeight="1" x14ac:dyDescent="0.25">
      <c r="A1174" s="83" t="s">
        <v>6</v>
      </c>
      <c r="B1174" s="68" t="s">
        <v>1407</v>
      </c>
      <c r="C1174" s="7" t="s">
        <v>553</v>
      </c>
      <c r="D1174" s="70" t="s">
        <v>1765</v>
      </c>
      <c r="E1174" s="8">
        <v>42345.738888888889</v>
      </c>
      <c r="F1174" s="8">
        <v>42361.654166666667</v>
      </c>
      <c r="G1174" s="10" t="s">
        <v>1368</v>
      </c>
      <c r="H1174" s="72">
        <f>IF(OR(E1174="-",F1174="-"),0,F1174-E1174)</f>
        <v>15.915277777778101</v>
      </c>
      <c r="I1174" s="73">
        <f>H1174</f>
        <v>15.915277777778101</v>
      </c>
      <c r="L1174"/>
    </row>
    <row r="1175" spans="1:12" ht="25.5" customHeight="1" x14ac:dyDescent="0.25">
      <c r="A1175" s="83" t="s">
        <v>6</v>
      </c>
      <c r="B1175" s="68" t="s">
        <v>1407</v>
      </c>
      <c r="C1175" s="7" t="s">
        <v>553</v>
      </c>
      <c r="D1175" s="70" t="s">
        <v>1751</v>
      </c>
      <c r="E1175" s="8">
        <v>42361.654166666667</v>
      </c>
      <c r="F1175" s="8">
        <v>42368.70416666667</v>
      </c>
      <c r="G1175" s="10" t="s">
        <v>1369</v>
      </c>
      <c r="H1175" s="72">
        <f>IF(OR(E1175="-",F1175="-"),0,F1175-E1175)</f>
        <v>7.0500000000029104</v>
      </c>
      <c r="I1175" s="73">
        <f>H1175</f>
        <v>7.0500000000029104</v>
      </c>
      <c r="L1175"/>
    </row>
    <row r="1176" spans="1:12" ht="25.5" customHeight="1" x14ac:dyDescent="0.25">
      <c r="A1176" s="83" t="s">
        <v>6</v>
      </c>
      <c r="B1176" s="68" t="s">
        <v>1407</v>
      </c>
      <c r="C1176" s="7" t="s">
        <v>553</v>
      </c>
      <c r="D1176" s="70" t="s">
        <v>1765</v>
      </c>
      <c r="E1176" s="8">
        <v>42368.70416666667</v>
      </c>
      <c r="F1176" s="8">
        <v>42368.707638888889</v>
      </c>
      <c r="G1176" s="10" t="s">
        <v>1370</v>
      </c>
      <c r="H1176" s="72">
        <f>IF(OR(E1176="-",F1176="-"),0,F1176-E1176)</f>
        <v>3.4722222189884633E-3</v>
      </c>
      <c r="I1176" s="73">
        <f>H1176</f>
        <v>3.4722222189884633E-3</v>
      </c>
      <c r="L1176"/>
    </row>
    <row r="1177" spans="1:12" ht="25.5" customHeight="1" x14ac:dyDescent="0.25">
      <c r="A1177" s="83" t="s">
        <v>6</v>
      </c>
      <c r="B1177" s="68" t="s">
        <v>1407</v>
      </c>
      <c r="C1177" s="7" t="s">
        <v>553</v>
      </c>
      <c r="D1177" s="70" t="s">
        <v>1749</v>
      </c>
      <c r="E1177" s="8">
        <v>42368.707638888889</v>
      </c>
      <c r="F1177" s="8">
        <v>42368.727083333331</v>
      </c>
      <c r="G1177" s="10" t="s">
        <v>706</v>
      </c>
      <c r="H1177" s="72">
        <f>IF(OR(E1177="-",F1177="-"),0,F1177-E1177)</f>
        <v>1.9444444442342501E-2</v>
      </c>
      <c r="I1177" s="73">
        <f>H1177</f>
        <v>1.9444444442342501E-2</v>
      </c>
      <c r="L1177"/>
    </row>
    <row r="1178" spans="1:12" ht="25.5" customHeight="1" x14ac:dyDescent="0.25">
      <c r="A1178" s="83" t="s">
        <v>6</v>
      </c>
      <c r="B1178" s="68" t="s">
        <v>1407</v>
      </c>
      <c r="C1178" s="7" t="s">
        <v>553</v>
      </c>
      <c r="D1178" s="70" t="s">
        <v>1745</v>
      </c>
      <c r="E1178" s="8">
        <v>42368.727083333331</v>
      </c>
      <c r="F1178" s="8">
        <v>42376.644444444442</v>
      </c>
      <c r="G1178" s="10" t="s">
        <v>1371</v>
      </c>
      <c r="H1178" s="72">
        <f>IF(OR(E1178="-",F1178="-"),0,F1178-E1178)</f>
        <v>7.9173611111109494</v>
      </c>
      <c r="I1178" s="73">
        <f>H1178</f>
        <v>7.9173611111109494</v>
      </c>
      <c r="L1178"/>
    </row>
    <row r="1179" spans="1:12" ht="25.5" customHeight="1" x14ac:dyDescent="0.25">
      <c r="A1179" s="83" t="s">
        <v>6</v>
      </c>
      <c r="B1179" s="68" t="s">
        <v>1407</v>
      </c>
      <c r="C1179" s="7" t="s">
        <v>553</v>
      </c>
      <c r="D1179" s="70" t="s">
        <v>1752</v>
      </c>
      <c r="E1179" s="8">
        <v>42376.644444444442</v>
      </c>
      <c r="F1179" s="8">
        <v>42377.750694444447</v>
      </c>
      <c r="G1179" s="10" t="s">
        <v>1372</v>
      </c>
      <c r="H1179" s="72">
        <f>IF(OR(E1179="-",F1179="-"),0,F1179-E1179)</f>
        <v>1.1062500000043656</v>
      </c>
      <c r="I1179" s="73">
        <f>H1179</f>
        <v>1.1062500000043656</v>
      </c>
      <c r="L1179"/>
    </row>
    <row r="1180" spans="1:12" ht="25.5" customHeight="1" x14ac:dyDescent="0.25">
      <c r="A1180" s="83" t="s">
        <v>6</v>
      </c>
      <c r="B1180" s="68" t="s">
        <v>1407</v>
      </c>
      <c r="C1180" s="7" t="s">
        <v>553</v>
      </c>
      <c r="D1180" s="70" t="s">
        <v>1753</v>
      </c>
      <c r="E1180" s="8">
        <v>42377.750694444447</v>
      </c>
      <c r="F1180" s="8">
        <v>42380.65625</v>
      </c>
      <c r="G1180" s="10" t="s">
        <v>1213</v>
      </c>
      <c r="H1180" s="72">
        <f>IF(OR(E1180="-",F1180="-"),0,F1180-E1180)</f>
        <v>2.9055555555532919</v>
      </c>
      <c r="I1180" s="73">
        <f>H1180</f>
        <v>2.9055555555532919</v>
      </c>
      <c r="L1180"/>
    </row>
    <row r="1181" spans="1:12" ht="25.5" customHeight="1" x14ac:dyDescent="0.25">
      <c r="A1181" s="83" t="s">
        <v>6</v>
      </c>
      <c r="B1181" s="68" t="s">
        <v>1407</v>
      </c>
      <c r="C1181" s="7" t="s">
        <v>553</v>
      </c>
      <c r="D1181" s="70" t="s">
        <v>558</v>
      </c>
      <c r="E1181" s="8">
        <v>42380.65625</v>
      </c>
      <c r="F1181" s="8">
        <v>42381.668055555558</v>
      </c>
      <c r="G1181" s="10" t="s">
        <v>60</v>
      </c>
      <c r="H1181" s="72">
        <f>IF(OR(E1181="-",F1181="-"),0,F1181-E1181)</f>
        <v>1.0118055555576575</v>
      </c>
      <c r="I1181" s="73">
        <f>H1181</f>
        <v>1.0118055555576575</v>
      </c>
      <c r="L1181"/>
    </row>
    <row r="1182" spans="1:12" ht="25.5" customHeight="1" x14ac:dyDescent="0.25">
      <c r="A1182" s="83" t="s">
        <v>6</v>
      </c>
      <c r="B1182" s="68" t="s">
        <v>1407</v>
      </c>
      <c r="C1182" s="7" t="s">
        <v>553</v>
      </c>
      <c r="D1182" s="70" t="s">
        <v>1759</v>
      </c>
      <c r="E1182" s="8">
        <v>42381.668055555558</v>
      </c>
      <c r="F1182" s="8">
        <v>42381.711805555555</v>
      </c>
      <c r="G1182" s="10" t="s">
        <v>1374</v>
      </c>
      <c r="H1182" s="72">
        <f>IF(OR(E1182="-",F1182="-"),0,F1182-E1182)</f>
        <v>4.3749999997089617E-2</v>
      </c>
      <c r="I1182" s="73">
        <f>H1182</f>
        <v>4.3749999997089617E-2</v>
      </c>
      <c r="L1182"/>
    </row>
    <row r="1183" spans="1:12" ht="25.5" customHeight="1" x14ac:dyDescent="0.25">
      <c r="A1183" s="83" t="s">
        <v>6</v>
      </c>
      <c r="B1183" s="68" t="s">
        <v>1407</v>
      </c>
      <c r="C1183" s="7" t="s">
        <v>553</v>
      </c>
      <c r="D1183" s="70" t="s">
        <v>1760</v>
      </c>
      <c r="E1183" s="8">
        <v>42381.711805555555</v>
      </c>
      <c r="F1183" s="8">
        <v>42381.786111111112</v>
      </c>
      <c r="G1183" s="10" t="s">
        <v>1376</v>
      </c>
      <c r="H1183" s="72">
        <f>IF(OR(E1183="-",F1183="-"),0,F1183-E1183)</f>
        <v>7.4305555557657499E-2</v>
      </c>
      <c r="I1183" s="73">
        <f>H1183</f>
        <v>7.4305555557657499E-2</v>
      </c>
      <c r="L1183"/>
    </row>
    <row r="1184" spans="1:12" ht="25.5" customHeight="1" x14ac:dyDescent="0.25">
      <c r="A1184" s="83" t="s">
        <v>6</v>
      </c>
      <c r="B1184" s="68" t="s">
        <v>1407</v>
      </c>
      <c r="C1184" s="7" t="s">
        <v>553</v>
      </c>
      <c r="D1184" s="70" t="s">
        <v>1765</v>
      </c>
      <c r="E1184" s="8">
        <v>42381.786111111112</v>
      </c>
      <c r="F1184" s="8">
        <v>42383.601388888892</v>
      </c>
      <c r="G1184" s="10" t="s">
        <v>16</v>
      </c>
      <c r="H1184" s="72">
        <f>IF(OR(E1184="-",F1184="-"),0,F1184-E1184)</f>
        <v>1.8152777777795563</v>
      </c>
      <c r="I1184" s="73">
        <f>H1184</f>
        <v>1.8152777777795563</v>
      </c>
      <c r="L1184"/>
    </row>
    <row r="1185" spans="1:12" ht="25.5" customHeight="1" x14ac:dyDescent="0.25">
      <c r="A1185" s="83" t="s">
        <v>6</v>
      </c>
      <c r="B1185" s="68" t="s">
        <v>1407</v>
      </c>
      <c r="C1185" s="7" t="s">
        <v>553</v>
      </c>
      <c r="D1185" s="70" t="s">
        <v>1751</v>
      </c>
      <c r="E1185" s="8">
        <v>42383.601388888892</v>
      </c>
      <c r="F1185" s="8">
        <v>42383.799305555556</v>
      </c>
      <c r="G1185" s="10" t="s">
        <v>1378</v>
      </c>
      <c r="H1185" s="72">
        <f>IF(OR(E1185="-",F1185="-"),0,F1185-E1185)</f>
        <v>0.19791666666424135</v>
      </c>
      <c r="I1185" s="73">
        <f>H1185</f>
        <v>0.19791666666424135</v>
      </c>
      <c r="L1185"/>
    </row>
    <row r="1186" spans="1:12" ht="25.5" customHeight="1" x14ac:dyDescent="0.25">
      <c r="A1186" s="83" t="s">
        <v>6</v>
      </c>
      <c r="B1186" s="68" t="s">
        <v>1407</v>
      </c>
      <c r="C1186" s="7" t="s">
        <v>553</v>
      </c>
      <c r="D1186" s="70" t="s">
        <v>1765</v>
      </c>
      <c r="E1186" s="8">
        <v>42383.799305555556</v>
      </c>
      <c r="F1186" s="8">
        <v>42384.71875</v>
      </c>
      <c r="G1186" s="10" t="s">
        <v>1379</v>
      </c>
      <c r="H1186" s="72">
        <f>IF(OR(E1186="-",F1186="-"),0,F1186-E1186)</f>
        <v>0.91944444444379769</v>
      </c>
      <c r="I1186" s="73">
        <f>H1186</f>
        <v>0.91944444444379769</v>
      </c>
      <c r="L1186"/>
    </row>
    <row r="1187" spans="1:12" ht="25.5" customHeight="1" x14ac:dyDescent="0.25">
      <c r="A1187" s="83" t="s">
        <v>6</v>
      </c>
      <c r="B1187" s="68" t="s">
        <v>1407</v>
      </c>
      <c r="C1187" s="7" t="s">
        <v>553</v>
      </c>
      <c r="D1187" s="70" t="s">
        <v>1749</v>
      </c>
      <c r="E1187" s="8">
        <v>42384.71875</v>
      </c>
      <c r="F1187" s="8">
        <v>42384.724305555559</v>
      </c>
      <c r="G1187" s="10" t="s">
        <v>20</v>
      </c>
      <c r="H1187" s="72">
        <f>IF(OR(E1187="-",F1187="-"),0,F1187-E1187)</f>
        <v>5.5555555591126904E-3</v>
      </c>
      <c r="I1187" s="73">
        <f>H1187</f>
        <v>5.5555555591126904E-3</v>
      </c>
      <c r="L1187"/>
    </row>
    <row r="1188" spans="1:12" ht="25.5" customHeight="1" x14ac:dyDescent="0.25">
      <c r="A1188" s="83" t="s">
        <v>6</v>
      </c>
      <c r="B1188" s="68" t="s">
        <v>1407</v>
      </c>
      <c r="C1188" s="7" t="s">
        <v>553</v>
      </c>
      <c r="D1188" s="70" t="s">
        <v>1765</v>
      </c>
      <c r="E1188" s="8">
        <v>42384.724305555559</v>
      </c>
      <c r="F1188" s="8">
        <v>42384.743750000001</v>
      </c>
      <c r="G1188" s="10" t="s">
        <v>512</v>
      </c>
      <c r="H1188" s="72">
        <f>IF(OR(E1188="-",F1188="-"),0,F1188-E1188)</f>
        <v>1.9444444442342501E-2</v>
      </c>
      <c r="I1188" s="73">
        <f>H1188</f>
        <v>1.9444444442342501E-2</v>
      </c>
      <c r="L1188"/>
    </row>
    <row r="1189" spans="1:12" ht="25.5" customHeight="1" x14ac:dyDescent="0.25">
      <c r="A1189" s="83" t="s">
        <v>6</v>
      </c>
      <c r="B1189" s="68" t="s">
        <v>1407</v>
      </c>
      <c r="C1189" s="7" t="s">
        <v>553</v>
      </c>
      <c r="D1189" s="70" t="s">
        <v>1749</v>
      </c>
      <c r="E1189" s="8">
        <v>42384.743750000001</v>
      </c>
      <c r="F1189" s="8">
        <v>42387.62222222222</v>
      </c>
      <c r="G1189" s="10" t="s">
        <v>143</v>
      </c>
      <c r="H1189" s="72">
        <f>IF(OR(E1189="-",F1189="-"),0,F1189-E1189)</f>
        <v>2.8784722222189885</v>
      </c>
      <c r="I1189" s="73">
        <f>H1189</f>
        <v>2.8784722222189885</v>
      </c>
      <c r="L1189"/>
    </row>
    <row r="1190" spans="1:12" ht="25.5" customHeight="1" x14ac:dyDescent="0.25">
      <c r="A1190" s="83" t="s">
        <v>6</v>
      </c>
      <c r="B1190" s="68" t="s">
        <v>1407</v>
      </c>
      <c r="C1190" s="7" t="s">
        <v>553</v>
      </c>
      <c r="D1190" s="70" t="s">
        <v>1745</v>
      </c>
      <c r="E1190" s="8">
        <v>42387.62222222222</v>
      </c>
      <c r="F1190" s="8">
        <v>42387.739583333336</v>
      </c>
      <c r="G1190" s="10" t="s">
        <v>591</v>
      </c>
      <c r="H1190" s="72">
        <f>IF(OR(E1190="-",F1190="-"),0,F1190-E1190)</f>
        <v>0.117361111115315</v>
      </c>
      <c r="I1190" s="73">
        <f>H1190</f>
        <v>0.117361111115315</v>
      </c>
      <c r="L1190"/>
    </row>
    <row r="1191" spans="1:12" ht="25.5" customHeight="1" x14ac:dyDescent="0.25">
      <c r="A1191" s="83" t="s">
        <v>6</v>
      </c>
      <c r="B1191" s="68" t="s">
        <v>1407</v>
      </c>
      <c r="C1191" s="7" t="s">
        <v>553</v>
      </c>
      <c r="D1191" s="70" t="s">
        <v>1752</v>
      </c>
      <c r="E1191" s="8">
        <v>42387.739583333336</v>
      </c>
      <c r="F1191" s="8">
        <v>42388.701388888891</v>
      </c>
      <c r="G1191" s="10" t="s">
        <v>593</v>
      </c>
      <c r="H1191" s="72">
        <f>IF(OR(E1191="-",F1191="-"),0,F1191-E1191)</f>
        <v>0.96180555555474712</v>
      </c>
      <c r="I1191" s="73">
        <f>H1191</f>
        <v>0.96180555555474712</v>
      </c>
      <c r="L1191"/>
    </row>
    <row r="1192" spans="1:12" ht="25.5" customHeight="1" x14ac:dyDescent="0.25">
      <c r="A1192" s="83" t="s">
        <v>6</v>
      </c>
      <c r="B1192" s="68" t="s">
        <v>1407</v>
      </c>
      <c r="C1192" s="7" t="s">
        <v>553</v>
      </c>
      <c r="D1192" s="70" t="s">
        <v>1753</v>
      </c>
      <c r="E1192" s="8">
        <v>42388.701388888891</v>
      </c>
      <c r="F1192" s="8">
        <v>42389.611111111109</v>
      </c>
      <c r="G1192" s="10" t="s">
        <v>1213</v>
      </c>
      <c r="H1192" s="72">
        <f>IF(OR(E1192="-",F1192="-"),0,F1192-E1192)</f>
        <v>0.90972222221898846</v>
      </c>
      <c r="I1192" s="73">
        <f>H1192</f>
        <v>0.90972222221898846</v>
      </c>
      <c r="L1192"/>
    </row>
    <row r="1193" spans="1:12" ht="25.5" customHeight="1" x14ac:dyDescent="0.25">
      <c r="A1193" s="83" t="s">
        <v>6</v>
      </c>
      <c r="B1193" s="68" t="s">
        <v>1407</v>
      </c>
      <c r="C1193" s="7" t="s">
        <v>553</v>
      </c>
      <c r="D1193" s="70" t="s">
        <v>1743</v>
      </c>
      <c r="E1193" s="8">
        <v>42389.611111111109</v>
      </c>
      <c r="F1193" s="8">
        <v>42389.684027777781</v>
      </c>
      <c r="G1193" s="10" t="s">
        <v>105</v>
      </c>
      <c r="H1193" s="72">
        <f>IF(OR(E1193="-",F1193="-"),0,F1193-E1193)</f>
        <v>7.2916666671517305E-2</v>
      </c>
      <c r="I1193" s="73">
        <f>H1193</f>
        <v>7.2916666671517305E-2</v>
      </c>
      <c r="L1193"/>
    </row>
    <row r="1194" spans="1:12" ht="25.5" customHeight="1" x14ac:dyDescent="0.25">
      <c r="A1194" s="83" t="s">
        <v>6</v>
      </c>
      <c r="B1194" s="68" t="s">
        <v>1407</v>
      </c>
      <c r="C1194" s="7" t="s">
        <v>553</v>
      </c>
      <c r="D1194" s="70" t="s">
        <v>1765</v>
      </c>
      <c r="E1194" s="8">
        <v>42389.684027777781</v>
      </c>
      <c r="F1194" s="8">
        <v>42390.63958333333</v>
      </c>
      <c r="G1194" s="10" t="s">
        <v>421</v>
      </c>
      <c r="H1194" s="72">
        <f>IF(OR(E1194="-",F1194="-"),0,F1194-E1194)</f>
        <v>0.95555555554892635</v>
      </c>
      <c r="I1194" s="73">
        <f>H1194</f>
        <v>0.95555555554892635</v>
      </c>
      <c r="L1194"/>
    </row>
    <row r="1195" spans="1:12" ht="25.5" customHeight="1" x14ac:dyDescent="0.25">
      <c r="A1195" s="83" t="s">
        <v>6</v>
      </c>
      <c r="B1195" s="68" t="s">
        <v>1407</v>
      </c>
      <c r="C1195" s="7" t="s">
        <v>553</v>
      </c>
      <c r="D1195" s="70" t="s">
        <v>1752</v>
      </c>
      <c r="E1195" s="8">
        <v>42390.63958333333</v>
      </c>
      <c r="F1195" s="8">
        <v>42390.708333333336</v>
      </c>
      <c r="G1195" s="10" t="s">
        <v>1288</v>
      </c>
      <c r="H1195" s="72">
        <f>IF(OR(E1195="-",F1195="-"),0,F1195-E1195)</f>
        <v>6.8750000005820766E-2</v>
      </c>
      <c r="I1195" s="73">
        <f>H1195</f>
        <v>6.8750000005820766E-2</v>
      </c>
      <c r="L1195"/>
    </row>
    <row r="1196" spans="1:12" ht="25.5" customHeight="1" x14ac:dyDescent="0.25">
      <c r="A1196" s="83" t="s">
        <v>6</v>
      </c>
      <c r="B1196" s="68" t="s">
        <v>1407</v>
      </c>
      <c r="C1196" s="7" t="s">
        <v>553</v>
      </c>
      <c r="D1196" s="70" t="s">
        <v>1765</v>
      </c>
      <c r="E1196" s="8">
        <v>42390.708333333336</v>
      </c>
      <c r="F1196" s="8">
        <v>42391.645138888889</v>
      </c>
      <c r="G1196" s="10" t="s">
        <v>1282</v>
      </c>
      <c r="H1196" s="72">
        <f>IF(OR(E1196="-",F1196="-"),0,F1196-E1196)</f>
        <v>0.93680555555329192</v>
      </c>
      <c r="I1196" s="73">
        <f>H1196</f>
        <v>0.93680555555329192</v>
      </c>
      <c r="L1196"/>
    </row>
    <row r="1197" spans="1:12" ht="25.5" customHeight="1" x14ac:dyDescent="0.25">
      <c r="A1197" s="83" t="s">
        <v>6</v>
      </c>
      <c r="B1197" s="68" t="s">
        <v>1407</v>
      </c>
      <c r="C1197" s="7" t="s">
        <v>553</v>
      </c>
      <c r="D1197" s="70" t="s">
        <v>1752</v>
      </c>
      <c r="E1197" s="8">
        <v>42391.645138888889</v>
      </c>
      <c r="F1197" s="8">
        <v>42405.611805555556</v>
      </c>
      <c r="G1197" s="10" t="s">
        <v>1381</v>
      </c>
      <c r="H1197" s="72">
        <f>IF(OR(E1197="-",F1197="-"),0,F1197-E1197)</f>
        <v>13.966666666667152</v>
      </c>
      <c r="I1197" s="73">
        <f>H1197</f>
        <v>13.966666666667152</v>
      </c>
      <c r="L1197"/>
    </row>
    <row r="1198" spans="1:12" ht="25.5" customHeight="1" x14ac:dyDescent="0.25">
      <c r="A1198" s="83" t="s">
        <v>6</v>
      </c>
      <c r="B1198" s="68" t="s">
        <v>1407</v>
      </c>
      <c r="C1198" s="7" t="s">
        <v>553</v>
      </c>
      <c r="D1198" s="70" t="s">
        <v>1753</v>
      </c>
      <c r="E1198" s="8">
        <v>42405.611805555556</v>
      </c>
      <c r="F1198" s="8">
        <v>42405.665277777778</v>
      </c>
      <c r="G1198" s="10" t="s">
        <v>792</v>
      </c>
      <c r="H1198" s="72">
        <f>IF(OR(E1198="-",F1198="-"),0,F1198-E1198)</f>
        <v>5.3472222221898846E-2</v>
      </c>
      <c r="I1198" s="73">
        <f>H1198</f>
        <v>5.3472222221898846E-2</v>
      </c>
      <c r="L1198"/>
    </row>
    <row r="1199" spans="1:12" ht="25.5" customHeight="1" x14ac:dyDescent="0.25">
      <c r="A1199" s="83" t="s">
        <v>6</v>
      </c>
      <c r="B1199" s="68" t="s">
        <v>1407</v>
      </c>
      <c r="C1199" s="7" t="s">
        <v>553</v>
      </c>
      <c r="D1199" s="70" t="s">
        <v>1743</v>
      </c>
      <c r="E1199" s="8">
        <v>42405.665277777778</v>
      </c>
      <c r="F1199" s="8">
        <v>42405.804861111108</v>
      </c>
      <c r="G1199" s="10" t="s">
        <v>105</v>
      </c>
      <c r="H1199" s="72">
        <f>IF(OR(E1199="-",F1199="-"),0,F1199-E1199)</f>
        <v>0.13958333332993789</v>
      </c>
      <c r="I1199" s="73">
        <f>H1199</f>
        <v>0.13958333332993789</v>
      </c>
      <c r="L1199"/>
    </row>
    <row r="1200" spans="1:12" ht="25.5" customHeight="1" x14ac:dyDescent="0.25">
      <c r="A1200" s="83" t="s">
        <v>6</v>
      </c>
      <c r="B1200" s="68" t="s">
        <v>1407</v>
      </c>
      <c r="C1200" s="7" t="s">
        <v>553</v>
      </c>
      <c r="D1200" s="70" t="s">
        <v>1745</v>
      </c>
      <c r="E1200" s="8">
        <v>42405.804861111108</v>
      </c>
      <c r="F1200" s="8">
        <v>42411.799305555556</v>
      </c>
      <c r="G1200" s="10" t="s">
        <v>1385</v>
      </c>
      <c r="H1200" s="72">
        <f>IF(OR(E1200="-",F1200="-"),0,F1200-E1200)</f>
        <v>5.9944444444481633</v>
      </c>
      <c r="I1200" s="73">
        <f>H1200</f>
        <v>5.9944444444481633</v>
      </c>
      <c r="L1200"/>
    </row>
    <row r="1201" spans="1:12" ht="25.5" customHeight="1" x14ac:dyDescent="0.25">
      <c r="A1201" s="83" t="s">
        <v>6</v>
      </c>
      <c r="B1201" s="68" t="s">
        <v>1407</v>
      </c>
      <c r="C1201" s="7" t="s">
        <v>553</v>
      </c>
      <c r="D1201" s="70" t="s">
        <v>1765</v>
      </c>
      <c r="E1201" s="8">
        <v>42411.799305555556</v>
      </c>
      <c r="F1201" s="8">
        <v>42412.59652777778</v>
      </c>
      <c r="G1201" s="10" t="s">
        <v>1387</v>
      </c>
      <c r="H1201" s="72">
        <f>IF(OR(E1201="-",F1201="-"),0,F1201-E1201)</f>
        <v>0.79722222222335404</v>
      </c>
      <c r="I1201" s="73">
        <f>H1201</f>
        <v>0.79722222222335404</v>
      </c>
      <c r="L1201"/>
    </row>
    <row r="1202" spans="1:12" ht="25.5" customHeight="1" x14ac:dyDescent="0.25">
      <c r="A1202" s="83" t="s">
        <v>6</v>
      </c>
      <c r="B1202" s="68" t="s">
        <v>1407</v>
      </c>
      <c r="C1202" s="7" t="s">
        <v>553</v>
      </c>
      <c r="D1202" s="70" t="s">
        <v>1751</v>
      </c>
      <c r="E1202" s="8">
        <v>42412.59652777778</v>
      </c>
      <c r="F1202" s="8">
        <v>42412.727777777778</v>
      </c>
      <c r="G1202" s="10" t="s">
        <v>1389</v>
      </c>
      <c r="H1202" s="72">
        <f>IF(OR(E1202="-",F1202="-"),0,F1202-E1202)</f>
        <v>0.13124999999854481</v>
      </c>
      <c r="I1202" s="73">
        <f>H1202</f>
        <v>0.13124999999854481</v>
      </c>
      <c r="L1202"/>
    </row>
    <row r="1203" spans="1:12" ht="25.5" customHeight="1" x14ac:dyDescent="0.25">
      <c r="A1203" s="83" t="s">
        <v>6</v>
      </c>
      <c r="B1203" s="68" t="s">
        <v>1407</v>
      </c>
      <c r="C1203" s="7" t="s">
        <v>553</v>
      </c>
      <c r="D1203" s="70" t="s">
        <v>1765</v>
      </c>
      <c r="E1203" s="8">
        <v>42412.727777777778</v>
      </c>
      <c r="F1203" s="8">
        <v>42412.734722222223</v>
      </c>
      <c r="G1203" s="10" t="s">
        <v>1390</v>
      </c>
      <c r="H1203" s="72">
        <f>IF(OR(E1203="-",F1203="-"),0,F1203-E1203)</f>
        <v>6.9444444452528842E-3</v>
      </c>
      <c r="I1203" s="73">
        <f>H1203</f>
        <v>6.9444444452528842E-3</v>
      </c>
      <c r="L1203"/>
    </row>
    <row r="1204" spans="1:12" ht="25.5" customHeight="1" x14ac:dyDescent="0.25">
      <c r="A1204" s="83" t="s">
        <v>6</v>
      </c>
      <c r="B1204" s="68" t="s">
        <v>1407</v>
      </c>
      <c r="C1204" s="7" t="s">
        <v>553</v>
      </c>
      <c r="D1204" s="70" t="s">
        <v>1749</v>
      </c>
      <c r="E1204" s="8">
        <v>42412.734722222223</v>
      </c>
      <c r="F1204" s="8">
        <v>42415.604861111111</v>
      </c>
      <c r="G1204" s="10" t="s">
        <v>706</v>
      </c>
      <c r="H1204" s="72">
        <f>IF(OR(E1204="-",F1204="-"),0,F1204-E1204)</f>
        <v>2.8701388888875954</v>
      </c>
      <c r="I1204" s="73">
        <f>H1204</f>
        <v>2.8701388888875954</v>
      </c>
      <c r="L1204"/>
    </row>
    <row r="1205" spans="1:12" ht="25.5" customHeight="1" x14ac:dyDescent="0.25">
      <c r="A1205" s="83" t="s">
        <v>6</v>
      </c>
      <c r="B1205" s="68" t="s">
        <v>1407</v>
      </c>
      <c r="C1205" s="7" t="s">
        <v>553</v>
      </c>
      <c r="D1205" s="70" t="s">
        <v>1745</v>
      </c>
      <c r="E1205" s="8">
        <v>42415.604861111111</v>
      </c>
      <c r="F1205" s="8">
        <v>42415.634722222225</v>
      </c>
      <c r="G1205" s="10" t="s">
        <v>143</v>
      </c>
      <c r="H1205" s="72">
        <f>IF(OR(E1205="-",F1205="-"),0,F1205-E1205)</f>
        <v>2.9861111113859806E-2</v>
      </c>
      <c r="I1205" s="73">
        <f>H1205</f>
        <v>2.9861111113859806E-2</v>
      </c>
      <c r="L1205"/>
    </row>
    <row r="1206" spans="1:12" ht="25.5" customHeight="1" x14ac:dyDescent="0.25">
      <c r="A1206" s="83" t="s">
        <v>6</v>
      </c>
      <c r="B1206" s="68" t="s">
        <v>1407</v>
      </c>
      <c r="C1206" s="7" t="s">
        <v>553</v>
      </c>
      <c r="D1206" s="70" t="s">
        <v>1752</v>
      </c>
      <c r="E1206" s="8">
        <v>42415.634722222225</v>
      </c>
      <c r="F1206" s="8">
        <v>42416.588888888888</v>
      </c>
      <c r="G1206" s="10" t="s">
        <v>1392</v>
      </c>
      <c r="H1206" s="72">
        <f>IF(OR(E1206="-",F1206="-"),0,F1206-E1206)</f>
        <v>0.95416666666278616</v>
      </c>
      <c r="I1206" s="73">
        <f>H1206</f>
        <v>0.95416666666278616</v>
      </c>
      <c r="L1206"/>
    </row>
    <row r="1207" spans="1:12" ht="25.5" customHeight="1" x14ac:dyDescent="0.25">
      <c r="A1207" s="83" t="s">
        <v>6</v>
      </c>
      <c r="B1207" s="68" t="s">
        <v>1407</v>
      </c>
      <c r="C1207" s="7" t="s">
        <v>553</v>
      </c>
      <c r="D1207" s="70" t="s">
        <v>1753</v>
      </c>
      <c r="E1207" s="8">
        <v>42416.588888888888</v>
      </c>
      <c r="F1207" s="8">
        <v>42424.647222222222</v>
      </c>
      <c r="G1207" s="10" t="s">
        <v>415</v>
      </c>
      <c r="H1207" s="72">
        <f>IF(OR(E1207="-",F1207="-"),0,F1207-E1207)</f>
        <v>8.0583333333343035</v>
      </c>
      <c r="I1207" s="73">
        <f>H1207</f>
        <v>8.0583333333343035</v>
      </c>
      <c r="L1207"/>
    </row>
    <row r="1208" spans="1:12" ht="25.5" customHeight="1" x14ac:dyDescent="0.25">
      <c r="A1208" s="83" t="s">
        <v>6</v>
      </c>
      <c r="B1208" s="68" t="s">
        <v>1407</v>
      </c>
      <c r="C1208" s="7" t="s">
        <v>553</v>
      </c>
      <c r="D1208" s="70" t="s">
        <v>1746</v>
      </c>
      <c r="E1208" s="8">
        <v>42424.647222222222</v>
      </c>
      <c r="F1208" s="8">
        <v>42425.728472222225</v>
      </c>
      <c r="G1208" s="10" t="s">
        <v>393</v>
      </c>
      <c r="H1208" s="72">
        <f>IF(OR(E1208="-",F1208="-"),0,F1208-E1208)</f>
        <v>1.0812500000029104</v>
      </c>
      <c r="I1208" s="73">
        <f>H1208</f>
        <v>1.0812500000029104</v>
      </c>
      <c r="L1208"/>
    </row>
    <row r="1209" spans="1:12" ht="25.5" customHeight="1" x14ac:dyDescent="0.25">
      <c r="A1209" s="83" t="s">
        <v>6</v>
      </c>
      <c r="B1209" s="68" t="s">
        <v>1407</v>
      </c>
      <c r="C1209" s="7" t="s">
        <v>553</v>
      </c>
      <c r="D1209" s="70" t="s">
        <v>1747</v>
      </c>
      <c r="E1209" s="8">
        <v>42425.728472222225</v>
      </c>
      <c r="F1209" s="8">
        <v>42425.776388888888</v>
      </c>
      <c r="G1209" s="10" t="s">
        <v>24</v>
      </c>
      <c r="H1209" s="72">
        <f>IF(OR(E1209="-",F1209="-"),0,F1209-E1209)</f>
        <v>4.7916666662786156E-2</v>
      </c>
      <c r="I1209" s="73">
        <f>H1209</f>
        <v>4.7916666662786156E-2</v>
      </c>
      <c r="L1209"/>
    </row>
    <row r="1210" spans="1:12" ht="25.5" customHeight="1" x14ac:dyDescent="0.25">
      <c r="A1210" s="83" t="s">
        <v>6</v>
      </c>
      <c r="B1210" s="68" t="s">
        <v>1407</v>
      </c>
      <c r="C1210" s="7" t="s">
        <v>553</v>
      </c>
      <c r="D1210" s="70" t="s">
        <v>1748</v>
      </c>
      <c r="E1210" s="8">
        <v>42425.776388888888</v>
      </c>
      <c r="F1210" s="8">
        <v>42426.556250000001</v>
      </c>
      <c r="G1210" s="10" t="s">
        <v>26</v>
      </c>
      <c r="H1210" s="72">
        <f>IF(OR(E1210="-",F1210="-"),0,F1210-E1210)</f>
        <v>0.77986111111385981</v>
      </c>
      <c r="I1210" s="73">
        <f>H1210</f>
        <v>0.77986111111385981</v>
      </c>
      <c r="L1210"/>
    </row>
    <row r="1211" spans="1:12" ht="25.5" customHeight="1" x14ac:dyDescent="0.25">
      <c r="A1211" s="83" t="s">
        <v>6</v>
      </c>
      <c r="B1211" s="68" t="s">
        <v>1407</v>
      </c>
      <c r="C1211" s="7" t="s">
        <v>553</v>
      </c>
      <c r="D1211" s="70" t="s">
        <v>1753</v>
      </c>
      <c r="E1211" s="8">
        <v>42426.556250000001</v>
      </c>
      <c r="F1211" s="8">
        <v>42426.709027777775</v>
      </c>
      <c r="G1211" s="10" t="s">
        <v>1397</v>
      </c>
      <c r="H1211" s="72">
        <f>IF(OR(E1211="-",F1211="-"),0,F1211-E1211)</f>
        <v>0.15277777777373558</v>
      </c>
      <c r="I1211" s="73">
        <f>H1211</f>
        <v>0.15277777777373558</v>
      </c>
      <c r="L1211"/>
    </row>
    <row r="1212" spans="1:12" ht="25.5" customHeight="1" x14ac:dyDescent="0.25">
      <c r="A1212" s="83" t="s">
        <v>6</v>
      </c>
      <c r="B1212" s="68" t="s">
        <v>1407</v>
      </c>
      <c r="C1212" s="7" t="s">
        <v>553</v>
      </c>
      <c r="D1212" s="70" t="s">
        <v>1743</v>
      </c>
      <c r="E1212" s="8">
        <v>42426.709027777775</v>
      </c>
      <c r="F1212" s="8">
        <v>42426.744444444441</v>
      </c>
      <c r="G1212" s="10" t="s">
        <v>1399</v>
      </c>
      <c r="H1212" s="72">
        <f>IF(OR(E1212="-",F1212="-"),0,F1212-E1212)</f>
        <v>3.5416666665696539E-2</v>
      </c>
      <c r="I1212" s="73">
        <f>H1212</f>
        <v>3.5416666665696539E-2</v>
      </c>
      <c r="L1212"/>
    </row>
    <row r="1213" spans="1:12" ht="25.5" customHeight="1" x14ac:dyDescent="0.25">
      <c r="A1213" s="83" t="s">
        <v>6</v>
      </c>
      <c r="B1213" s="68" t="s">
        <v>1407</v>
      </c>
      <c r="C1213" s="7" t="s">
        <v>553</v>
      </c>
      <c r="D1213" s="70" t="s">
        <v>1765</v>
      </c>
      <c r="E1213" s="8">
        <v>42426.744444444441</v>
      </c>
      <c r="F1213" s="8">
        <v>42426.78402777778</v>
      </c>
      <c r="G1213" s="10" t="s">
        <v>421</v>
      </c>
      <c r="H1213" s="72">
        <f>IF(OR(E1213="-",F1213="-"),0,F1213-E1213)</f>
        <v>3.9583333338669036E-2</v>
      </c>
      <c r="I1213" s="73">
        <f>H1213</f>
        <v>3.9583333338669036E-2</v>
      </c>
      <c r="L1213"/>
    </row>
    <row r="1214" spans="1:12" ht="25.5" customHeight="1" x14ac:dyDescent="0.25">
      <c r="A1214" s="83" t="s">
        <v>6</v>
      </c>
      <c r="B1214" s="68" t="s">
        <v>1407</v>
      </c>
      <c r="C1214" s="7" t="s">
        <v>553</v>
      </c>
      <c r="D1214" s="70" t="s">
        <v>1752</v>
      </c>
      <c r="E1214" s="8">
        <v>42426.78402777778</v>
      </c>
      <c r="F1214" s="8">
        <v>42426.811111111114</v>
      </c>
      <c r="G1214" s="10" t="s">
        <v>1402</v>
      </c>
      <c r="H1214" s="72">
        <f>IF(OR(E1214="-",F1214="-"),0,F1214-E1214)</f>
        <v>2.7083333334303461E-2</v>
      </c>
      <c r="I1214" s="73">
        <f>H1214</f>
        <v>2.7083333334303461E-2</v>
      </c>
      <c r="L1214"/>
    </row>
    <row r="1215" spans="1:12" ht="25.5" customHeight="1" x14ac:dyDescent="0.25">
      <c r="A1215" s="83" t="s">
        <v>6</v>
      </c>
      <c r="B1215" s="68" t="s">
        <v>1407</v>
      </c>
      <c r="C1215" s="7" t="s">
        <v>553</v>
      </c>
      <c r="D1215" s="70" t="s">
        <v>1765</v>
      </c>
      <c r="E1215" s="8">
        <v>42426.811111111114</v>
      </c>
      <c r="F1215" s="8">
        <v>42430.8</v>
      </c>
      <c r="G1215" s="10" t="s">
        <v>355</v>
      </c>
      <c r="H1215" s="72">
        <f>IF(OR(E1215="-",F1215="-"),0,F1215-E1215)</f>
        <v>3.9888888888890506</v>
      </c>
      <c r="I1215" s="73">
        <f>H1215</f>
        <v>3.9888888888890506</v>
      </c>
      <c r="L1215"/>
    </row>
    <row r="1216" spans="1:12" ht="25.5" customHeight="1" x14ac:dyDescent="0.25">
      <c r="A1216" s="83" t="s">
        <v>6</v>
      </c>
      <c r="B1216" s="68" t="s">
        <v>1407</v>
      </c>
      <c r="C1216" s="7" t="s">
        <v>553</v>
      </c>
      <c r="D1216" s="70" t="s">
        <v>1752</v>
      </c>
      <c r="E1216" s="8">
        <v>42430.8</v>
      </c>
      <c r="F1216" s="8">
        <v>42446.715277777781</v>
      </c>
      <c r="G1216" s="10" t="s">
        <v>1405</v>
      </c>
      <c r="H1216" s="72">
        <f>IF(OR(E1216="-",F1216="-"),0,F1216-E1216)</f>
        <v>15.915277777778101</v>
      </c>
      <c r="I1216" s="73">
        <f>H1216</f>
        <v>15.915277777778101</v>
      </c>
      <c r="L1216"/>
    </row>
    <row r="1217" spans="1:12" ht="25.5" customHeight="1" x14ac:dyDescent="0.25">
      <c r="A1217" s="83" t="s">
        <v>6</v>
      </c>
      <c r="B1217" s="68" t="s">
        <v>1407</v>
      </c>
      <c r="C1217" s="7" t="s">
        <v>553</v>
      </c>
      <c r="D1217" s="70" t="s">
        <v>1753</v>
      </c>
      <c r="E1217" s="8">
        <v>42446.715277777781</v>
      </c>
      <c r="F1217" s="8">
        <v>42450.579861111109</v>
      </c>
      <c r="G1217" s="10" t="s">
        <v>792</v>
      </c>
      <c r="H1217" s="72">
        <f>IF(OR(E1217="-",F1217="-"),0,F1217-E1217)</f>
        <v>3.8645833333284827</v>
      </c>
      <c r="I1217" s="73">
        <f>H1217</f>
        <v>3.8645833333284827</v>
      </c>
      <c r="L1217"/>
    </row>
    <row r="1218" spans="1:12" ht="25.5" customHeight="1" x14ac:dyDescent="0.25">
      <c r="A1218" s="83" t="s">
        <v>6</v>
      </c>
      <c r="B1218" s="68" t="s">
        <v>1431</v>
      </c>
      <c r="C1218" s="7" t="s">
        <v>553</v>
      </c>
      <c r="D1218" s="70" t="s">
        <v>1672</v>
      </c>
      <c r="E1218" s="8">
        <v>41220.463888888888</v>
      </c>
      <c r="F1218" s="8">
        <v>41225.463888888888</v>
      </c>
      <c r="G1218" s="11" t="s">
        <v>7</v>
      </c>
      <c r="H1218" s="72">
        <f>IF(OR(E1218="-",F1218="-"),0,F1218-E1218)</f>
        <v>5</v>
      </c>
      <c r="I1218" s="73">
        <f>H1218</f>
        <v>5</v>
      </c>
      <c r="L1218"/>
    </row>
    <row r="1219" spans="1:12" ht="25.5" customHeight="1" x14ac:dyDescent="0.25">
      <c r="A1219" s="83" t="s">
        <v>6</v>
      </c>
      <c r="B1219" s="68" t="s">
        <v>1431</v>
      </c>
      <c r="C1219" s="7" t="s">
        <v>553</v>
      </c>
      <c r="D1219" s="70" t="s">
        <v>1745</v>
      </c>
      <c r="E1219" s="8">
        <v>41225.463888888888</v>
      </c>
      <c r="F1219" s="8">
        <v>41225.648611111108</v>
      </c>
      <c r="G1219" s="11" t="s">
        <v>602</v>
      </c>
      <c r="H1219" s="72">
        <f>IF(OR(E1219="-",F1219="-"),0,F1219-E1219)</f>
        <v>0.18472222222044365</v>
      </c>
      <c r="I1219" s="73">
        <f>H1219</f>
        <v>0.18472222222044365</v>
      </c>
      <c r="L1219"/>
    </row>
    <row r="1220" spans="1:12" ht="25.5" customHeight="1" x14ac:dyDescent="0.25">
      <c r="A1220" s="83" t="s">
        <v>6</v>
      </c>
      <c r="B1220" s="68" t="s">
        <v>1431</v>
      </c>
      <c r="C1220" s="7" t="s">
        <v>553</v>
      </c>
      <c r="D1220" s="70" t="s">
        <v>1754</v>
      </c>
      <c r="E1220" s="8">
        <v>41225.648611111108</v>
      </c>
      <c r="F1220" s="8">
        <v>41225.651388888888</v>
      </c>
      <c r="G1220" s="11" t="s">
        <v>22</v>
      </c>
      <c r="H1220" s="72">
        <f>IF(OR(E1220="-",F1220="-"),0,F1220-E1220)</f>
        <v>2.7777777795563452E-3</v>
      </c>
      <c r="I1220" s="73">
        <f>H1220</f>
        <v>2.7777777795563452E-3</v>
      </c>
      <c r="L1220"/>
    </row>
    <row r="1221" spans="1:12" ht="25.5" customHeight="1" x14ac:dyDescent="0.25">
      <c r="A1221" s="83" t="s">
        <v>6</v>
      </c>
      <c r="B1221" s="68" t="s">
        <v>1431</v>
      </c>
      <c r="C1221" s="7" t="s">
        <v>553</v>
      </c>
      <c r="D1221" s="70" t="s">
        <v>1746</v>
      </c>
      <c r="E1221" s="8">
        <v>41225.651388888888</v>
      </c>
      <c r="F1221" s="8">
        <v>41227.576388888891</v>
      </c>
      <c r="G1221" s="11" t="s">
        <v>37</v>
      </c>
      <c r="H1221" s="72">
        <f>IF(OR(E1221="-",F1221="-"),0,F1221-E1221)</f>
        <v>1.9250000000029104</v>
      </c>
      <c r="I1221" s="73">
        <f>H1221</f>
        <v>1.9250000000029104</v>
      </c>
      <c r="L1221"/>
    </row>
    <row r="1222" spans="1:12" ht="25.5" customHeight="1" x14ac:dyDescent="0.25">
      <c r="A1222" s="83" t="s">
        <v>6</v>
      </c>
      <c r="B1222" s="68" t="s">
        <v>1431</v>
      </c>
      <c r="C1222" s="7" t="s">
        <v>553</v>
      </c>
      <c r="D1222" s="70" t="s">
        <v>1747</v>
      </c>
      <c r="E1222" s="8">
        <v>41227.576388888891</v>
      </c>
      <c r="F1222" s="8">
        <v>41227.622916666667</v>
      </c>
      <c r="G1222" s="11" t="s">
        <v>39</v>
      </c>
      <c r="H1222" s="72">
        <f>IF(OR(E1222="-",F1222="-"),0,F1222-E1222)</f>
        <v>4.6527777776645962E-2</v>
      </c>
      <c r="I1222" s="73">
        <f>H1222</f>
        <v>4.6527777776645962E-2</v>
      </c>
      <c r="L1222"/>
    </row>
    <row r="1223" spans="1:12" ht="25.5" customHeight="1" x14ac:dyDescent="0.25">
      <c r="A1223" s="83" t="s">
        <v>6</v>
      </c>
      <c r="B1223" s="68" t="s">
        <v>1431</v>
      </c>
      <c r="C1223" s="7" t="s">
        <v>553</v>
      </c>
      <c r="D1223" s="70" t="s">
        <v>1748</v>
      </c>
      <c r="E1223" s="8">
        <v>41227.622916666667</v>
      </c>
      <c r="F1223" s="8">
        <v>41227.722916666666</v>
      </c>
      <c r="G1223" s="11" t="s">
        <v>697</v>
      </c>
      <c r="H1223" s="72">
        <f>IF(OR(E1223="-",F1223="-"),0,F1223-E1223)</f>
        <v>9.9999999998544808E-2</v>
      </c>
      <c r="I1223" s="73">
        <f>H1223</f>
        <v>9.9999999998544808E-2</v>
      </c>
      <c r="L1223"/>
    </row>
    <row r="1224" spans="1:12" ht="25.5" customHeight="1" x14ac:dyDescent="0.25">
      <c r="A1224" s="83" t="s">
        <v>6</v>
      </c>
      <c r="B1224" s="68" t="s">
        <v>1431</v>
      </c>
      <c r="C1224" s="7" t="s">
        <v>553</v>
      </c>
      <c r="D1224" s="70" t="s">
        <v>1749</v>
      </c>
      <c r="E1224" s="8">
        <v>41227.722916666666</v>
      </c>
      <c r="F1224" s="8">
        <v>41227.776388888888</v>
      </c>
      <c r="G1224" s="11" t="s">
        <v>237</v>
      </c>
      <c r="H1224" s="72">
        <f>IF(OR(E1224="-",F1224="-"),0,F1224-E1224)</f>
        <v>5.3472222221898846E-2</v>
      </c>
      <c r="I1224" s="73">
        <f>H1224</f>
        <v>5.3472222221898846E-2</v>
      </c>
      <c r="L1224"/>
    </row>
    <row r="1225" spans="1:12" ht="25.5" customHeight="1" x14ac:dyDescent="0.25">
      <c r="A1225" s="83" t="s">
        <v>6</v>
      </c>
      <c r="B1225" s="68" t="s">
        <v>1431</v>
      </c>
      <c r="C1225" s="7" t="s">
        <v>553</v>
      </c>
      <c r="D1225" s="70" t="s">
        <v>1745</v>
      </c>
      <c r="E1225" s="8">
        <v>41227.776388888888</v>
      </c>
      <c r="F1225" s="8">
        <v>41227.885416666664</v>
      </c>
      <c r="G1225" s="11" t="s">
        <v>37</v>
      </c>
      <c r="H1225" s="72">
        <f>IF(OR(E1225="-",F1225="-"),0,F1225-E1225)</f>
        <v>0.10902777777664596</v>
      </c>
      <c r="I1225" s="73">
        <f>H1225</f>
        <v>0.10902777777664596</v>
      </c>
      <c r="L1225"/>
    </row>
    <row r="1226" spans="1:12" ht="25.5" customHeight="1" x14ac:dyDescent="0.25">
      <c r="A1226" s="83" t="s">
        <v>6</v>
      </c>
      <c r="B1226" s="68" t="s">
        <v>1431</v>
      </c>
      <c r="C1226" s="7" t="s">
        <v>553</v>
      </c>
      <c r="D1226" s="70" t="s">
        <v>1749</v>
      </c>
      <c r="E1226" s="8">
        <v>41227.885416666664</v>
      </c>
      <c r="F1226" s="8">
        <v>41228.527083333334</v>
      </c>
      <c r="G1226" s="11" t="s">
        <v>1410</v>
      </c>
      <c r="H1226" s="72">
        <f>IF(OR(E1226="-",F1226="-"),0,F1226-E1226)</f>
        <v>0.64166666667006211</v>
      </c>
      <c r="I1226" s="73">
        <f>H1226</f>
        <v>0.64166666667006211</v>
      </c>
      <c r="L1226"/>
    </row>
    <row r="1227" spans="1:12" ht="25.5" customHeight="1" x14ac:dyDescent="0.25">
      <c r="A1227" s="83" t="s">
        <v>6</v>
      </c>
      <c r="B1227" s="68" t="s">
        <v>1431</v>
      </c>
      <c r="C1227" s="7" t="s">
        <v>553</v>
      </c>
      <c r="D1227" s="70" t="s">
        <v>1750</v>
      </c>
      <c r="E1227" s="8">
        <v>41228.527083333334</v>
      </c>
      <c r="F1227" s="8">
        <v>41229.719444444447</v>
      </c>
      <c r="G1227" s="11" t="s">
        <v>1733</v>
      </c>
      <c r="H1227" s="72">
        <f>IF(OR(E1227="-",F1227="-"),0,F1227-E1227)</f>
        <v>1.1923611111124046</v>
      </c>
      <c r="I1227" s="73">
        <f>H1227</f>
        <v>1.1923611111124046</v>
      </c>
      <c r="L1227"/>
    </row>
    <row r="1228" spans="1:12" ht="25.5" customHeight="1" x14ac:dyDescent="0.25">
      <c r="A1228" s="83" t="s">
        <v>6</v>
      </c>
      <c r="B1228" s="68" t="s">
        <v>1431</v>
      </c>
      <c r="C1228" s="7" t="s">
        <v>553</v>
      </c>
      <c r="D1228" s="70" t="s">
        <v>1749</v>
      </c>
      <c r="E1228" s="8">
        <v>41229.719444444447</v>
      </c>
      <c r="F1228" s="8">
        <v>41229.731944444444</v>
      </c>
      <c r="G1228" s="11" t="s">
        <v>39</v>
      </c>
      <c r="H1228" s="72">
        <f>IF(OR(E1228="-",F1228="-"),0,F1228-E1228)</f>
        <v>1.2499999997089617E-2</v>
      </c>
      <c r="I1228" s="73">
        <f>H1228</f>
        <v>1.2499999997089617E-2</v>
      </c>
      <c r="L1228"/>
    </row>
    <row r="1229" spans="1:12" ht="25.5" customHeight="1" x14ac:dyDescent="0.25">
      <c r="A1229" s="83" t="s">
        <v>6</v>
      </c>
      <c r="B1229" s="68" t="s">
        <v>1431</v>
      </c>
      <c r="C1229" s="7" t="s">
        <v>553</v>
      </c>
      <c r="D1229" s="70" t="s">
        <v>1745</v>
      </c>
      <c r="E1229" s="8">
        <v>41229.731944444444</v>
      </c>
      <c r="F1229" s="8">
        <v>41229.869444444441</v>
      </c>
      <c r="G1229" s="11" t="s">
        <v>1230</v>
      </c>
      <c r="H1229" s="72">
        <f>IF(OR(E1229="-",F1229="-"),0,F1229-E1229)</f>
        <v>0.13749999999708962</v>
      </c>
      <c r="I1229" s="73">
        <f>H1229</f>
        <v>0.13749999999708962</v>
      </c>
      <c r="L1229"/>
    </row>
    <row r="1230" spans="1:12" ht="25.5" customHeight="1" x14ac:dyDescent="0.25">
      <c r="A1230" s="83" t="s">
        <v>6</v>
      </c>
      <c r="B1230" s="68" t="s">
        <v>1431</v>
      </c>
      <c r="C1230" s="7" t="s">
        <v>553</v>
      </c>
      <c r="D1230" s="70" t="s">
        <v>1743</v>
      </c>
      <c r="E1230" s="8">
        <v>41229.869444444441</v>
      </c>
      <c r="F1230" s="8">
        <v>41232.595138888886</v>
      </c>
      <c r="G1230" s="11" t="s">
        <v>1044</v>
      </c>
      <c r="H1230" s="72">
        <f>IF(OR(E1230="-",F1230="-"),0,F1230-E1230)</f>
        <v>2.7256944444452529</v>
      </c>
      <c r="I1230" s="73">
        <f>H1230</f>
        <v>2.7256944444452529</v>
      </c>
      <c r="L1230"/>
    </row>
    <row r="1231" spans="1:12" ht="25.5" customHeight="1" x14ac:dyDescent="0.25">
      <c r="A1231" s="83" t="s">
        <v>6</v>
      </c>
      <c r="B1231" s="68" t="s">
        <v>1431</v>
      </c>
      <c r="C1231" s="7" t="s">
        <v>553</v>
      </c>
      <c r="D1231" s="70" t="s">
        <v>1765</v>
      </c>
      <c r="E1231" s="8">
        <v>41232.595138888886</v>
      </c>
      <c r="F1231" s="8">
        <v>41234.684027777781</v>
      </c>
      <c r="G1231" s="11" t="s">
        <v>1413</v>
      </c>
      <c r="H1231" s="72">
        <f>IF(OR(E1231="-",F1231="-"),0,F1231-E1231)</f>
        <v>2.0888888888948713</v>
      </c>
      <c r="I1231" s="73">
        <f>H1231</f>
        <v>2.0888888888948713</v>
      </c>
      <c r="L1231"/>
    </row>
    <row r="1232" spans="1:12" ht="25.5" customHeight="1" x14ac:dyDescent="0.25">
      <c r="A1232" s="83" t="s">
        <v>6</v>
      </c>
      <c r="B1232" s="68" t="s">
        <v>1431</v>
      </c>
      <c r="C1232" s="7" t="s">
        <v>553</v>
      </c>
      <c r="D1232" s="70" t="s">
        <v>1745</v>
      </c>
      <c r="E1232" s="8">
        <v>41234.684027777781</v>
      </c>
      <c r="F1232" s="8">
        <v>41234.742361111108</v>
      </c>
      <c r="G1232" s="11" t="s">
        <v>1414</v>
      </c>
      <c r="H1232" s="72">
        <f>IF(OR(E1232="-",F1232="-"),0,F1232-E1232)</f>
        <v>5.8333333327027503E-2</v>
      </c>
      <c r="I1232" s="73">
        <f>H1232</f>
        <v>5.8333333327027503E-2</v>
      </c>
      <c r="L1232"/>
    </row>
    <row r="1233" spans="1:12" ht="25.5" customHeight="1" x14ac:dyDescent="0.25">
      <c r="A1233" s="83" t="s">
        <v>6</v>
      </c>
      <c r="B1233" s="68" t="s">
        <v>1431</v>
      </c>
      <c r="C1233" s="7" t="s">
        <v>553</v>
      </c>
      <c r="D1233" s="70" t="s">
        <v>1765</v>
      </c>
      <c r="E1233" s="8">
        <v>41234.742361111108</v>
      </c>
      <c r="F1233" s="8">
        <v>41235.777083333334</v>
      </c>
      <c r="G1233" s="11" t="s">
        <v>1416</v>
      </c>
      <c r="H1233" s="72">
        <f>IF(OR(E1233="-",F1233="-"),0,F1233-E1233)</f>
        <v>1.0347222222262644</v>
      </c>
      <c r="I1233" s="73">
        <f>H1233</f>
        <v>1.0347222222262644</v>
      </c>
      <c r="L1233"/>
    </row>
    <row r="1234" spans="1:12" ht="25.5" customHeight="1" x14ac:dyDescent="0.25">
      <c r="A1234" s="83" t="s">
        <v>6</v>
      </c>
      <c r="B1234" s="68" t="s">
        <v>1431</v>
      </c>
      <c r="C1234" s="7" t="s">
        <v>553</v>
      </c>
      <c r="D1234" s="70" t="s">
        <v>1751</v>
      </c>
      <c r="E1234" s="8">
        <v>41235.777083333334</v>
      </c>
      <c r="F1234" s="8">
        <v>41236.628472222219</v>
      </c>
      <c r="G1234" s="11" t="s">
        <v>1418</v>
      </c>
      <c r="H1234" s="72">
        <f>IF(OR(E1234="-",F1234="-"),0,F1234-E1234)</f>
        <v>0.851388888884685</v>
      </c>
      <c r="I1234" s="73">
        <f>H1234</f>
        <v>0.851388888884685</v>
      </c>
      <c r="L1234"/>
    </row>
    <row r="1235" spans="1:12" ht="25.5" customHeight="1" x14ac:dyDescent="0.25">
      <c r="A1235" s="83" t="s">
        <v>6</v>
      </c>
      <c r="B1235" s="68" t="s">
        <v>1431</v>
      </c>
      <c r="C1235" s="7" t="s">
        <v>553</v>
      </c>
      <c r="D1235" s="70" t="s">
        <v>1749</v>
      </c>
      <c r="E1235" s="8">
        <v>41236.628472222219</v>
      </c>
      <c r="F1235" s="8">
        <v>41236.786805555559</v>
      </c>
      <c r="G1235" s="11" t="s">
        <v>1419</v>
      </c>
      <c r="H1235" s="72">
        <f>IF(OR(E1235="-",F1235="-"),0,F1235-E1235)</f>
        <v>0.15833333334012423</v>
      </c>
      <c r="I1235" s="73">
        <f>H1235</f>
        <v>0.15833333334012423</v>
      </c>
      <c r="L1235"/>
    </row>
    <row r="1236" spans="1:12" ht="25.5" customHeight="1" x14ac:dyDescent="0.25">
      <c r="A1236" s="83" t="s">
        <v>6</v>
      </c>
      <c r="B1236" s="68" t="s">
        <v>1431</v>
      </c>
      <c r="C1236" s="7" t="s">
        <v>553</v>
      </c>
      <c r="D1236" s="70" t="s">
        <v>1750</v>
      </c>
      <c r="E1236" s="8">
        <v>41236.786805555559</v>
      </c>
      <c r="F1236" s="8">
        <v>41239.572916666664</v>
      </c>
      <c r="G1236" s="11" t="s">
        <v>1420</v>
      </c>
      <c r="H1236" s="72">
        <f>IF(OR(E1236="-",F1236="-"),0,F1236-E1236)</f>
        <v>2.7861111111051287</v>
      </c>
      <c r="I1236" s="73">
        <f>H1236</f>
        <v>2.7861111111051287</v>
      </c>
      <c r="L1236"/>
    </row>
    <row r="1237" spans="1:12" ht="25.5" customHeight="1" x14ac:dyDescent="0.25">
      <c r="A1237" s="83" t="s">
        <v>6</v>
      </c>
      <c r="B1237" s="68" t="s">
        <v>1431</v>
      </c>
      <c r="C1237" s="7" t="s">
        <v>553</v>
      </c>
      <c r="D1237" s="70" t="s">
        <v>1749</v>
      </c>
      <c r="E1237" s="8">
        <v>41239.572916666664</v>
      </c>
      <c r="F1237" s="8">
        <v>41239.611805555556</v>
      </c>
      <c r="G1237" s="11" t="s">
        <v>39</v>
      </c>
      <c r="H1237" s="72">
        <f>IF(OR(E1237="-",F1237="-"),0,F1237-E1237)</f>
        <v>3.888888889196096E-2</v>
      </c>
      <c r="I1237" s="73">
        <f>H1237</f>
        <v>3.888888889196096E-2</v>
      </c>
      <c r="L1237"/>
    </row>
    <row r="1238" spans="1:12" ht="25.5" customHeight="1" x14ac:dyDescent="0.25">
      <c r="A1238" s="83" t="s">
        <v>6</v>
      </c>
      <c r="B1238" s="68" t="s">
        <v>1431</v>
      </c>
      <c r="C1238" s="7" t="s">
        <v>553</v>
      </c>
      <c r="D1238" s="70" t="s">
        <v>1765</v>
      </c>
      <c r="E1238" s="8">
        <v>41239.611805555556</v>
      </c>
      <c r="F1238" s="8">
        <v>41239.650694444441</v>
      </c>
      <c r="G1238" s="11" t="s">
        <v>1422</v>
      </c>
      <c r="H1238" s="72">
        <f>IF(OR(E1238="-",F1238="-"),0,F1238-E1238)</f>
        <v>3.8888888884685002E-2</v>
      </c>
      <c r="I1238" s="73">
        <f>H1238</f>
        <v>3.8888888884685002E-2</v>
      </c>
      <c r="L1238"/>
    </row>
    <row r="1239" spans="1:12" ht="25.5" customHeight="1" x14ac:dyDescent="0.25">
      <c r="A1239" s="83" t="s">
        <v>6</v>
      </c>
      <c r="B1239" s="68" t="s">
        <v>1431</v>
      </c>
      <c r="C1239" s="7" t="s">
        <v>553</v>
      </c>
      <c r="D1239" s="70" t="s">
        <v>1750</v>
      </c>
      <c r="E1239" s="8">
        <v>41239.650694444441</v>
      </c>
      <c r="F1239" s="8">
        <v>41239.713888888888</v>
      </c>
      <c r="G1239" s="11" t="s">
        <v>393</v>
      </c>
      <c r="H1239" s="72">
        <f>IF(OR(E1239="-",F1239="-"),0,F1239-E1239)</f>
        <v>6.3194444446708076E-2</v>
      </c>
      <c r="I1239" s="73">
        <f>H1239</f>
        <v>6.3194444446708076E-2</v>
      </c>
      <c r="L1239"/>
    </row>
    <row r="1240" spans="1:12" ht="25.5" customHeight="1" x14ac:dyDescent="0.25">
      <c r="A1240" s="83" t="s">
        <v>6</v>
      </c>
      <c r="B1240" s="68" t="s">
        <v>1431</v>
      </c>
      <c r="C1240" s="7" t="s">
        <v>553</v>
      </c>
      <c r="D1240" s="70" t="s">
        <v>1765</v>
      </c>
      <c r="E1240" s="8">
        <v>41239.713888888888</v>
      </c>
      <c r="F1240" s="8">
        <v>41239.771527777775</v>
      </c>
      <c r="G1240" s="11" t="s">
        <v>319</v>
      </c>
      <c r="H1240" s="72">
        <f>IF(OR(E1240="-",F1240="-"),0,F1240-E1240)</f>
        <v>5.7638888887595385E-2</v>
      </c>
      <c r="I1240" s="73">
        <f>H1240</f>
        <v>5.7638888887595385E-2</v>
      </c>
      <c r="L1240"/>
    </row>
    <row r="1241" spans="1:12" ht="25.5" customHeight="1" x14ac:dyDescent="0.25">
      <c r="A1241" s="83" t="s">
        <v>6</v>
      </c>
      <c r="B1241" s="68" t="s">
        <v>1431</v>
      </c>
      <c r="C1241" s="7" t="s">
        <v>553</v>
      </c>
      <c r="D1241" s="70" t="s">
        <v>1751</v>
      </c>
      <c r="E1241" s="8">
        <v>41239.771527777775</v>
      </c>
      <c r="F1241" s="8">
        <v>41240.519444444442</v>
      </c>
      <c r="G1241" s="11" t="s">
        <v>1423</v>
      </c>
      <c r="H1241" s="72">
        <f>IF(OR(E1241="-",F1241="-"),0,F1241-E1241)</f>
        <v>0.74791666666715173</v>
      </c>
      <c r="I1241" s="73">
        <f>H1241</f>
        <v>0.74791666666715173</v>
      </c>
      <c r="L1241"/>
    </row>
    <row r="1242" spans="1:12" ht="25.5" customHeight="1" x14ac:dyDescent="0.25">
      <c r="A1242" s="83" t="s">
        <v>6</v>
      </c>
      <c r="B1242" s="68" t="s">
        <v>1431</v>
      </c>
      <c r="C1242" s="7" t="s">
        <v>553</v>
      </c>
      <c r="D1242" s="70" t="s">
        <v>1765</v>
      </c>
      <c r="E1242" s="8">
        <v>41240.519444444442</v>
      </c>
      <c r="F1242" s="8">
        <v>41240.542361111111</v>
      </c>
      <c r="G1242" s="11" t="s">
        <v>1424</v>
      </c>
      <c r="H1242" s="72">
        <f>IF(OR(E1242="-",F1242="-"),0,F1242-E1242)</f>
        <v>2.2916666668606922E-2</v>
      </c>
      <c r="I1242" s="73">
        <f>H1242</f>
        <v>2.2916666668606922E-2</v>
      </c>
      <c r="L1242"/>
    </row>
    <row r="1243" spans="1:12" ht="25.5" customHeight="1" x14ac:dyDescent="0.25">
      <c r="A1243" s="83" t="s">
        <v>6</v>
      </c>
      <c r="B1243" s="68" t="s">
        <v>1431</v>
      </c>
      <c r="C1243" s="7" t="s">
        <v>553</v>
      </c>
      <c r="D1243" s="70" t="s">
        <v>1749</v>
      </c>
      <c r="E1243" s="8">
        <v>41240.542361111111</v>
      </c>
      <c r="F1243" s="8">
        <v>41240.6875</v>
      </c>
      <c r="G1243" s="11" t="s">
        <v>1308</v>
      </c>
      <c r="H1243" s="72">
        <f>IF(OR(E1243="-",F1243="-"),0,F1243-E1243)</f>
        <v>0.14513888888905058</v>
      </c>
      <c r="I1243" s="73">
        <f>H1243</f>
        <v>0.14513888888905058</v>
      </c>
      <c r="L1243"/>
    </row>
    <row r="1244" spans="1:12" ht="25.5" customHeight="1" x14ac:dyDescent="0.25">
      <c r="A1244" s="83" t="s">
        <v>6</v>
      </c>
      <c r="B1244" s="68" t="s">
        <v>1431</v>
      </c>
      <c r="C1244" s="7" t="s">
        <v>553</v>
      </c>
      <c r="D1244" s="70" t="s">
        <v>1752</v>
      </c>
      <c r="E1244" s="8">
        <v>41240.6875</v>
      </c>
      <c r="F1244" s="8">
        <v>41240.737500000003</v>
      </c>
      <c r="G1244" s="11" t="s">
        <v>706</v>
      </c>
      <c r="H1244" s="72">
        <f>IF(OR(E1244="-",F1244="-"),0,F1244-E1244)</f>
        <v>5.0000000002910383E-2</v>
      </c>
      <c r="I1244" s="73">
        <f>H1244</f>
        <v>5.0000000002910383E-2</v>
      </c>
      <c r="L1244"/>
    </row>
    <row r="1245" spans="1:12" ht="25.5" customHeight="1" x14ac:dyDescent="0.25">
      <c r="A1245" s="83" t="s">
        <v>6</v>
      </c>
      <c r="B1245" s="68" t="s">
        <v>1431</v>
      </c>
      <c r="C1245" s="7" t="s">
        <v>553</v>
      </c>
      <c r="D1245" s="70" t="s">
        <v>1753</v>
      </c>
      <c r="E1245" s="8">
        <v>41240.737500000003</v>
      </c>
      <c r="F1245" s="8">
        <v>41241.707638888889</v>
      </c>
      <c r="G1245" s="11" t="s">
        <v>429</v>
      </c>
      <c r="H1245" s="72">
        <f>IF(OR(E1245="-",F1245="-"),0,F1245-E1245)</f>
        <v>0.97013888888614019</v>
      </c>
      <c r="I1245" s="73">
        <f>H1245</f>
        <v>0.97013888888614019</v>
      </c>
      <c r="L1245"/>
    </row>
    <row r="1246" spans="1:12" ht="25.5" customHeight="1" x14ac:dyDescent="0.25">
      <c r="A1246" s="83" t="s">
        <v>6</v>
      </c>
      <c r="B1246" s="68" t="s">
        <v>1431</v>
      </c>
      <c r="C1246" s="7" t="s">
        <v>553</v>
      </c>
      <c r="D1246" s="70" t="s">
        <v>1765</v>
      </c>
      <c r="E1246" s="8">
        <v>41241.707638888889</v>
      </c>
      <c r="F1246" s="8">
        <v>41241.711111111108</v>
      </c>
      <c r="G1246" s="11" t="s">
        <v>1426</v>
      </c>
      <c r="H1246" s="72">
        <f>IF(OR(E1246="-",F1246="-"),0,F1246-E1246)</f>
        <v>3.4722222189884633E-3</v>
      </c>
      <c r="I1246" s="73">
        <f>H1246</f>
        <v>3.4722222189884633E-3</v>
      </c>
      <c r="L1246"/>
    </row>
    <row r="1247" spans="1:12" ht="25.5" customHeight="1" x14ac:dyDescent="0.25">
      <c r="A1247" s="83" t="s">
        <v>6</v>
      </c>
      <c r="B1247" s="68" t="s">
        <v>1431</v>
      </c>
      <c r="C1247" s="7" t="s">
        <v>553</v>
      </c>
      <c r="D1247" s="70" t="s">
        <v>1748</v>
      </c>
      <c r="E1247" s="8">
        <v>41241.711111111108</v>
      </c>
      <c r="F1247" s="8">
        <v>41241.768055555556</v>
      </c>
      <c r="G1247" s="11" t="s">
        <v>1427</v>
      </c>
      <c r="H1247" s="72">
        <f>IF(OR(E1247="-",F1247="-"),0,F1247-E1247)</f>
        <v>5.6944444448163267E-2</v>
      </c>
      <c r="I1247" s="73">
        <f>H1247</f>
        <v>5.6944444448163267E-2</v>
      </c>
      <c r="L1247"/>
    </row>
    <row r="1248" spans="1:12" ht="25.5" customHeight="1" x14ac:dyDescent="0.25">
      <c r="A1248" s="83" t="s">
        <v>6</v>
      </c>
      <c r="B1248" s="68" t="s">
        <v>1431</v>
      </c>
      <c r="C1248" s="7" t="s">
        <v>553</v>
      </c>
      <c r="D1248" s="70" t="s">
        <v>1747</v>
      </c>
      <c r="E1248" s="8">
        <v>41241.768055555556</v>
      </c>
      <c r="F1248" s="8">
        <v>41243.761805555558</v>
      </c>
      <c r="G1248" s="11" t="s">
        <v>192</v>
      </c>
      <c r="H1248" s="72">
        <f>IF(OR(E1248="-",F1248="-"),0,F1248-E1248)</f>
        <v>1.9937500000014552</v>
      </c>
      <c r="I1248" s="73">
        <f>H1248</f>
        <v>1.9937500000014552</v>
      </c>
      <c r="L1248"/>
    </row>
    <row r="1249" spans="1:12" ht="25.5" customHeight="1" x14ac:dyDescent="0.25">
      <c r="A1249" s="83" t="s">
        <v>6</v>
      </c>
      <c r="B1249" s="68" t="s">
        <v>1431</v>
      </c>
      <c r="C1249" s="7" t="s">
        <v>553</v>
      </c>
      <c r="D1249" s="70" t="s">
        <v>1746</v>
      </c>
      <c r="E1249" s="8">
        <v>41243.761805555558</v>
      </c>
      <c r="F1249" s="8">
        <v>41243.768055555556</v>
      </c>
      <c r="G1249" s="11" t="s">
        <v>37</v>
      </c>
      <c r="H1249" s="72">
        <f>IF(OR(E1249="-",F1249="-"),0,F1249-E1249)</f>
        <v>6.2499999985448085E-3</v>
      </c>
      <c r="I1249" s="73">
        <f>H1249</f>
        <v>6.2499999985448085E-3</v>
      </c>
      <c r="L1249"/>
    </row>
    <row r="1250" spans="1:12" ht="25.5" customHeight="1" x14ac:dyDescent="0.25">
      <c r="A1250" s="83" t="s">
        <v>6</v>
      </c>
      <c r="B1250" s="68" t="s">
        <v>1431</v>
      </c>
      <c r="C1250" s="7" t="s">
        <v>553</v>
      </c>
      <c r="D1250" s="70" t="s">
        <v>1747</v>
      </c>
      <c r="E1250" s="8">
        <v>41243.768055555556</v>
      </c>
      <c r="F1250" s="8">
        <v>41246.557638888888</v>
      </c>
      <c r="G1250" s="11" t="s">
        <v>39</v>
      </c>
      <c r="H1250" s="72">
        <f>IF(OR(E1250="-",F1250="-"),0,F1250-E1250)</f>
        <v>2.7895833333313931</v>
      </c>
      <c r="I1250" s="73">
        <f>H1250</f>
        <v>2.7895833333313931</v>
      </c>
      <c r="L1250"/>
    </row>
    <row r="1251" spans="1:12" ht="25.5" customHeight="1" x14ac:dyDescent="0.25">
      <c r="A1251" s="83" t="s">
        <v>6</v>
      </c>
      <c r="B1251" s="68" t="s">
        <v>1431</v>
      </c>
      <c r="C1251" s="7" t="s">
        <v>553</v>
      </c>
      <c r="D1251" s="70" t="s">
        <v>1748</v>
      </c>
      <c r="E1251" s="8">
        <v>41246.557638888888</v>
      </c>
      <c r="F1251" s="8">
        <v>41246.675000000003</v>
      </c>
      <c r="G1251" s="11" t="s">
        <v>26</v>
      </c>
      <c r="H1251" s="72">
        <f>IF(OR(E1251="-",F1251="-"),0,F1251-E1251)</f>
        <v>0.117361111115315</v>
      </c>
      <c r="I1251" s="73">
        <f>H1251</f>
        <v>0.117361111115315</v>
      </c>
      <c r="L1251"/>
    </row>
    <row r="1252" spans="1:12" ht="25.5" customHeight="1" x14ac:dyDescent="0.25">
      <c r="A1252" s="83" t="s">
        <v>6</v>
      </c>
      <c r="B1252" s="68" t="s">
        <v>1431</v>
      </c>
      <c r="C1252" s="7" t="s">
        <v>553</v>
      </c>
      <c r="D1252" s="70" t="s">
        <v>1765</v>
      </c>
      <c r="E1252" s="8">
        <v>41246.675000000003</v>
      </c>
      <c r="F1252" s="8">
        <v>41247.658333333333</v>
      </c>
      <c r="G1252" s="11" t="s">
        <v>1428</v>
      </c>
      <c r="H1252" s="72">
        <f>IF(OR(E1252="-",F1252="-"),0,F1252-E1252)</f>
        <v>0.98333333332993789</v>
      </c>
      <c r="I1252" s="73">
        <f>H1252</f>
        <v>0.98333333332993789</v>
      </c>
      <c r="L1252"/>
    </row>
    <row r="1253" spans="1:12" ht="25.5" customHeight="1" x14ac:dyDescent="0.25">
      <c r="A1253" s="83" t="s">
        <v>6</v>
      </c>
      <c r="B1253" s="68" t="s">
        <v>1431</v>
      </c>
      <c r="C1253" s="7" t="s">
        <v>553</v>
      </c>
      <c r="D1253" s="70" t="s">
        <v>1752</v>
      </c>
      <c r="E1253" s="8">
        <v>41247.658333333333</v>
      </c>
      <c r="F1253" s="8">
        <v>41247.780555555553</v>
      </c>
      <c r="G1253" s="11" t="s">
        <v>998</v>
      </c>
      <c r="H1253" s="72">
        <f>IF(OR(E1253="-",F1253="-"),0,F1253-E1253)</f>
        <v>0.12222222222044365</v>
      </c>
      <c r="I1253" s="73">
        <f>H1253</f>
        <v>0.12222222222044365</v>
      </c>
      <c r="L1253"/>
    </row>
    <row r="1254" spans="1:12" ht="25.5" customHeight="1" x14ac:dyDescent="0.25">
      <c r="A1254" s="83" t="s">
        <v>6</v>
      </c>
      <c r="B1254" s="68" t="s">
        <v>1431</v>
      </c>
      <c r="C1254" s="7" t="s">
        <v>553</v>
      </c>
      <c r="D1254" s="70" t="s">
        <v>1765</v>
      </c>
      <c r="E1254" s="8">
        <v>41247.780555555553</v>
      </c>
      <c r="F1254" s="8">
        <v>41248.543749999997</v>
      </c>
      <c r="G1254" s="11" t="s">
        <v>355</v>
      </c>
      <c r="H1254" s="72">
        <f>IF(OR(E1254="-",F1254="-"),0,F1254-E1254)</f>
        <v>0.76319444444379769</v>
      </c>
      <c r="I1254" s="73">
        <f>H1254</f>
        <v>0.76319444444379769</v>
      </c>
      <c r="L1254"/>
    </row>
    <row r="1255" spans="1:12" ht="25.5" customHeight="1" x14ac:dyDescent="0.25">
      <c r="A1255" s="83" t="s">
        <v>6</v>
      </c>
      <c r="B1255" s="68" t="s">
        <v>1431</v>
      </c>
      <c r="C1255" s="7" t="s">
        <v>553</v>
      </c>
      <c r="D1255" s="70" t="s">
        <v>1752</v>
      </c>
      <c r="E1255" s="8">
        <v>41248.543749999997</v>
      </c>
      <c r="F1255" s="8">
        <v>41263.644444444442</v>
      </c>
      <c r="G1255" s="11" t="s">
        <v>1218</v>
      </c>
      <c r="H1255" s="72">
        <f>IF(OR(E1255="-",F1255="-"),0,F1255-E1255)</f>
        <v>15.100694444445253</v>
      </c>
      <c r="I1255" s="73">
        <f>H1255</f>
        <v>15.100694444445253</v>
      </c>
      <c r="L1255"/>
    </row>
    <row r="1256" spans="1:12" ht="25.5" customHeight="1" x14ac:dyDescent="0.25">
      <c r="A1256" s="83" t="s">
        <v>6</v>
      </c>
      <c r="B1256" s="68" t="s">
        <v>1431</v>
      </c>
      <c r="C1256" s="7" t="s">
        <v>553</v>
      </c>
      <c r="D1256" s="70" t="s">
        <v>1753</v>
      </c>
      <c r="E1256" s="8">
        <v>41263.644444444442</v>
      </c>
      <c r="F1256" s="8">
        <v>41263.732638888891</v>
      </c>
      <c r="G1256" s="11" t="s">
        <v>792</v>
      </c>
      <c r="H1256" s="72">
        <f>IF(OR(E1256="-",F1256="-"),0,F1256-E1256)</f>
        <v>8.8194444448163267E-2</v>
      </c>
      <c r="I1256" s="73">
        <f>H1256</f>
        <v>8.8194444448163267E-2</v>
      </c>
      <c r="L1256"/>
    </row>
    <row r="1257" spans="1:12" ht="25.5" customHeight="1" x14ac:dyDescent="0.25">
      <c r="A1257" s="83" t="s">
        <v>6</v>
      </c>
      <c r="B1257" s="68" t="s">
        <v>1464</v>
      </c>
      <c r="C1257" s="7" t="s">
        <v>553</v>
      </c>
      <c r="D1257" s="70" t="s">
        <v>1686</v>
      </c>
      <c r="E1257" s="8">
        <v>41308.714583333334</v>
      </c>
      <c r="F1257" s="8">
        <v>41309.714583333334</v>
      </c>
      <c r="G1257" s="11" t="s">
        <v>7</v>
      </c>
      <c r="H1257" s="72">
        <f>IF(OR(E1257="-",F1257="-"),0,F1257-E1257)</f>
        <v>1</v>
      </c>
      <c r="I1257" s="73">
        <f>H1257</f>
        <v>1</v>
      </c>
      <c r="L1257"/>
    </row>
    <row r="1258" spans="1:12" ht="25.5" customHeight="1" x14ac:dyDescent="0.25">
      <c r="A1258" s="83" t="s">
        <v>6</v>
      </c>
      <c r="B1258" s="68" t="s">
        <v>1464</v>
      </c>
      <c r="C1258" s="7" t="s">
        <v>553</v>
      </c>
      <c r="D1258" s="70" t="s">
        <v>1786</v>
      </c>
      <c r="E1258" s="8">
        <v>41309.714583333334</v>
      </c>
      <c r="F1258" s="8">
        <v>41312.664583333331</v>
      </c>
      <c r="G1258" s="11" t="s">
        <v>1434</v>
      </c>
      <c r="H1258" s="72">
        <f>IF(OR(E1258="-",F1258="-"),0,F1258-E1258)</f>
        <v>2.9499999999970896</v>
      </c>
      <c r="I1258" s="73">
        <f>H1258</f>
        <v>2.9499999999970896</v>
      </c>
      <c r="L1258"/>
    </row>
    <row r="1259" spans="1:12" ht="25.5" customHeight="1" x14ac:dyDescent="0.25">
      <c r="A1259" s="83" t="s">
        <v>6</v>
      </c>
      <c r="B1259" s="68" t="s">
        <v>1464</v>
      </c>
      <c r="C1259" s="7" t="s">
        <v>553</v>
      </c>
      <c r="D1259" s="70" t="s">
        <v>1787</v>
      </c>
      <c r="E1259" s="8">
        <v>41312.664583333331</v>
      </c>
      <c r="F1259" s="8">
        <v>41312.729861111111</v>
      </c>
      <c r="G1259" s="11" t="s">
        <v>1436</v>
      </c>
      <c r="H1259" s="72">
        <f>IF(OR(E1259="-",F1259="-"),0,F1259-E1259)</f>
        <v>6.5277777779556345E-2</v>
      </c>
      <c r="I1259" s="73">
        <f>H1259</f>
        <v>6.5277777779556345E-2</v>
      </c>
      <c r="L1259"/>
    </row>
    <row r="1260" spans="1:12" ht="25.5" customHeight="1" x14ac:dyDescent="0.25">
      <c r="A1260" s="83" t="s">
        <v>6</v>
      </c>
      <c r="B1260" s="68" t="s">
        <v>1464</v>
      </c>
      <c r="C1260" s="7" t="s">
        <v>553</v>
      </c>
      <c r="D1260" s="70" t="s">
        <v>1745</v>
      </c>
      <c r="E1260" s="8">
        <v>41312.729861111111</v>
      </c>
      <c r="F1260" s="8">
        <v>41313.614583333336</v>
      </c>
      <c r="G1260" s="11" t="s">
        <v>1438</v>
      </c>
      <c r="H1260" s="72">
        <f>IF(OR(E1260="-",F1260="-"),0,F1260-E1260)</f>
        <v>0.88472222222480923</v>
      </c>
      <c r="I1260" s="73">
        <f>H1260</f>
        <v>0.88472222222480923</v>
      </c>
      <c r="L1260"/>
    </row>
    <row r="1261" spans="1:12" ht="25.5" customHeight="1" x14ac:dyDescent="0.25">
      <c r="A1261" s="83" t="s">
        <v>6</v>
      </c>
      <c r="B1261" s="68" t="s">
        <v>1464</v>
      </c>
      <c r="C1261" s="7" t="s">
        <v>553</v>
      </c>
      <c r="D1261" s="70" t="s">
        <v>1749</v>
      </c>
      <c r="E1261" s="8">
        <v>41313.614583333336</v>
      </c>
      <c r="F1261" s="8">
        <v>41313.65347222222</v>
      </c>
      <c r="G1261" s="11" t="s">
        <v>1440</v>
      </c>
      <c r="H1261" s="72">
        <f>IF(OR(E1261="-",F1261="-"),0,F1261-E1261)</f>
        <v>3.8888888884685002E-2</v>
      </c>
      <c r="I1261" s="73">
        <f>H1261</f>
        <v>3.8888888884685002E-2</v>
      </c>
      <c r="L1261"/>
    </row>
    <row r="1262" spans="1:12" ht="25.5" customHeight="1" x14ac:dyDescent="0.25">
      <c r="A1262" s="83" t="s">
        <v>6</v>
      </c>
      <c r="B1262" s="68" t="s">
        <v>1464</v>
      </c>
      <c r="C1262" s="7" t="s">
        <v>553</v>
      </c>
      <c r="D1262" s="70" t="s">
        <v>1750</v>
      </c>
      <c r="E1262" s="8">
        <v>41313.65347222222</v>
      </c>
      <c r="F1262" s="8">
        <v>41318.68472222222</v>
      </c>
      <c r="G1262" s="11" t="s">
        <v>323</v>
      </c>
      <c r="H1262" s="72">
        <f>IF(OR(E1262="-",F1262="-"),0,F1262-E1262)</f>
        <v>5.03125</v>
      </c>
      <c r="I1262" s="73">
        <f>H1262</f>
        <v>5.03125</v>
      </c>
      <c r="L1262"/>
    </row>
    <row r="1263" spans="1:12" ht="25.5" customHeight="1" x14ac:dyDescent="0.25">
      <c r="A1263" s="83" t="s">
        <v>6</v>
      </c>
      <c r="B1263" s="68" t="s">
        <v>1464</v>
      </c>
      <c r="C1263" s="7" t="s">
        <v>553</v>
      </c>
      <c r="D1263" s="70" t="s">
        <v>1749</v>
      </c>
      <c r="E1263" s="8">
        <v>41318.68472222222</v>
      </c>
      <c r="F1263" s="8">
        <v>41318.773611111108</v>
      </c>
      <c r="G1263" s="11" t="s">
        <v>39</v>
      </c>
      <c r="H1263" s="72">
        <f>IF(OR(E1263="-",F1263="-"),0,F1263-E1263)</f>
        <v>8.8888888887595385E-2</v>
      </c>
      <c r="I1263" s="73">
        <f>H1263</f>
        <v>8.8888888887595385E-2</v>
      </c>
      <c r="L1263"/>
    </row>
    <row r="1264" spans="1:12" ht="25.5" customHeight="1" x14ac:dyDescent="0.25">
      <c r="A1264" s="83" t="s">
        <v>6</v>
      </c>
      <c r="B1264" s="68" t="s">
        <v>1464</v>
      </c>
      <c r="C1264" s="7" t="s">
        <v>553</v>
      </c>
      <c r="D1264" s="70" t="s">
        <v>1746</v>
      </c>
      <c r="E1264" s="8">
        <v>41318.773611111108</v>
      </c>
      <c r="F1264" s="8">
        <v>41345.692361111112</v>
      </c>
      <c r="G1264" s="11" t="s">
        <v>578</v>
      </c>
      <c r="H1264" s="72">
        <f>IF(OR(E1264="-",F1264="-"),0,F1264-E1264)</f>
        <v>26.918750000004366</v>
      </c>
      <c r="I1264" s="73">
        <f>H1264</f>
        <v>26.918750000004366</v>
      </c>
      <c r="L1264"/>
    </row>
    <row r="1265" spans="1:12" ht="25.5" customHeight="1" x14ac:dyDescent="0.25">
      <c r="A1265" s="83" t="s">
        <v>6</v>
      </c>
      <c r="B1265" s="68" t="s">
        <v>1464</v>
      </c>
      <c r="C1265" s="7" t="s">
        <v>553</v>
      </c>
      <c r="D1265" s="70" t="s">
        <v>1747</v>
      </c>
      <c r="E1265" s="8">
        <v>41345.692361111112</v>
      </c>
      <c r="F1265" s="8">
        <v>41345.765277777777</v>
      </c>
      <c r="G1265" s="11" t="s">
        <v>777</v>
      </c>
      <c r="H1265" s="72">
        <f>IF(OR(E1265="-",F1265="-"),0,F1265-E1265)</f>
        <v>7.2916666664241347E-2</v>
      </c>
      <c r="I1265" s="73">
        <f>H1265</f>
        <v>7.2916666664241347E-2</v>
      </c>
      <c r="L1265"/>
    </row>
    <row r="1266" spans="1:12" ht="25.5" customHeight="1" x14ac:dyDescent="0.25">
      <c r="A1266" s="83" t="s">
        <v>6</v>
      </c>
      <c r="B1266" s="68" t="s">
        <v>1464</v>
      </c>
      <c r="C1266" s="7" t="s">
        <v>553</v>
      </c>
      <c r="D1266" s="70" t="s">
        <v>1748</v>
      </c>
      <c r="E1266" s="8">
        <v>41345.765277777777</v>
      </c>
      <c r="F1266" s="8">
        <v>41345.811805555553</v>
      </c>
      <c r="G1266" s="11" t="s">
        <v>648</v>
      </c>
      <c r="H1266" s="72">
        <f>IF(OR(E1266="-",F1266="-"),0,F1266-E1266)</f>
        <v>4.6527777776645962E-2</v>
      </c>
      <c r="I1266" s="73">
        <f>H1266</f>
        <v>4.6527777776645962E-2</v>
      </c>
      <c r="L1266"/>
    </row>
    <row r="1267" spans="1:12" ht="25.5" customHeight="1" x14ac:dyDescent="0.25">
      <c r="A1267" s="83" t="s">
        <v>6</v>
      </c>
      <c r="B1267" s="68" t="s">
        <v>1464</v>
      </c>
      <c r="C1267" s="7" t="s">
        <v>553</v>
      </c>
      <c r="D1267" s="70" t="s">
        <v>1749</v>
      </c>
      <c r="E1267" s="8">
        <v>41345.811805555553</v>
      </c>
      <c r="F1267" s="8">
        <v>41346.651388888888</v>
      </c>
      <c r="G1267" s="11" t="s">
        <v>1442</v>
      </c>
      <c r="H1267" s="72">
        <f>IF(OR(E1267="-",F1267="-"),0,F1267-E1267)</f>
        <v>0.83958333333430346</v>
      </c>
      <c r="I1267" s="73">
        <f>H1267</f>
        <v>0.83958333333430346</v>
      </c>
      <c r="L1267"/>
    </row>
    <row r="1268" spans="1:12" ht="25.5" customHeight="1" x14ac:dyDescent="0.25">
      <c r="A1268" s="83" t="s">
        <v>6</v>
      </c>
      <c r="B1268" s="68" t="s">
        <v>1464</v>
      </c>
      <c r="C1268" s="7" t="s">
        <v>553</v>
      </c>
      <c r="D1268" s="70" t="s">
        <v>1750</v>
      </c>
      <c r="E1268" s="8">
        <v>41346.651388888888</v>
      </c>
      <c r="F1268" s="8">
        <v>41346.867361111108</v>
      </c>
      <c r="G1268" s="11" t="s">
        <v>582</v>
      </c>
      <c r="H1268" s="72">
        <f>IF(OR(E1268="-",F1268="-"),0,F1268-E1268)</f>
        <v>0.21597222222044365</v>
      </c>
      <c r="I1268" s="73">
        <f>H1268</f>
        <v>0.21597222222044365</v>
      </c>
      <c r="L1268"/>
    </row>
    <row r="1269" spans="1:12" ht="25.5" customHeight="1" x14ac:dyDescent="0.25">
      <c r="A1269" s="83" t="s">
        <v>6</v>
      </c>
      <c r="B1269" s="68" t="s">
        <v>1464</v>
      </c>
      <c r="C1269" s="7" t="s">
        <v>553</v>
      </c>
      <c r="D1269" s="70" t="s">
        <v>1749</v>
      </c>
      <c r="E1269" s="8">
        <v>41346.867361111108</v>
      </c>
      <c r="F1269" s="8">
        <v>41347.821527777778</v>
      </c>
      <c r="G1269" s="11" t="s">
        <v>39</v>
      </c>
      <c r="H1269" s="72">
        <f>IF(OR(E1269="-",F1269="-"),0,F1269-E1269)</f>
        <v>0.95416666667006211</v>
      </c>
      <c r="I1269" s="73">
        <f>H1269</f>
        <v>0.95416666667006211</v>
      </c>
      <c r="L1269"/>
    </row>
    <row r="1270" spans="1:12" ht="25.5" customHeight="1" x14ac:dyDescent="0.25">
      <c r="A1270" s="83" t="s">
        <v>6</v>
      </c>
      <c r="B1270" s="68" t="s">
        <v>1464</v>
      </c>
      <c r="C1270" s="7" t="s">
        <v>553</v>
      </c>
      <c r="D1270" s="70" t="s">
        <v>1745</v>
      </c>
      <c r="E1270" s="8">
        <v>41347.821527777778</v>
      </c>
      <c r="F1270" s="8">
        <v>41348.71875</v>
      </c>
      <c r="G1270" s="11" t="s">
        <v>1443</v>
      </c>
      <c r="H1270" s="72">
        <f>IF(OR(E1270="-",F1270="-"),0,F1270-E1270)</f>
        <v>0.89722222222189885</v>
      </c>
      <c r="I1270" s="73">
        <f>H1270</f>
        <v>0.89722222222189885</v>
      </c>
      <c r="L1270"/>
    </row>
    <row r="1271" spans="1:12" ht="25.5" customHeight="1" x14ac:dyDescent="0.25">
      <c r="A1271" s="83" t="s">
        <v>6</v>
      </c>
      <c r="B1271" s="68" t="s">
        <v>1464</v>
      </c>
      <c r="C1271" s="7" t="s">
        <v>553</v>
      </c>
      <c r="D1271" s="70" t="s">
        <v>1743</v>
      </c>
      <c r="E1271" s="8">
        <v>41348.71875</v>
      </c>
      <c r="F1271" s="8">
        <v>41348.820138888892</v>
      </c>
      <c r="G1271" s="11" t="s">
        <v>1444</v>
      </c>
      <c r="H1271" s="72">
        <f>IF(OR(E1271="-",F1271="-"),0,F1271-E1271)</f>
        <v>0.10138888889196096</v>
      </c>
      <c r="I1271" s="73">
        <f>H1271</f>
        <v>0.10138888889196096</v>
      </c>
      <c r="L1271"/>
    </row>
    <row r="1272" spans="1:12" ht="25.5" customHeight="1" x14ac:dyDescent="0.25">
      <c r="A1272" s="83" t="s">
        <v>6</v>
      </c>
      <c r="B1272" s="68" t="s">
        <v>1464</v>
      </c>
      <c r="C1272" s="7" t="s">
        <v>553</v>
      </c>
      <c r="D1272" s="70" t="s">
        <v>1765</v>
      </c>
      <c r="E1272" s="8">
        <v>41348.820138888892</v>
      </c>
      <c r="F1272" s="8">
        <v>41353.788888888892</v>
      </c>
      <c r="G1272" s="11" t="s">
        <v>589</v>
      </c>
      <c r="H1272" s="72">
        <f>IF(OR(E1272="-",F1272="-"),0,F1272-E1272)</f>
        <v>4.96875</v>
      </c>
      <c r="I1272" s="73">
        <f>H1272</f>
        <v>4.96875</v>
      </c>
      <c r="L1272"/>
    </row>
    <row r="1273" spans="1:12" ht="25.5" customHeight="1" x14ac:dyDescent="0.25">
      <c r="A1273" s="83" t="s">
        <v>6</v>
      </c>
      <c r="B1273" s="68" t="s">
        <v>1464</v>
      </c>
      <c r="C1273" s="7" t="s">
        <v>553</v>
      </c>
      <c r="D1273" s="70" t="s">
        <v>1686</v>
      </c>
      <c r="E1273" s="8">
        <v>41353.788888888892</v>
      </c>
      <c r="F1273" s="8">
        <v>41353.809027777781</v>
      </c>
      <c r="G1273" s="11" t="s">
        <v>393</v>
      </c>
      <c r="H1273" s="72">
        <f>IF(OR(E1273="-",F1273="-"),0,F1273-E1273)</f>
        <v>2.0138888889050577E-2</v>
      </c>
      <c r="I1273" s="73">
        <f>H1273</f>
        <v>2.0138888889050577E-2</v>
      </c>
      <c r="L1273"/>
    </row>
    <row r="1274" spans="1:12" ht="25.5" customHeight="1" x14ac:dyDescent="0.25">
      <c r="A1274" s="83" t="s">
        <v>6</v>
      </c>
      <c r="B1274" s="68" t="s">
        <v>1464</v>
      </c>
      <c r="C1274" s="7" t="s">
        <v>553</v>
      </c>
      <c r="D1274" s="70" t="s">
        <v>1765</v>
      </c>
      <c r="E1274" s="8">
        <v>41353.809027777781</v>
      </c>
      <c r="F1274" s="8">
        <v>41359.776388888888</v>
      </c>
      <c r="G1274" s="11" t="s">
        <v>24</v>
      </c>
      <c r="H1274" s="72">
        <f>IF(OR(E1274="-",F1274="-"),0,F1274-E1274)</f>
        <v>5.9673611111065838</v>
      </c>
      <c r="I1274" s="73">
        <f>H1274</f>
        <v>5.9673611111065838</v>
      </c>
      <c r="L1274"/>
    </row>
    <row r="1275" spans="1:12" ht="25.5" customHeight="1" x14ac:dyDescent="0.25">
      <c r="A1275" s="83" t="s">
        <v>6</v>
      </c>
      <c r="B1275" s="68" t="s">
        <v>1464</v>
      </c>
      <c r="C1275" s="7" t="s">
        <v>553</v>
      </c>
      <c r="D1275" s="70" t="s">
        <v>1751</v>
      </c>
      <c r="E1275" s="8">
        <v>41359.776388888888</v>
      </c>
      <c r="F1275" s="8">
        <v>41366.628472222219</v>
      </c>
      <c r="G1275" s="11" t="s">
        <v>1447</v>
      </c>
      <c r="H1275" s="72">
        <f>IF(OR(E1275="-",F1275="-"),0,F1275-E1275)</f>
        <v>6.8520833333313931</v>
      </c>
      <c r="I1275" s="73">
        <f>H1275</f>
        <v>6.8520833333313931</v>
      </c>
      <c r="L1275"/>
    </row>
    <row r="1276" spans="1:12" ht="25.5" customHeight="1" x14ac:dyDescent="0.25">
      <c r="A1276" s="83" t="s">
        <v>6</v>
      </c>
      <c r="B1276" s="68" t="s">
        <v>1464</v>
      </c>
      <c r="C1276" s="7" t="s">
        <v>553</v>
      </c>
      <c r="D1276" s="70" t="s">
        <v>1765</v>
      </c>
      <c r="E1276" s="8">
        <v>41366.628472222219</v>
      </c>
      <c r="F1276" s="8">
        <v>41367.647916666669</v>
      </c>
      <c r="G1276" s="11" t="s">
        <v>703</v>
      </c>
      <c r="H1276" s="72">
        <f>IF(OR(E1276="-",F1276="-"),0,F1276-E1276)</f>
        <v>1.0194444444496185</v>
      </c>
      <c r="I1276" s="73">
        <f>H1276</f>
        <v>1.0194444444496185</v>
      </c>
      <c r="L1276"/>
    </row>
    <row r="1277" spans="1:12" ht="25.5" customHeight="1" x14ac:dyDescent="0.25">
      <c r="A1277" s="83" t="s">
        <v>6</v>
      </c>
      <c r="B1277" s="68" t="s">
        <v>1464</v>
      </c>
      <c r="C1277" s="7" t="s">
        <v>553</v>
      </c>
      <c r="D1277" s="70" t="s">
        <v>1749</v>
      </c>
      <c r="E1277" s="8">
        <v>41367.647916666669</v>
      </c>
      <c r="F1277" s="8">
        <v>41367.686111111114</v>
      </c>
      <c r="G1277" s="11" t="s">
        <v>1448</v>
      </c>
      <c r="H1277" s="72">
        <f>IF(OR(E1277="-",F1277="-"),0,F1277-E1277)</f>
        <v>3.8194444445252884E-2</v>
      </c>
      <c r="I1277" s="73">
        <f>H1277</f>
        <v>3.8194444445252884E-2</v>
      </c>
      <c r="L1277"/>
    </row>
    <row r="1278" spans="1:12" ht="25.5" customHeight="1" x14ac:dyDescent="0.25">
      <c r="A1278" s="83" t="s">
        <v>6</v>
      </c>
      <c r="B1278" s="68" t="s">
        <v>1464</v>
      </c>
      <c r="C1278" s="7" t="s">
        <v>553</v>
      </c>
      <c r="D1278" s="70" t="s">
        <v>1752</v>
      </c>
      <c r="E1278" s="8">
        <v>41367.686111111114</v>
      </c>
      <c r="F1278" s="8">
        <v>41369.830555555556</v>
      </c>
      <c r="G1278" s="11" t="s">
        <v>706</v>
      </c>
      <c r="H1278" s="72">
        <f>IF(OR(E1278="-",F1278="-"),0,F1278-E1278)</f>
        <v>2.1444444444423425</v>
      </c>
      <c r="I1278" s="73">
        <f>H1278</f>
        <v>2.1444444444423425</v>
      </c>
      <c r="L1278"/>
    </row>
    <row r="1279" spans="1:12" ht="25.5" customHeight="1" x14ac:dyDescent="0.25">
      <c r="A1279" s="83" t="s">
        <v>6</v>
      </c>
      <c r="B1279" s="68" t="s">
        <v>1464</v>
      </c>
      <c r="C1279" s="7" t="s">
        <v>553</v>
      </c>
      <c r="D1279" s="70" t="s">
        <v>1753</v>
      </c>
      <c r="E1279" s="8">
        <v>41369.830555555556</v>
      </c>
      <c r="F1279" s="8">
        <v>41372.683333333334</v>
      </c>
      <c r="G1279" s="11" t="s">
        <v>429</v>
      </c>
      <c r="H1279" s="72">
        <f>IF(OR(E1279="-",F1279="-"),0,F1279-E1279)</f>
        <v>2.8527777777781012</v>
      </c>
      <c r="I1279" s="73">
        <f>H1279</f>
        <v>2.8527777777781012</v>
      </c>
      <c r="L1279"/>
    </row>
    <row r="1280" spans="1:12" ht="25.5" customHeight="1" x14ac:dyDescent="0.25">
      <c r="A1280" s="83" t="s">
        <v>6</v>
      </c>
      <c r="B1280" s="68" t="s">
        <v>1464</v>
      </c>
      <c r="C1280" s="7" t="s">
        <v>553</v>
      </c>
      <c r="D1280" s="70" t="s">
        <v>1765</v>
      </c>
      <c r="E1280" s="8">
        <v>41372.683333333334</v>
      </c>
      <c r="F1280" s="8">
        <v>41373.795138888891</v>
      </c>
      <c r="G1280" s="11" t="s">
        <v>1451</v>
      </c>
      <c r="H1280" s="72">
        <f>IF(OR(E1280="-",F1280="-"),0,F1280-E1280)</f>
        <v>1.1118055555562023</v>
      </c>
      <c r="I1280" s="73">
        <f>H1280</f>
        <v>1.1118055555562023</v>
      </c>
      <c r="L1280"/>
    </row>
    <row r="1281" spans="1:12" ht="25.5" customHeight="1" x14ac:dyDescent="0.25">
      <c r="A1281" s="83" t="s">
        <v>6</v>
      </c>
      <c r="B1281" s="68" t="s">
        <v>1464</v>
      </c>
      <c r="C1281" s="7" t="s">
        <v>553</v>
      </c>
      <c r="D1281" s="70" t="s">
        <v>1753</v>
      </c>
      <c r="E1281" s="8">
        <v>41373.795138888891</v>
      </c>
      <c r="F1281" s="8">
        <v>41374.830555555556</v>
      </c>
      <c r="G1281" s="11" t="s">
        <v>1453</v>
      </c>
      <c r="H1281" s="72">
        <f>IF(OR(E1281="-",F1281="-"),0,F1281-E1281)</f>
        <v>1.0354166666656965</v>
      </c>
      <c r="I1281" s="73">
        <f>H1281</f>
        <v>1.0354166666656965</v>
      </c>
      <c r="L1281"/>
    </row>
    <row r="1282" spans="1:12" ht="25.5" customHeight="1" x14ac:dyDescent="0.25">
      <c r="A1282" s="83" t="s">
        <v>6</v>
      </c>
      <c r="B1282" s="68" t="s">
        <v>1464</v>
      </c>
      <c r="C1282" s="7" t="s">
        <v>553</v>
      </c>
      <c r="D1282" s="70" t="s">
        <v>1765</v>
      </c>
      <c r="E1282" s="8">
        <v>41374.830555555556</v>
      </c>
      <c r="F1282" s="8">
        <v>41375.69027777778</v>
      </c>
      <c r="G1282" s="11" t="s">
        <v>1454</v>
      </c>
      <c r="H1282" s="72">
        <f>IF(OR(E1282="-",F1282="-"),0,F1282-E1282)</f>
        <v>0.85972222222335404</v>
      </c>
      <c r="I1282" s="73">
        <f>H1282</f>
        <v>0.85972222222335404</v>
      </c>
      <c r="L1282"/>
    </row>
    <row r="1283" spans="1:12" ht="25.5" customHeight="1" x14ac:dyDescent="0.25">
      <c r="A1283" s="83" t="s">
        <v>6</v>
      </c>
      <c r="B1283" s="68" t="s">
        <v>1464</v>
      </c>
      <c r="C1283" s="7" t="s">
        <v>553</v>
      </c>
      <c r="D1283" s="70" t="s">
        <v>1686</v>
      </c>
      <c r="E1283" s="8">
        <v>41375.69027777778</v>
      </c>
      <c r="F1283" s="8">
        <v>41379.646527777775</v>
      </c>
      <c r="G1283" s="11" t="s">
        <v>1456</v>
      </c>
      <c r="H1283" s="72">
        <f>IF(OR(E1283="-",F1283="-"),0,F1283-E1283)</f>
        <v>3.9562499999956344</v>
      </c>
      <c r="I1283" s="73">
        <f>H1283</f>
        <v>3.9562499999956344</v>
      </c>
      <c r="L1283"/>
    </row>
    <row r="1284" spans="1:12" ht="25.5" customHeight="1" x14ac:dyDescent="0.25">
      <c r="A1284" s="83" t="s">
        <v>6</v>
      </c>
      <c r="B1284" s="68" t="s">
        <v>1464</v>
      </c>
      <c r="C1284" s="7" t="s">
        <v>553</v>
      </c>
      <c r="D1284" s="70" t="s">
        <v>1765</v>
      </c>
      <c r="E1284" s="8">
        <v>41379.646527777775</v>
      </c>
      <c r="F1284" s="8">
        <v>41386.556250000001</v>
      </c>
      <c r="G1284" s="11" t="s">
        <v>1457</v>
      </c>
      <c r="H1284" s="72">
        <f>IF(OR(E1284="-",F1284="-"),0,F1284-E1284)</f>
        <v>6.9097222222262644</v>
      </c>
      <c r="I1284" s="73">
        <f>H1284</f>
        <v>6.9097222222262644</v>
      </c>
      <c r="L1284"/>
    </row>
    <row r="1285" spans="1:12" ht="25.5" customHeight="1" x14ac:dyDescent="0.25">
      <c r="A1285" s="83" t="s">
        <v>6</v>
      </c>
      <c r="B1285" s="68" t="s">
        <v>1464</v>
      </c>
      <c r="C1285" s="7" t="s">
        <v>553</v>
      </c>
      <c r="D1285" s="70" t="s">
        <v>1752</v>
      </c>
      <c r="E1285" s="8">
        <v>41386.556250000001</v>
      </c>
      <c r="F1285" s="8">
        <v>41386.665972222225</v>
      </c>
      <c r="G1285" s="11" t="s">
        <v>1249</v>
      </c>
      <c r="H1285" s="72">
        <f>IF(OR(E1285="-",F1285="-"),0,F1285-E1285)</f>
        <v>0.10972222222335404</v>
      </c>
      <c r="I1285" s="73">
        <f>H1285</f>
        <v>0.10972222222335404</v>
      </c>
      <c r="L1285"/>
    </row>
    <row r="1286" spans="1:12" ht="25.5" customHeight="1" x14ac:dyDescent="0.25">
      <c r="A1286" s="83" t="s">
        <v>6</v>
      </c>
      <c r="B1286" s="68" t="s">
        <v>1464</v>
      </c>
      <c r="C1286" s="7" t="s">
        <v>553</v>
      </c>
      <c r="D1286" s="70" t="s">
        <v>1765</v>
      </c>
      <c r="E1286" s="8">
        <v>41386.665972222225</v>
      </c>
      <c r="F1286" s="8">
        <v>41387.647916666669</v>
      </c>
      <c r="G1286" s="11" t="s">
        <v>355</v>
      </c>
      <c r="H1286" s="72">
        <f>IF(OR(E1286="-",F1286="-"),0,F1286-E1286)</f>
        <v>0.98194444444379769</v>
      </c>
      <c r="I1286" s="73">
        <f>H1286</f>
        <v>0.98194444444379769</v>
      </c>
      <c r="L1286"/>
    </row>
    <row r="1287" spans="1:12" ht="25.5" customHeight="1" x14ac:dyDescent="0.25">
      <c r="A1287" s="83" t="s">
        <v>6</v>
      </c>
      <c r="B1287" s="68" t="s">
        <v>1464</v>
      </c>
      <c r="C1287" s="7" t="s">
        <v>553</v>
      </c>
      <c r="D1287" s="70" t="s">
        <v>1752</v>
      </c>
      <c r="E1287" s="8">
        <v>41387.647916666669</v>
      </c>
      <c r="F1287" s="8">
        <v>41401.673611111109</v>
      </c>
      <c r="G1287" s="11" t="s">
        <v>1458</v>
      </c>
      <c r="H1287" s="72">
        <f>IF(OR(E1287="-",F1287="-"),0,F1287-E1287)</f>
        <v>14.025694444440887</v>
      </c>
      <c r="I1287" s="73">
        <f>H1287</f>
        <v>14.025694444440887</v>
      </c>
      <c r="L1287"/>
    </row>
    <row r="1288" spans="1:12" ht="25.5" customHeight="1" x14ac:dyDescent="0.25">
      <c r="A1288" s="83" t="s">
        <v>6</v>
      </c>
      <c r="B1288" s="68" t="s">
        <v>1464</v>
      </c>
      <c r="C1288" s="7" t="s">
        <v>553</v>
      </c>
      <c r="D1288" s="70" t="s">
        <v>1753</v>
      </c>
      <c r="E1288" s="8">
        <v>41401.673611111109</v>
      </c>
      <c r="F1288" s="8">
        <v>41401.843055555553</v>
      </c>
      <c r="G1288" s="11" t="s">
        <v>1459</v>
      </c>
      <c r="H1288" s="72">
        <f>IF(OR(E1288="-",F1288="-"),0,F1288-E1288)</f>
        <v>0.16944444444379769</v>
      </c>
      <c r="I1288" s="73">
        <f>H1288</f>
        <v>0.16944444444379769</v>
      </c>
      <c r="L1288"/>
    </row>
    <row r="1289" spans="1:12" ht="25.5" customHeight="1" x14ac:dyDescent="0.25">
      <c r="A1289" s="83" t="s">
        <v>6</v>
      </c>
      <c r="B1289" s="68" t="s">
        <v>1464</v>
      </c>
      <c r="C1289" s="7" t="s">
        <v>553</v>
      </c>
      <c r="D1289" s="70" t="s">
        <v>1743</v>
      </c>
      <c r="E1289" s="8">
        <v>41401.843055555553</v>
      </c>
      <c r="F1289" s="8">
        <v>41402.677083333336</v>
      </c>
      <c r="G1289" s="11" t="s">
        <v>443</v>
      </c>
      <c r="H1289" s="72">
        <f>IF(OR(E1289="-",F1289="-"),0,F1289-E1289)</f>
        <v>0.83402777778246673</v>
      </c>
      <c r="I1289" s="73">
        <f>H1289</f>
        <v>0.83402777778246673</v>
      </c>
      <c r="L1289"/>
    </row>
    <row r="1290" spans="1:12" ht="25.5" customHeight="1" x14ac:dyDescent="0.25">
      <c r="A1290" s="83" t="s">
        <v>6</v>
      </c>
      <c r="B1290" s="68" t="s">
        <v>1464</v>
      </c>
      <c r="C1290" s="7" t="s">
        <v>553</v>
      </c>
      <c r="D1290" s="70" t="s">
        <v>1745</v>
      </c>
      <c r="E1290" s="8">
        <v>41402.677083333336</v>
      </c>
      <c r="F1290" s="8">
        <v>41403.77847222222</v>
      </c>
      <c r="G1290" s="11" t="s">
        <v>1461</v>
      </c>
      <c r="H1290" s="72">
        <f>IF(OR(E1290="-",F1290="-"),0,F1290-E1290)</f>
        <v>1.101388888884685</v>
      </c>
      <c r="I1290" s="73">
        <f>H1290</f>
        <v>1.101388888884685</v>
      </c>
      <c r="L1290"/>
    </row>
    <row r="1291" spans="1:12" ht="25.5" customHeight="1" x14ac:dyDescent="0.25">
      <c r="A1291" s="83" t="s">
        <v>6</v>
      </c>
      <c r="B1291" s="68" t="s">
        <v>1464</v>
      </c>
      <c r="C1291" s="7" t="s">
        <v>553</v>
      </c>
      <c r="D1291" s="70" t="s">
        <v>1749</v>
      </c>
      <c r="E1291" s="8">
        <v>41403.77847222222</v>
      </c>
      <c r="F1291" s="8">
        <v>41404.6</v>
      </c>
      <c r="G1291" s="11" t="s">
        <v>1462</v>
      </c>
      <c r="H1291" s="72">
        <f>IF(OR(E1291="-",F1291="-"),0,F1291-E1291)</f>
        <v>0.82152777777810115</v>
      </c>
      <c r="I1291" s="73">
        <f>H1291</f>
        <v>0.82152777777810115</v>
      </c>
      <c r="L1291"/>
    </row>
    <row r="1292" spans="1:12" ht="25.5" customHeight="1" x14ac:dyDescent="0.25">
      <c r="A1292" s="83" t="s">
        <v>6</v>
      </c>
      <c r="B1292" s="68" t="s">
        <v>1464</v>
      </c>
      <c r="C1292" s="7" t="s">
        <v>553</v>
      </c>
      <c r="D1292" s="70" t="s">
        <v>1765</v>
      </c>
      <c r="E1292" s="8">
        <v>41404.6</v>
      </c>
      <c r="F1292" s="8">
        <v>41409.751388888886</v>
      </c>
      <c r="G1292" s="11" t="s">
        <v>1462</v>
      </c>
      <c r="H1292" s="72">
        <f>IF(OR(E1292="-",F1292="-"),0,F1292-E1292)</f>
        <v>5.1513888888875954</v>
      </c>
      <c r="I1292" s="73">
        <f>H1292</f>
        <v>5.1513888888875954</v>
      </c>
      <c r="L1292"/>
    </row>
    <row r="1293" spans="1:12" ht="25.5" customHeight="1" x14ac:dyDescent="0.25">
      <c r="A1293" s="83" t="s">
        <v>6</v>
      </c>
      <c r="B1293" s="68" t="s">
        <v>1464</v>
      </c>
      <c r="C1293" s="7" t="s">
        <v>553</v>
      </c>
      <c r="D1293" s="70" t="s">
        <v>1752</v>
      </c>
      <c r="E1293" s="8">
        <v>41409.751388888886</v>
      </c>
      <c r="F1293" s="8">
        <v>41409.765277777777</v>
      </c>
      <c r="G1293" s="11" t="s">
        <v>1463</v>
      </c>
      <c r="H1293" s="72">
        <f>IF(OR(E1293="-",F1293="-"),0,F1293-E1293)</f>
        <v>1.3888888890505768E-2</v>
      </c>
      <c r="I1293" s="73">
        <f>H1293</f>
        <v>1.3888888890505768E-2</v>
      </c>
      <c r="L1293"/>
    </row>
    <row r="1294" spans="1:12" ht="25.5" customHeight="1" x14ac:dyDescent="0.25">
      <c r="A1294" s="83" t="s">
        <v>6</v>
      </c>
      <c r="B1294" s="68" t="s">
        <v>1464</v>
      </c>
      <c r="C1294" s="7" t="s">
        <v>553</v>
      </c>
      <c r="D1294" s="70" t="s">
        <v>1765</v>
      </c>
      <c r="E1294" s="8">
        <v>41409.765277777777</v>
      </c>
      <c r="F1294" s="8">
        <v>41415.606944444444</v>
      </c>
      <c r="G1294" s="11" t="s">
        <v>1216</v>
      </c>
      <c r="H1294" s="72">
        <f>IF(OR(E1294="-",F1294="-"),0,F1294-E1294)</f>
        <v>5.8416666666671517</v>
      </c>
      <c r="I1294" s="73">
        <f>H1294</f>
        <v>5.8416666666671517</v>
      </c>
      <c r="L1294"/>
    </row>
    <row r="1295" spans="1:12" ht="25.5" customHeight="1" x14ac:dyDescent="0.25">
      <c r="A1295" s="83" t="s">
        <v>6</v>
      </c>
      <c r="B1295" s="68" t="s">
        <v>1464</v>
      </c>
      <c r="C1295" s="7" t="s">
        <v>553</v>
      </c>
      <c r="D1295" s="70" t="s">
        <v>1752</v>
      </c>
      <c r="E1295" s="8">
        <v>41415.606944444444</v>
      </c>
      <c r="F1295" s="8">
        <v>41430.759722222225</v>
      </c>
      <c r="G1295" s="11" t="s">
        <v>357</v>
      </c>
      <c r="H1295" s="72">
        <f>IF(OR(E1295="-",F1295="-"),0,F1295-E1295)</f>
        <v>15.152777777781012</v>
      </c>
      <c r="I1295" s="73">
        <f>H1295</f>
        <v>15.152777777781012</v>
      </c>
      <c r="L1295"/>
    </row>
    <row r="1296" spans="1:12" ht="25.5" customHeight="1" x14ac:dyDescent="0.25">
      <c r="A1296" s="83" t="s">
        <v>6</v>
      </c>
      <c r="B1296" s="68" t="s">
        <v>1464</v>
      </c>
      <c r="C1296" s="7" t="s">
        <v>553</v>
      </c>
      <c r="D1296" s="70" t="s">
        <v>1753</v>
      </c>
      <c r="E1296" s="8">
        <v>41430.759722222225</v>
      </c>
      <c r="F1296" s="8">
        <v>41431.618750000001</v>
      </c>
      <c r="G1296" s="11" t="s">
        <v>792</v>
      </c>
      <c r="H1296" s="72">
        <f>IF(OR(E1296="-",F1296="-"),0,F1296-E1296)</f>
        <v>0.85902777777664596</v>
      </c>
      <c r="I1296" s="73">
        <f>H1296</f>
        <v>0.85902777777664596</v>
      </c>
      <c r="L1296"/>
    </row>
    <row r="1297" spans="1:12" ht="25.5" customHeight="1" x14ac:dyDescent="0.25">
      <c r="A1297" s="83" t="s">
        <v>6</v>
      </c>
      <c r="B1297" s="68" t="s">
        <v>1602</v>
      </c>
      <c r="C1297" s="7" t="s">
        <v>553</v>
      </c>
      <c r="D1297" s="70" t="s">
        <v>1686</v>
      </c>
      <c r="E1297" s="8">
        <v>42208.74722222222</v>
      </c>
      <c r="F1297" s="8">
        <v>42209.74722222222</v>
      </c>
      <c r="G1297" s="80" t="s">
        <v>7</v>
      </c>
      <c r="H1297" s="72">
        <f>IF(OR(E1297="-",F1297="-"),0,F1297-E1297)</f>
        <v>1</v>
      </c>
      <c r="I1297" s="73">
        <f>H1297</f>
        <v>1</v>
      </c>
      <c r="L1297"/>
    </row>
    <row r="1298" spans="1:12" ht="25.5" customHeight="1" x14ac:dyDescent="0.25">
      <c r="A1298" s="83" t="s">
        <v>6</v>
      </c>
      <c r="B1298" s="68" t="s">
        <v>1602</v>
      </c>
      <c r="C1298" s="7" t="s">
        <v>553</v>
      </c>
      <c r="D1298" s="70" t="s">
        <v>1786</v>
      </c>
      <c r="E1298" s="8">
        <v>42209.74722222222</v>
      </c>
      <c r="F1298" s="8">
        <v>42221.647222222222</v>
      </c>
      <c r="G1298" s="80" t="s">
        <v>1465</v>
      </c>
      <c r="H1298" s="72">
        <f>IF(OR(E1298="-",F1298="-"),0,F1298-E1298)</f>
        <v>11.900000000001455</v>
      </c>
      <c r="I1298" s="73">
        <f>H1298</f>
        <v>11.900000000001455</v>
      </c>
      <c r="L1298"/>
    </row>
    <row r="1299" spans="1:12" ht="25.5" customHeight="1" x14ac:dyDescent="0.25">
      <c r="A1299" s="83" t="s">
        <v>6</v>
      </c>
      <c r="B1299" s="68" t="s">
        <v>1602</v>
      </c>
      <c r="C1299" s="7" t="s">
        <v>553</v>
      </c>
      <c r="D1299" s="70" t="s">
        <v>1749</v>
      </c>
      <c r="E1299" s="8">
        <v>42221.647222222222</v>
      </c>
      <c r="F1299" s="8">
        <v>42222.618055555555</v>
      </c>
      <c r="G1299" s="80" t="s">
        <v>212</v>
      </c>
      <c r="H1299" s="72">
        <f>IF(OR(E1299="-",F1299="-"),0,F1299-E1299)</f>
        <v>0.97083333333284827</v>
      </c>
      <c r="I1299" s="73">
        <f>H1299</f>
        <v>0.97083333333284827</v>
      </c>
      <c r="L1299"/>
    </row>
    <row r="1300" spans="1:12" ht="25.5" customHeight="1" x14ac:dyDescent="0.25">
      <c r="A1300" s="83" t="s">
        <v>6</v>
      </c>
      <c r="B1300" s="68" t="s">
        <v>1602</v>
      </c>
      <c r="C1300" s="7" t="s">
        <v>553</v>
      </c>
      <c r="D1300" s="70" t="s">
        <v>1686</v>
      </c>
      <c r="E1300" s="8">
        <v>42222.618055555555</v>
      </c>
      <c r="F1300" s="8">
        <v>42223.543055555558</v>
      </c>
      <c r="G1300" s="80" t="s">
        <v>393</v>
      </c>
      <c r="H1300" s="72">
        <f>IF(OR(E1300="-",F1300="-"),0,F1300-E1300)</f>
        <v>0.92500000000291038</v>
      </c>
      <c r="I1300" s="73">
        <f>H1300</f>
        <v>0.92500000000291038</v>
      </c>
      <c r="L1300"/>
    </row>
    <row r="1301" spans="1:12" ht="25.5" customHeight="1" x14ac:dyDescent="0.25">
      <c r="A1301" s="83" t="s">
        <v>6</v>
      </c>
      <c r="B1301" s="68" t="s">
        <v>1602</v>
      </c>
      <c r="C1301" s="7" t="s">
        <v>553</v>
      </c>
      <c r="D1301" s="70" t="s">
        <v>1786</v>
      </c>
      <c r="E1301" s="8">
        <v>42223.543055555558</v>
      </c>
      <c r="F1301" s="8">
        <v>42226.32708333333</v>
      </c>
      <c r="G1301" s="80" t="s">
        <v>1469</v>
      </c>
      <c r="H1301" s="72">
        <f>IF(OR(E1301="-",F1301="-"),0,F1301-E1301)</f>
        <v>2.7840277777722804</v>
      </c>
      <c r="I1301" s="73">
        <f>H1301</f>
        <v>2.7840277777722804</v>
      </c>
      <c r="L1301"/>
    </row>
    <row r="1302" spans="1:12" ht="25.5" customHeight="1" x14ac:dyDescent="0.25">
      <c r="A1302" s="83" t="s">
        <v>6</v>
      </c>
      <c r="B1302" s="68" t="s">
        <v>1602</v>
      </c>
      <c r="C1302" s="7" t="s">
        <v>553</v>
      </c>
      <c r="D1302" s="70" t="s">
        <v>1749</v>
      </c>
      <c r="E1302" s="8">
        <v>42226.32708333333</v>
      </c>
      <c r="F1302" s="8">
        <v>42228.55972222222</v>
      </c>
      <c r="G1302" s="80" t="s">
        <v>212</v>
      </c>
      <c r="H1302" s="72">
        <f>IF(OR(E1302="-",F1302="-"),0,F1302-E1302)</f>
        <v>2.2326388888905058</v>
      </c>
      <c r="I1302" s="73">
        <f>H1302</f>
        <v>2.2326388888905058</v>
      </c>
      <c r="L1302"/>
    </row>
    <row r="1303" spans="1:12" ht="25.5" customHeight="1" x14ac:dyDescent="0.25">
      <c r="A1303" s="83" t="s">
        <v>6</v>
      </c>
      <c r="B1303" s="68" t="s">
        <v>1602</v>
      </c>
      <c r="C1303" s="7" t="s">
        <v>553</v>
      </c>
      <c r="D1303" s="70" t="s">
        <v>1786</v>
      </c>
      <c r="E1303" s="8">
        <v>42228.55972222222</v>
      </c>
      <c r="F1303" s="8">
        <v>42228.564583333333</v>
      </c>
      <c r="G1303" s="80" t="s">
        <v>512</v>
      </c>
      <c r="H1303" s="72">
        <f>IF(OR(E1303="-",F1303="-"),0,F1303-E1303)</f>
        <v>4.8611111124046147E-3</v>
      </c>
      <c r="I1303" s="73">
        <f>H1303</f>
        <v>4.8611111124046147E-3</v>
      </c>
      <c r="L1303"/>
    </row>
    <row r="1304" spans="1:12" ht="25.5" customHeight="1" x14ac:dyDescent="0.25">
      <c r="A1304" s="83" t="s">
        <v>6</v>
      </c>
      <c r="B1304" s="68" t="s">
        <v>1602</v>
      </c>
      <c r="C1304" s="7" t="s">
        <v>553</v>
      </c>
      <c r="D1304" s="70" t="s">
        <v>1787</v>
      </c>
      <c r="E1304" s="8">
        <v>42228.564583333333</v>
      </c>
      <c r="F1304" s="8">
        <v>42228.797222222223</v>
      </c>
      <c r="G1304" s="80" t="s">
        <v>192</v>
      </c>
      <c r="H1304" s="72">
        <f>IF(OR(E1304="-",F1304="-"),0,F1304-E1304)</f>
        <v>0.23263888889050577</v>
      </c>
      <c r="I1304" s="73">
        <f>H1304</f>
        <v>0.23263888889050577</v>
      </c>
      <c r="L1304"/>
    </row>
    <row r="1305" spans="1:12" ht="25.5" customHeight="1" x14ac:dyDescent="0.25">
      <c r="A1305" s="83" t="s">
        <v>6</v>
      </c>
      <c r="B1305" s="68" t="s">
        <v>1602</v>
      </c>
      <c r="C1305" s="7" t="s">
        <v>553</v>
      </c>
      <c r="D1305" s="70" t="s">
        <v>1745</v>
      </c>
      <c r="E1305" s="8">
        <v>42228.797222222223</v>
      </c>
      <c r="F1305" s="8">
        <v>42229.816666666666</v>
      </c>
      <c r="G1305" s="80" t="s">
        <v>192</v>
      </c>
      <c r="H1305" s="72">
        <f>IF(OR(E1305="-",F1305="-"),0,F1305-E1305)</f>
        <v>1.0194444444423425</v>
      </c>
      <c r="I1305" s="73">
        <f>H1305</f>
        <v>1.0194444444423425</v>
      </c>
      <c r="L1305"/>
    </row>
    <row r="1306" spans="1:12" ht="25.5" customHeight="1" x14ac:dyDescent="0.25">
      <c r="A1306" s="83" t="s">
        <v>6</v>
      </c>
      <c r="B1306" s="68" t="s">
        <v>1602</v>
      </c>
      <c r="C1306" s="7" t="s">
        <v>553</v>
      </c>
      <c r="D1306" s="70" t="s">
        <v>1749</v>
      </c>
      <c r="E1306" s="8">
        <v>42229.816666666666</v>
      </c>
      <c r="F1306" s="8">
        <v>42230.697916666664</v>
      </c>
      <c r="G1306" s="80" t="s">
        <v>1472</v>
      </c>
      <c r="H1306" s="72">
        <f>IF(OR(E1306="-",F1306="-"),0,F1306-E1306)</f>
        <v>0.88124999999854481</v>
      </c>
      <c r="I1306" s="73">
        <f>H1306</f>
        <v>0.88124999999854481</v>
      </c>
      <c r="L1306"/>
    </row>
    <row r="1307" spans="1:12" ht="25.5" customHeight="1" x14ac:dyDescent="0.25">
      <c r="A1307" s="83" t="s">
        <v>6</v>
      </c>
      <c r="B1307" s="68" t="s">
        <v>1602</v>
      </c>
      <c r="C1307" s="7" t="s">
        <v>553</v>
      </c>
      <c r="D1307" s="70" t="s">
        <v>1686</v>
      </c>
      <c r="E1307" s="8">
        <v>42230.697916666664</v>
      </c>
      <c r="F1307" s="8">
        <v>42230.725694444445</v>
      </c>
      <c r="G1307" s="80" t="s">
        <v>1474</v>
      </c>
      <c r="H1307" s="72">
        <f>IF(OR(E1307="-",F1307="-"),0,F1307-E1307)</f>
        <v>2.7777777781011537E-2</v>
      </c>
      <c r="I1307" s="73">
        <f>H1307</f>
        <v>2.7777777781011537E-2</v>
      </c>
      <c r="L1307"/>
    </row>
    <row r="1308" spans="1:12" ht="25.5" customHeight="1" x14ac:dyDescent="0.25">
      <c r="A1308" s="83" t="s">
        <v>6</v>
      </c>
      <c r="B1308" s="68" t="s">
        <v>1602</v>
      </c>
      <c r="C1308" s="7" t="s">
        <v>553</v>
      </c>
      <c r="D1308" s="70" t="s">
        <v>1749</v>
      </c>
      <c r="E1308" s="8">
        <v>42230.725694444445</v>
      </c>
      <c r="F1308" s="8">
        <v>42240.671527777777</v>
      </c>
      <c r="G1308" s="80" t="s">
        <v>1475</v>
      </c>
      <c r="H1308" s="72">
        <f>IF(OR(E1308="-",F1308="-"),0,F1308-E1308)</f>
        <v>9.9458333333313931</v>
      </c>
      <c r="I1308" s="73">
        <f>H1308</f>
        <v>9.9458333333313931</v>
      </c>
      <c r="L1308"/>
    </row>
    <row r="1309" spans="1:12" ht="25.5" customHeight="1" x14ac:dyDescent="0.25">
      <c r="A1309" s="83" t="s">
        <v>6</v>
      </c>
      <c r="B1309" s="68" t="s">
        <v>1602</v>
      </c>
      <c r="C1309" s="7" t="s">
        <v>553</v>
      </c>
      <c r="D1309" s="70" t="s">
        <v>1686</v>
      </c>
      <c r="E1309" s="8">
        <v>42240.671527777777</v>
      </c>
      <c r="F1309" s="8">
        <v>42249.785416666666</v>
      </c>
      <c r="G1309" s="80" t="s">
        <v>1477</v>
      </c>
      <c r="H1309" s="72">
        <f>IF(OR(E1309="-",F1309="-"),0,F1309-E1309)</f>
        <v>9.1138888888890506</v>
      </c>
      <c r="I1309" s="73">
        <f>H1309</f>
        <v>9.1138888888890506</v>
      </c>
      <c r="L1309"/>
    </row>
    <row r="1310" spans="1:12" ht="25.5" customHeight="1" x14ac:dyDescent="0.25">
      <c r="A1310" s="83" t="s">
        <v>6</v>
      </c>
      <c r="B1310" s="68" t="s">
        <v>1602</v>
      </c>
      <c r="C1310" s="7" t="s">
        <v>553</v>
      </c>
      <c r="D1310" s="70" t="s">
        <v>1749</v>
      </c>
      <c r="E1310" s="8">
        <v>42249.785416666666</v>
      </c>
      <c r="F1310" s="8">
        <v>42251.767361111109</v>
      </c>
      <c r="G1310" s="80" t="s">
        <v>753</v>
      </c>
      <c r="H1310" s="72">
        <f>IF(OR(E1310="-",F1310="-"),0,F1310-E1310)</f>
        <v>1.9819444444437977</v>
      </c>
      <c r="I1310" s="73">
        <f>H1310</f>
        <v>1.9819444444437977</v>
      </c>
      <c r="L1310"/>
    </row>
    <row r="1311" spans="1:12" ht="25.5" customHeight="1" x14ac:dyDescent="0.25">
      <c r="A1311" s="83" t="s">
        <v>6</v>
      </c>
      <c r="B1311" s="68" t="s">
        <v>1602</v>
      </c>
      <c r="C1311" s="7" t="s">
        <v>553</v>
      </c>
      <c r="D1311" s="70" t="s">
        <v>1750</v>
      </c>
      <c r="E1311" s="8">
        <v>42251.767361111109</v>
      </c>
      <c r="F1311" s="8">
        <v>42263.664583333331</v>
      </c>
      <c r="G1311" s="80" t="s">
        <v>323</v>
      </c>
      <c r="H1311" s="72">
        <f>IF(OR(E1311="-",F1311="-"),0,F1311-E1311)</f>
        <v>11.897222222221899</v>
      </c>
      <c r="I1311" s="73">
        <f>H1311</f>
        <v>11.897222222221899</v>
      </c>
      <c r="L1311"/>
    </row>
    <row r="1312" spans="1:12" ht="25.5" customHeight="1" x14ac:dyDescent="0.25">
      <c r="A1312" s="83" t="s">
        <v>6</v>
      </c>
      <c r="B1312" s="68" t="s">
        <v>1602</v>
      </c>
      <c r="C1312" s="7" t="s">
        <v>553</v>
      </c>
      <c r="D1312" s="70" t="s">
        <v>1749</v>
      </c>
      <c r="E1312" s="8">
        <v>42263.664583333331</v>
      </c>
      <c r="F1312" s="8">
        <v>42264.720138888886</v>
      </c>
      <c r="G1312" s="80" t="s">
        <v>1478</v>
      </c>
      <c r="H1312" s="72">
        <f>IF(OR(E1312="-",F1312="-"),0,F1312-E1312)</f>
        <v>1.0555555555547471</v>
      </c>
      <c r="I1312" s="73">
        <f>H1312</f>
        <v>1.0555555555547471</v>
      </c>
      <c r="L1312"/>
    </row>
    <row r="1313" spans="1:12" ht="25.5" customHeight="1" x14ac:dyDescent="0.25">
      <c r="A1313" s="83" t="s">
        <v>6</v>
      </c>
      <c r="B1313" s="68" t="s">
        <v>1602</v>
      </c>
      <c r="C1313" s="7" t="s">
        <v>553</v>
      </c>
      <c r="D1313" s="70" t="s">
        <v>1771</v>
      </c>
      <c r="E1313" s="8">
        <v>42264.720138888886</v>
      </c>
      <c r="F1313" s="8">
        <v>42270.805555555555</v>
      </c>
      <c r="G1313" s="80" t="s">
        <v>1480</v>
      </c>
      <c r="H1313" s="72">
        <f>IF(OR(E1313="-",F1313="-"),0,F1313-E1313)</f>
        <v>6.0854166666686069</v>
      </c>
      <c r="I1313" s="73">
        <f>H1313</f>
        <v>6.0854166666686069</v>
      </c>
      <c r="L1313"/>
    </row>
    <row r="1314" spans="1:12" ht="25.5" customHeight="1" x14ac:dyDescent="0.25">
      <c r="A1314" s="83" t="s">
        <v>6</v>
      </c>
      <c r="B1314" s="68" t="s">
        <v>1602</v>
      </c>
      <c r="C1314" s="7" t="s">
        <v>553</v>
      </c>
      <c r="D1314" s="70" t="s">
        <v>1749</v>
      </c>
      <c r="E1314" s="8">
        <v>42270.805555555555</v>
      </c>
      <c r="F1314" s="8">
        <v>42271.554861111108</v>
      </c>
      <c r="G1314" s="80" t="s">
        <v>1481</v>
      </c>
      <c r="H1314" s="72">
        <f>IF(OR(E1314="-",F1314="-"),0,F1314-E1314)</f>
        <v>0.74930555555329192</v>
      </c>
      <c r="I1314" s="73">
        <f>H1314</f>
        <v>0.74930555555329192</v>
      </c>
      <c r="L1314"/>
    </row>
    <row r="1315" spans="1:12" ht="25.5" customHeight="1" x14ac:dyDescent="0.25">
      <c r="A1315" s="83" t="s">
        <v>6</v>
      </c>
      <c r="B1315" s="68" t="s">
        <v>1602</v>
      </c>
      <c r="C1315" s="7" t="s">
        <v>553</v>
      </c>
      <c r="D1315" s="70" t="s">
        <v>1750</v>
      </c>
      <c r="E1315" s="8">
        <v>42271.554861111108</v>
      </c>
      <c r="F1315" s="8">
        <v>42271.711111111108</v>
      </c>
      <c r="G1315" s="80" t="s">
        <v>323</v>
      </c>
      <c r="H1315" s="72">
        <f>IF(OR(E1315="-",F1315="-"),0,F1315-E1315)</f>
        <v>0.15625</v>
      </c>
      <c r="I1315" s="73">
        <f>H1315</f>
        <v>0.15625</v>
      </c>
      <c r="L1315"/>
    </row>
    <row r="1316" spans="1:12" ht="25.5" customHeight="1" x14ac:dyDescent="0.25">
      <c r="A1316" s="83" t="s">
        <v>6</v>
      </c>
      <c r="B1316" s="68" t="s">
        <v>1602</v>
      </c>
      <c r="C1316" s="7" t="s">
        <v>553</v>
      </c>
      <c r="D1316" s="70" t="s">
        <v>1771</v>
      </c>
      <c r="E1316" s="8">
        <v>42271.711111111108</v>
      </c>
      <c r="F1316" s="8">
        <v>42275.600694444445</v>
      </c>
      <c r="G1316" s="80" t="s">
        <v>118</v>
      </c>
      <c r="H1316" s="72">
        <f>IF(OR(E1316="-",F1316="-"),0,F1316-E1316)</f>
        <v>3.8895833333372138</v>
      </c>
      <c r="I1316" s="73">
        <f>H1316</f>
        <v>3.8895833333372138</v>
      </c>
      <c r="L1316"/>
    </row>
    <row r="1317" spans="1:12" ht="25.5" customHeight="1" x14ac:dyDescent="0.25">
      <c r="A1317" s="83" t="s">
        <v>6</v>
      </c>
      <c r="B1317" s="68" t="s">
        <v>1602</v>
      </c>
      <c r="C1317" s="7" t="s">
        <v>553</v>
      </c>
      <c r="D1317" s="70" t="s">
        <v>1749</v>
      </c>
      <c r="E1317" s="8">
        <v>42275.600694444445</v>
      </c>
      <c r="F1317" s="8">
        <v>42275.690972222219</v>
      </c>
      <c r="G1317" s="80" t="s">
        <v>1483</v>
      </c>
      <c r="H1317" s="72">
        <f>IF(OR(E1317="-",F1317="-"),0,F1317-E1317)</f>
        <v>9.0277777773735579E-2</v>
      </c>
      <c r="I1317" s="73">
        <f>H1317</f>
        <v>9.0277777773735579E-2</v>
      </c>
      <c r="L1317"/>
    </row>
    <row r="1318" spans="1:12" ht="25.5" customHeight="1" x14ac:dyDescent="0.25">
      <c r="A1318" s="83" t="s">
        <v>6</v>
      </c>
      <c r="B1318" s="68" t="s">
        <v>1602</v>
      </c>
      <c r="C1318" s="7" t="s">
        <v>553</v>
      </c>
      <c r="D1318" s="70" t="s">
        <v>1750</v>
      </c>
      <c r="E1318" s="8">
        <v>42275.690972222219</v>
      </c>
      <c r="F1318" s="8">
        <v>42293.601388888892</v>
      </c>
      <c r="G1318" s="80" t="s">
        <v>323</v>
      </c>
      <c r="H1318" s="72">
        <f>IF(OR(E1318="-",F1318="-"),0,F1318-E1318)</f>
        <v>17.910416666672972</v>
      </c>
      <c r="I1318" s="73">
        <f>H1318</f>
        <v>17.910416666672972</v>
      </c>
      <c r="L1318"/>
    </row>
    <row r="1319" spans="1:12" ht="25.5" customHeight="1" x14ac:dyDescent="0.25">
      <c r="A1319" s="83" t="s">
        <v>6</v>
      </c>
      <c r="B1319" s="68" t="s">
        <v>1602</v>
      </c>
      <c r="C1319" s="7" t="s">
        <v>553</v>
      </c>
      <c r="D1319" s="70" t="s">
        <v>1686</v>
      </c>
      <c r="E1319" s="8">
        <v>42293.601388888892</v>
      </c>
      <c r="F1319" s="8">
        <v>42298.67291666667</v>
      </c>
      <c r="G1319" s="80" t="s">
        <v>118</v>
      </c>
      <c r="H1319" s="72">
        <f>IF(OR(E1319="-",F1319="-"),0,F1319-E1319)</f>
        <v>5.0715277777781012</v>
      </c>
      <c r="I1319" s="73">
        <f>H1319</f>
        <v>5.0715277777781012</v>
      </c>
      <c r="L1319"/>
    </row>
    <row r="1320" spans="1:12" ht="25.5" customHeight="1" x14ac:dyDescent="0.25">
      <c r="A1320" s="83" t="s">
        <v>6</v>
      </c>
      <c r="B1320" s="68" t="s">
        <v>1602</v>
      </c>
      <c r="C1320" s="7" t="s">
        <v>553</v>
      </c>
      <c r="D1320" s="70" t="s">
        <v>1750</v>
      </c>
      <c r="E1320" s="8">
        <v>42298.67291666667</v>
      </c>
      <c r="F1320" s="8">
        <v>42313.667361111111</v>
      </c>
      <c r="G1320" s="80" t="s">
        <v>1485</v>
      </c>
      <c r="H1320" s="72">
        <f>IF(OR(E1320="-",F1320="-"),0,F1320-E1320)</f>
        <v>14.994444444440887</v>
      </c>
      <c r="I1320" s="73">
        <f>H1320</f>
        <v>14.994444444440887</v>
      </c>
      <c r="L1320"/>
    </row>
    <row r="1321" spans="1:12" ht="25.5" customHeight="1" x14ac:dyDescent="0.25">
      <c r="A1321" s="83" t="s">
        <v>6</v>
      </c>
      <c r="B1321" s="68" t="s">
        <v>1602</v>
      </c>
      <c r="C1321" s="7" t="s">
        <v>553</v>
      </c>
      <c r="D1321" s="70" t="s">
        <v>1749</v>
      </c>
      <c r="E1321" s="8">
        <v>42313.667361111111</v>
      </c>
      <c r="F1321" s="8">
        <v>42313.712500000001</v>
      </c>
      <c r="G1321" s="80" t="s">
        <v>1486</v>
      </c>
      <c r="H1321" s="72">
        <f>IF(OR(E1321="-",F1321="-"),0,F1321-E1321)</f>
        <v>4.5138888890505768E-2</v>
      </c>
      <c r="I1321" s="73">
        <f>H1321</f>
        <v>4.5138888890505768E-2</v>
      </c>
      <c r="L1321"/>
    </row>
    <row r="1322" spans="1:12" ht="25.5" customHeight="1" x14ac:dyDescent="0.25">
      <c r="A1322" s="83" t="s">
        <v>6</v>
      </c>
      <c r="B1322" s="68" t="s">
        <v>1602</v>
      </c>
      <c r="C1322" s="7" t="s">
        <v>553</v>
      </c>
      <c r="D1322" s="70" t="s">
        <v>1746</v>
      </c>
      <c r="E1322" s="8">
        <v>42313.712500000001</v>
      </c>
      <c r="F1322" s="8">
        <v>42313.756249999999</v>
      </c>
      <c r="G1322" s="80" t="s">
        <v>578</v>
      </c>
      <c r="H1322" s="72">
        <f>IF(OR(E1322="-",F1322="-"),0,F1322-E1322)</f>
        <v>4.3749999997089617E-2</v>
      </c>
      <c r="I1322" s="73">
        <f>H1322</f>
        <v>4.3749999997089617E-2</v>
      </c>
      <c r="L1322"/>
    </row>
    <row r="1323" spans="1:12" ht="25.5" customHeight="1" x14ac:dyDescent="0.25">
      <c r="A1323" s="83" t="s">
        <v>6</v>
      </c>
      <c r="B1323" s="68" t="s">
        <v>1602</v>
      </c>
      <c r="C1323" s="7" t="s">
        <v>553</v>
      </c>
      <c r="D1323" s="70" t="s">
        <v>1686</v>
      </c>
      <c r="E1323" s="8">
        <v>42313.756249999999</v>
      </c>
      <c r="F1323" s="8">
        <v>42317.709027777775</v>
      </c>
      <c r="G1323" s="80" t="s">
        <v>16</v>
      </c>
      <c r="H1323" s="72">
        <f>IF(OR(E1323="-",F1323="-"),0,F1323-E1323)</f>
        <v>3.952777777776646</v>
      </c>
      <c r="I1323" s="73">
        <f>H1323</f>
        <v>3.952777777776646</v>
      </c>
      <c r="L1323"/>
    </row>
    <row r="1324" spans="1:12" ht="25.5" customHeight="1" x14ac:dyDescent="0.25">
      <c r="A1324" s="83" t="s">
        <v>6</v>
      </c>
      <c r="B1324" s="68" t="s">
        <v>1602</v>
      </c>
      <c r="C1324" s="7" t="s">
        <v>553</v>
      </c>
      <c r="D1324" s="70" t="s">
        <v>1746</v>
      </c>
      <c r="E1324" s="8">
        <v>42317.709027777775</v>
      </c>
      <c r="F1324" s="8">
        <v>42317.802777777775</v>
      </c>
      <c r="G1324" s="80" t="s">
        <v>1488</v>
      </c>
      <c r="H1324" s="72">
        <f>IF(OR(E1324="-",F1324="-"),0,F1324-E1324)</f>
        <v>9.375E-2</v>
      </c>
      <c r="I1324" s="73">
        <f>H1324</f>
        <v>9.375E-2</v>
      </c>
      <c r="L1324"/>
    </row>
    <row r="1325" spans="1:12" ht="25.5" customHeight="1" x14ac:dyDescent="0.25">
      <c r="A1325" s="83" t="s">
        <v>6</v>
      </c>
      <c r="B1325" s="68" t="s">
        <v>1602</v>
      </c>
      <c r="C1325" s="7" t="s">
        <v>553</v>
      </c>
      <c r="D1325" s="70" t="s">
        <v>1747</v>
      </c>
      <c r="E1325" s="8">
        <v>42317.802777777775</v>
      </c>
      <c r="F1325" s="8">
        <v>42318.557638888888</v>
      </c>
      <c r="G1325" s="80" t="s">
        <v>24</v>
      </c>
      <c r="H1325" s="72">
        <f>IF(OR(E1325="-",F1325="-"),0,F1325-E1325)</f>
        <v>0.75486111111240461</v>
      </c>
      <c r="I1325" s="73">
        <f>H1325</f>
        <v>0.75486111111240461</v>
      </c>
      <c r="L1325"/>
    </row>
    <row r="1326" spans="1:12" ht="25.5" customHeight="1" x14ac:dyDescent="0.25">
      <c r="A1326" s="83" t="s">
        <v>6</v>
      </c>
      <c r="B1326" s="68" t="s">
        <v>1602</v>
      </c>
      <c r="C1326" s="7" t="s">
        <v>553</v>
      </c>
      <c r="D1326" s="70" t="s">
        <v>1748</v>
      </c>
      <c r="E1326" s="8">
        <v>42318.557638888888</v>
      </c>
      <c r="F1326" s="8">
        <v>42318.629166666666</v>
      </c>
      <c r="G1326" s="80" t="s">
        <v>26</v>
      </c>
      <c r="H1326" s="72">
        <f>IF(OR(E1326="-",F1326="-"),0,F1326-E1326)</f>
        <v>7.1527777778101154E-2</v>
      </c>
      <c r="I1326" s="73">
        <f>H1326</f>
        <v>7.1527777778101154E-2</v>
      </c>
      <c r="L1326"/>
    </row>
    <row r="1327" spans="1:12" ht="25.5" customHeight="1" x14ac:dyDescent="0.25">
      <c r="A1327" s="83" t="s">
        <v>6</v>
      </c>
      <c r="B1327" s="68" t="s">
        <v>1602</v>
      </c>
      <c r="C1327" s="7" t="s">
        <v>553</v>
      </c>
      <c r="D1327" s="70" t="s">
        <v>1749</v>
      </c>
      <c r="E1327" s="8">
        <v>42318.629166666666</v>
      </c>
      <c r="F1327" s="8">
        <v>42318.772916666669</v>
      </c>
      <c r="G1327" s="80" t="s">
        <v>856</v>
      </c>
      <c r="H1327" s="72">
        <f>IF(OR(E1327="-",F1327="-"),0,F1327-E1327)</f>
        <v>0.14375000000291038</v>
      </c>
      <c r="I1327" s="73">
        <f>H1327</f>
        <v>0.14375000000291038</v>
      </c>
      <c r="L1327"/>
    </row>
    <row r="1328" spans="1:12" ht="25.5" customHeight="1" x14ac:dyDescent="0.25">
      <c r="A1328" s="83" t="s">
        <v>6</v>
      </c>
      <c r="B1328" s="68" t="s">
        <v>1602</v>
      </c>
      <c r="C1328" s="7" t="s">
        <v>553</v>
      </c>
      <c r="D1328" s="70" t="s">
        <v>1750</v>
      </c>
      <c r="E1328" s="8">
        <v>42318.772916666669</v>
      </c>
      <c r="F1328" s="8">
        <v>42319.676388888889</v>
      </c>
      <c r="G1328" s="80" t="s">
        <v>328</v>
      </c>
      <c r="H1328" s="72">
        <f>IF(OR(E1328="-",F1328="-"),0,F1328-E1328)</f>
        <v>0.90347222222044365</v>
      </c>
      <c r="I1328" s="73">
        <f>H1328</f>
        <v>0.90347222222044365</v>
      </c>
      <c r="L1328"/>
    </row>
    <row r="1329" spans="1:12" ht="25.5" customHeight="1" x14ac:dyDescent="0.25">
      <c r="A1329" s="83" t="s">
        <v>6</v>
      </c>
      <c r="B1329" s="68" t="s">
        <v>1602</v>
      </c>
      <c r="C1329" s="7" t="s">
        <v>553</v>
      </c>
      <c r="D1329" s="70" t="s">
        <v>1749</v>
      </c>
      <c r="E1329" s="8">
        <v>42319.676388888889</v>
      </c>
      <c r="F1329" s="8">
        <v>42319.8</v>
      </c>
      <c r="G1329" s="80" t="s">
        <v>1491</v>
      </c>
      <c r="H1329" s="72">
        <f>IF(OR(E1329="-",F1329="-"),0,F1329-E1329)</f>
        <v>0.12361111111385981</v>
      </c>
      <c r="I1329" s="73">
        <f>H1329</f>
        <v>0.12361111111385981</v>
      </c>
      <c r="L1329"/>
    </row>
    <row r="1330" spans="1:12" ht="25.5" customHeight="1" x14ac:dyDescent="0.25">
      <c r="A1330" s="83" t="s">
        <v>6</v>
      </c>
      <c r="B1330" s="68" t="s">
        <v>1602</v>
      </c>
      <c r="C1330" s="7" t="s">
        <v>553</v>
      </c>
      <c r="D1330" s="70" t="s">
        <v>1745</v>
      </c>
      <c r="E1330" s="8">
        <v>42319.8</v>
      </c>
      <c r="F1330" s="8">
        <v>42320.763888888891</v>
      </c>
      <c r="G1330" s="80" t="s">
        <v>1492</v>
      </c>
      <c r="H1330" s="72">
        <f>IF(OR(E1330="-",F1330="-"),0,F1330-E1330)</f>
        <v>0.96388888888759539</v>
      </c>
      <c r="I1330" s="73">
        <f>H1330</f>
        <v>0.96388888888759539</v>
      </c>
      <c r="L1330"/>
    </row>
    <row r="1331" spans="1:12" ht="25.5" customHeight="1" x14ac:dyDescent="0.25">
      <c r="A1331" s="83" t="s">
        <v>6</v>
      </c>
      <c r="B1331" s="68" t="s">
        <v>1602</v>
      </c>
      <c r="C1331" s="7" t="s">
        <v>553</v>
      </c>
      <c r="D1331" s="70" t="s">
        <v>1749</v>
      </c>
      <c r="E1331" s="8">
        <v>42320.763888888891</v>
      </c>
      <c r="F1331" s="8">
        <v>42321.626388888886</v>
      </c>
      <c r="G1331" s="80" t="s">
        <v>1493</v>
      </c>
      <c r="H1331" s="72">
        <f>IF(OR(E1331="-",F1331="-"),0,F1331-E1331)</f>
        <v>0.86249999999563443</v>
      </c>
      <c r="I1331" s="73">
        <f>H1331</f>
        <v>0.86249999999563443</v>
      </c>
      <c r="L1331"/>
    </row>
    <row r="1332" spans="1:12" ht="25.5" customHeight="1" x14ac:dyDescent="0.25">
      <c r="A1332" s="83" t="s">
        <v>6</v>
      </c>
      <c r="B1332" s="68" t="s">
        <v>1602</v>
      </c>
      <c r="C1332" s="7" t="s">
        <v>553</v>
      </c>
      <c r="D1332" s="70" t="s">
        <v>1765</v>
      </c>
      <c r="E1332" s="8">
        <v>42321.626388888886</v>
      </c>
      <c r="F1332" s="8">
        <v>42355.732638888891</v>
      </c>
      <c r="G1332" s="80" t="s">
        <v>589</v>
      </c>
      <c r="H1332" s="72">
        <f>IF(OR(E1332="-",F1332="-"),0,F1332-E1332)</f>
        <v>34.106250000004366</v>
      </c>
      <c r="I1332" s="73">
        <f>H1332</f>
        <v>34.106250000004366</v>
      </c>
      <c r="L1332"/>
    </row>
    <row r="1333" spans="1:12" ht="25.5" customHeight="1" x14ac:dyDescent="0.25">
      <c r="A1333" s="83" t="s">
        <v>6</v>
      </c>
      <c r="B1333" s="68" t="s">
        <v>1602</v>
      </c>
      <c r="C1333" s="7" t="s">
        <v>553</v>
      </c>
      <c r="D1333" s="70" t="s">
        <v>1746</v>
      </c>
      <c r="E1333" s="8">
        <v>42355.732638888891</v>
      </c>
      <c r="F1333" s="8">
        <v>42355.745833333334</v>
      </c>
      <c r="G1333" s="80" t="s">
        <v>1495</v>
      </c>
      <c r="H1333" s="72">
        <f>IF(OR(E1333="-",F1333="-"),0,F1333-E1333)</f>
        <v>1.3194444443797693E-2</v>
      </c>
      <c r="I1333" s="73">
        <f>H1333</f>
        <v>1.3194444443797693E-2</v>
      </c>
      <c r="L1333"/>
    </row>
    <row r="1334" spans="1:12" ht="25.5" customHeight="1" x14ac:dyDescent="0.25">
      <c r="A1334" s="83" t="s">
        <v>6</v>
      </c>
      <c r="B1334" s="68" t="s">
        <v>1602</v>
      </c>
      <c r="C1334" s="7" t="s">
        <v>553</v>
      </c>
      <c r="D1334" s="70" t="s">
        <v>1749</v>
      </c>
      <c r="E1334" s="8">
        <v>42355.745833333334</v>
      </c>
      <c r="F1334" s="8">
        <v>42355.748611111114</v>
      </c>
      <c r="G1334" s="80" t="s">
        <v>1496</v>
      </c>
      <c r="H1334" s="72">
        <f>IF(OR(E1334="-",F1334="-"),0,F1334-E1334)</f>
        <v>2.7777777795563452E-3</v>
      </c>
      <c r="I1334" s="73">
        <f>H1334</f>
        <v>2.7777777795563452E-3</v>
      </c>
      <c r="L1334"/>
    </row>
    <row r="1335" spans="1:12" ht="25.5" customHeight="1" x14ac:dyDescent="0.25">
      <c r="A1335" s="83" t="s">
        <v>6</v>
      </c>
      <c r="B1335" s="68" t="s">
        <v>1602</v>
      </c>
      <c r="C1335" s="7" t="s">
        <v>553</v>
      </c>
      <c r="D1335" s="70" t="s">
        <v>1746</v>
      </c>
      <c r="E1335" s="8">
        <v>42355.748611111114</v>
      </c>
      <c r="F1335" s="8">
        <v>42355.758333333331</v>
      </c>
      <c r="G1335" s="80" t="s">
        <v>1497</v>
      </c>
      <c r="H1335" s="72">
        <f>IF(OR(E1335="-",F1335="-"),0,F1335-E1335)</f>
        <v>9.7222222175332718E-3</v>
      </c>
      <c r="I1335" s="73">
        <f>H1335</f>
        <v>9.7222222175332718E-3</v>
      </c>
      <c r="L1335"/>
    </row>
    <row r="1336" spans="1:12" ht="25.5" customHeight="1" x14ac:dyDescent="0.25">
      <c r="A1336" s="83" t="s">
        <v>6</v>
      </c>
      <c r="B1336" s="68" t="s">
        <v>1602</v>
      </c>
      <c r="C1336" s="7" t="s">
        <v>553</v>
      </c>
      <c r="D1336" s="70" t="s">
        <v>1788</v>
      </c>
      <c r="E1336" s="8">
        <v>42355.758333333331</v>
      </c>
      <c r="F1336" s="8">
        <v>42356.727083333331</v>
      </c>
      <c r="G1336" s="80" t="s">
        <v>1499</v>
      </c>
      <c r="H1336" s="72">
        <f>IF(OR(E1336="-",F1336="-"),0,F1336-E1336)</f>
        <v>0.96875</v>
      </c>
      <c r="I1336" s="73">
        <f>H1336</f>
        <v>0.96875</v>
      </c>
      <c r="L1336"/>
    </row>
    <row r="1337" spans="1:12" ht="25.5" customHeight="1" x14ac:dyDescent="0.25">
      <c r="A1337" s="83" t="s">
        <v>6</v>
      </c>
      <c r="B1337" s="68" t="s">
        <v>1602</v>
      </c>
      <c r="C1337" s="7" t="s">
        <v>553</v>
      </c>
      <c r="D1337" s="70" t="s">
        <v>1746</v>
      </c>
      <c r="E1337" s="8">
        <v>42356.727083333331</v>
      </c>
      <c r="F1337" s="8">
        <v>42359.879166666666</v>
      </c>
      <c r="G1337" s="80" t="s">
        <v>1501</v>
      </c>
      <c r="H1337" s="72">
        <f>IF(OR(E1337="-",F1337="-"),0,F1337-E1337)</f>
        <v>3.1520833333343035</v>
      </c>
      <c r="I1337" s="73">
        <f>H1337</f>
        <v>3.1520833333343035</v>
      </c>
      <c r="L1337"/>
    </row>
    <row r="1338" spans="1:12" ht="25.5" customHeight="1" x14ac:dyDescent="0.25">
      <c r="A1338" s="83" t="s">
        <v>6</v>
      </c>
      <c r="B1338" s="68" t="s">
        <v>1602</v>
      </c>
      <c r="C1338" s="7" t="s">
        <v>553</v>
      </c>
      <c r="D1338" s="70" t="s">
        <v>1747</v>
      </c>
      <c r="E1338" s="8">
        <v>42359.879166666666</v>
      </c>
      <c r="F1338" s="8">
        <v>42360.518750000003</v>
      </c>
      <c r="G1338" s="80" t="s">
        <v>24</v>
      </c>
      <c r="H1338" s="72">
        <f>IF(OR(E1338="-",F1338="-"),0,F1338-E1338)</f>
        <v>0.63958333333721384</v>
      </c>
      <c r="I1338" s="73">
        <f>H1338</f>
        <v>0.63958333333721384</v>
      </c>
      <c r="L1338"/>
    </row>
    <row r="1339" spans="1:12" ht="25.5" customHeight="1" x14ac:dyDescent="0.25">
      <c r="A1339" s="83" t="s">
        <v>6</v>
      </c>
      <c r="B1339" s="68" t="s">
        <v>1602</v>
      </c>
      <c r="C1339" s="7" t="s">
        <v>553</v>
      </c>
      <c r="D1339" s="70" t="s">
        <v>1748</v>
      </c>
      <c r="E1339" s="8">
        <v>42360.518750000003</v>
      </c>
      <c r="F1339" s="8">
        <v>42360.588194444441</v>
      </c>
      <c r="G1339" s="80" t="s">
        <v>26</v>
      </c>
      <c r="H1339" s="72">
        <f>IF(OR(E1339="-",F1339="-"),0,F1339-E1339)</f>
        <v>6.9444444437976927E-2</v>
      </c>
      <c r="I1339" s="73">
        <f>H1339</f>
        <v>6.9444444437976927E-2</v>
      </c>
      <c r="L1339"/>
    </row>
    <row r="1340" spans="1:12" ht="25.5" customHeight="1" x14ac:dyDescent="0.25">
      <c r="A1340" s="83" t="s">
        <v>6</v>
      </c>
      <c r="B1340" s="68" t="s">
        <v>1602</v>
      </c>
      <c r="C1340" s="7" t="s">
        <v>553</v>
      </c>
      <c r="D1340" s="70" t="s">
        <v>1743</v>
      </c>
      <c r="E1340" s="8">
        <v>42360.588194444441</v>
      </c>
      <c r="F1340" s="8">
        <v>42360.638888888891</v>
      </c>
      <c r="G1340" s="80" t="s">
        <v>28</v>
      </c>
      <c r="H1340" s="72">
        <f>IF(OR(E1340="-",F1340="-"),0,F1340-E1340)</f>
        <v>5.0694444449618459E-2</v>
      </c>
      <c r="I1340" s="73">
        <f>H1340</f>
        <v>5.0694444449618459E-2</v>
      </c>
      <c r="L1340"/>
    </row>
    <row r="1341" spans="1:12" ht="25.5" customHeight="1" x14ac:dyDescent="0.25">
      <c r="A1341" s="83" t="s">
        <v>6</v>
      </c>
      <c r="B1341" s="68" t="s">
        <v>1602</v>
      </c>
      <c r="C1341" s="7" t="s">
        <v>553</v>
      </c>
      <c r="D1341" s="70" t="s">
        <v>1749</v>
      </c>
      <c r="E1341" s="8">
        <v>42360.638888888891</v>
      </c>
      <c r="F1341" s="8">
        <v>42360.734722222223</v>
      </c>
      <c r="G1341" s="80" t="s">
        <v>393</v>
      </c>
      <c r="H1341" s="72">
        <f>IF(OR(E1341="-",F1341="-"),0,F1341-E1341)</f>
        <v>9.5833333332848269E-2</v>
      </c>
      <c r="I1341" s="73">
        <f>H1341</f>
        <v>9.5833333332848269E-2</v>
      </c>
      <c r="L1341"/>
    </row>
    <row r="1342" spans="1:12" ht="25.5" customHeight="1" x14ac:dyDescent="0.25">
      <c r="A1342" s="83" t="s">
        <v>6</v>
      </c>
      <c r="B1342" s="68" t="s">
        <v>1602</v>
      </c>
      <c r="C1342" s="7" t="s">
        <v>553</v>
      </c>
      <c r="D1342" s="70" t="s">
        <v>1765</v>
      </c>
      <c r="E1342" s="8">
        <v>42360.734722222223</v>
      </c>
      <c r="F1342" s="8">
        <v>42361.588888888888</v>
      </c>
      <c r="G1342" s="80" t="s">
        <v>1505</v>
      </c>
      <c r="H1342" s="72">
        <f>IF(OR(E1342="-",F1342="-"),0,F1342-E1342)</f>
        <v>0.85416666666424135</v>
      </c>
      <c r="I1342" s="73">
        <f>H1342</f>
        <v>0.85416666666424135</v>
      </c>
      <c r="L1342"/>
    </row>
    <row r="1343" spans="1:12" ht="25.5" customHeight="1" x14ac:dyDescent="0.25">
      <c r="A1343" s="83" t="s">
        <v>6</v>
      </c>
      <c r="B1343" s="68" t="s">
        <v>1602</v>
      </c>
      <c r="C1343" s="7" t="s">
        <v>553</v>
      </c>
      <c r="D1343" s="70" t="s">
        <v>1751</v>
      </c>
      <c r="E1343" s="8">
        <v>42361.588888888888</v>
      </c>
      <c r="F1343" s="8">
        <v>42377.692361111112</v>
      </c>
      <c r="G1343" s="80" t="s">
        <v>1369</v>
      </c>
      <c r="H1343" s="72">
        <f>IF(OR(E1343="-",F1343="-"),0,F1343-E1343)</f>
        <v>16.103472222224809</v>
      </c>
      <c r="I1343" s="73">
        <f>H1343</f>
        <v>16.103472222224809</v>
      </c>
      <c r="L1343"/>
    </row>
    <row r="1344" spans="1:12" ht="25.5" customHeight="1" x14ac:dyDescent="0.25">
      <c r="A1344" s="83" t="s">
        <v>6</v>
      </c>
      <c r="B1344" s="68" t="s">
        <v>1602</v>
      </c>
      <c r="C1344" s="7" t="s">
        <v>553</v>
      </c>
      <c r="D1344" s="70" t="s">
        <v>1765</v>
      </c>
      <c r="E1344" s="8">
        <v>42377.692361111112</v>
      </c>
      <c r="F1344" s="8">
        <v>42377.702777777777</v>
      </c>
      <c r="G1344" s="80" t="s">
        <v>1508</v>
      </c>
      <c r="H1344" s="72">
        <f>IF(OR(E1344="-",F1344="-"),0,F1344-E1344)</f>
        <v>1.0416666664241347E-2</v>
      </c>
      <c r="I1344" s="73">
        <f>H1344</f>
        <v>1.0416666664241347E-2</v>
      </c>
      <c r="L1344"/>
    </row>
    <row r="1345" spans="1:12" ht="25.5" customHeight="1" x14ac:dyDescent="0.25">
      <c r="A1345" s="83" t="s">
        <v>6</v>
      </c>
      <c r="B1345" s="68" t="s">
        <v>1602</v>
      </c>
      <c r="C1345" s="7" t="s">
        <v>553</v>
      </c>
      <c r="D1345" s="70" t="s">
        <v>1751</v>
      </c>
      <c r="E1345" s="8">
        <v>42377.702777777777</v>
      </c>
      <c r="F1345" s="8">
        <v>42377.703472222223</v>
      </c>
      <c r="G1345" s="80" t="s">
        <v>1510</v>
      </c>
      <c r="H1345" s="72">
        <f>IF(OR(E1345="-",F1345="-"),0,F1345-E1345)</f>
        <v>6.944444467080757E-4</v>
      </c>
      <c r="I1345" s="73">
        <f>H1345</f>
        <v>6.944444467080757E-4</v>
      </c>
      <c r="L1345"/>
    </row>
    <row r="1346" spans="1:12" ht="25.5" customHeight="1" x14ac:dyDescent="0.25">
      <c r="A1346" s="83" t="s">
        <v>6</v>
      </c>
      <c r="B1346" s="68" t="s">
        <v>1602</v>
      </c>
      <c r="C1346" s="7" t="s">
        <v>553</v>
      </c>
      <c r="D1346" s="70" t="s">
        <v>1765</v>
      </c>
      <c r="E1346" s="8">
        <v>42377.703472222223</v>
      </c>
      <c r="F1346" s="8">
        <v>42380.578472222223</v>
      </c>
      <c r="G1346" s="80" t="s">
        <v>1510</v>
      </c>
      <c r="H1346" s="72">
        <f>IF(OR(E1346="-",F1346="-"),0,F1346-E1346)</f>
        <v>2.875</v>
      </c>
      <c r="I1346" s="73">
        <f>H1346</f>
        <v>2.875</v>
      </c>
      <c r="L1346"/>
    </row>
    <row r="1347" spans="1:12" ht="25.5" customHeight="1" x14ac:dyDescent="0.25">
      <c r="A1347" s="83" t="s">
        <v>6</v>
      </c>
      <c r="B1347" s="68" t="s">
        <v>1602</v>
      </c>
      <c r="C1347" s="7" t="s">
        <v>553</v>
      </c>
      <c r="D1347" s="70" t="s">
        <v>1749</v>
      </c>
      <c r="E1347" s="8">
        <v>42380.578472222223</v>
      </c>
      <c r="F1347" s="8">
        <v>42380.645138888889</v>
      </c>
      <c r="G1347" s="80" t="s">
        <v>1513</v>
      </c>
      <c r="H1347" s="72">
        <f>IF(OR(E1347="-",F1347="-"),0,F1347-E1347)</f>
        <v>6.6666666665696539E-2</v>
      </c>
      <c r="I1347" s="73">
        <f>H1347</f>
        <v>6.6666666665696539E-2</v>
      </c>
      <c r="L1347"/>
    </row>
    <row r="1348" spans="1:12" ht="25.5" customHeight="1" x14ac:dyDescent="0.25">
      <c r="A1348" s="83" t="s">
        <v>6</v>
      </c>
      <c r="B1348" s="68" t="s">
        <v>1602</v>
      </c>
      <c r="C1348" s="7" t="s">
        <v>553</v>
      </c>
      <c r="D1348" s="70" t="s">
        <v>1745</v>
      </c>
      <c r="E1348" s="8">
        <v>42380.645138888889</v>
      </c>
      <c r="F1348" s="8">
        <v>42381.727083333331</v>
      </c>
      <c r="G1348" s="80" t="s">
        <v>1515</v>
      </c>
      <c r="H1348" s="72">
        <f>IF(OR(E1348="-",F1348="-"),0,F1348-E1348)</f>
        <v>1.0819444444423425</v>
      </c>
      <c r="I1348" s="73">
        <f>H1348</f>
        <v>1.0819444444423425</v>
      </c>
      <c r="L1348"/>
    </row>
    <row r="1349" spans="1:12" ht="25.5" customHeight="1" x14ac:dyDescent="0.25">
      <c r="A1349" s="83" t="s">
        <v>6</v>
      </c>
      <c r="B1349" s="68" t="s">
        <v>1602</v>
      </c>
      <c r="C1349" s="7" t="s">
        <v>553</v>
      </c>
      <c r="D1349" s="70" t="s">
        <v>1749</v>
      </c>
      <c r="E1349" s="8">
        <v>42381.727083333331</v>
      </c>
      <c r="F1349" s="8">
        <v>42387.706944444442</v>
      </c>
      <c r="G1349" s="80" t="s">
        <v>37</v>
      </c>
      <c r="H1349" s="72">
        <f>IF(OR(E1349="-",F1349="-"),0,F1349-E1349)</f>
        <v>5.9798611111109494</v>
      </c>
      <c r="I1349" s="73">
        <f>H1349</f>
        <v>5.9798611111109494</v>
      </c>
      <c r="L1349"/>
    </row>
    <row r="1350" spans="1:12" ht="25.5" customHeight="1" x14ac:dyDescent="0.25">
      <c r="A1350" s="83" t="s">
        <v>6</v>
      </c>
      <c r="B1350" s="68" t="s">
        <v>1602</v>
      </c>
      <c r="C1350" s="7" t="s">
        <v>553</v>
      </c>
      <c r="D1350" s="70" t="s">
        <v>1788</v>
      </c>
      <c r="E1350" s="8">
        <v>42387.706944444442</v>
      </c>
      <c r="F1350" s="8">
        <v>42402.756249999999</v>
      </c>
      <c r="G1350" s="80" t="s">
        <v>189</v>
      </c>
      <c r="H1350" s="72">
        <f>IF(OR(E1350="-",F1350="-"),0,F1350-E1350)</f>
        <v>15.049305555556202</v>
      </c>
      <c r="I1350" s="73">
        <f>H1350</f>
        <v>15.049305555556202</v>
      </c>
      <c r="L1350"/>
    </row>
    <row r="1351" spans="1:12" ht="25.5" customHeight="1" x14ac:dyDescent="0.25">
      <c r="A1351" s="83" t="s">
        <v>6</v>
      </c>
      <c r="B1351" s="68" t="s">
        <v>1602</v>
      </c>
      <c r="C1351" s="7" t="s">
        <v>553</v>
      </c>
      <c r="D1351" s="70" t="s">
        <v>1749</v>
      </c>
      <c r="E1351" s="8">
        <v>42402.756249999999</v>
      </c>
      <c r="F1351" s="8">
        <v>42403.611111111109</v>
      </c>
      <c r="G1351" s="80" t="s">
        <v>1519</v>
      </c>
      <c r="H1351" s="72">
        <f>IF(OR(E1351="-",F1351="-"),0,F1351-E1351)</f>
        <v>0.85486111111094942</v>
      </c>
      <c r="I1351" s="73">
        <f>H1351</f>
        <v>0.85486111111094942</v>
      </c>
      <c r="L1351"/>
    </row>
    <row r="1352" spans="1:12" ht="25.5" customHeight="1" x14ac:dyDescent="0.25">
      <c r="A1352" s="83" t="s">
        <v>6</v>
      </c>
      <c r="B1352" s="68" t="s">
        <v>1602</v>
      </c>
      <c r="C1352" s="7" t="s">
        <v>553</v>
      </c>
      <c r="D1352" s="70" t="s">
        <v>1745</v>
      </c>
      <c r="E1352" s="8">
        <v>42403.611111111109</v>
      </c>
      <c r="F1352" s="8">
        <v>42411.560416666667</v>
      </c>
      <c r="G1352" s="80" t="s">
        <v>20</v>
      </c>
      <c r="H1352" s="72">
        <f>IF(OR(E1352="-",F1352="-"),0,F1352-E1352)</f>
        <v>7.9493055555576575</v>
      </c>
      <c r="I1352" s="73">
        <f>H1352</f>
        <v>7.9493055555576575</v>
      </c>
      <c r="L1352"/>
    </row>
    <row r="1353" spans="1:12" ht="25.5" customHeight="1" x14ac:dyDescent="0.25">
      <c r="A1353" s="83" t="s">
        <v>6</v>
      </c>
      <c r="B1353" s="68" t="s">
        <v>1602</v>
      </c>
      <c r="C1353" s="7" t="s">
        <v>553</v>
      </c>
      <c r="D1353" s="70" t="s">
        <v>1752</v>
      </c>
      <c r="E1353" s="8">
        <v>42411.560416666667</v>
      </c>
      <c r="F1353" s="8">
        <v>42411.819444444445</v>
      </c>
      <c r="G1353" s="80" t="s">
        <v>1522</v>
      </c>
      <c r="H1353" s="72">
        <f>IF(OR(E1353="-",F1353="-"),0,F1353-E1353)</f>
        <v>0.25902777777810115</v>
      </c>
      <c r="I1353" s="73">
        <f>H1353</f>
        <v>0.25902777777810115</v>
      </c>
      <c r="L1353"/>
    </row>
    <row r="1354" spans="1:12" ht="25.5" customHeight="1" x14ac:dyDescent="0.25">
      <c r="A1354" s="83" t="s">
        <v>6</v>
      </c>
      <c r="B1354" s="68" t="s">
        <v>1602</v>
      </c>
      <c r="C1354" s="7" t="s">
        <v>553</v>
      </c>
      <c r="D1354" s="70" t="s">
        <v>1753</v>
      </c>
      <c r="E1354" s="8">
        <v>42411.819444444445</v>
      </c>
      <c r="F1354" s="8">
        <v>42412.661805555559</v>
      </c>
      <c r="G1354" s="80" t="s">
        <v>415</v>
      </c>
      <c r="H1354" s="72">
        <f>IF(OR(E1354="-",F1354="-"),0,F1354-E1354)</f>
        <v>0.84236111111385981</v>
      </c>
      <c r="I1354" s="73">
        <f>H1354</f>
        <v>0.84236111111385981</v>
      </c>
      <c r="L1354"/>
    </row>
    <row r="1355" spans="1:12" ht="25.5" customHeight="1" x14ac:dyDescent="0.25">
      <c r="A1355" s="83" t="s">
        <v>6</v>
      </c>
      <c r="B1355" s="68" t="s">
        <v>1602</v>
      </c>
      <c r="C1355" s="7" t="s">
        <v>553</v>
      </c>
      <c r="D1355" s="70" t="s">
        <v>1743</v>
      </c>
      <c r="E1355" s="8">
        <v>42412.661805555559</v>
      </c>
      <c r="F1355" s="8">
        <v>42412.679166666669</v>
      </c>
      <c r="G1355" s="80" t="s">
        <v>1399</v>
      </c>
      <c r="H1355" s="72">
        <f>IF(OR(E1355="-",F1355="-"),0,F1355-E1355)</f>
        <v>1.7361111109494232E-2</v>
      </c>
      <c r="I1355" s="73">
        <f>H1355</f>
        <v>1.7361111109494232E-2</v>
      </c>
      <c r="L1355"/>
    </row>
    <row r="1356" spans="1:12" ht="25.5" customHeight="1" x14ac:dyDescent="0.25">
      <c r="A1356" s="83" t="s">
        <v>6</v>
      </c>
      <c r="B1356" s="68" t="s">
        <v>1602</v>
      </c>
      <c r="C1356" s="7" t="s">
        <v>553</v>
      </c>
      <c r="D1356" s="70" t="s">
        <v>1765</v>
      </c>
      <c r="E1356" s="8">
        <v>42412.679166666669</v>
      </c>
      <c r="F1356" s="8">
        <v>42417.720833333333</v>
      </c>
      <c r="G1356" s="80" t="s">
        <v>421</v>
      </c>
      <c r="H1356" s="72">
        <f>IF(OR(E1356="-",F1356="-"),0,F1356-E1356)</f>
        <v>5.0416666666642413</v>
      </c>
      <c r="I1356" s="73">
        <f>H1356</f>
        <v>5.0416666666642413</v>
      </c>
      <c r="L1356"/>
    </row>
    <row r="1357" spans="1:12" ht="25.5" customHeight="1" x14ac:dyDescent="0.25">
      <c r="A1357" s="83" t="s">
        <v>6</v>
      </c>
      <c r="B1357" s="68" t="s">
        <v>1602</v>
      </c>
      <c r="C1357" s="7" t="s">
        <v>553</v>
      </c>
      <c r="D1357" s="70" t="s">
        <v>1749</v>
      </c>
      <c r="E1357" s="8">
        <v>42417.720833333333</v>
      </c>
      <c r="F1357" s="8">
        <v>42417.847916666666</v>
      </c>
      <c r="G1357" s="80" t="s">
        <v>143</v>
      </c>
      <c r="H1357" s="72">
        <f>IF(OR(E1357="-",F1357="-"),0,F1357-E1357)</f>
        <v>0.12708333333284827</v>
      </c>
      <c r="I1357" s="73">
        <f>H1357</f>
        <v>0.12708333333284827</v>
      </c>
      <c r="L1357"/>
    </row>
    <row r="1358" spans="1:12" ht="25.5" customHeight="1" x14ac:dyDescent="0.25">
      <c r="A1358" s="83" t="s">
        <v>6</v>
      </c>
      <c r="B1358" s="68" t="s">
        <v>1602</v>
      </c>
      <c r="C1358" s="7" t="s">
        <v>553</v>
      </c>
      <c r="D1358" s="70" t="s">
        <v>1788</v>
      </c>
      <c r="E1358" s="8">
        <v>42417.847916666666</v>
      </c>
      <c r="F1358" s="8">
        <v>42431.736805555556</v>
      </c>
      <c r="G1358" s="80" t="s">
        <v>1528</v>
      </c>
      <c r="H1358" s="72">
        <f>IF(OR(E1358="-",F1358="-"),0,F1358-E1358)</f>
        <v>13.888888888890506</v>
      </c>
      <c r="I1358" s="73">
        <f>H1358</f>
        <v>13.888888888890506</v>
      </c>
      <c r="L1358"/>
    </row>
    <row r="1359" spans="1:12" ht="25.5" customHeight="1" x14ac:dyDescent="0.25">
      <c r="A1359" s="83" t="s">
        <v>6</v>
      </c>
      <c r="B1359" s="68" t="s">
        <v>1602</v>
      </c>
      <c r="C1359" s="7" t="s">
        <v>553</v>
      </c>
      <c r="D1359" s="70" t="s">
        <v>1749</v>
      </c>
      <c r="E1359" s="8">
        <v>42431.736805555556</v>
      </c>
      <c r="F1359" s="8">
        <v>42433.759027777778</v>
      </c>
      <c r="G1359" s="80" t="s">
        <v>1530</v>
      </c>
      <c r="H1359" s="72">
        <f>IF(OR(E1359="-",F1359="-"),0,F1359-E1359)</f>
        <v>2.0222222222218988</v>
      </c>
      <c r="I1359" s="73">
        <f>H1359</f>
        <v>2.0222222222218988</v>
      </c>
      <c r="L1359"/>
    </row>
    <row r="1360" spans="1:12" ht="25.5" customHeight="1" x14ac:dyDescent="0.25">
      <c r="A1360" s="83" t="s">
        <v>6</v>
      </c>
      <c r="B1360" s="68" t="s">
        <v>1602</v>
      </c>
      <c r="C1360" s="7" t="s">
        <v>553</v>
      </c>
      <c r="D1360" s="70" t="s">
        <v>1788</v>
      </c>
      <c r="E1360" s="8">
        <v>42433.759027777778</v>
      </c>
      <c r="F1360" s="8">
        <v>42440.668055555558</v>
      </c>
      <c r="G1360" s="80" t="s">
        <v>1532</v>
      </c>
      <c r="H1360" s="72">
        <f>IF(OR(E1360="-",F1360="-"),0,F1360-E1360)</f>
        <v>6.9090277777795563</v>
      </c>
      <c r="I1360" s="73">
        <f>H1360</f>
        <v>6.9090277777795563</v>
      </c>
      <c r="L1360"/>
    </row>
    <row r="1361" spans="1:12" ht="25.5" customHeight="1" x14ac:dyDescent="0.25">
      <c r="A1361" s="83" t="s">
        <v>6</v>
      </c>
      <c r="B1361" s="68" t="s">
        <v>1602</v>
      </c>
      <c r="C1361" s="7" t="s">
        <v>553</v>
      </c>
      <c r="D1361" s="70" t="s">
        <v>1745</v>
      </c>
      <c r="E1361" s="8">
        <v>42440.668055555558</v>
      </c>
      <c r="F1361" s="8">
        <v>42443.89166666667</v>
      </c>
      <c r="G1361" s="80" t="s">
        <v>1534</v>
      </c>
      <c r="H1361" s="72">
        <f>IF(OR(E1361="-",F1361="-"),0,F1361-E1361)</f>
        <v>3.2236111111124046</v>
      </c>
      <c r="I1361" s="73">
        <f>H1361</f>
        <v>3.2236111111124046</v>
      </c>
      <c r="L1361"/>
    </row>
    <row r="1362" spans="1:12" ht="25.5" customHeight="1" x14ac:dyDescent="0.25">
      <c r="A1362" s="83" t="s">
        <v>6</v>
      </c>
      <c r="B1362" s="68" t="s">
        <v>1602</v>
      </c>
      <c r="C1362" s="7" t="s">
        <v>553</v>
      </c>
      <c r="D1362" s="70" t="s">
        <v>1788</v>
      </c>
      <c r="E1362" s="8">
        <v>42443.89166666667</v>
      </c>
      <c r="F1362" s="8">
        <v>42445.578472222223</v>
      </c>
      <c r="G1362" s="80" t="s">
        <v>1536</v>
      </c>
      <c r="H1362" s="72">
        <f>IF(OR(E1362="-",F1362="-"),0,F1362-E1362)</f>
        <v>1.6868055555532919</v>
      </c>
      <c r="I1362" s="73">
        <f>H1362</f>
        <v>1.6868055555532919</v>
      </c>
      <c r="L1362"/>
    </row>
    <row r="1363" spans="1:12" ht="25.5" customHeight="1" x14ac:dyDescent="0.25">
      <c r="A1363" s="83" t="s">
        <v>6</v>
      </c>
      <c r="B1363" s="68" t="s">
        <v>1602</v>
      </c>
      <c r="C1363" s="7" t="s">
        <v>553</v>
      </c>
      <c r="D1363" s="70" t="s">
        <v>1745</v>
      </c>
      <c r="E1363" s="8">
        <v>42445.578472222223</v>
      </c>
      <c r="F1363" s="8">
        <v>42452.677083333336</v>
      </c>
      <c r="G1363" s="80" t="s">
        <v>1537</v>
      </c>
      <c r="H1363" s="72">
        <f>IF(OR(E1363="-",F1363="-"),0,F1363-E1363)</f>
        <v>7.0986111111124046</v>
      </c>
      <c r="I1363" s="73">
        <f>H1363</f>
        <v>7.0986111111124046</v>
      </c>
      <c r="L1363"/>
    </row>
    <row r="1364" spans="1:12" ht="25.5" customHeight="1" x14ac:dyDescent="0.25">
      <c r="A1364" s="83" t="s">
        <v>6</v>
      </c>
      <c r="B1364" s="68" t="s">
        <v>1602</v>
      </c>
      <c r="C1364" s="7" t="s">
        <v>553</v>
      </c>
      <c r="D1364" s="70" t="s">
        <v>1788</v>
      </c>
      <c r="E1364" s="8">
        <v>42452.677083333336</v>
      </c>
      <c r="F1364" s="8">
        <v>42472.568749999999</v>
      </c>
      <c r="G1364" s="80" t="s">
        <v>1539</v>
      </c>
      <c r="H1364" s="72">
        <f>IF(OR(E1364="-",F1364="-"),0,F1364-E1364)</f>
        <v>19.891666666662786</v>
      </c>
      <c r="I1364" s="73">
        <f>H1364</f>
        <v>19.891666666662786</v>
      </c>
      <c r="L1364"/>
    </row>
    <row r="1365" spans="1:12" ht="25.5" customHeight="1" x14ac:dyDescent="0.25">
      <c r="A1365" s="83" t="s">
        <v>6</v>
      </c>
      <c r="B1365" s="68" t="s">
        <v>1602</v>
      </c>
      <c r="C1365" s="7" t="s">
        <v>553</v>
      </c>
      <c r="D1365" s="70" t="s">
        <v>1745</v>
      </c>
      <c r="E1365" s="8">
        <v>42472.568749999999</v>
      </c>
      <c r="F1365" s="8">
        <v>42472.67083333333</v>
      </c>
      <c r="G1365" s="80" t="s">
        <v>1541</v>
      </c>
      <c r="H1365" s="72">
        <f>IF(OR(E1365="-",F1365="-"),0,F1365-E1365)</f>
        <v>0.10208333333139308</v>
      </c>
      <c r="I1365" s="73">
        <f>H1365</f>
        <v>0.10208333333139308</v>
      </c>
      <c r="L1365"/>
    </row>
    <row r="1366" spans="1:12" ht="25.5" customHeight="1" x14ac:dyDescent="0.25">
      <c r="A1366" s="83" t="s">
        <v>6</v>
      </c>
      <c r="B1366" s="68" t="s">
        <v>1602</v>
      </c>
      <c r="C1366" s="7" t="s">
        <v>553</v>
      </c>
      <c r="D1366" s="70" t="s">
        <v>1749</v>
      </c>
      <c r="E1366" s="8">
        <v>42472.67083333333</v>
      </c>
      <c r="F1366" s="8">
        <v>42474.711805555555</v>
      </c>
      <c r="G1366" s="80" t="s">
        <v>1543</v>
      </c>
      <c r="H1366" s="72">
        <f>IF(OR(E1366="-",F1366="-"),0,F1366-E1366)</f>
        <v>2.0409722222248092</v>
      </c>
      <c r="I1366" s="73">
        <f>H1366</f>
        <v>2.0409722222248092</v>
      </c>
      <c r="L1366"/>
    </row>
    <row r="1367" spans="1:12" ht="25.5" customHeight="1" x14ac:dyDescent="0.25">
      <c r="A1367" s="83" t="s">
        <v>6</v>
      </c>
      <c r="B1367" s="68" t="s">
        <v>1602</v>
      </c>
      <c r="C1367" s="7" t="s">
        <v>553</v>
      </c>
      <c r="D1367" s="70" t="s">
        <v>1758</v>
      </c>
      <c r="E1367" s="8">
        <v>42474.711805555555</v>
      </c>
      <c r="F1367" s="8">
        <v>42479.704861111109</v>
      </c>
      <c r="G1367" s="80" t="s">
        <v>1545</v>
      </c>
      <c r="H1367" s="72">
        <f>IF(OR(E1367="-",F1367="-"),0,F1367-E1367)</f>
        <v>4.9930555555547471</v>
      </c>
      <c r="I1367" s="73">
        <f>H1367</f>
        <v>4.9930555555547471</v>
      </c>
      <c r="L1367"/>
    </row>
    <row r="1368" spans="1:12" ht="25.5" customHeight="1" x14ac:dyDescent="0.25">
      <c r="A1368" s="83" t="s">
        <v>6</v>
      </c>
      <c r="B1368" s="68" t="s">
        <v>1602</v>
      </c>
      <c r="C1368" s="7" t="s">
        <v>553</v>
      </c>
      <c r="D1368" s="70" t="s">
        <v>1750</v>
      </c>
      <c r="E1368" s="8">
        <v>42479.704861111109</v>
      </c>
      <c r="F1368" s="8">
        <v>42482.692361111112</v>
      </c>
      <c r="G1368" s="80" t="s">
        <v>323</v>
      </c>
      <c r="H1368" s="72">
        <f>IF(OR(E1368="-",F1368="-"),0,F1368-E1368)</f>
        <v>2.9875000000029104</v>
      </c>
      <c r="I1368" s="73">
        <f>H1368</f>
        <v>2.9875000000029104</v>
      </c>
      <c r="L1368"/>
    </row>
    <row r="1369" spans="1:12" ht="25.5" customHeight="1" x14ac:dyDescent="0.25">
      <c r="A1369" s="83" t="s">
        <v>6</v>
      </c>
      <c r="B1369" s="68" t="s">
        <v>1602</v>
      </c>
      <c r="C1369" s="7" t="s">
        <v>553</v>
      </c>
      <c r="D1369" s="70" t="s">
        <v>1758</v>
      </c>
      <c r="E1369" s="8">
        <v>42482.692361111112</v>
      </c>
      <c r="F1369" s="8">
        <v>42489.5625</v>
      </c>
      <c r="G1369" s="80" t="s">
        <v>1548</v>
      </c>
      <c r="H1369" s="72">
        <f>IF(OR(E1369="-",F1369="-"),0,F1369-E1369)</f>
        <v>6.8701388888875954</v>
      </c>
      <c r="I1369" s="73">
        <f>H1369</f>
        <v>6.8701388888875954</v>
      </c>
      <c r="L1369"/>
    </row>
    <row r="1370" spans="1:12" ht="25.5" customHeight="1" x14ac:dyDescent="0.25">
      <c r="A1370" s="83" t="s">
        <v>6</v>
      </c>
      <c r="B1370" s="68" t="s">
        <v>1602</v>
      </c>
      <c r="C1370" s="7" t="s">
        <v>553</v>
      </c>
      <c r="D1370" s="70" t="s">
        <v>1750</v>
      </c>
      <c r="E1370" s="8">
        <v>42489.5625</v>
      </c>
      <c r="F1370" s="8">
        <v>42493.732638888891</v>
      </c>
      <c r="G1370" s="80" t="s">
        <v>1550</v>
      </c>
      <c r="H1370" s="72">
        <f>IF(OR(E1370="-",F1370="-"),0,F1370-E1370)</f>
        <v>4.1701388888905058</v>
      </c>
      <c r="I1370" s="73">
        <f>H1370</f>
        <v>4.1701388888905058</v>
      </c>
      <c r="L1370"/>
    </row>
    <row r="1371" spans="1:12" ht="25.5" customHeight="1" x14ac:dyDescent="0.25">
      <c r="A1371" s="83" t="s">
        <v>6</v>
      </c>
      <c r="B1371" s="68" t="s">
        <v>1602</v>
      </c>
      <c r="C1371" s="7" t="s">
        <v>553</v>
      </c>
      <c r="D1371" s="70" t="s">
        <v>1788</v>
      </c>
      <c r="E1371" s="8">
        <v>42493.732638888891</v>
      </c>
      <c r="F1371" s="8">
        <v>42493.765972222223</v>
      </c>
      <c r="G1371" s="80" t="s">
        <v>13</v>
      </c>
      <c r="H1371" s="72">
        <f>IF(OR(E1371="-",F1371="-"),0,F1371-E1371)</f>
        <v>3.3333333332848269E-2</v>
      </c>
      <c r="I1371" s="73">
        <f>H1371</f>
        <v>3.3333333332848269E-2</v>
      </c>
      <c r="L1371"/>
    </row>
    <row r="1372" spans="1:12" ht="25.5" customHeight="1" x14ac:dyDescent="0.25">
      <c r="A1372" s="83" t="s">
        <v>6</v>
      </c>
      <c r="B1372" s="68" t="s">
        <v>1602</v>
      </c>
      <c r="C1372" s="7" t="s">
        <v>553</v>
      </c>
      <c r="D1372" s="70" t="s">
        <v>1750</v>
      </c>
      <c r="E1372" s="8">
        <v>42493.765972222223</v>
      </c>
      <c r="F1372" s="8">
        <v>42494.662499999999</v>
      </c>
      <c r="G1372" s="80" t="s">
        <v>1553</v>
      </c>
      <c r="H1372" s="72">
        <f>IF(OR(E1372="-",F1372="-"),0,F1372-E1372)</f>
        <v>0.89652777777519077</v>
      </c>
      <c r="I1372" s="73">
        <f>H1372</f>
        <v>0.89652777777519077</v>
      </c>
      <c r="L1372"/>
    </row>
    <row r="1373" spans="1:12" ht="25.5" customHeight="1" x14ac:dyDescent="0.25">
      <c r="A1373" s="83" t="s">
        <v>6</v>
      </c>
      <c r="B1373" s="68" t="s">
        <v>1602</v>
      </c>
      <c r="C1373" s="7" t="s">
        <v>553</v>
      </c>
      <c r="D1373" s="70" t="s">
        <v>1758</v>
      </c>
      <c r="E1373" s="8">
        <v>42494.662499999999</v>
      </c>
      <c r="F1373" s="8">
        <v>42494.728472222225</v>
      </c>
      <c r="G1373" s="80" t="s">
        <v>1555</v>
      </c>
      <c r="H1373" s="72">
        <f>IF(OR(E1373="-",F1373="-"),0,F1373-E1373)</f>
        <v>6.5972222226264421E-2</v>
      </c>
      <c r="I1373" s="73">
        <f>H1373</f>
        <v>6.5972222226264421E-2</v>
      </c>
      <c r="L1373"/>
    </row>
    <row r="1374" spans="1:12" ht="25.5" customHeight="1" x14ac:dyDescent="0.25">
      <c r="A1374" s="83" t="s">
        <v>6</v>
      </c>
      <c r="B1374" s="68" t="s">
        <v>1602</v>
      </c>
      <c r="C1374" s="7" t="s">
        <v>553</v>
      </c>
      <c r="D1374" s="70" t="s">
        <v>1750</v>
      </c>
      <c r="E1374" s="8">
        <v>42494.728472222225</v>
      </c>
      <c r="F1374" s="8">
        <v>42521.677083333336</v>
      </c>
      <c r="G1374" s="80" t="s">
        <v>1557</v>
      </c>
      <c r="H1374" s="72">
        <f>IF(OR(E1374="-",F1374="-"),0,F1374-E1374)</f>
        <v>26.948611111110949</v>
      </c>
      <c r="I1374" s="73">
        <f>H1374</f>
        <v>26.948611111110949</v>
      </c>
      <c r="L1374"/>
    </row>
    <row r="1375" spans="1:12" ht="25.5" customHeight="1" x14ac:dyDescent="0.25">
      <c r="A1375" s="83" t="s">
        <v>6</v>
      </c>
      <c r="B1375" s="68" t="s">
        <v>1602</v>
      </c>
      <c r="C1375" s="7" t="s">
        <v>553</v>
      </c>
      <c r="D1375" s="70" t="s">
        <v>1749</v>
      </c>
      <c r="E1375" s="8">
        <v>42521.677083333336</v>
      </c>
      <c r="F1375" s="8">
        <v>42522.69027777778</v>
      </c>
      <c r="G1375" s="80" t="s">
        <v>1559</v>
      </c>
      <c r="H1375" s="72">
        <f>IF(OR(E1375="-",F1375="-"),0,F1375-E1375)</f>
        <v>1.0131944444437977</v>
      </c>
      <c r="I1375" s="73">
        <f>H1375</f>
        <v>1.0131944444437977</v>
      </c>
      <c r="L1375"/>
    </row>
    <row r="1376" spans="1:12" ht="25.5" customHeight="1" x14ac:dyDescent="0.25">
      <c r="A1376" s="83" t="s">
        <v>6</v>
      </c>
      <c r="B1376" s="68" t="s">
        <v>1602</v>
      </c>
      <c r="C1376" s="7" t="s">
        <v>553</v>
      </c>
      <c r="D1376" s="70" t="s">
        <v>1746</v>
      </c>
      <c r="E1376" s="8">
        <v>42522.69027777778</v>
      </c>
      <c r="F1376" s="8">
        <v>42527.520833333336</v>
      </c>
      <c r="G1376" s="80" t="s">
        <v>22</v>
      </c>
      <c r="H1376" s="72">
        <f>IF(OR(E1376="-",F1376="-"),0,F1376-E1376)</f>
        <v>4.8305555555562023</v>
      </c>
      <c r="I1376" s="73">
        <f>H1376</f>
        <v>4.8305555555562023</v>
      </c>
      <c r="L1376"/>
    </row>
    <row r="1377" spans="1:12" ht="25.5" customHeight="1" x14ac:dyDescent="0.25">
      <c r="A1377" s="83" t="s">
        <v>6</v>
      </c>
      <c r="B1377" s="68" t="s">
        <v>1602</v>
      </c>
      <c r="C1377" s="7" t="s">
        <v>553</v>
      </c>
      <c r="D1377" s="70" t="s">
        <v>1747</v>
      </c>
      <c r="E1377" s="8">
        <v>42527.520833333336</v>
      </c>
      <c r="F1377" s="8">
        <v>42527.717361111114</v>
      </c>
      <c r="G1377" s="80" t="s">
        <v>782</v>
      </c>
      <c r="H1377" s="72">
        <f>IF(OR(E1377="-",F1377="-"),0,F1377-E1377)</f>
        <v>0.19652777777810115</v>
      </c>
      <c r="I1377" s="73">
        <f>H1377</f>
        <v>0.19652777777810115</v>
      </c>
      <c r="L1377"/>
    </row>
    <row r="1378" spans="1:12" ht="25.5" customHeight="1" x14ac:dyDescent="0.25">
      <c r="A1378" s="83" t="s">
        <v>6</v>
      </c>
      <c r="B1378" s="68" t="s">
        <v>1602</v>
      </c>
      <c r="C1378" s="7" t="s">
        <v>553</v>
      </c>
      <c r="D1378" s="70" t="s">
        <v>1748</v>
      </c>
      <c r="E1378" s="8">
        <v>42527.717361111114</v>
      </c>
      <c r="F1378" s="8">
        <v>42527.847222222219</v>
      </c>
      <c r="G1378" s="80" t="s">
        <v>26</v>
      </c>
      <c r="H1378" s="72">
        <f>IF(OR(E1378="-",F1378="-"),0,F1378-E1378)</f>
        <v>0.12986111110512866</v>
      </c>
      <c r="I1378" s="73">
        <f>H1378</f>
        <v>0.12986111110512866</v>
      </c>
      <c r="L1378"/>
    </row>
    <row r="1379" spans="1:12" ht="25.5" customHeight="1" x14ac:dyDescent="0.25">
      <c r="A1379" s="83" t="s">
        <v>6</v>
      </c>
      <c r="B1379" s="68" t="s">
        <v>1602</v>
      </c>
      <c r="C1379" s="7" t="s">
        <v>553</v>
      </c>
      <c r="D1379" s="70" t="s">
        <v>1749</v>
      </c>
      <c r="E1379" s="8">
        <v>42527.847222222219</v>
      </c>
      <c r="F1379" s="8">
        <v>42544.809027777781</v>
      </c>
      <c r="G1379" s="80" t="s">
        <v>856</v>
      </c>
      <c r="H1379" s="72">
        <f>IF(OR(E1379="-",F1379="-"),0,F1379-E1379)</f>
        <v>16.961805555562023</v>
      </c>
      <c r="I1379" s="73">
        <f>H1379</f>
        <v>16.961805555562023</v>
      </c>
      <c r="L1379"/>
    </row>
    <row r="1380" spans="1:12" ht="25.5" customHeight="1" x14ac:dyDescent="0.25">
      <c r="A1380" s="83" t="s">
        <v>6</v>
      </c>
      <c r="B1380" s="68" t="s">
        <v>1602</v>
      </c>
      <c r="C1380" s="7" t="s">
        <v>553</v>
      </c>
      <c r="D1380" s="70" t="s">
        <v>1745</v>
      </c>
      <c r="E1380" s="8">
        <v>42544.809027777781</v>
      </c>
      <c r="F1380" s="8">
        <v>42545.731944444444</v>
      </c>
      <c r="G1380" s="80" t="s">
        <v>1565</v>
      </c>
      <c r="H1380" s="72">
        <f>IF(OR(E1380="-",F1380="-"),0,F1380-E1380)</f>
        <v>0.92291666666278616</v>
      </c>
      <c r="I1380" s="73">
        <f>H1380</f>
        <v>0.92291666666278616</v>
      </c>
      <c r="L1380"/>
    </row>
    <row r="1381" spans="1:12" ht="25.5" customHeight="1" x14ac:dyDescent="0.25">
      <c r="A1381" s="83" t="s">
        <v>6</v>
      </c>
      <c r="B1381" s="68" t="s">
        <v>1602</v>
      </c>
      <c r="C1381" s="7" t="s">
        <v>553</v>
      </c>
      <c r="D1381" s="70" t="s">
        <v>1689</v>
      </c>
      <c r="E1381" s="8">
        <v>42545.731944444444</v>
      </c>
      <c r="F1381" s="8">
        <v>42548.669444444444</v>
      </c>
      <c r="G1381" s="80" t="s">
        <v>1567</v>
      </c>
      <c r="H1381" s="72">
        <f>IF(OR(E1381="-",F1381="-"),0,F1381-E1381)</f>
        <v>2.9375</v>
      </c>
      <c r="I1381" s="73">
        <f>H1381</f>
        <v>2.9375</v>
      </c>
      <c r="L1381"/>
    </row>
    <row r="1382" spans="1:12" ht="25.5" customHeight="1" x14ac:dyDescent="0.25">
      <c r="A1382" s="83" t="s">
        <v>6</v>
      </c>
      <c r="B1382" s="68" t="s">
        <v>1602</v>
      </c>
      <c r="C1382" s="7" t="s">
        <v>553</v>
      </c>
      <c r="D1382" s="70" t="s">
        <v>1788</v>
      </c>
      <c r="E1382" s="8">
        <v>42548.669444444444</v>
      </c>
      <c r="F1382" s="8">
        <v>42549.683333333334</v>
      </c>
      <c r="G1382" s="80" t="s">
        <v>189</v>
      </c>
      <c r="H1382" s="72">
        <f>IF(OR(E1382="-",F1382="-"),0,F1382-E1382)</f>
        <v>1.0138888888905058</v>
      </c>
      <c r="I1382" s="73">
        <f>H1382</f>
        <v>1.0138888888905058</v>
      </c>
      <c r="L1382"/>
    </row>
    <row r="1383" spans="1:12" ht="25.5" customHeight="1" x14ac:dyDescent="0.25">
      <c r="A1383" s="83" t="s">
        <v>6</v>
      </c>
      <c r="B1383" s="68" t="s">
        <v>1602</v>
      </c>
      <c r="C1383" s="7" t="s">
        <v>553</v>
      </c>
      <c r="D1383" s="70" t="s">
        <v>1689</v>
      </c>
      <c r="E1383" s="8">
        <v>42549.683333333334</v>
      </c>
      <c r="F1383" s="8">
        <v>42601.622916666667</v>
      </c>
      <c r="G1383" s="80" t="s">
        <v>1202</v>
      </c>
      <c r="H1383" s="72">
        <f>IF(OR(E1383="-",F1383="-"),0,F1383-E1383)</f>
        <v>51.939583333332848</v>
      </c>
      <c r="I1383" s="73">
        <f>H1383</f>
        <v>51.939583333332848</v>
      </c>
      <c r="L1383"/>
    </row>
    <row r="1384" spans="1:12" ht="25.5" customHeight="1" x14ac:dyDescent="0.25">
      <c r="A1384" s="83" t="s">
        <v>6</v>
      </c>
      <c r="B1384" s="68" t="s">
        <v>1602</v>
      </c>
      <c r="C1384" s="7" t="s">
        <v>553</v>
      </c>
      <c r="D1384" s="70" t="s">
        <v>1746</v>
      </c>
      <c r="E1384" s="8">
        <v>42601.622916666667</v>
      </c>
      <c r="F1384" s="8">
        <v>42601.650694444441</v>
      </c>
      <c r="G1384" s="80" t="s">
        <v>1571</v>
      </c>
      <c r="H1384" s="72">
        <f>IF(OR(E1384="-",F1384="-"),0,F1384-E1384)</f>
        <v>2.7777777773735579E-2</v>
      </c>
      <c r="I1384" s="73">
        <f>H1384</f>
        <v>2.7777777773735579E-2</v>
      </c>
      <c r="L1384"/>
    </row>
    <row r="1385" spans="1:12" ht="25.5" customHeight="1" x14ac:dyDescent="0.25">
      <c r="A1385" s="83" t="s">
        <v>6</v>
      </c>
      <c r="B1385" s="68" t="s">
        <v>1602</v>
      </c>
      <c r="C1385" s="7" t="s">
        <v>553</v>
      </c>
      <c r="D1385" s="70" t="s">
        <v>1747</v>
      </c>
      <c r="E1385" s="8">
        <v>42601.650694444441</v>
      </c>
      <c r="F1385" s="8">
        <v>42601.772222222222</v>
      </c>
      <c r="G1385" s="80" t="s">
        <v>697</v>
      </c>
      <c r="H1385" s="72">
        <f>IF(OR(E1385="-",F1385="-"),0,F1385-E1385)</f>
        <v>0.12152777778101154</v>
      </c>
      <c r="I1385" s="73">
        <f>H1385</f>
        <v>0.12152777778101154</v>
      </c>
      <c r="L1385"/>
    </row>
    <row r="1386" spans="1:12" ht="25.5" customHeight="1" x14ac:dyDescent="0.25">
      <c r="A1386" s="83" t="s">
        <v>6</v>
      </c>
      <c r="B1386" s="68" t="s">
        <v>1602</v>
      </c>
      <c r="C1386" s="7" t="s">
        <v>553</v>
      </c>
      <c r="D1386" s="70" t="s">
        <v>1680</v>
      </c>
      <c r="E1386" s="8">
        <v>42601.772222222222</v>
      </c>
      <c r="F1386" s="8">
        <v>42622.741666666669</v>
      </c>
      <c r="G1386" s="80" t="s">
        <v>1573</v>
      </c>
      <c r="H1386" s="72">
        <f>IF(OR(E1386="-",F1386="-"),0,F1386-E1386)</f>
        <v>20.969444444446708</v>
      </c>
      <c r="I1386" s="73">
        <f>H1386</f>
        <v>20.969444444446708</v>
      </c>
      <c r="L1386"/>
    </row>
    <row r="1387" spans="1:12" ht="25.5" customHeight="1" x14ac:dyDescent="0.25">
      <c r="A1387" s="83" t="s">
        <v>6</v>
      </c>
      <c r="B1387" s="68" t="s">
        <v>1602</v>
      </c>
      <c r="C1387" s="7" t="s">
        <v>553</v>
      </c>
      <c r="D1387" s="70" t="s">
        <v>1669</v>
      </c>
      <c r="E1387" s="8">
        <v>42622.741666666669</v>
      </c>
      <c r="F1387" s="8">
        <v>42625.663194444445</v>
      </c>
      <c r="G1387" s="80" t="s">
        <v>13</v>
      </c>
      <c r="H1387" s="72">
        <f>IF(OR(E1387="-",F1387="-"),0,F1387-E1387)</f>
        <v>2.921527777776646</v>
      </c>
      <c r="I1387" s="73">
        <f>H1387</f>
        <v>2.921527777776646</v>
      </c>
      <c r="L1387"/>
    </row>
    <row r="1388" spans="1:12" ht="25.5" customHeight="1" x14ac:dyDescent="0.25">
      <c r="A1388" s="83" t="s">
        <v>6</v>
      </c>
      <c r="B1388" s="68" t="s">
        <v>1602</v>
      </c>
      <c r="C1388" s="7" t="s">
        <v>553</v>
      </c>
      <c r="D1388" s="70" t="s">
        <v>1680</v>
      </c>
      <c r="E1388" s="8">
        <v>42625.663194444445</v>
      </c>
      <c r="F1388" s="8">
        <v>42632.644444444442</v>
      </c>
      <c r="G1388" s="80" t="s">
        <v>1575</v>
      </c>
      <c r="H1388" s="72">
        <f>IF(OR(E1388="-",F1388="-"),0,F1388-E1388)</f>
        <v>6.9812499999970896</v>
      </c>
      <c r="I1388" s="73">
        <f>H1388</f>
        <v>6.9812499999970896</v>
      </c>
      <c r="L1388"/>
    </row>
    <row r="1389" spans="1:12" ht="25.5" customHeight="1" x14ac:dyDescent="0.25">
      <c r="A1389" s="83" t="s">
        <v>6</v>
      </c>
      <c r="B1389" s="68" t="s">
        <v>1602</v>
      </c>
      <c r="C1389" s="7" t="s">
        <v>553</v>
      </c>
      <c r="D1389" s="70" t="s">
        <v>1669</v>
      </c>
      <c r="E1389" s="8">
        <v>42632.644444444442</v>
      </c>
      <c r="F1389" s="8">
        <v>42632.686805555553</v>
      </c>
      <c r="G1389" s="80" t="s">
        <v>1577</v>
      </c>
      <c r="H1389" s="72">
        <f>IF(OR(E1389="-",F1389="-"),0,F1389-E1389)</f>
        <v>4.2361111110949423E-2</v>
      </c>
      <c r="I1389" s="73">
        <f>H1389</f>
        <v>4.2361111110949423E-2</v>
      </c>
      <c r="L1389"/>
    </row>
    <row r="1390" spans="1:12" ht="25.5" customHeight="1" x14ac:dyDescent="0.25">
      <c r="A1390" s="83" t="s">
        <v>6</v>
      </c>
      <c r="B1390" s="68" t="s">
        <v>1602</v>
      </c>
      <c r="C1390" s="7" t="s">
        <v>553</v>
      </c>
      <c r="D1390" s="70" t="s">
        <v>1749</v>
      </c>
      <c r="E1390" s="8">
        <v>42632.686805555553</v>
      </c>
      <c r="F1390" s="8">
        <v>42635.751388888886</v>
      </c>
      <c r="G1390" s="80" t="s">
        <v>1579</v>
      </c>
      <c r="H1390" s="72">
        <f>IF(OR(E1390="-",F1390="-"),0,F1390-E1390)</f>
        <v>3.0645833333328483</v>
      </c>
      <c r="I1390" s="73">
        <f>H1390</f>
        <v>3.0645833333328483</v>
      </c>
      <c r="L1390"/>
    </row>
    <row r="1391" spans="1:12" ht="25.5" customHeight="1" x14ac:dyDescent="0.25">
      <c r="A1391" s="83" t="s">
        <v>6</v>
      </c>
      <c r="B1391" s="68" t="s">
        <v>1602</v>
      </c>
      <c r="C1391" s="7" t="s">
        <v>553</v>
      </c>
      <c r="D1391" s="70" t="s">
        <v>1680</v>
      </c>
      <c r="E1391" s="8">
        <v>42635.751388888886</v>
      </c>
      <c r="F1391" s="8">
        <v>42638.630555555559</v>
      </c>
      <c r="G1391" s="80" t="s">
        <v>1580</v>
      </c>
      <c r="H1391" s="72">
        <f>IF(OR(E1391="-",F1391="-"),0,F1391-E1391)</f>
        <v>2.8791666666729725</v>
      </c>
      <c r="I1391" s="73">
        <f>H1391</f>
        <v>2.8791666666729725</v>
      </c>
      <c r="L1391"/>
    </row>
    <row r="1392" spans="1:12" ht="25.5" customHeight="1" x14ac:dyDescent="0.25">
      <c r="A1392" s="83" t="s">
        <v>6</v>
      </c>
      <c r="B1392" s="68" t="s">
        <v>1602</v>
      </c>
      <c r="C1392" s="7" t="s">
        <v>553</v>
      </c>
      <c r="D1392" s="70" t="s">
        <v>1669</v>
      </c>
      <c r="E1392" s="8">
        <v>42638.630555555559</v>
      </c>
      <c r="F1392" s="8">
        <v>42639.508333333331</v>
      </c>
      <c r="G1392" s="80" t="s">
        <v>143</v>
      </c>
      <c r="H1392" s="72">
        <f>IF(OR(E1392="-",F1392="-"),0,F1392-E1392)</f>
        <v>0.87777777777228039</v>
      </c>
      <c r="I1392" s="73">
        <f>H1392</f>
        <v>0.87777777777228039</v>
      </c>
      <c r="L1392"/>
    </row>
    <row r="1393" spans="1:12" ht="25.5" customHeight="1" x14ac:dyDescent="0.25">
      <c r="A1393" s="83" t="s">
        <v>6</v>
      </c>
      <c r="B1393" s="68" t="s">
        <v>1602</v>
      </c>
      <c r="C1393" s="7" t="s">
        <v>553</v>
      </c>
      <c r="D1393" s="70" t="s">
        <v>1680</v>
      </c>
      <c r="E1393" s="8">
        <v>42639.508333333331</v>
      </c>
      <c r="F1393" s="8">
        <v>42639.520833333336</v>
      </c>
      <c r="G1393" s="80" t="s">
        <v>1582</v>
      </c>
      <c r="H1393" s="72">
        <f>IF(OR(E1393="-",F1393="-"),0,F1393-E1393)</f>
        <v>1.2500000004365575E-2</v>
      </c>
      <c r="I1393" s="73">
        <f>H1393</f>
        <v>1.2500000004365575E-2</v>
      </c>
      <c r="L1393"/>
    </row>
    <row r="1394" spans="1:12" ht="25.5" customHeight="1" x14ac:dyDescent="0.25">
      <c r="A1394" s="83" t="s">
        <v>6</v>
      </c>
      <c r="B1394" s="68" t="s">
        <v>1602</v>
      </c>
      <c r="C1394" s="7" t="s">
        <v>553</v>
      </c>
      <c r="D1394" s="70" t="s">
        <v>1669</v>
      </c>
      <c r="E1394" s="8">
        <v>42639.520833333336</v>
      </c>
      <c r="F1394" s="8">
        <v>42639.568749999999</v>
      </c>
      <c r="G1394" s="80" t="s">
        <v>1584</v>
      </c>
      <c r="H1394" s="72">
        <f>IF(OR(E1394="-",F1394="-"),0,F1394-E1394)</f>
        <v>4.7916666662786156E-2</v>
      </c>
      <c r="I1394" s="73">
        <f>H1394</f>
        <v>4.7916666662786156E-2</v>
      </c>
      <c r="L1394"/>
    </row>
    <row r="1395" spans="1:12" ht="25.5" customHeight="1" x14ac:dyDescent="0.25">
      <c r="A1395" s="83" t="s">
        <v>6</v>
      </c>
      <c r="B1395" s="68" t="s">
        <v>1602</v>
      </c>
      <c r="C1395" s="7" t="s">
        <v>553</v>
      </c>
      <c r="D1395" s="70" t="s">
        <v>1680</v>
      </c>
      <c r="E1395" s="8">
        <v>42639.568749999999</v>
      </c>
      <c r="F1395" s="8">
        <v>42639.613194444442</v>
      </c>
      <c r="G1395" s="80" t="s">
        <v>315</v>
      </c>
      <c r="H1395" s="72">
        <f>IF(OR(E1395="-",F1395="-"),0,F1395-E1395)</f>
        <v>4.4444444443797693E-2</v>
      </c>
      <c r="I1395" s="73">
        <f>H1395</f>
        <v>4.4444444443797693E-2</v>
      </c>
      <c r="L1395"/>
    </row>
    <row r="1396" spans="1:12" ht="25.5" customHeight="1" x14ac:dyDescent="0.25">
      <c r="A1396" s="83" t="s">
        <v>6</v>
      </c>
      <c r="B1396" s="68" t="s">
        <v>1602</v>
      </c>
      <c r="C1396" s="7" t="s">
        <v>553</v>
      </c>
      <c r="D1396" s="70" t="s">
        <v>1669</v>
      </c>
      <c r="E1396" s="8">
        <v>42639.613194444442</v>
      </c>
      <c r="F1396" s="8">
        <v>42639.75277777778</v>
      </c>
      <c r="G1396" s="80" t="s">
        <v>13</v>
      </c>
      <c r="H1396" s="72">
        <f>IF(OR(E1396="-",F1396="-"),0,F1396-E1396)</f>
        <v>0.13958333333721384</v>
      </c>
      <c r="I1396" s="73">
        <f>H1396</f>
        <v>0.13958333333721384</v>
      </c>
      <c r="L1396"/>
    </row>
    <row r="1397" spans="1:12" ht="25.5" customHeight="1" x14ac:dyDescent="0.25">
      <c r="A1397" s="83" t="s">
        <v>6</v>
      </c>
      <c r="B1397" s="68" t="s">
        <v>1602</v>
      </c>
      <c r="C1397" s="7" t="s">
        <v>553</v>
      </c>
      <c r="D1397" s="70" t="s">
        <v>1749</v>
      </c>
      <c r="E1397" s="8">
        <v>42639.75277777778</v>
      </c>
      <c r="F1397" s="8">
        <v>42641.777777777781</v>
      </c>
      <c r="G1397" s="80" t="s">
        <v>1587</v>
      </c>
      <c r="H1397" s="72">
        <f>IF(OR(E1397="-",F1397="-"),0,F1397-E1397)</f>
        <v>2.0250000000014552</v>
      </c>
      <c r="I1397" s="73">
        <f>H1397</f>
        <v>2.0250000000014552</v>
      </c>
      <c r="L1397"/>
    </row>
    <row r="1398" spans="1:12" ht="25.5" customHeight="1" x14ac:dyDescent="0.25">
      <c r="A1398" s="83" t="s">
        <v>6</v>
      </c>
      <c r="B1398" s="68" t="s">
        <v>1602</v>
      </c>
      <c r="C1398" s="7" t="s">
        <v>553</v>
      </c>
      <c r="D1398" s="70" t="s">
        <v>1758</v>
      </c>
      <c r="E1398" s="8">
        <v>42641.777777777781</v>
      </c>
      <c r="F1398" s="8">
        <v>42642.643750000003</v>
      </c>
      <c r="G1398" s="80" t="s">
        <v>1589</v>
      </c>
      <c r="H1398" s="72">
        <f>IF(OR(E1398="-",F1398="-"),0,F1398-E1398)</f>
        <v>0.86597222222189885</v>
      </c>
      <c r="I1398" s="73">
        <f>H1398</f>
        <v>0.86597222222189885</v>
      </c>
      <c r="L1398"/>
    </row>
    <row r="1399" spans="1:12" ht="25.5" customHeight="1" x14ac:dyDescent="0.25">
      <c r="A1399" s="83" t="s">
        <v>6</v>
      </c>
      <c r="B1399" s="68" t="s">
        <v>1602</v>
      </c>
      <c r="C1399" s="7" t="s">
        <v>553</v>
      </c>
      <c r="D1399" s="70" t="s">
        <v>1680</v>
      </c>
      <c r="E1399" s="8">
        <v>42642.643750000003</v>
      </c>
      <c r="F1399" s="8">
        <v>42648.654861111114</v>
      </c>
      <c r="G1399" s="80" t="s">
        <v>1590</v>
      </c>
      <c r="H1399" s="72">
        <f>IF(OR(E1399="-",F1399="-"),0,F1399-E1399)</f>
        <v>6.0111111111109494</v>
      </c>
      <c r="I1399" s="73">
        <f>H1399</f>
        <v>6.0111111111109494</v>
      </c>
      <c r="L1399"/>
    </row>
    <row r="1400" spans="1:12" ht="25.5" customHeight="1" x14ac:dyDescent="0.25">
      <c r="A1400" s="83" t="s">
        <v>6</v>
      </c>
      <c r="B1400" s="68" t="s">
        <v>1602</v>
      </c>
      <c r="C1400" s="7" t="s">
        <v>553</v>
      </c>
      <c r="D1400" s="70" t="s">
        <v>1669</v>
      </c>
      <c r="E1400" s="8">
        <v>42648.654861111114</v>
      </c>
      <c r="F1400" s="8">
        <v>42649.517361111109</v>
      </c>
      <c r="G1400" s="80" t="s">
        <v>13</v>
      </c>
      <c r="H1400" s="72">
        <f>IF(OR(E1400="-",F1400="-"),0,F1400-E1400)</f>
        <v>0.86249999999563443</v>
      </c>
      <c r="I1400" s="73">
        <f>H1400</f>
        <v>0.86249999999563443</v>
      </c>
      <c r="L1400"/>
    </row>
    <row r="1401" spans="1:12" ht="25.5" customHeight="1" x14ac:dyDescent="0.25">
      <c r="A1401" s="83" t="s">
        <v>6</v>
      </c>
      <c r="B1401" s="68" t="s">
        <v>1602</v>
      </c>
      <c r="C1401" s="7" t="s">
        <v>553</v>
      </c>
      <c r="D1401" s="70" t="s">
        <v>1758</v>
      </c>
      <c r="E1401" s="8">
        <v>42649.517361111109</v>
      </c>
      <c r="F1401" s="8">
        <v>42661.788888888892</v>
      </c>
      <c r="G1401" s="80" t="s">
        <v>1593</v>
      </c>
      <c r="H1401" s="72">
        <f>IF(OR(E1401="-",F1401="-"),0,F1401-E1401)</f>
        <v>12.271527777782467</v>
      </c>
      <c r="I1401" s="73">
        <f>H1401</f>
        <v>12.271527777782467</v>
      </c>
      <c r="L1401"/>
    </row>
    <row r="1402" spans="1:12" ht="25.5" customHeight="1" x14ac:dyDescent="0.25">
      <c r="A1402" s="83" t="s">
        <v>6</v>
      </c>
      <c r="B1402" s="68" t="s">
        <v>1602</v>
      </c>
      <c r="C1402" s="7" t="s">
        <v>553</v>
      </c>
      <c r="D1402" s="70" t="s">
        <v>1749</v>
      </c>
      <c r="E1402" s="8">
        <v>42661.788888888892</v>
      </c>
      <c r="F1402" s="8">
        <v>42683.629861111112</v>
      </c>
      <c r="G1402" s="80" t="s">
        <v>1595</v>
      </c>
      <c r="H1402" s="72">
        <f>IF(OR(E1402="-",F1402="-"),0,F1402-E1402)</f>
        <v>21.840972222220444</v>
      </c>
      <c r="I1402" s="73">
        <f>H1402</f>
        <v>21.840972222220444</v>
      </c>
      <c r="L1402"/>
    </row>
    <row r="1403" spans="1:12" ht="25.5" customHeight="1" x14ac:dyDescent="0.25">
      <c r="A1403" s="83" t="s">
        <v>6</v>
      </c>
      <c r="B1403" s="68" t="s">
        <v>1602</v>
      </c>
      <c r="C1403" s="7" t="s">
        <v>553</v>
      </c>
      <c r="D1403" s="70" t="s">
        <v>1680</v>
      </c>
      <c r="E1403" s="8">
        <v>42683.629861111112</v>
      </c>
      <c r="F1403" s="8">
        <v>42683.707638888889</v>
      </c>
      <c r="G1403" s="80" t="s">
        <v>1596</v>
      </c>
      <c r="H1403" s="72">
        <f>IF(OR(E1403="-",F1403="-"),0,F1403-E1403)</f>
        <v>7.7777777776645962E-2</v>
      </c>
      <c r="I1403" s="73">
        <f>H1403</f>
        <v>7.7777777776645962E-2</v>
      </c>
      <c r="L1403"/>
    </row>
    <row r="1404" spans="1:12" ht="25.5" customHeight="1" x14ac:dyDescent="0.25">
      <c r="A1404" s="83" t="s">
        <v>6</v>
      </c>
      <c r="B1404" s="68" t="s">
        <v>1602</v>
      </c>
      <c r="C1404" s="7" t="s">
        <v>553</v>
      </c>
      <c r="D1404" s="70" t="s">
        <v>1669</v>
      </c>
      <c r="E1404" s="8">
        <v>42683.707638888889</v>
      </c>
      <c r="F1404" s="8">
        <v>42683.718055555553</v>
      </c>
      <c r="G1404" s="80" t="s">
        <v>13</v>
      </c>
      <c r="H1404" s="72">
        <f>IF(OR(E1404="-",F1404="-"),0,F1404-E1404)</f>
        <v>1.0416666664241347E-2</v>
      </c>
      <c r="I1404" s="73">
        <f>H1404</f>
        <v>1.0416666664241347E-2</v>
      </c>
      <c r="L1404"/>
    </row>
    <row r="1405" spans="1:12" ht="25.5" customHeight="1" x14ac:dyDescent="0.25">
      <c r="A1405" s="83" t="s">
        <v>6</v>
      </c>
      <c r="B1405" s="68" t="s">
        <v>1602</v>
      </c>
      <c r="C1405" s="7" t="s">
        <v>553</v>
      </c>
      <c r="D1405" s="70" t="s">
        <v>1603</v>
      </c>
      <c r="E1405" s="8">
        <v>42683.718055555553</v>
      </c>
      <c r="F1405" s="8">
        <v>42683.851388888892</v>
      </c>
      <c r="G1405" s="80" t="s">
        <v>1599</v>
      </c>
      <c r="H1405" s="72">
        <f>IF(OR(E1405="-",F1405="-"),0,F1405-E1405)</f>
        <v>0.13333333333866904</v>
      </c>
      <c r="I1405" s="73">
        <f>H1405</f>
        <v>0.13333333333866904</v>
      </c>
      <c r="L1405"/>
    </row>
    <row r="1406" spans="1:12" ht="25.5" customHeight="1" x14ac:dyDescent="0.25">
      <c r="A1406" s="84" t="s">
        <v>6</v>
      </c>
      <c r="B1406" s="85" t="s">
        <v>1602</v>
      </c>
      <c r="C1406" s="14" t="s">
        <v>553</v>
      </c>
      <c r="D1406" s="70" t="s">
        <v>1749</v>
      </c>
      <c r="E1406" s="86">
        <v>42683.851388888892</v>
      </c>
      <c r="F1406" s="14" t="s">
        <v>7</v>
      </c>
      <c r="G1406" s="87" t="s">
        <v>1601</v>
      </c>
      <c r="H1406" s="32">
        <f>IF(OR(E1406="-",F1406="-"),0,F1406-E1406)</f>
        <v>0</v>
      </c>
      <c r="I1406" s="73">
        <f>H1406</f>
        <v>0</v>
      </c>
      <c r="L1406"/>
    </row>
    <row r="1407" spans="1:12" ht="25.5" customHeight="1" x14ac:dyDescent="0.25">
      <c r="A1407" s="34" t="s">
        <v>562</v>
      </c>
      <c r="B1407" s="88" t="s">
        <v>1666</v>
      </c>
      <c r="C1407" s="29" t="s">
        <v>553</v>
      </c>
      <c r="D1407" s="70" t="s">
        <v>555</v>
      </c>
      <c r="E1407" s="89">
        <v>42376.779166666667</v>
      </c>
      <c r="F1407" s="89">
        <v>42439.779166666667</v>
      </c>
      <c r="G1407" s="90" t="s">
        <v>7</v>
      </c>
      <c r="H1407" s="32">
        <f>IF(OR(E1407="-",F1407="-"),0,F1407-E1407)</f>
        <v>63</v>
      </c>
      <c r="I1407" s="73">
        <f>H1407</f>
        <v>63</v>
      </c>
      <c r="L1407"/>
    </row>
    <row r="1408" spans="1:12" ht="25.5" customHeight="1" x14ac:dyDescent="0.25">
      <c r="A1408" s="34" t="s">
        <v>562</v>
      </c>
      <c r="B1408" s="88" t="s">
        <v>1666</v>
      </c>
      <c r="C1408" s="29" t="s">
        <v>553</v>
      </c>
      <c r="D1408" s="70" t="s">
        <v>1667</v>
      </c>
      <c r="E1408" s="89">
        <v>42439.779166666667</v>
      </c>
      <c r="F1408" s="89">
        <v>42446.602083333331</v>
      </c>
      <c r="G1408" s="90" t="s">
        <v>1632</v>
      </c>
      <c r="H1408" s="32">
        <f>IF(OR(E1408="-",F1408="-"),0,F1408-E1408)</f>
        <v>6.8229166666642413</v>
      </c>
      <c r="I1408" s="73">
        <f>H1408</f>
        <v>6.8229166666642413</v>
      </c>
      <c r="L1408"/>
    </row>
    <row r="1409" spans="1:12" ht="25.5" customHeight="1" x14ac:dyDescent="0.25">
      <c r="A1409" s="34" t="s">
        <v>562</v>
      </c>
      <c r="B1409" s="88" t="s">
        <v>1666</v>
      </c>
      <c r="C1409" s="29" t="s">
        <v>553</v>
      </c>
      <c r="D1409" s="70" t="s">
        <v>555</v>
      </c>
      <c r="E1409" s="89">
        <v>42446.602083333331</v>
      </c>
      <c r="F1409" s="89">
        <v>42450.728472222225</v>
      </c>
      <c r="G1409" s="90" t="s">
        <v>1634</v>
      </c>
      <c r="H1409" s="32">
        <f>IF(OR(E1409="-",F1409="-"),0,F1409-E1409)</f>
        <v>4.1263888888934162</v>
      </c>
      <c r="I1409" s="73">
        <f>H1409</f>
        <v>4.1263888888934162</v>
      </c>
      <c r="L1409"/>
    </row>
    <row r="1410" spans="1:12" ht="25.5" customHeight="1" x14ac:dyDescent="0.25">
      <c r="A1410" s="34" t="s">
        <v>562</v>
      </c>
      <c r="B1410" s="88" t="s">
        <v>1666</v>
      </c>
      <c r="C1410" s="29" t="s">
        <v>553</v>
      </c>
      <c r="D1410" s="70" t="s">
        <v>1667</v>
      </c>
      <c r="E1410" s="89">
        <v>42450.728472222225</v>
      </c>
      <c r="F1410" s="89">
        <v>42457.51458333333</v>
      </c>
      <c r="G1410" s="90" t="s">
        <v>1635</v>
      </c>
      <c r="H1410" s="32">
        <f>IF(OR(E1410="-",F1410="-"),0,F1410-E1410)</f>
        <v>6.7861111111051287</v>
      </c>
      <c r="I1410" s="73">
        <f>H1410</f>
        <v>6.7861111111051287</v>
      </c>
      <c r="L1410"/>
    </row>
    <row r="1411" spans="1:12" ht="25.5" customHeight="1" x14ac:dyDescent="0.25">
      <c r="A1411" s="34" t="s">
        <v>562</v>
      </c>
      <c r="B1411" s="88" t="s">
        <v>1666</v>
      </c>
      <c r="C1411" s="29" t="s">
        <v>553</v>
      </c>
      <c r="D1411" s="70" t="s">
        <v>555</v>
      </c>
      <c r="E1411" s="89">
        <v>42457.51458333333</v>
      </c>
      <c r="F1411" s="89">
        <v>42460.782638888886</v>
      </c>
      <c r="G1411" s="90" t="s">
        <v>1637</v>
      </c>
      <c r="H1411" s="32">
        <f>IF(OR(E1411="-",F1411="-"),0,F1411-E1411)</f>
        <v>3.2680555555562023</v>
      </c>
      <c r="I1411" s="73">
        <f>H1411</f>
        <v>3.2680555555562023</v>
      </c>
      <c r="L1411"/>
    </row>
    <row r="1412" spans="1:12" ht="25.5" customHeight="1" x14ac:dyDescent="0.25">
      <c r="A1412" s="34" t="s">
        <v>562</v>
      </c>
      <c r="B1412" s="88" t="s">
        <v>1666</v>
      </c>
      <c r="C1412" s="29" t="s">
        <v>553</v>
      </c>
      <c r="D1412" s="70" t="s">
        <v>1667</v>
      </c>
      <c r="E1412" s="89">
        <v>42460.782638888886</v>
      </c>
      <c r="F1412" s="89">
        <v>42461.533333333333</v>
      </c>
      <c r="G1412" s="90" t="s">
        <v>827</v>
      </c>
      <c r="H1412" s="32">
        <f>IF(OR(E1412="-",F1412="-"),0,F1412-E1412)</f>
        <v>0.75069444444670808</v>
      </c>
      <c r="I1412" s="73">
        <f>H1412</f>
        <v>0.75069444444670808</v>
      </c>
      <c r="L1412"/>
    </row>
    <row r="1413" spans="1:12" ht="25.5" customHeight="1" x14ac:dyDescent="0.25">
      <c r="A1413" s="34" t="s">
        <v>562</v>
      </c>
      <c r="B1413" s="88" t="s">
        <v>1666</v>
      </c>
      <c r="C1413" s="29" t="s">
        <v>553</v>
      </c>
      <c r="D1413" s="70" t="s">
        <v>1745</v>
      </c>
      <c r="E1413" s="89">
        <v>42461.533333333333</v>
      </c>
      <c r="F1413" s="89">
        <v>42461.650694444441</v>
      </c>
      <c r="G1413" s="90" t="s">
        <v>1638</v>
      </c>
      <c r="H1413" s="32">
        <f>IF(OR(E1413="-",F1413="-"),0,F1413-E1413)</f>
        <v>0.11736111110803904</v>
      </c>
      <c r="I1413" s="73">
        <f>H1413</f>
        <v>0.11736111110803904</v>
      </c>
      <c r="L1413"/>
    </row>
    <row r="1414" spans="1:12" ht="25.5" customHeight="1" x14ac:dyDescent="0.25">
      <c r="A1414" s="34" t="s">
        <v>562</v>
      </c>
      <c r="B1414" s="88" t="s">
        <v>1666</v>
      </c>
      <c r="C1414" s="29" t="s">
        <v>553</v>
      </c>
      <c r="D1414" s="70" t="s">
        <v>1749</v>
      </c>
      <c r="E1414" s="89">
        <v>42461.650694444441</v>
      </c>
      <c r="F1414" s="89">
        <v>42461.75</v>
      </c>
      <c r="G1414" s="90" t="s">
        <v>1639</v>
      </c>
      <c r="H1414" s="32">
        <f>IF(OR(E1414="-",F1414="-"),0,F1414-E1414)</f>
        <v>9.930555555911269E-2</v>
      </c>
      <c r="I1414" s="73">
        <f>H1414</f>
        <v>9.930555555911269E-2</v>
      </c>
      <c r="L1414"/>
    </row>
    <row r="1415" spans="1:12" ht="25.5" customHeight="1" x14ac:dyDescent="0.25">
      <c r="A1415" s="34" t="s">
        <v>562</v>
      </c>
      <c r="B1415" s="88" t="s">
        <v>1666</v>
      </c>
      <c r="C1415" s="29" t="s">
        <v>553</v>
      </c>
      <c r="D1415" s="70" t="s">
        <v>1750</v>
      </c>
      <c r="E1415" s="89">
        <v>42461.75</v>
      </c>
      <c r="F1415" s="89">
        <v>42534.772222222222</v>
      </c>
      <c r="G1415" s="90" t="s">
        <v>323</v>
      </c>
      <c r="H1415" s="32">
        <f>IF(OR(E1415="-",F1415="-"),0,F1415-E1415)</f>
        <v>73.022222222221899</v>
      </c>
      <c r="I1415" s="73">
        <f>H1415</f>
        <v>73.022222222221899</v>
      </c>
      <c r="L1415"/>
    </row>
    <row r="1416" spans="1:12" ht="25.5" customHeight="1" x14ac:dyDescent="0.25">
      <c r="A1416" s="34" t="s">
        <v>562</v>
      </c>
      <c r="B1416" s="88" t="s">
        <v>1666</v>
      </c>
      <c r="C1416" s="29" t="s">
        <v>553</v>
      </c>
      <c r="D1416" s="70" t="s">
        <v>1749</v>
      </c>
      <c r="E1416" s="89">
        <v>42534.772222222222</v>
      </c>
      <c r="F1416" s="89">
        <v>42535.770138888889</v>
      </c>
      <c r="G1416" s="90" t="s">
        <v>212</v>
      </c>
      <c r="H1416" s="32">
        <f>IF(OR(E1416="-",F1416="-"),0,F1416-E1416)</f>
        <v>0.99791666666715173</v>
      </c>
      <c r="I1416" s="73">
        <f>H1416</f>
        <v>0.99791666666715173</v>
      </c>
      <c r="L1416"/>
    </row>
    <row r="1417" spans="1:12" ht="25.5" customHeight="1" x14ac:dyDescent="0.25">
      <c r="A1417" s="34" t="s">
        <v>562</v>
      </c>
      <c r="B1417" s="88" t="s">
        <v>1666</v>
      </c>
      <c r="C1417" s="29" t="s">
        <v>553</v>
      </c>
      <c r="D1417" s="70" t="s">
        <v>1746</v>
      </c>
      <c r="E1417" s="89">
        <v>42535.770138888889</v>
      </c>
      <c r="F1417" s="89">
        <v>42556.624305555553</v>
      </c>
      <c r="G1417" s="90" t="s">
        <v>578</v>
      </c>
      <c r="H1417" s="32">
        <f>IF(OR(E1417="-",F1417="-"),0,F1417-E1417)</f>
        <v>20.854166666664241</v>
      </c>
      <c r="I1417" s="73">
        <f>H1417</f>
        <v>20.854166666664241</v>
      </c>
      <c r="L1417"/>
    </row>
    <row r="1418" spans="1:12" ht="25.5" customHeight="1" x14ac:dyDescent="0.25">
      <c r="A1418" s="34" t="s">
        <v>562</v>
      </c>
      <c r="B1418" s="88" t="s">
        <v>1666</v>
      </c>
      <c r="C1418" s="29" t="s">
        <v>553</v>
      </c>
      <c r="D1418" s="70" t="s">
        <v>1745</v>
      </c>
      <c r="E1418" s="89">
        <v>42556.624305555553</v>
      </c>
      <c r="F1418" s="89">
        <v>42556.710416666669</v>
      </c>
      <c r="G1418" s="90" t="s">
        <v>1640</v>
      </c>
      <c r="H1418" s="32">
        <f>IF(OR(E1418="-",F1418="-"),0,F1418-E1418)</f>
        <v>8.6111111115314998E-2</v>
      </c>
      <c r="I1418" s="73">
        <f>H1418</f>
        <v>8.6111111115314998E-2</v>
      </c>
      <c r="L1418"/>
    </row>
    <row r="1419" spans="1:12" ht="25.5" customHeight="1" x14ac:dyDescent="0.25">
      <c r="A1419" s="34" t="s">
        <v>562</v>
      </c>
      <c r="B1419" s="88" t="s">
        <v>1666</v>
      </c>
      <c r="C1419" s="29" t="s">
        <v>553</v>
      </c>
      <c r="D1419" s="70" t="s">
        <v>1749</v>
      </c>
      <c r="E1419" s="89">
        <v>42556.710416666669</v>
      </c>
      <c r="F1419" s="89">
        <v>42556.782638888886</v>
      </c>
      <c r="G1419" s="90" t="s">
        <v>1641</v>
      </c>
      <c r="H1419" s="32">
        <f>IF(OR(E1419="-",F1419="-"),0,F1419-E1419)</f>
        <v>7.2222222217533272E-2</v>
      </c>
      <c r="I1419" s="73">
        <f>H1419</f>
        <v>7.2222222217533272E-2</v>
      </c>
      <c r="L1419"/>
    </row>
    <row r="1420" spans="1:12" ht="25.5" customHeight="1" x14ac:dyDescent="0.25">
      <c r="A1420" s="34" t="s">
        <v>562</v>
      </c>
      <c r="B1420" s="88" t="s">
        <v>1666</v>
      </c>
      <c r="C1420" s="29" t="s">
        <v>553</v>
      </c>
      <c r="D1420" s="70" t="s">
        <v>1750</v>
      </c>
      <c r="E1420" s="89">
        <v>42556.782638888886</v>
      </c>
      <c r="F1420" s="89">
        <v>42565.574999999997</v>
      </c>
      <c r="G1420" s="90" t="s">
        <v>328</v>
      </c>
      <c r="H1420" s="32">
        <f>IF(OR(E1420="-",F1420="-"),0,F1420-E1420)</f>
        <v>8.7923611111109494</v>
      </c>
      <c r="I1420" s="73">
        <f>H1420</f>
        <v>8.7923611111109494</v>
      </c>
      <c r="L1420"/>
    </row>
    <row r="1421" spans="1:12" ht="25.5" customHeight="1" x14ac:dyDescent="0.25">
      <c r="A1421" s="34" t="s">
        <v>562</v>
      </c>
      <c r="B1421" s="88" t="s">
        <v>1666</v>
      </c>
      <c r="C1421" s="29" t="s">
        <v>553</v>
      </c>
      <c r="D1421" s="70" t="s">
        <v>1749</v>
      </c>
      <c r="E1421" s="89">
        <v>42565.574999999997</v>
      </c>
      <c r="F1421" s="89">
        <v>42565.59652777778</v>
      </c>
      <c r="G1421" s="90" t="s">
        <v>1642</v>
      </c>
      <c r="H1421" s="32">
        <f>IF(OR(E1421="-",F1421="-"),0,F1421-E1421)</f>
        <v>2.1527777782466728E-2</v>
      </c>
      <c r="I1421" s="73">
        <f>H1421</f>
        <v>2.1527777782466728E-2</v>
      </c>
      <c r="L1421"/>
    </row>
    <row r="1422" spans="1:12" ht="25.5" customHeight="1" x14ac:dyDescent="0.25">
      <c r="A1422" s="34" t="s">
        <v>562</v>
      </c>
      <c r="B1422" s="88" t="s">
        <v>1666</v>
      </c>
      <c r="C1422" s="29" t="s">
        <v>553</v>
      </c>
      <c r="D1422" s="70" t="s">
        <v>1745</v>
      </c>
      <c r="E1422" s="89">
        <v>42565.59652777778</v>
      </c>
      <c r="F1422" s="89">
        <v>42565.704861111109</v>
      </c>
      <c r="G1422" s="90" t="s">
        <v>1643</v>
      </c>
      <c r="H1422" s="32">
        <f>IF(OR(E1422="-",F1422="-"),0,F1422-E1422)</f>
        <v>0.10833333332993789</v>
      </c>
      <c r="I1422" s="73">
        <f>H1422</f>
        <v>0.10833333332993789</v>
      </c>
      <c r="L1422"/>
    </row>
    <row r="1423" spans="1:12" ht="25.5" customHeight="1" x14ac:dyDescent="0.25">
      <c r="A1423" s="34" t="s">
        <v>562</v>
      </c>
      <c r="B1423" s="88" t="s">
        <v>1666</v>
      </c>
      <c r="C1423" s="29" t="s">
        <v>553</v>
      </c>
      <c r="D1423" s="70" t="s">
        <v>1749</v>
      </c>
      <c r="E1423" s="89">
        <v>42565.704861111109</v>
      </c>
      <c r="F1423" s="89">
        <v>42565.734027777777</v>
      </c>
      <c r="G1423" s="90" t="s">
        <v>1644</v>
      </c>
      <c r="H1423" s="32">
        <f>IF(OR(E1423="-",F1423="-"),0,F1423-E1423)</f>
        <v>2.9166666667151731E-2</v>
      </c>
      <c r="I1423" s="73">
        <f>H1423</f>
        <v>2.9166666667151731E-2</v>
      </c>
      <c r="L1423"/>
    </row>
    <row r="1424" spans="1:12" ht="25.5" customHeight="1" x14ac:dyDescent="0.25">
      <c r="A1424" s="34" t="s">
        <v>562</v>
      </c>
      <c r="B1424" s="88" t="s">
        <v>1666</v>
      </c>
      <c r="C1424" s="29" t="s">
        <v>553</v>
      </c>
      <c r="D1424" s="70" t="s">
        <v>1765</v>
      </c>
      <c r="E1424" s="89">
        <v>42565.734027777777</v>
      </c>
      <c r="F1424" s="89">
        <v>42569.632638888892</v>
      </c>
      <c r="G1424" s="90" t="s">
        <v>1645</v>
      </c>
      <c r="H1424" s="32">
        <f>IF(OR(E1424="-",F1424="-"),0,F1424-E1424)</f>
        <v>3.898611111115315</v>
      </c>
      <c r="I1424" s="73">
        <f>H1424</f>
        <v>3.898611111115315</v>
      </c>
      <c r="L1424"/>
    </row>
    <row r="1425" spans="1:12" ht="25.5" customHeight="1" x14ac:dyDescent="0.25">
      <c r="A1425" s="34" t="s">
        <v>562</v>
      </c>
      <c r="B1425" s="88" t="s">
        <v>1666</v>
      </c>
      <c r="C1425" s="29" t="s">
        <v>553</v>
      </c>
      <c r="D1425" s="70" t="s">
        <v>1750</v>
      </c>
      <c r="E1425" s="89">
        <v>42569.632638888892</v>
      </c>
      <c r="F1425" s="89">
        <v>42570.581250000003</v>
      </c>
      <c r="G1425" s="90" t="s">
        <v>37</v>
      </c>
      <c r="H1425" s="32">
        <f>IF(OR(E1425="-",F1425="-"),0,F1425-E1425)</f>
        <v>0.94861111111094942</v>
      </c>
      <c r="I1425" s="73">
        <f>H1425</f>
        <v>0.94861111111094942</v>
      </c>
      <c r="L1425"/>
    </row>
    <row r="1426" spans="1:12" ht="25.5" customHeight="1" x14ac:dyDescent="0.25">
      <c r="A1426" s="34" t="s">
        <v>562</v>
      </c>
      <c r="B1426" s="88" t="s">
        <v>1666</v>
      </c>
      <c r="C1426" s="29" t="s">
        <v>553</v>
      </c>
      <c r="D1426" s="70" t="s">
        <v>555</v>
      </c>
      <c r="E1426" s="89">
        <v>42570.581250000003</v>
      </c>
      <c r="F1426" s="89">
        <v>42570.595138888886</v>
      </c>
      <c r="G1426" s="90" t="s">
        <v>1647</v>
      </c>
      <c r="H1426" s="32">
        <f>IF(OR(E1426="-",F1426="-"),0,F1426-E1426)</f>
        <v>1.3888888883229811E-2</v>
      </c>
      <c r="I1426" s="73">
        <f>H1426</f>
        <v>1.3888888883229811E-2</v>
      </c>
      <c r="L1426"/>
    </row>
    <row r="1427" spans="1:12" ht="25.5" customHeight="1" x14ac:dyDescent="0.25">
      <c r="A1427" s="34" t="s">
        <v>562</v>
      </c>
      <c r="B1427" s="88" t="s">
        <v>1666</v>
      </c>
      <c r="C1427" s="29" t="s">
        <v>553</v>
      </c>
      <c r="D1427" s="70" t="s">
        <v>1750</v>
      </c>
      <c r="E1427" s="89">
        <v>42570.595138888886</v>
      </c>
      <c r="F1427" s="89">
        <v>42591.595833333333</v>
      </c>
      <c r="G1427" s="90" t="s">
        <v>1648</v>
      </c>
      <c r="H1427" s="32">
        <f>IF(OR(E1427="-",F1427="-"),0,F1427-E1427)</f>
        <v>21.000694444446708</v>
      </c>
      <c r="I1427" s="73">
        <f>H1427</f>
        <v>21.000694444446708</v>
      </c>
      <c r="L1427"/>
    </row>
    <row r="1428" spans="1:12" ht="25.5" customHeight="1" x14ac:dyDescent="0.25">
      <c r="A1428" s="34" t="s">
        <v>562</v>
      </c>
      <c r="B1428" s="88" t="s">
        <v>1666</v>
      </c>
      <c r="C1428" s="29" t="s">
        <v>553</v>
      </c>
      <c r="D1428" s="70" t="s">
        <v>1749</v>
      </c>
      <c r="E1428" s="89">
        <v>42591.595833333333</v>
      </c>
      <c r="F1428" s="89">
        <v>42594.782638888886</v>
      </c>
      <c r="G1428" s="90" t="s">
        <v>1649</v>
      </c>
      <c r="H1428" s="32">
        <f>IF(OR(E1428="-",F1428="-"),0,F1428-E1428)</f>
        <v>3.1868055555532919</v>
      </c>
      <c r="I1428" s="73">
        <f>H1428</f>
        <v>3.1868055555532919</v>
      </c>
      <c r="L1428"/>
    </row>
    <row r="1429" spans="1:12" ht="25.5" customHeight="1" x14ac:dyDescent="0.25">
      <c r="A1429" s="34" t="s">
        <v>562</v>
      </c>
      <c r="B1429" s="88" t="s">
        <v>1666</v>
      </c>
      <c r="C1429" s="29" t="s">
        <v>553</v>
      </c>
      <c r="D1429" s="70" t="s">
        <v>1765</v>
      </c>
      <c r="E1429" s="89">
        <v>42594.782638888886</v>
      </c>
      <c r="F1429" s="89">
        <v>42598.665972222225</v>
      </c>
      <c r="G1429" s="90" t="s">
        <v>589</v>
      </c>
      <c r="H1429" s="32">
        <f>IF(OR(E1429="-",F1429="-"),0,F1429-E1429)</f>
        <v>3.883333333338669</v>
      </c>
      <c r="I1429" s="73">
        <f>H1429</f>
        <v>3.883333333338669</v>
      </c>
      <c r="L1429"/>
    </row>
    <row r="1430" spans="1:12" ht="25.5" customHeight="1" x14ac:dyDescent="0.25">
      <c r="A1430" s="34" t="s">
        <v>562</v>
      </c>
      <c r="B1430" s="88" t="s">
        <v>1666</v>
      </c>
      <c r="C1430" s="29" t="s">
        <v>553</v>
      </c>
      <c r="D1430" s="70" t="s">
        <v>1751</v>
      </c>
      <c r="E1430" s="89">
        <v>42598.665972222225</v>
      </c>
      <c r="F1430" s="89">
        <v>42604.748611111114</v>
      </c>
      <c r="G1430" s="90" t="s">
        <v>1650</v>
      </c>
      <c r="H1430" s="32">
        <f>IF(OR(E1430="-",F1430="-"),0,F1430-E1430)</f>
        <v>6.0826388888890506</v>
      </c>
      <c r="I1430" s="73">
        <f>H1430</f>
        <v>6.0826388888890506</v>
      </c>
      <c r="L1430"/>
    </row>
    <row r="1431" spans="1:12" ht="25.5" customHeight="1" x14ac:dyDescent="0.25">
      <c r="A1431" s="34" t="s">
        <v>562</v>
      </c>
      <c r="B1431" s="88" t="s">
        <v>1666</v>
      </c>
      <c r="C1431" s="29" t="s">
        <v>553</v>
      </c>
      <c r="D1431" s="70" t="s">
        <v>1765</v>
      </c>
      <c r="E1431" s="89">
        <v>42604.748611111114</v>
      </c>
      <c r="F1431" s="89">
        <v>42605.749305555553</v>
      </c>
      <c r="G1431" s="90" t="s">
        <v>1651</v>
      </c>
      <c r="H1431" s="32">
        <f>IF(OR(E1431="-",F1431="-"),0,F1431-E1431)</f>
        <v>1.0006944444394321</v>
      </c>
      <c r="I1431" s="73">
        <f>H1431</f>
        <v>1.0006944444394321</v>
      </c>
      <c r="L1431"/>
    </row>
    <row r="1432" spans="1:12" ht="25.5" customHeight="1" x14ac:dyDescent="0.25">
      <c r="A1432" s="34" t="s">
        <v>562</v>
      </c>
      <c r="B1432" s="88" t="s">
        <v>1666</v>
      </c>
      <c r="C1432" s="29" t="s">
        <v>553</v>
      </c>
      <c r="D1432" s="70" t="s">
        <v>1749</v>
      </c>
      <c r="E1432" s="89">
        <v>42605.632638888892</v>
      </c>
      <c r="F1432" s="89">
        <v>42605.818055555559</v>
      </c>
      <c r="G1432" s="90" t="s">
        <v>706</v>
      </c>
      <c r="H1432" s="32">
        <f>IF(OR(E1432="-",F1432="-"),0,F1432-E1432)</f>
        <v>0.18541666666715173</v>
      </c>
      <c r="I1432" s="73">
        <f>H1432</f>
        <v>0.18541666666715173</v>
      </c>
      <c r="L1432"/>
    </row>
    <row r="1433" spans="1:12" ht="25.5" customHeight="1" x14ac:dyDescent="0.25">
      <c r="A1433" s="34" t="s">
        <v>562</v>
      </c>
      <c r="B1433" s="88" t="s">
        <v>1666</v>
      </c>
      <c r="C1433" s="29" t="s">
        <v>553</v>
      </c>
      <c r="D1433" s="70" t="s">
        <v>1603</v>
      </c>
      <c r="E1433" s="89">
        <v>42605.818055555559</v>
      </c>
      <c r="F1433" s="89">
        <v>42607.760416666664</v>
      </c>
      <c r="G1433" s="90" t="s">
        <v>591</v>
      </c>
      <c r="H1433" s="32">
        <f>IF(OR(E1433="-",F1433="-"),0,F1433-E1433)</f>
        <v>1.9423611111051287</v>
      </c>
      <c r="I1433" s="73">
        <f>H1433</f>
        <v>1.9423611111051287</v>
      </c>
      <c r="L1433"/>
    </row>
    <row r="1434" spans="1:12" ht="25.5" customHeight="1" x14ac:dyDescent="0.25">
      <c r="A1434" s="34" t="s">
        <v>562</v>
      </c>
      <c r="B1434" s="88" t="s">
        <v>1666</v>
      </c>
      <c r="C1434" s="29" t="s">
        <v>553</v>
      </c>
      <c r="D1434" s="70" t="s">
        <v>1749</v>
      </c>
      <c r="E1434" s="89">
        <v>42607.760416666664</v>
      </c>
      <c r="F1434" s="89">
        <v>42608.754166666666</v>
      </c>
      <c r="G1434" s="90" t="s">
        <v>464</v>
      </c>
      <c r="H1434" s="32">
        <f>IF(OR(E1434="-",F1434="-"),0,F1434-E1434)</f>
        <v>0.99375000000145519</v>
      </c>
      <c r="I1434" s="73">
        <f>H1434</f>
        <v>0.99375000000145519</v>
      </c>
      <c r="L1434"/>
    </row>
    <row r="1435" spans="1:12" ht="25.5" customHeight="1" x14ac:dyDescent="0.25">
      <c r="A1435" s="34" t="s">
        <v>562</v>
      </c>
      <c r="B1435" s="88" t="s">
        <v>1666</v>
      </c>
      <c r="C1435" s="29" t="s">
        <v>553</v>
      </c>
      <c r="D1435" s="70" t="s">
        <v>1765</v>
      </c>
      <c r="E1435" s="89">
        <v>42608.754166666666</v>
      </c>
      <c r="F1435" s="89">
        <v>42608.803472222222</v>
      </c>
      <c r="G1435" s="90" t="s">
        <v>1652</v>
      </c>
      <c r="H1435" s="32">
        <f>IF(OR(E1435="-",F1435="-"),0,F1435-E1435)</f>
        <v>4.9305555556202307E-2</v>
      </c>
      <c r="I1435" s="73">
        <f>H1435</f>
        <v>4.9305555556202307E-2</v>
      </c>
      <c r="L1435"/>
    </row>
    <row r="1436" spans="1:12" ht="25.5" customHeight="1" x14ac:dyDescent="0.25">
      <c r="A1436" s="34" t="s">
        <v>562</v>
      </c>
      <c r="B1436" s="88" t="s">
        <v>1666</v>
      </c>
      <c r="C1436" s="29" t="s">
        <v>553</v>
      </c>
      <c r="D1436" s="70" t="s">
        <v>1749</v>
      </c>
      <c r="E1436" s="89">
        <v>42608.803472222222</v>
      </c>
      <c r="F1436" s="89">
        <v>42612.73333333333</v>
      </c>
      <c r="G1436" s="90" t="s">
        <v>1653</v>
      </c>
      <c r="H1436" s="32">
        <f>IF(OR(E1436="-",F1436="-"),0,F1436-E1436)</f>
        <v>3.929861111108039</v>
      </c>
      <c r="I1436" s="73">
        <f>H1436</f>
        <v>3.929861111108039</v>
      </c>
      <c r="L1436"/>
    </row>
    <row r="1437" spans="1:12" ht="25.5" customHeight="1" x14ac:dyDescent="0.25">
      <c r="A1437" s="34" t="s">
        <v>562</v>
      </c>
      <c r="B1437" s="88" t="s">
        <v>1666</v>
      </c>
      <c r="C1437" s="29" t="s">
        <v>553</v>
      </c>
      <c r="D1437" s="70" t="s">
        <v>1603</v>
      </c>
      <c r="E1437" s="89">
        <v>42612.73333333333</v>
      </c>
      <c r="F1437" s="89">
        <v>42613.706250000003</v>
      </c>
      <c r="G1437" s="90" t="s">
        <v>1655</v>
      </c>
      <c r="H1437" s="32">
        <f>IF(OR(E1437="-",F1437="-"),0,F1437-E1437)</f>
        <v>0.9729166666729725</v>
      </c>
      <c r="I1437" s="73">
        <f>H1437</f>
        <v>0.9729166666729725</v>
      </c>
      <c r="L1437"/>
    </row>
    <row r="1438" spans="1:12" ht="25.5" customHeight="1" x14ac:dyDescent="0.25">
      <c r="A1438" s="34" t="s">
        <v>562</v>
      </c>
      <c r="B1438" s="88" t="s">
        <v>1666</v>
      </c>
      <c r="C1438" s="29" t="s">
        <v>553</v>
      </c>
      <c r="D1438" s="70" t="s">
        <v>1752</v>
      </c>
      <c r="E1438" s="89">
        <v>42613.706250000003</v>
      </c>
      <c r="F1438" s="89">
        <v>42613.743055555555</v>
      </c>
      <c r="G1438" s="90" t="s">
        <v>1372</v>
      </c>
      <c r="H1438" s="32">
        <f>IF(OR(E1438="-",F1438="-"),0,F1438-E1438)</f>
        <v>3.6805555551836733E-2</v>
      </c>
      <c r="I1438" s="73">
        <f>H1438</f>
        <v>3.6805555551836733E-2</v>
      </c>
      <c r="L1438"/>
    </row>
    <row r="1439" spans="1:12" ht="25.5" customHeight="1" x14ac:dyDescent="0.25">
      <c r="A1439" s="34" t="s">
        <v>562</v>
      </c>
      <c r="B1439" s="88" t="s">
        <v>1666</v>
      </c>
      <c r="C1439" s="29" t="s">
        <v>553</v>
      </c>
      <c r="D1439" s="70" t="s">
        <v>1753</v>
      </c>
      <c r="E1439" s="89">
        <v>42613.743055555555</v>
      </c>
      <c r="F1439" s="89">
        <v>42618.740277777775</v>
      </c>
      <c r="G1439" s="90" t="s">
        <v>415</v>
      </c>
      <c r="H1439" s="32">
        <f>IF(OR(E1439="-",F1439="-"),0,F1439-E1439)</f>
        <v>4.9972222222204437</v>
      </c>
      <c r="I1439" s="73">
        <f>H1439</f>
        <v>4.9972222222204437</v>
      </c>
      <c r="L1439"/>
    </row>
    <row r="1440" spans="1:12" ht="25.5" customHeight="1" x14ac:dyDescent="0.25">
      <c r="A1440" s="34" t="s">
        <v>562</v>
      </c>
      <c r="B1440" s="88" t="s">
        <v>1666</v>
      </c>
      <c r="C1440" s="29" t="s">
        <v>553</v>
      </c>
      <c r="D1440" s="70" t="s">
        <v>1746</v>
      </c>
      <c r="E1440" s="89">
        <v>42618.740277777775</v>
      </c>
      <c r="F1440" s="89">
        <v>42619.627083333333</v>
      </c>
      <c r="G1440" s="90" t="s">
        <v>212</v>
      </c>
      <c r="H1440" s="32">
        <f>IF(OR(E1440="-",F1440="-"),0,F1440-E1440)</f>
        <v>0.8868055555576575</v>
      </c>
      <c r="I1440" s="73">
        <f>H1440</f>
        <v>0.8868055555576575</v>
      </c>
      <c r="L1440"/>
    </row>
    <row r="1441" spans="1:12" ht="25.5" customHeight="1" x14ac:dyDescent="0.25">
      <c r="A1441" s="34" t="s">
        <v>562</v>
      </c>
      <c r="B1441" s="88" t="s">
        <v>1666</v>
      </c>
      <c r="C1441" s="29" t="s">
        <v>553</v>
      </c>
      <c r="D1441" s="70" t="s">
        <v>1747</v>
      </c>
      <c r="E1441" s="89">
        <v>42619.627083333333</v>
      </c>
      <c r="F1441" s="89">
        <v>42619.63958333333</v>
      </c>
      <c r="G1441" s="90" t="s">
        <v>137</v>
      </c>
      <c r="H1441" s="32">
        <f>IF(OR(E1441="-",F1441="-"),0,F1441-E1441)</f>
        <v>1.2499999997089617E-2</v>
      </c>
      <c r="I1441" s="73">
        <f>H1441</f>
        <v>1.2499999997089617E-2</v>
      </c>
      <c r="L1441"/>
    </row>
    <row r="1442" spans="1:12" ht="25.5" customHeight="1" x14ac:dyDescent="0.25">
      <c r="A1442" s="34" t="s">
        <v>562</v>
      </c>
      <c r="B1442" s="88" t="s">
        <v>1666</v>
      </c>
      <c r="C1442" s="29" t="s">
        <v>553</v>
      </c>
      <c r="D1442" s="70" t="s">
        <v>1748</v>
      </c>
      <c r="E1442" s="89">
        <v>42619.63958333333</v>
      </c>
      <c r="F1442" s="89">
        <v>42619.73541666667</v>
      </c>
      <c r="G1442" s="90" t="s">
        <v>26</v>
      </c>
      <c r="H1442" s="32">
        <f>IF(OR(E1442="-",F1442="-"),0,F1442-E1442)</f>
        <v>9.5833333340124227E-2</v>
      </c>
      <c r="I1442" s="73">
        <f>H1442</f>
        <v>9.5833333340124227E-2</v>
      </c>
      <c r="L1442"/>
    </row>
    <row r="1443" spans="1:12" ht="25.5" customHeight="1" x14ac:dyDescent="0.25">
      <c r="A1443" s="34" t="s">
        <v>562</v>
      </c>
      <c r="B1443" s="88" t="s">
        <v>1666</v>
      </c>
      <c r="C1443" s="29" t="s">
        <v>553</v>
      </c>
      <c r="D1443" s="70" t="s">
        <v>1749</v>
      </c>
      <c r="E1443" s="89">
        <v>42619.73541666667</v>
      </c>
      <c r="F1443" s="89">
        <v>42620.634722222225</v>
      </c>
      <c r="G1443" s="90" t="s">
        <v>856</v>
      </c>
      <c r="H1443" s="32">
        <f>IF(OR(E1443="-",F1443="-"),0,F1443-E1443)</f>
        <v>0.89930555555474712</v>
      </c>
      <c r="I1443" s="73">
        <f>H1443</f>
        <v>0.89930555555474712</v>
      </c>
      <c r="L1443"/>
    </row>
    <row r="1444" spans="1:12" ht="25.5" customHeight="1" x14ac:dyDescent="0.25">
      <c r="A1444" s="34" t="s">
        <v>562</v>
      </c>
      <c r="B1444" s="88" t="s">
        <v>1666</v>
      </c>
      <c r="C1444" s="29" t="s">
        <v>553</v>
      </c>
      <c r="D1444" s="70" t="s">
        <v>1753</v>
      </c>
      <c r="E1444" s="89">
        <v>42620.634722222225</v>
      </c>
      <c r="F1444" s="89">
        <v>42622.784722222219</v>
      </c>
      <c r="G1444" s="90" t="s">
        <v>1657</v>
      </c>
      <c r="H1444" s="32">
        <f>IF(OR(E1444="-",F1444="-"),0,F1444-E1444)</f>
        <v>2.1499999999941792</v>
      </c>
      <c r="I1444" s="73">
        <f>H1444</f>
        <v>2.1499999999941792</v>
      </c>
      <c r="L1444"/>
    </row>
    <row r="1445" spans="1:12" ht="25.5" customHeight="1" x14ac:dyDescent="0.25">
      <c r="A1445" s="34" t="s">
        <v>562</v>
      </c>
      <c r="B1445" s="88" t="s">
        <v>1666</v>
      </c>
      <c r="C1445" s="29" t="s">
        <v>553</v>
      </c>
      <c r="D1445" s="70" t="s">
        <v>1743</v>
      </c>
      <c r="E1445" s="89">
        <v>42622.784722222219</v>
      </c>
      <c r="F1445" s="89">
        <v>42625.768055555556</v>
      </c>
      <c r="G1445" s="90" t="s">
        <v>212</v>
      </c>
      <c r="H1445" s="32">
        <f>IF(OR(E1445="-",F1445="-"),0,F1445-E1445)</f>
        <v>2.9833333333372138</v>
      </c>
      <c r="I1445" s="73">
        <f>H1445</f>
        <v>2.9833333333372138</v>
      </c>
      <c r="L1445"/>
    </row>
    <row r="1446" spans="1:12" ht="25.5" customHeight="1" x14ac:dyDescent="0.25">
      <c r="A1446" s="34" t="s">
        <v>562</v>
      </c>
      <c r="B1446" s="88" t="s">
        <v>1666</v>
      </c>
      <c r="C1446" s="29" t="s">
        <v>553</v>
      </c>
      <c r="D1446" s="70" t="s">
        <v>1749</v>
      </c>
      <c r="E1446" s="89">
        <v>42625.768055555556</v>
      </c>
      <c r="F1446" s="89">
        <v>42627.684027777781</v>
      </c>
      <c r="G1446" s="90" t="s">
        <v>445</v>
      </c>
      <c r="H1446" s="32">
        <f>IF(OR(E1446="-",F1446="-"),0,F1446-E1446)</f>
        <v>1.9159722222248092</v>
      </c>
      <c r="I1446" s="73">
        <f>H1446</f>
        <v>1.9159722222248092</v>
      </c>
      <c r="L1446"/>
    </row>
    <row r="1447" spans="1:12" ht="25.5" customHeight="1" x14ac:dyDescent="0.25">
      <c r="A1447" s="34" t="s">
        <v>562</v>
      </c>
      <c r="B1447" s="88" t="s">
        <v>1666</v>
      </c>
      <c r="C1447" s="29" t="s">
        <v>553</v>
      </c>
      <c r="D1447" s="70" t="s">
        <v>1785</v>
      </c>
      <c r="E1447" s="89">
        <v>42627.684027777781</v>
      </c>
      <c r="F1447" s="89">
        <v>42628.795138888891</v>
      </c>
      <c r="G1447" s="90" t="s">
        <v>393</v>
      </c>
      <c r="H1447" s="32">
        <f>IF(OR(E1447="-",F1447="-"),0,F1447-E1447)</f>
        <v>1.1111111111094942</v>
      </c>
      <c r="I1447" s="73">
        <f>H1447</f>
        <v>1.1111111111094942</v>
      </c>
      <c r="L1447"/>
    </row>
    <row r="1448" spans="1:12" ht="25.5" customHeight="1" x14ac:dyDescent="0.25">
      <c r="A1448" s="34" t="s">
        <v>562</v>
      </c>
      <c r="B1448" s="88" t="s">
        <v>1666</v>
      </c>
      <c r="C1448" s="29" t="s">
        <v>553</v>
      </c>
      <c r="D1448" s="70" t="s">
        <v>1749</v>
      </c>
      <c r="E1448" s="89">
        <v>42628.795138888891</v>
      </c>
      <c r="F1448" s="89">
        <v>42629.785416666666</v>
      </c>
      <c r="G1448" s="90" t="s">
        <v>432</v>
      </c>
      <c r="H1448" s="32">
        <f>IF(OR(E1448="-",F1448="-"),0,F1448-E1448)</f>
        <v>0.99027777777519077</v>
      </c>
      <c r="I1448" s="73">
        <f>H1448</f>
        <v>0.99027777777519077</v>
      </c>
      <c r="L1448"/>
    </row>
    <row r="1449" spans="1:12" ht="25.5" customHeight="1" x14ac:dyDescent="0.25">
      <c r="A1449" s="34" t="s">
        <v>562</v>
      </c>
      <c r="B1449" s="88" t="s">
        <v>1666</v>
      </c>
      <c r="C1449" s="29" t="s">
        <v>553</v>
      </c>
      <c r="D1449" s="70" t="s">
        <v>1765</v>
      </c>
      <c r="E1449" s="89">
        <v>42629.785416666666</v>
      </c>
      <c r="F1449" s="89">
        <v>42632.654166666667</v>
      </c>
      <c r="G1449" s="90" t="s">
        <v>1660</v>
      </c>
      <c r="H1449" s="32">
        <f>IF(OR(E1449="-",F1449="-"),0,F1449-E1449)</f>
        <v>2.8687500000014552</v>
      </c>
      <c r="I1449" s="73">
        <f>H1449</f>
        <v>2.8687500000014552</v>
      </c>
      <c r="L1449"/>
    </row>
    <row r="1450" spans="1:12" ht="25.5" customHeight="1" x14ac:dyDescent="0.25">
      <c r="A1450" s="34" t="s">
        <v>562</v>
      </c>
      <c r="B1450" s="88" t="s">
        <v>1666</v>
      </c>
      <c r="C1450" s="29" t="s">
        <v>553</v>
      </c>
      <c r="D1450" s="70" t="s">
        <v>1752</v>
      </c>
      <c r="E1450" s="89">
        <v>42632.654166666667</v>
      </c>
      <c r="F1450" s="89">
        <v>42632.67083333333</v>
      </c>
      <c r="G1450" s="90" t="s">
        <v>1288</v>
      </c>
      <c r="H1450" s="32">
        <f>IF(OR(E1450="-",F1450="-"),0,F1450-E1450)</f>
        <v>1.6666666662786156E-2</v>
      </c>
      <c r="I1450" s="73">
        <f>H1450</f>
        <v>1.6666666662786156E-2</v>
      </c>
      <c r="L1450"/>
    </row>
    <row r="1451" spans="1:12" ht="25.5" customHeight="1" x14ac:dyDescent="0.25">
      <c r="A1451" s="34" t="s">
        <v>562</v>
      </c>
      <c r="B1451" s="88" t="s">
        <v>1666</v>
      </c>
      <c r="C1451" s="29" t="s">
        <v>553</v>
      </c>
      <c r="D1451" s="70" t="s">
        <v>1765</v>
      </c>
      <c r="E1451" s="89">
        <v>42632.67083333333</v>
      </c>
      <c r="F1451" s="89">
        <v>42633.546527777777</v>
      </c>
      <c r="G1451" s="90" t="s">
        <v>1282</v>
      </c>
      <c r="H1451" s="32">
        <f>IF(OR(E1451="-",F1451="-"),0,F1451-E1451)</f>
        <v>0.87569444444670808</v>
      </c>
      <c r="I1451" s="73">
        <f>H1451</f>
        <v>0.87569444444670808</v>
      </c>
      <c r="L1451"/>
    </row>
    <row r="1452" spans="1:12" ht="25.5" customHeight="1" x14ac:dyDescent="0.25">
      <c r="A1452" s="34" t="s">
        <v>562</v>
      </c>
      <c r="B1452" s="88" t="s">
        <v>1666</v>
      </c>
      <c r="C1452" s="29" t="s">
        <v>553</v>
      </c>
      <c r="D1452" s="70" t="s">
        <v>1752</v>
      </c>
      <c r="E1452" s="89">
        <v>42633.546527777777</v>
      </c>
      <c r="F1452" s="89">
        <v>42648.738194444442</v>
      </c>
      <c r="G1452" s="90" t="s">
        <v>921</v>
      </c>
      <c r="H1452" s="32">
        <f>IF(OR(E1452="-",F1452="-"),0,F1452-E1452)</f>
        <v>15.191666666665697</v>
      </c>
      <c r="I1452" s="73">
        <f>H1452</f>
        <v>15.191666666665697</v>
      </c>
      <c r="L1452"/>
    </row>
    <row r="1453" spans="1:12" ht="25.5" customHeight="1" x14ac:dyDescent="0.25">
      <c r="A1453" s="34" t="s">
        <v>562</v>
      </c>
      <c r="B1453" s="88" t="s">
        <v>1666</v>
      </c>
      <c r="C1453" s="29" t="s">
        <v>553</v>
      </c>
      <c r="D1453" s="70" t="s">
        <v>1676</v>
      </c>
      <c r="E1453" s="89">
        <v>42648.738194444442</v>
      </c>
      <c r="F1453" s="89">
        <v>42649.611805555556</v>
      </c>
      <c r="G1453" s="90" t="s">
        <v>1664</v>
      </c>
      <c r="H1453" s="32">
        <f>IF(OR(E1453="-",F1453="-"),0,F1453-E1453)</f>
        <v>0.87361111111385981</v>
      </c>
      <c r="I1453" s="73">
        <f>H1453</f>
        <v>0.87361111111385981</v>
      </c>
      <c r="L1453"/>
    </row>
    <row r="1454" spans="1:12" ht="25.5" customHeight="1" x14ac:dyDescent="0.25">
      <c r="A1454" s="34" t="s">
        <v>562</v>
      </c>
      <c r="B1454" s="88" t="s">
        <v>1666</v>
      </c>
      <c r="C1454" s="29" t="s">
        <v>553</v>
      </c>
      <c r="D1454" s="70" t="s">
        <v>1752</v>
      </c>
      <c r="E1454" s="89">
        <v>42649.611805555556</v>
      </c>
      <c r="F1454" s="89">
        <v>42654.76458333333</v>
      </c>
      <c r="G1454" s="90" t="s">
        <v>1665</v>
      </c>
      <c r="H1454" s="32">
        <f>IF(OR(E1454="-",F1454="-"),0,F1454-E1454)</f>
        <v>5.1527777777737356</v>
      </c>
      <c r="I1454" s="73">
        <f>H1454</f>
        <v>5.1527777777737356</v>
      </c>
      <c r="L1454"/>
    </row>
    <row r="1455" spans="1:12" ht="25.5" customHeight="1" x14ac:dyDescent="0.25">
      <c r="A1455" s="35" t="s">
        <v>562</v>
      </c>
      <c r="B1455" s="88" t="s">
        <v>1666</v>
      </c>
      <c r="C1455" s="29" t="s">
        <v>553</v>
      </c>
      <c r="D1455" s="70" t="s">
        <v>1753</v>
      </c>
      <c r="E1455" s="31">
        <v>42654.76458333333</v>
      </c>
      <c r="F1455" s="31">
        <v>42657.810416666667</v>
      </c>
      <c r="G1455" s="33" t="s">
        <v>722</v>
      </c>
      <c r="H1455" s="32">
        <f>IF(OR(E1455="-",F1455="-"),0,F1455-E1455)</f>
        <v>3.0458333333372138</v>
      </c>
      <c r="I1455" s="73">
        <f>H1455</f>
        <v>3.0458333333372138</v>
      </c>
      <c r="L1455"/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92"/>
  <sheetViews>
    <sheetView workbookViewId="0"/>
  </sheetViews>
  <sheetFormatPr defaultRowHeight="15" x14ac:dyDescent="0.25"/>
  <cols>
    <col min="1" max="1" width="13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3" max="13" width="16.5703125" bestFit="1" customWidth="1"/>
  </cols>
  <sheetData>
    <row r="2" spans="1:4" x14ac:dyDescent="0.25">
      <c r="A2" t="s">
        <v>1607</v>
      </c>
    </row>
    <row r="3" spans="1:4" x14ac:dyDescent="0.25">
      <c r="A3" s="15" t="s">
        <v>1798</v>
      </c>
      <c r="B3" t="s">
        <v>1606</v>
      </c>
    </row>
    <row r="4" spans="1:4" x14ac:dyDescent="0.25">
      <c r="A4" s="17" t="s">
        <v>8</v>
      </c>
      <c r="B4" s="16">
        <v>3.3539968180254727</v>
      </c>
    </row>
    <row r="5" spans="1:4" x14ac:dyDescent="0.25">
      <c r="A5" s="18" t="s">
        <v>6</v>
      </c>
      <c r="B5" s="16">
        <v>3.6167479979980075</v>
      </c>
    </row>
    <row r="6" spans="1:4" x14ac:dyDescent="0.25">
      <c r="A6" s="18" t="s">
        <v>562</v>
      </c>
      <c r="B6" s="16">
        <v>2.776464521452179</v>
      </c>
    </row>
    <row r="7" spans="1:4" x14ac:dyDescent="0.25">
      <c r="A7" s="17" t="s">
        <v>553</v>
      </c>
      <c r="B7" s="16">
        <v>3.7207112068965635</v>
      </c>
    </row>
    <row r="8" spans="1:4" x14ac:dyDescent="0.25">
      <c r="A8" s="18" t="s">
        <v>6</v>
      </c>
      <c r="B8" s="16">
        <v>3.0940565321180884</v>
      </c>
    </row>
    <row r="9" spans="1:4" x14ac:dyDescent="0.25">
      <c r="A9" s="18" t="s">
        <v>562</v>
      </c>
      <c r="B9" s="16">
        <v>3.9819874230908461</v>
      </c>
    </row>
    <row r="10" spans="1:4" x14ac:dyDescent="0.25">
      <c r="A10" s="17" t="s">
        <v>1122</v>
      </c>
      <c r="B10" s="16">
        <v>3.6562659642401263</v>
      </c>
    </row>
    <row r="11" spans="1:4" x14ac:dyDescent="0.25">
      <c r="A11" s="18" t="s">
        <v>562</v>
      </c>
      <c r="B11" s="16">
        <v>3.6562659642401263</v>
      </c>
    </row>
    <row r="12" spans="1:4" x14ac:dyDescent="0.25">
      <c r="A12" s="17" t="s">
        <v>1799</v>
      </c>
      <c r="B12" s="16">
        <v>3.6276789125783431</v>
      </c>
    </row>
    <row r="15" spans="1:4" x14ac:dyDescent="0.25">
      <c r="A15" s="17" t="s">
        <v>1610</v>
      </c>
    </row>
    <row r="16" spans="1:4" x14ac:dyDescent="0.25">
      <c r="A16" s="19" t="s">
        <v>1611</v>
      </c>
      <c r="B16" s="20" t="s">
        <v>1612</v>
      </c>
      <c r="C16" s="20" t="s">
        <v>1608</v>
      </c>
      <c r="D16" s="20" t="s">
        <v>1609</v>
      </c>
    </row>
    <row r="17" spans="1:13" x14ac:dyDescent="0.25">
      <c r="A17" s="19" t="s">
        <v>8</v>
      </c>
      <c r="B17" s="36">
        <v>3.3539968180254727</v>
      </c>
      <c r="C17" s="21">
        <f>B17</f>
        <v>3.3539968180254727</v>
      </c>
      <c r="D17" s="22">
        <f>C17/SUM($B$17:$B$19)</f>
        <v>0.3125528793018108</v>
      </c>
    </row>
    <row r="18" spans="1:13" x14ac:dyDescent="0.25">
      <c r="A18" s="19" t="s">
        <v>553</v>
      </c>
      <c r="B18" s="36">
        <v>3.7207112068965635</v>
      </c>
      <c r="C18" s="21">
        <f>C17+B18</f>
        <v>7.0747080249220362</v>
      </c>
      <c r="D18" s="22">
        <f t="shared" ref="D18:D19" si="0">C18/SUM($B$17:$B$19)</f>
        <v>0.65927920728045719</v>
      </c>
    </row>
    <row r="19" spans="1:13" x14ac:dyDescent="0.25">
      <c r="A19" s="19" t="s">
        <v>1122</v>
      </c>
      <c r="B19" s="36">
        <v>3.6562659642401263</v>
      </c>
      <c r="C19" s="21">
        <f>C18+B19</f>
        <v>10.730973989162162</v>
      </c>
      <c r="D19" s="22">
        <f t="shared" si="0"/>
        <v>1</v>
      </c>
    </row>
    <row r="20" spans="1:13" x14ac:dyDescent="0.25">
      <c r="A20" s="19"/>
      <c r="B20" s="21"/>
      <c r="C20" s="21"/>
      <c r="D20" s="22"/>
    </row>
    <row r="21" spans="1:13" ht="15.75" thickBot="1" x14ac:dyDescent="0.3">
      <c r="G21" s="20" t="s">
        <v>1801</v>
      </c>
    </row>
    <row r="22" spans="1:13" x14ac:dyDescent="0.25">
      <c r="A22" s="15" t="s">
        <v>1798</v>
      </c>
      <c r="B22" t="s">
        <v>1606</v>
      </c>
      <c r="D22" s="54" t="s">
        <v>562</v>
      </c>
      <c r="E22" s="55"/>
      <c r="F22" s="37" t="s">
        <v>1669</v>
      </c>
      <c r="G22">
        <f>SUMIFS($B$22:$B$94,$A$22:$A$94,F22)</f>
        <v>1.8587673611104947</v>
      </c>
      <c r="I22" s="42" t="s">
        <v>1797</v>
      </c>
      <c r="J22" s="43"/>
    </row>
    <row r="23" spans="1:13" ht="15.75" thickBot="1" x14ac:dyDescent="0.3">
      <c r="A23" s="17" t="s">
        <v>1761</v>
      </c>
      <c r="B23" s="16">
        <v>4.8958333336486248E-2</v>
      </c>
      <c r="D23" s="56"/>
      <c r="E23" s="57"/>
      <c r="F23" s="37" t="s">
        <v>1670</v>
      </c>
      <c r="G23">
        <f t="shared" ref="G23:G43" si="1">SUMIFS($B$22:$B$94,$A$22:$A$94,F23)</f>
        <v>0</v>
      </c>
      <c r="I23" s="44" t="s">
        <v>1789</v>
      </c>
      <c r="J23" s="45">
        <v>169</v>
      </c>
    </row>
    <row r="24" spans="1:13" ht="45" x14ac:dyDescent="0.25">
      <c r="A24" s="17" t="s">
        <v>1744</v>
      </c>
      <c r="B24" s="16">
        <v>2.3968749999985448</v>
      </c>
      <c r="D24" s="58" t="s">
        <v>1671</v>
      </c>
      <c r="E24" s="59"/>
      <c r="F24" s="38" t="s">
        <v>1667</v>
      </c>
      <c r="G24">
        <f t="shared" si="1"/>
        <v>4.6529224537028613</v>
      </c>
      <c r="I24" s="46" t="s">
        <v>1790</v>
      </c>
      <c r="J24" s="47">
        <f>AVERAGE(G22:G23)</f>
        <v>0.92938368055524734</v>
      </c>
    </row>
    <row r="25" spans="1:13" x14ac:dyDescent="0.25">
      <c r="A25" s="17" t="s">
        <v>1778</v>
      </c>
      <c r="B25" s="16">
        <v>0</v>
      </c>
      <c r="D25" s="60"/>
      <c r="E25" s="61"/>
      <c r="F25" s="39" t="s">
        <v>556</v>
      </c>
      <c r="G25">
        <f t="shared" si="1"/>
        <v>30.46141975308678</v>
      </c>
      <c r="I25" s="48" t="s">
        <v>1791</v>
      </c>
      <c r="J25" s="49">
        <v>0.25</v>
      </c>
    </row>
    <row r="26" spans="1:13" x14ac:dyDescent="0.25">
      <c r="A26" s="17" t="s">
        <v>1756</v>
      </c>
      <c r="B26" s="16">
        <v>2.0888888888875954</v>
      </c>
      <c r="D26" s="60"/>
      <c r="E26" s="61"/>
      <c r="F26" s="39" t="s">
        <v>1672</v>
      </c>
      <c r="G26">
        <f t="shared" si="1"/>
        <v>2.5844216417914794</v>
      </c>
      <c r="I26" s="48" t="s">
        <v>1792</v>
      </c>
      <c r="J26" s="91">
        <f>J24-(J25*J24)</f>
        <v>0.6970377604164355</v>
      </c>
    </row>
    <row r="27" spans="1:13" x14ac:dyDescent="0.25">
      <c r="A27" s="17" t="s">
        <v>1763</v>
      </c>
      <c r="B27" s="16">
        <v>2.6131944444423425</v>
      </c>
      <c r="D27" s="60"/>
      <c r="E27" s="61"/>
      <c r="F27" s="39" t="s">
        <v>1673</v>
      </c>
      <c r="G27">
        <f t="shared" si="1"/>
        <v>4.7939516129033199</v>
      </c>
      <c r="I27" s="48" t="s">
        <v>1793</v>
      </c>
      <c r="J27" s="48">
        <f>ROUND(J24-J26,0)</f>
        <v>0</v>
      </c>
    </row>
    <row r="28" spans="1:13" x14ac:dyDescent="0.25">
      <c r="A28" s="17" t="s">
        <v>1757</v>
      </c>
      <c r="B28" s="16">
        <v>0</v>
      </c>
      <c r="D28" s="60"/>
      <c r="E28" s="61"/>
      <c r="F28" s="39" t="s">
        <v>555</v>
      </c>
      <c r="G28">
        <f t="shared" si="1"/>
        <v>29.605324074074208</v>
      </c>
      <c r="I28" s="43"/>
      <c r="J28" s="43"/>
    </row>
    <row r="29" spans="1:13" x14ac:dyDescent="0.25">
      <c r="A29" s="17" t="s">
        <v>1762</v>
      </c>
      <c r="B29" s="16">
        <v>17.171666666670355</v>
      </c>
      <c r="D29" s="60"/>
      <c r="E29" s="61"/>
      <c r="F29" s="39" t="s">
        <v>1674</v>
      </c>
      <c r="G29">
        <f t="shared" si="1"/>
        <v>12.008796296298291</v>
      </c>
      <c r="I29" s="44" t="s">
        <v>1789</v>
      </c>
      <c r="J29" s="45">
        <v>169</v>
      </c>
    </row>
    <row r="30" spans="1:13" ht="60" x14ac:dyDescent="0.25">
      <c r="A30" s="17" t="s">
        <v>1760</v>
      </c>
      <c r="B30" s="16">
        <v>3.3951388888890506</v>
      </c>
      <c r="D30" s="60"/>
      <c r="E30" s="61"/>
      <c r="F30" s="39" t="s">
        <v>1675</v>
      </c>
      <c r="G30">
        <f t="shared" si="1"/>
        <v>16.479513888891233</v>
      </c>
      <c r="I30" s="50" t="s">
        <v>1794</v>
      </c>
      <c r="J30" s="51">
        <f>AVERAGE(G24:G33)</f>
        <v>11.614919694297049</v>
      </c>
      <c r="M30" s="66"/>
    </row>
    <row r="31" spans="1:13" x14ac:dyDescent="0.25">
      <c r="A31" s="17" t="s">
        <v>1754</v>
      </c>
      <c r="B31" s="16">
        <v>0.82440476190458867</v>
      </c>
      <c r="D31" s="60"/>
      <c r="E31" s="61"/>
      <c r="F31" s="39" t="s">
        <v>1676</v>
      </c>
      <c r="G31">
        <f t="shared" si="1"/>
        <v>0.44270833333212067</v>
      </c>
      <c r="I31" s="48" t="s">
        <v>1791</v>
      </c>
      <c r="J31" s="49">
        <v>0.25</v>
      </c>
    </row>
    <row r="32" spans="1:13" x14ac:dyDescent="0.25">
      <c r="A32" s="17" t="s">
        <v>1753</v>
      </c>
      <c r="B32" s="16">
        <v>2.2180656199681992</v>
      </c>
      <c r="D32" s="60"/>
      <c r="E32" s="61"/>
      <c r="F32" s="39" t="s">
        <v>1677</v>
      </c>
      <c r="G32">
        <f t="shared" si="1"/>
        <v>7.6381944444427585</v>
      </c>
      <c r="I32" s="48" t="s">
        <v>1792</v>
      </c>
      <c r="J32" s="91">
        <f>J30-(J31*J30)</f>
        <v>8.7111897707227861</v>
      </c>
    </row>
    <row r="33" spans="1:10" x14ac:dyDescent="0.25">
      <c r="A33" s="17" t="s">
        <v>1683</v>
      </c>
      <c r="B33" s="16">
        <v>11.841369047618562</v>
      </c>
      <c r="D33" s="60"/>
      <c r="E33" s="61"/>
      <c r="F33" s="39" t="s">
        <v>1678</v>
      </c>
      <c r="G33">
        <f t="shared" si="1"/>
        <v>7.4819444444474357</v>
      </c>
      <c r="I33" s="48" t="s">
        <v>1793</v>
      </c>
      <c r="J33" s="92">
        <f>J30-J32</f>
        <v>2.9037299235742626</v>
      </c>
    </row>
    <row r="34" spans="1:10" x14ac:dyDescent="0.25">
      <c r="A34" s="17" t="s">
        <v>1774</v>
      </c>
      <c r="B34" s="16">
        <v>0.22152777777955635</v>
      </c>
      <c r="D34" s="62" t="s">
        <v>1679</v>
      </c>
      <c r="E34" s="63"/>
      <c r="F34" s="40" t="s">
        <v>1680</v>
      </c>
      <c r="G34">
        <f t="shared" si="1"/>
        <v>4.9671296296300067</v>
      </c>
      <c r="I34" s="43"/>
      <c r="J34" s="43"/>
    </row>
    <row r="35" spans="1:10" x14ac:dyDescent="0.25">
      <c r="A35" s="17" t="s">
        <v>1672</v>
      </c>
      <c r="B35" s="16">
        <v>2.5844216417914794</v>
      </c>
      <c r="D35" s="62"/>
      <c r="E35" s="63"/>
      <c r="F35" s="40" t="s">
        <v>1681</v>
      </c>
      <c r="G35">
        <f t="shared" si="1"/>
        <v>0</v>
      </c>
      <c r="I35" s="43"/>
      <c r="J35" s="43"/>
    </row>
    <row r="36" spans="1:10" x14ac:dyDescent="0.25">
      <c r="A36" s="17" t="s">
        <v>560</v>
      </c>
      <c r="B36" s="16">
        <v>9.0277777781011537E-3</v>
      </c>
      <c r="D36" s="62"/>
      <c r="E36" s="63"/>
      <c r="F36" s="40" t="s">
        <v>1682</v>
      </c>
      <c r="G36">
        <f t="shared" si="1"/>
        <v>0.14444444444961846</v>
      </c>
      <c r="I36" s="43"/>
      <c r="J36" s="43"/>
    </row>
    <row r="37" spans="1:10" x14ac:dyDescent="0.25">
      <c r="A37" s="17" t="s">
        <v>1783</v>
      </c>
      <c r="B37" s="16">
        <v>5.0694444442342501E-2</v>
      </c>
      <c r="D37" s="62"/>
      <c r="E37" s="63"/>
      <c r="F37" s="40" t="s">
        <v>1683</v>
      </c>
      <c r="G37">
        <f t="shared" si="1"/>
        <v>11.841369047618562</v>
      </c>
      <c r="I37" s="42" t="s">
        <v>1795</v>
      </c>
      <c r="J37" s="43"/>
    </row>
    <row r="38" spans="1:10" x14ac:dyDescent="0.25">
      <c r="A38" s="17" t="s">
        <v>1786</v>
      </c>
      <c r="B38" s="16">
        <v>4.4097222222208075</v>
      </c>
      <c r="D38" s="62"/>
      <c r="E38" s="63"/>
      <c r="F38" s="40" t="s">
        <v>1684</v>
      </c>
      <c r="G38">
        <f t="shared" si="1"/>
        <v>1.7854166666656965</v>
      </c>
      <c r="I38" s="44" t="s">
        <v>1789</v>
      </c>
      <c r="J38" s="45">
        <v>169</v>
      </c>
    </row>
    <row r="39" spans="1:10" ht="60" x14ac:dyDescent="0.25">
      <c r="A39" s="17" t="s">
        <v>1770</v>
      </c>
      <c r="B39" s="16">
        <v>6.7106481481508427</v>
      </c>
      <c r="D39" s="62"/>
      <c r="E39" s="63"/>
      <c r="F39" s="40" t="s">
        <v>1685</v>
      </c>
      <c r="G39">
        <f t="shared" si="1"/>
        <v>4.3020833333309083</v>
      </c>
      <c r="I39" s="52" t="s">
        <v>1796</v>
      </c>
      <c r="J39" s="52">
        <f>AVERAGE(G34:G43)</f>
        <v>4.097653880070709</v>
      </c>
    </row>
    <row r="40" spans="1:10" x14ac:dyDescent="0.25">
      <c r="A40" s="17" t="s">
        <v>558</v>
      </c>
      <c r="B40" s="16">
        <v>0.39930555555717245</v>
      </c>
      <c r="D40" s="62"/>
      <c r="E40" s="63"/>
      <c r="F40" s="40" t="s">
        <v>1686</v>
      </c>
      <c r="G40">
        <f t="shared" si="1"/>
        <v>2.7852623456791559</v>
      </c>
      <c r="I40" s="48" t="s">
        <v>1791</v>
      </c>
      <c r="J40" s="53">
        <v>0.15</v>
      </c>
    </row>
    <row r="41" spans="1:10" x14ac:dyDescent="0.25">
      <c r="A41" s="17" t="s">
        <v>1769</v>
      </c>
      <c r="B41" s="16">
        <v>4.0277777770825196E-2</v>
      </c>
      <c r="D41" s="62"/>
      <c r="E41" s="63"/>
      <c r="F41" s="40" t="s">
        <v>1687</v>
      </c>
      <c r="G41">
        <f t="shared" si="1"/>
        <v>0</v>
      </c>
      <c r="I41" s="48" t="s">
        <v>1792</v>
      </c>
      <c r="J41" s="92">
        <f>J39-(J40*J39)</f>
        <v>3.4830057980601028</v>
      </c>
    </row>
    <row r="42" spans="1:10" x14ac:dyDescent="0.25">
      <c r="A42" s="17" t="s">
        <v>1777</v>
      </c>
      <c r="B42" s="16">
        <v>3.5844907407396627</v>
      </c>
      <c r="D42" s="62"/>
      <c r="E42" s="63"/>
      <c r="F42" s="40" t="s">
        <v>1688</v>
      </c>
      <c r="G42">
        <f t="shared" si="1"/>
        <v>0</v>
      </c>
      <c r="I42" s="48" t="s">
        <v>1793</v>
      </c>
      <c r="J42" s="92">
        <f>J39-J41</f>
        <v>0.61464808201060617</v>
      </c>
    </row>
    <row r="43" spans="1:10" ht="15.75" thickBot="1" x14ac:dyDescent="0.3">
      <c r="A43" s="17" t="s">
        <v>1667</v>
      </c>
      <c r="B43" s="16">
        <v>4.6529224537028613</v>
      </c>
      <c r="D43" s="64"/>
      <c r="E43" s="65"/>
      <c r="F43" s="41" t="s">
        <v>1689</v>
      </c>
      <c r="G43">
        <f t="shared" si="1"/>
        <v>15.150833333333139</v>
      </c>
    </row>
    <row r="44" spans="1:10" x14ac:dyDescent="0.25">
      <c r="A44" s="17" t="s">
        <v>1749</v>
      </c>
      <c r="B44" s="16">
        <v>1.3835923269580832</v>
      </c>
    </row>
    <row r="45" spans="1:10" x14ac:dyDescent="0.25">
      <c r="A45" s="17" t="s">
        <v>1768</v>
      </c>
      <c r="B45" s="16">
        <v>0.76857638888759539</v>
      </c>
    </row>
    <row r="46" spans="1:10" x14ac:dyDescent="0.25">
      <c r="A46" s="17" t="s">
        <v>1747</v>
      </c>
      <c r="B46" s="16">
        <v>0.41291035353523592</v>
      </c>
    </row>
    <row r="47" spans="1:10" x14ac:dyDescent="0.25">
      <c r="A47" s="17" t="s">
        <v>1772</v>
      </c>
      <c r="B47" s="16">
        <v>2.0239583333313931</v>
      </c>
    </row>
    <row r="48" spans="1:10" x14ac:dyDescent="0.25">
      <c r="A48" s="17" t="s">
        <v>1689</v>
      </c>
      <c r="B48" s="16">
        <v>15.150833333333139</v>
      </c>
    </row>
    <row r="49" spans="1:2" x14ac:dyDescent="0.25">
      <c r="A49" s="17" t="s">
        <v>1752</v>
      </c>
      <c r="B49" s="16">
        <v>5.1702863815140372</v>
      </c>
    </row>
    <row r="50" spans="1:2" x14ac:dyDescent="0.25">
      <c r="A50" s="17" t="s">
        <v>1680</v>
      </c>
      <c r="B50" s="16">
        <v>4.9671296296300067</v>
      </c>
    </row>
    <row r="51" spans="1:2" x14ac:dyDescent="0.25">
      <c r="A51" s="17" t="s">
        <v>1775</v>
      </c>
      <c r="B51" s="16">
        <v>0.40509259259124519</v>
      </c>
    </row>
    <row r="52" spans="1:2" x14ac:dyDescent="0.25">
      <c r="A52" s="17" t="s">
        <v>1743</v>
      </c>
      <c r="B52" s="16">
        <v>0.50211988304076127</v>
      </c>
    </row>
    <row r="53" spans="1:2" x14ac:dyDescent="0.25">
      <c r="A53" s="17" t="s">
        <v>1785</v>
      </c>
      <c r="B53" s="16">
        <v>0.3893518518525525</v>
      </c>
    </row>
    <row r="54" spans="1:2" x14ac:dyDescent="0.25">
      <c r="A54" s="17" t="s">
        <v>1784</v>
      </c>
      <c r="B54" s="16">
        <v>3.9361111111138598</v>
      </c>
    </row>
    <row r="55" spans="1:2" x14ac:dyDescent="0.25">
      <c r="A55" s="17" t="s">
        <v>1779</v>
      </c>
      <c r="B55" s="16">
        <v>2.0833333328482695E-2</v>
      </c>
    </row>
    <row r="56" spans="1:2" x14ac:dyDescent="0.25">
      <c r="A56" s="17" t="s">
        <v>1759</v>
      </c>
      <c r="B56" s="16">
        <v>0.35694444444379769</v>
      </c>
    </row>
    <row r="57" spans="1:2" x14ac:dyDescent="0.25">
      <c r="A57" s="17" t="s">
        <v>1755</v>
      </c>
      <c r="B57" s="16">
        <v>0.95552083333168414</v>
      </c>
    </row>
    <row r="58" spans="1:2" x14ac:dyDescent="0.25">
      <c r="A58" s="17" t="s">
        <v>1764</v>
      </c>
      <c r="B58" s="16">
        <v>7.4855374396128864</v>
      </c>
    </row>
    <row r="59" spans="1:2" x14ac:dyDescent="0.25">
      <c r="A59" s="17" t="s">
        <v>556</v>
      </c>
      <c r="B59" s="16">
        <v>30.46141975308678</v>
      </c>
    </row>
    <row r="60" spans="1:2" x14ac:dyDescent="0.25">
      <c r="A60" s="17" t="s">
        <v>1758</v>
      </c>
      <c r="B60" s="16">
        <v>4.5109126984139687</v>
      </c>
    </row>
    <row r="61" spans="1:2" x14ac:dyDescent="0.25">
      <c r="A61" s="17" t="s">
        <v>1750</v>
      </c>
      <c r="B61" s="16">
        <v>9.4372900516795788</v>
      </c>
    </row>
    <row r="62" spans="1:2" x14ac:dyDescent="0.25">
      <c r="A62" s="17" t="s">
        <v>1781</v>
      </c>
      <c r="B62" s="16">
        <v>9.9305555555474712E-2</v>
      </c>
    </row>
    <row r="63" spans="1:2" x14ac:dyDescent="0.25">
      <c r="A63" s="17" t="s">
        <v>559</v>
      </c>
      <c r="B63" s="16">
        <v>0.84236111111385981</v>
      </c>
    </row>
    <row r="64" spans="1:2" x14ac:dyDescent="0.25">
      <c r="A64" s="17" t="s">
        <v>1751</v>
      </c>
      <c r="B64" s="16">
        <v>7.6015104166666791</v>
      </c>
    </row>
    <row r="65" spans="1:2" x14ac:dyDescent="0.25">
      <c r="A65" s="17" t="s">
        <v>1745</v>
      </c>
      <c r="B65" s="16">
        <v>1.4971960167714777</v>
      </c>
    </row>
    <row r="66" spans="1:2" x14ac:dyDescent="0.25">
      <c r="A66" s="17" t="s">
        <v>1603</v>
      </c>
      <c r="B66" s="16">
        <v>0.89272875816994413</v>
      </c>
    </row>
    <row r="67" spans="1:2" x14ac:dyDescent="0.25">
      <c r="A67" s="17" t="s">
        <v>1669</v>
      </c>
      <c r="B67" s="16">
        <v>1.8587673611104947</v>
      </c>
    </row>
    <row r="68" spans="1:2" x14ac:dyDescent="0.25">
      <c r="A68" s="17" t="s">
        <v>1782</v>
      </c>
      <c r="B68" s="16">
        <v>4.166666665696539E-3</v>
      </c>
    </row>
    <row r="69" spans="1:2" x14ac:dyDescent="0.25">
      <c r="A69" s="17" t="s">
        <v>1748</v>
      </c>
      <c r="B69" s="16">
        <v>0.25032679738611546</v>
      </c>
    </row>
    <row r="70" spans="1:2" x14ac:dyDescent="0.25">
      <c r="A70" s="17" t="s">
        <v>1787</v>
      </c>
      <c r="B70" s="16">
        <v>0.14895833333503106</v>
      </c>
    </row>
    <row r="71" spans="1:2" x14ac:dyDescent="0.25">
      <c r="A71" s="17" t="s">
        <v>1773</v>
      </c>
      <c r="B71" s="16">
        <v>15.347519841270696</v>
      </c>
    </row>
    <row r="72" spans="1:2" x14ac:dyDescent="0.25">
      <c r="A72" s="17" t="s">
        <v>1684</v>
      </c>
      <c r="B72" s="16">
        <v>1.7854166666656965</v>
      </c>
    </row>
    <row r="73" spans="1:2" x14ac:dyDescent="0.25">
      <c r="A73" s="17" t="s">
        <v>1776</v>
      </c>
      <c r="B73" s="16">
        <v>19.321296296295866</v>
      </c>
    </row>
    <row r="74" spans="1:2" x14ac:dyDescent="0.25">
      <c r="A74" s="17" t="s">
        <v>1675</v>
      </c>
      <c r="B74" s="16">
        <v>16.479513888891233</v>
      </c>
    </row>
    <row r="75" spans="1:2" x14ac:dyDescent="0.25">
      <c r="A75" s="17" t="s">
        <v>1766</v>
      </c>
      <c r="B75" s="16">
        <v>0.7694444444423425</v>
      </c>
    </row>
    <row r="76" spans="1:2" x14ac:dyDescent="0.25">
      <c r="A76" s="17" t="s">
        <v>1767</v>
      </c>
      <c r="B76" s="16">
        <v>0.61631944444889086</v>
      </c>
    </row>
    <row r="77" spans="1:2" x14ac:dyDescent="0.25">
      <c r="A77" s="17" t="s">
        <v>1771</v>
      </c>
      <c r="B77" s="16">
        <v>3.4729166666656965</v>
      </c>
    </row>
    <row r="78" spans="1:2" x14ac:dyDescent="0.25">
      <c r="A78" s="17" t="s">
        <v>1765</v>
      </c>
      <c r="B78" s="16">
        <v>3.2317667958661556</v>
      </c>
    </row>
    <row r="79" spans="1:2" x14ac:dyDescent="0.25">
      <c r="A79" s="17" t="s">
        <v>1780</v>
      </c>
      <c r="B79" s="16">
        <v>4.0234623015879025</v>
      </c>
    </row>
    <row r="80" spans="1:2" x14ac:dyDescent="0.25">
      <c r="A80" s="17" t="s">
        <v>1686</v>
      </c>
      <c r="B80" s="16">
        <v>2.7852623456791559</v>
      </c>
    </row>
    <row r="81" spans="1:2" x14ac:dyDescent="0.25">
      <c r="A81" s="17" t="s">
        <v>1676</v>
      </c>
      <c r="B81" s="16">
        <v>0.44270833333212067</v>
      </c>
    </row>
    <row r="82" spans="1:2" x14ac:dyDescent="0.25">
      <c r="A82" s="17" t="s">
        <v>1677</v>
      </c>
      <c r="B82" s="16">
        <v>7.6381944444427585</v>
      </c>
    </row>
    <row r="83" spans="1:2" x14ac:dyDescent="0.25">
      <c r="A83" s="17" t="s">
        <v>1673</v>
      </c>
      <c r="B83" s="16">
        <v>4.7939516129033199</v>
      </c>
    </row>
    <row r="84" spans="1:2" x14ac:dyDescent="0.25">
      <c r="A84" s="17" t="s">
        <v>1674</v>
      </c>
      <c r="B84" s="16">
        <v>12.008796296298291</v>
      </c>
    </row>
    <row r="85" spans="1:2" x14ac:dyDescent="0.25">
      <c r="A85" s="17" t="s">
        <v>555</v>
      </c>
      <c r="B85" s="16">
        <v>29.605324074074208</v>
      </c>
    </row>
    <row r="86" spans="1:2" x14ac:dyDescent="0.25">
      <c r="A86" s="17" t="s">
        <v>1678</v>
      </c>
      <c r="B86" s="16">
        <v>7.4819444444474357</v>
      </c>
    </row>
    <row r="87" spans="1:2" x14ac:dyDescent="0.25">
      <c r="A87" s="17" t="s">
        <v>557</v>
      </c>
      <c r="B87" s="16">
        <v>1.9010416666678793</v>
      </c>
    </row>
    <row r="88" spans="1:2" x14ac:dyDescent="0.25">
      <c r="A88" s="17" t="s">
        <v>1746</v>
      </c>
      <c r="B88" s="16">
        <v>2.9133432539677284</v>
      </c>
    </row>
    <row r="89" spans="1:2" x14ac:dyDescent="0.25">
      <c r="A89" s="17" t="s">
        <v>1788</v>
      </c>
      <c r="B89" s="16">
        <v>7.4302083333332121</v>
      </c>
    </row>
    <row r="90" spans="1:2" x14ac:dyDescent="0.25">
      <c r="A90" s="17" t="s">
        <v>1685</v>
      </c>
      <c r="B90" s="16">
        <v>4.3020833333309083</v>
      </c>
    </row>
    <row r="91" spans="1:2" x14ac:dyDescent="0.25">
      <c r="A91" s="17" t="s">
        <v>1682</v>
      </c>
      <c r="B91" s="16">
        <v>0.14444444444961846</v>
      </c>
    </row>
    <row r="92" spans="1:2" x14ac:dyDescent="0.25">
      <c r="A92" s="17" t="s">
        <v>1799</v>
      </c>
      <c r="B92" s="16">
        <v>3.6276789125783431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76" zoomScale="80" zoomScaleNormal="80" workbookViewId="0">
      <selection activeCell="T98" sqref="T98"/>
    </sheetView>
  </sheetViews>
  <sheetFormatPr defaultRowHeight="15" x14ac:dyDescent="0.25"/>
  <sheetData>
    <row r="50" spans="2:2" x14ac:dyDescent="0.25">
      <c r="B50" t="s">
        <v>1610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topLeftCell="A1427" workbookViewId="0">
      <selection activeCell="C2" sqref="C2:C1455"/>
    </sheetView>
  </sheetViews>
  <sheetFormatPr defaultRowHeight="15" x14ac:dyDescent="0.25"/>
  <cols>
    <col min="1" max="1" width="11.140625" customWidth="1"/>
    <col min="2" max="2" width="19.140625" customWidth="1"/>
  </cols>
  <sheetData>
    <row r="1" spans="1:3" x14ac:dyDescent="0.25">
      <c r="A1" s="23" t="s">
        <v>1604</v>
      </c>
    </row>
    <row r="2" spans="1:3" x14ac:dyDescent="0.25">
      <c r="A2" s="9" t="s">
        <v>554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10</v>
      </c>
      <c r="B3" t="str">
        <f t="shared" ref="B3:B52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9" t="s">
        <v>1690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1701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9" t="s">
        <v>1691</v>
      </c>
      <c r="B6" t="str">
        <f t="shared" si="0"/>
        <v xml:space="preserve"> ASSISEG </v>
      </c>
      <c r="C6" t="str">
        <f t="shared" si="1"/>
        <v>ASSISEG</v>
      </c>
    </row>
    <row r="7" spans="1:3" ht="25.5" x14ac:dyDescent="0.25">
      <c r="A7" s="1" t="s">
        <v>15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9" t="s">
        <v>1692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1702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9" t="s">
        <v>19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21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9" t="s">
        <v>23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25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9" t="s">
        <v>27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29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9" t="s">
        <v>31</v>
      </c>
      <c r="B16" t="str">
        <f t="shared" si="2"/>
        <v xml:space="preserve"> CLC  </v>
      </c>
      <c r="C16" t="str">
        <f t="shared" si="1"/>
        <v>CLC</v>
      </c>
    </row>
    <row r="17" spans="1:3" ht="25.5" x14ac:dyDescent="0.25">
      <c r="A17" s="1" t="s">
        <v>33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9" t="s">
        <v>1703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36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9" t="s">
        <v>38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40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9" t="s">
        <v>41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42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9" t="s">
        <v>44</v>
      </c>
      <c r="B24" t="str">
        <f t="shared" si="2"/>
        <v xml:space="preserve"> CLC  </v>
      </c>
      <c r="C24" t="str">
        <f t="shared" si="1"/>
        <v>CLC</v>
      </c>
    </row>
    <row r="25" spans="1:3" ht="25.5" x14ac:dyDescent="0.25">
      <c r="A25" s="1" t="s">
        <v>46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9" t="s">
        <v>48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50</v>
      </c>
      <c r="B27" t="str">
        <f t="shared" si="2"/>
        <v xml:space="preserve"> SECADM  </v>
      </c>
      <c r="C27" t="str">
        <f t="shared" si="1"/>
        <v>SECADM</v>
      </c>
    </row>
    <row r="28" spans="1:3" ht="25.5" x14ac:dyDescent="0.25">
      <c r="A28" s="9" t="s">
        <v>52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54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9" t="s">
        <v>55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57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9" t="s">
        <v>59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61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9" t="s">
        <v>63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65</v>
      </c>
      <c r="B35" t="str">
        <f t="shared" si="2"/>
        <v xml:space="preserve"> CO  </v>
      </c>
      <c r="C35" t="str">
        <f t="shared" si="1"/>
        <v>CO</v>
      </c>
    </row>
    <row r="36" spans="1:3" ht="25.5" x14ac:dyDescent="0.25">
      <c r="A36" s="9" t="s">
        <v>67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69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9" t="s">
        <v>70</v>
      </c>
      <c r="B38" t="str">
        <f t="shared" si="2"/>
        <v xml:space="preserve"> DG  </v>
      </c>
      <c r="C38" t="str">
        <f t="shared" si="1"/>
        <v>DG</v>
      </c>
    </row>
    <row r="39" spans="1:3" ht="25.5" x14ac:dyDescent="0.25">
      <c r="A39" s="1" t="s">
        <v>71</v>
      </c>
      <c r="B39" t="str">
        <f t="shared" si="2"/>
        <v xml:space="preserve"> ACO  </v>
      </c>
      <c r="C39" t="str">
        <f t="shared" si="1"/>
        <v>ACO</v>
      </c>
    </row>
    <row r="40" spans="1:3" ht="25.5" x14ac:dyDescent="0.25">
      <c r="A40" s="9" t="s">
        <v>73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75</v>
      </c>
      <c r="B41" t="str">
        <f t="shared" si="2"/>
        <v xml:space="preserve"> CLC  </v>
      </c>
      <c r="C41" t="str">
        <f t="shared" si="1"/>
        <v>CLC</v>
      </c>
    </row>
    <row r="42" spans="1:3" ht="25.5" x14ac:dyDescent="0.25">
      <c r="A42" s="9" t="s">
        <v>77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79</v>
      </c>
      <c r="B43" t="str">
        <f t="shared" si="2"/>
        <v xml:space="preserve"> CLC  </v>
      </c>
      <c r="C43" t="str">
        <f t="shared" si="1"/>
        <v>CLC</v>
      </c>
    </row>
    <row r="44" spans="1:3" ht="25.5" x14ac:dyDescent="0.25">
      <c r="A44" s="9" t="s">
        <v>81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1693</v>
      </c>
      <c r="B45" t="str">
        <f t="shared" si="0"/>
        <v xml:space="preserve"> ASSISEG </v>
      </c>
      <c r="C45" t="str">
        <f t="shared" si="1"/>
        <v>ASSISEG</v>
      </c>
    </row>
    <row r="46" spans="1:3" ht="25.5" x14ac:dyDescent="0.25">
      <c r="A46" s="9" t="s">
        <v>84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1694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9" t="s">
        <v>1704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86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9" t="s">
        <v>87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89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9" t="s">
        <v>90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91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9" t="s">
        <v>93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95</v>
      </c>
      <c r="B55" t="str">
        <f t="shared" si="3"/>
        <v xml:space="preserve"> CLC  </v>
      </c>
      <c r="C55" t="str">
        <f t="shared" si="1"/>
        <v>CLC</v>
      </c>
    </row>
    <row r="56" spans="1:3" ht="25.5" x14ac:dyDescent="0.25">
      <c r="A56" s="9" t="s">
        <v>96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98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9" t="s">
        <v>100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102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9" t="s">
        <v>104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106</v>
      </c>
      <c r="B61" t="str">
        <f t="shared" si="3"/>
        <v xml:space="preserve"> CO  </v>
      </c>
      <c r="C61" t="str">
        <f t="shared" si="1"/>
        <v>CO</v>
      </c>
    </row>
    <row r="62" spans="1:3" ht="25.5" x14ac:dyDescent="0.25">
      <c r="A62" s="9" t="s">
        <v>108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109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9" t="s">
        <v>110</v>
      </c>
      <c r="B64" t="str">
        <f t="shared" si="3"/>
        <v xml:space="preserve"> SECOFC  </v>
      </c>
      <c r="C64" t="str">
        <f t="shared" si="1"/>
        <v>SECOFC</v>
      </c>
    </row>
    <row r="65" spans="1:3" ht="25.5" x14ac:dyDescent="0.25">
      <c r="A65" s="1" t="s">
        <v>111</v>
      </c>
      <c r="B65" t="str">
        <f t="shared" si="3"/>
        <v xml:space="preserve"> ACO  </v>
      </c>
      <c r="C65" t="str">
        <f t="shared" si="1"/>
        <v>ACO</v>
      </c>
    </row>
    <row r="66" spans="1:3" ht="25.5" x14ac:dyDescent="0.25">
      <c r="A66" s="9" t="s">
        <v>112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113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9" t="s">
        <v>115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117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9" t="s">
        <v>119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120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9" t="s">
        <v>122</v>
      </c>
      <c r="B72" t="str">
        <f t="shared" si="3"/>
        <v xml:space="preserve"> CLC  </v>
      </c>
      <c r="C72" t="str">
        <f t="shared" si="4"/>
        <v>CLC</v>
      </c>
    </row>
    <row r="73" spans="1:3" ht="25.5" x14ac:dyDescent="0.25">
      <c r="A73" s="1" t="s">
        <v>123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9" t="s">
        <v>125</v>
      </c>
      <c r="B74" t="str">
        <f t="shared" si="3"/>
        <v xml:space="preserve"> CLC  </v>
      </c>
      <c r="C74" t="str">
        <f t="shared" si="4"/>
        <v>CLC</v>
      </c>
    </row>
    <row r="75" spans="1:3" ht="25.5" x14ac:dyDescent="0.25">
      <c r="A75" s="1" t="s">
        <v>127</v>
      </c>
      <c r="B75" t="str">
        <f t="shared" si="3"/>
        <v xml:space="preserve"> SAEO  </v>
      </c>
      <c r="C75" t="str">
        <f t="shared" si="4"/>
        <v>SAEO</v>
      </c>
    </row>
    <row r="76" spans="1:3" ht="25.5" x14ac:dyDescent="0.25">
      <c r="A76" s="9" t="s">
        <v>129</v>
      </c>
      <c r="B76" t="str">
        <f t="shared" ref="B76:B120" si="5">RIGHT(A76,LEN(A76)-3)</f>
        <v xml:space="preserve"> 150ZE  </v>
      </c>
      <c r="C76" t="str">
        <f t="shared" si="4"/>
        <v>150ZE</v>
      </c>
    </row>
    <row r="77" spans="1:3" ht="25.5" x14ac:dyDescent="0.25">
      <c r="A77" s="1" t="s">
        <v>131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9" t="s">
        <v>1734</v>
      </c>
      <c r="B78" t="str">
        <f t="shared" si="5"/>
        <v xml:space="preserve"> CSTA </v>
      </c>
      <c r="C78" t="str">
        <f t="shared" si="4"/>
        <v>CSTA</v>
      </c>
    </row>
    <row r="79" spans="1:3" ht="25.5" x14ac:dyDescent="0.25">
      <c r="A79" s="1" t="s">
        <v>132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9" t="s">
        <v>134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136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9" t="s">
        <v>87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89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9" t="s">
        <v>90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91</v>
      </c>
      <c r="B85" t="str">
        <f>RIGHT(A85,LEN(A85)-4)</f>
        <v xml:space="preserve"> CLC  </v>
      </c>
      <c r="C85" t="str">
        <f t="shared" si="4"/>
        <v>CLC</v>
      </c>
    </row>
    <row r="86" spans="1:3" ht="25.5" x14ac:dyDescent="0.25">
      <c r="A86" s="9" t="s">
        <v>138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139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9" t="s">
        <v>27</v>
      </c>
      <c r="B88" t="str">
        <f t="shared" si="6"/>
        <v xml:space="preserve"> CLC  </v>
      </c>
      <c r="C88" t="str">
        <f t="shared" si="4"/>
        <v>CLC</v>
      </c>
    </row>
    <row r="89" spans="1:3" ht="25.5" x14ac:dyDescent="0.25">
      <c r="A89" s="1" t="s">
        <v>140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9" t="s">
        <v>31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142</v>
      </c>
      <c r="B91" t="str">
        <f t="shared" si="6"/>
        <v xml:space="preserve"> SECGA  </v>
      </c>
      <c r="C91" t="str">
        <f t="shared" si="4"/>
        <v>SECGA</v>
      </c>
    </row>
    <row r="92" spans="1:3" ht="25.5" x14ac:dyDescent="0.25">
      <c r="A92" s="9" t="s">
        <v>144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146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9" t="s">
        <v>148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150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9" t="s">
        <v>152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153</v>
      </c>
      <c r="B97" t="str">
        <f t="shared" si="6"/>
        <v xml:space="preserve"> CO  </v>
      </c>
      <c r="C97" t="str">
        <f t="shared" si="4"/>
        <v>CO</v>
      </c>
    </row>
    <row r="98" spans="1:3" ht="25.5" x14ac:dyDescent="0.25">
      <c r="A98" s="9" t="s">
        <v>154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156</v>
      </c>
      <c r="B99" t="str">
        <f t="shared" si="6"/>
        <v xml:space="preserve"> SECOFC  </v>
      </c>
      <c r="C99" t="str">
        <f t="shared" si="4"/>
        <v>SECOFC</v>
      </c>
    </row>
    <row r="100" spans="1:3" ht="25.5" x14ac:dyDescent="0.25">
      <c r="A100" s="9" t="s">
        <v>157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158</v>
      </c>
      <c r="B101" t="str">
        <f t="shared" si="6"/>
        <v xml:space="preserve"> DG  </v>
      </c>
      <c r="C101" t="str">
        <f t="shared" si="4"/>
        <v>DG</v>
      </c>
    </row>
    <row r="102" spans="1:3" ht="25.5" x14ac:dyDescent="0.25">
      <c r="A102" s="9" t="s">
        <v>159</v>
      </c>
      <c r="B102" t="str">
        <f t="shared" si="6"/>
        <v xml:space="preserve"> ACO  </v>
      </c>
      <c r="C102" t="str">
        <f t="shared" si="4"/>
        <v>ACO</v>
      </c>
    </row>
    <row r="103" spans="1:3" ht="25.5" x14ac:dyDescent="0.25">
      <c r="A103" s="1" t="s">
        <v>160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9" t="s">
        <v>122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161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9" t="s">
        <v>125</v>
      </c>
      <c r="B106" t="str">
        <f t="shared" si="6"/>
        <v xml:space="preserve"> CLC  </v>
      </c>
      <c r="C106" t="str">
        <f t="shared" si="4"/>
        <v>CLC</v>
      </c>
    </row>
    <row r="107" spans="1:3" ht="25.5" x14ac:dyDescent="0.25">
      <c r="A107" s="1" t="s">
        <v>164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9" t="s">
        <v>166</v>
      </c>
      <c r="B108" t="str">
        <f t="shared" si="6"/>
        <v xml:space="preserve"> CLC  </v>
      </c>
      <c r="C108" t="str">
        <f t="shared" si="4"/>
        <v>CLC</v>
      </c>
    </row>
    <row r="109" spans="1:3" ht="25.5" x14ac:dyDescent="0.25">
      <c r="A109" s="1" t="s">
        <v>168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9" t="s">
        <v>170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171</v>
      </c>
      <c r="B111" t="str">
        <f t="shared" si="6"/>
        <v xml:space="preserve"> ACFIC  </v>
      </c>
      <c r="C111" t="str">
        <f t="shared" si="4"/>
        <v>ACFIC</v>
      </c>
    </row>
    <row r="112" spans="1:3" ht="25.5" x14ac:dyDescent="0.25">
      <c r="A112" s="9" t="s">
        <v>173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1693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9" t="s">
        <v>1613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1694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9" t="s">
        <v>1614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1695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9" t="s">
        <v>1615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1696</v>
      </c>
      <c r="B119" t="str">
        <f t="shared" si="5"/>
        <v xml:space="preserve"> ASSISEG </v>
      </c>
      <c r="C119" t="str">
        <f t="shared" si="4"/>
        <v>ASSISEG</v>
      </c>
    </row>
    <row r="120" spans="1:3" ht="25.5" x14ac:dyDescent="0.25">
      <c r="A120" s="9" t="s">
        <v>181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183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9" t="s">
        <v>185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1697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9" t="s">
        <v>188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1698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9" t="s">
        <v>191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1699</v>
      </c>
      <c r="B127" t="str">
        <f t="shared" si="7"/>
        <v xml:space="preserve"> ASSISEG </v>
      </c>
      <c r="C127" t="str">
        <f t="shared" si="4"/>
        <v>ASSISEG</v>
      </c>
    </row>
    <row r="128" spans="1:3" ht="25.5" x14ac:dyDescent="0.25">
      <c r="A128" s="9" t="s">
        <v>1735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146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9" t="s">
        <v>194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195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9" t="s">
        <v>110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198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9" t="s">
        <v>200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113</v>
      </c>
      <c r="B135" t="str">
        <f t="shared" si="7"/>
        <v xml:space="preserve"> CLC  </v>
      </c>
      <c r="C135" t="str">
        <f t="shared" si="8"/>
        <v>CLC</v>
      </c>
    </row>
    <row r="136" spans="1:3" ht="25.5" x14ac:dyDescent="0.25">
      <c r="A136" s="9" t="s">
        <v>203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205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9" t="s">
        <v>207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209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9" t="s">
        <v>211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213</v>
      </c>
      <c r="B141" t="str">
        <f t="shared" si="7"/>
        <v xml:space="preserve"> CO  </v>
      </c>
      <c r="C141" t="str">
        <f t="shared" si="8"/>
        <v>CO</v>
      </c>
    </row>
    <row r="142" spans="1:3" ht="25.5" x14ac:dyDescent="0.25">
      <c r="A142" s="9" t="s">
        <v>214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216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9" t="s">
        <v>63</v>
      </c>
      <c r="B144" t="str">
        <f t="shared" si="7"/>
        <v xml:space="preserve"> DG  </v>
      </c>
      <c r="C144" t="str">
        <f t="shared" si="8"/>
        <v>DG</v>
      </c>
    </row>
    <row r="145" spans="1:3" ht="25.5" x14ac:dyDescent="0.25">
      <c r="A145" s="1" t="s">
        <v>217</v>
      </c>
      <c r="B145" t="str">
        <f t="shared" si="7"/>
        <v xml:space="preserve"> ACO  </v>
      </c>
      <c r="C145" t="str">
        <f t="shared" si="8"/>
        <v>ACO</v>
      </c>
    </row>
    <row r="146" spans="1:3" ht="25.5" x14ac:dyDescent="0.25">
      <c r="A146" s="9" t="s">
        <v>218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219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9" t="s">
        <v>221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222</v>
      </c>
      <c r="B149" t="str">
        <f t="shared" si="7"/>
        <v xml:space="preserve"> CLC  </v>
      </c>
      <c r="C149" t="str">
        <f t="shared" si="8"/>
        <v>CLC</v>
      </c>
    </row>
    <row r="150" spans="1:3" ht="25.5" x14ac:dyDescent="0.25">
      <c r="A150" s="9" t="s">
        <v>224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75</v>
      </c>
      <c r="B151" t="str">
        <f t="shared" si="7"/>
        <v xml:space="preserve"> CLC  </v>
      </c>
      <c r="C151" t="str">
        <f t="shared" si="8"/>
        <v>CLC</v>
      </c>
    </row>
    <row r="152" spans="1:3" ht="25.5" x14ac:dyDescent="0.25">
      <c r="A152" s="9" t="s">
        <v>227</v>
      </c>
      <c r="B152" t="str">
        <f t="shared" ref="B152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1693</v>
      </c>
      <c r="B153" t="str">
        <f t="shared" si="9"/>
        <v xml:space="preserve"> ASSISEG </v>
      </c>
      <c r="C153" t="str">
        <f t="shared" si="8"/>
        <v>ASSISEG</v>
      </c>
    </row>
    <row r="154" spans="1:3" ht="25.5" x14ac:dyDescent="0.25">
      <c r="A154" s="9" t="s">
        <v>230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1694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9" t="s">
        <v>1704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1695</v>
      </c>
      <c r="B157" t="str">
        <f t="shared" si="9"/>
        <v xml:space="preserve"> ASSISEG </v>
      </c>
      <c r="C157" t="str">
        <f t="shared" si="8"/>
        <v>ASSISEG</v>
      </c>
    </row>
    <row r="158" spans="1:3" ht="25.5" x14ac:dyDescent="0.25">
      <c r="A158" s="9" t="s">
        <v>235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1696</v>
      </c>
      <c r="B159" t="str">
        <f t="shared" si="9"/>
        <v xml:space="preserve"> ASSISEG </v>
      </c>
      <c r="C159" t="str">
        <f t="shared" si="8"/>
        <v>ASSISEG</v>
      </c>
    </row>
    <row r="160" spans="1:3" ht="25.5" x14ac:dyDescent="0.25">
      <c r="A160" s="9" t="s">
        <v>238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1700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9" t="s">
        <v>241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1697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9" t="s">
        <v>1705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244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9" t="s">
        <v>245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247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9" t="s">
        <v>248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146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9" t="s">
        <v>251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253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9" t="s">
        <v>254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198</v>
      </c>
      <c r="B173" t="str">
        <f t="shared" si="10"/>
        <v xml:space="preserve"> CLC  </v>
      </c>
      <c r="C173" t="str">
        <f t="shared" si="8"/>
        <v>CLC</v>
      </c>
    </row>
    <row r="174" spans="1:3" ht="25.5" x14ac:dyDescent="0.25">
      <c r="A174" s="9" t="s">
        <v>256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113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9" t="s">
        <v>258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260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9" t="s">
        <v>262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263</v>
      </c>
      <c r="B179" t="str">
        <f t="shared" si="10"/>
        <v xml:space="preserve"> CO  </v>
      </c>
      <c r="C179" t="str">
        <f t="shared" si="8"/>
        <v>CO</v>
      </c>
    </row>
    <row r="180" spans="1:3" ht="25.5" x14ac:dyDescent="0.25">
      <c r="A180" s="9" t="s">
        <v>264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266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9" t="s">
        <v>267</v>
      </c>
      <c r="B182" t="str">
        <f t="shared" si="10"/>
        <v xml:space="preserve"> DG  </v>
      </c>
      <c r="C182" t="str">
        <f t="shared" si="8"/>
        <v>DG</v>
      </c>
    </row>
    <row r="183" spans="1:3" ht="25.5" x14ac:dyDescent="0.25">
      <c r="A183" s="1" t="s">
        <v>268</v>
      </c>
      <c r="B183" t="str">
        <f t="shared" si="10"/>
        <v xml:space="preserve"> ACO  </v>
      </c>
      <c r="C183" t="str">
        <f t="shared" si="8"/>
        <v>ACO</v>
      </c>
    </row>
    <row r="184" spans="1:3" ht="25.5" x14ac:dyDescent="0.25">
      <c r="A184" s="9" t="s">
        <v>269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270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9" t="s">
        <v>272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219</v>
      </c>
      <c r="B187" t="str">
        <f t="shared" si="10"/>
        <v xml:space="preserve"> CLC  </v>
      </c>
      <c r="C187" t="str">
        <f t="shared" si="8"/>
        <v>CLC</v>
      </c>
    </row>
    <row r="188" spans="1:3" ht="25.5" x14ac:dyDescent="0.25">
      <c r="A188" s="9" t="s">
        <v>273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222</v>
      </c>
      <c r="B189" t="str">
        <f t="shared" si="10"/>
        <v xml:space="preserve"> CLC  </v>
      </c>
      <c r="C189" t="str">
        <f t="shared" si="8"/>
        <v>CLC</v>
      </c>
    </row>
    <row r="190" spans="1:3" ht="25.5" x14ac:dyDescent="0.25">
      <c r="A190" s="9" t="s">
        <v>73</v>
      </c>
      <c r="B190" t="str">
        <f t="shared" si="10"/>
        <v xml:space="preserve"> SAEO  </v>
      </c>
      <c r="C190" t="str">
        <f t="shared" si="8"/>
        <v>SAEO</v>
      </c>
    </row>
    <row r="191" spans="1:3" ht="25.5" x14ac:dyDescent="0.25">
      <c r="A191" s="1" t="s">
        <v>275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1693</v>
      </c>
      <c r="B192" t="str">
        <f t="shared" si="9"/>
        <v xml:space="preserve"> ASSISEG </v>
      </c>
      <c r="C192" t="str">
        <f t="shared" si="8"/>
        <v>ASSISEG</v>
      </c>
    </row>
    <row r="193" spans="1:3" ht="25.5" x14ac:dyDescent="0.25">
      <c r="A193" s="1" t="s">
        <v>276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1694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1704</v>
      </c>
      <c r="B195" t="str">
        <f t="shared" ref="B195:B232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1695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1706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279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281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282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283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95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285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98</v>
      </c>
      <c r="B204" t="str">
        <f t="shared" si="13"/>
        <v xml:space="preserve"> CLC  </v>
      </c>
      <c r="C204" t="str">
        <f t="shared" si="12"/>
        <v>CLC</v>
      </c>
    </row>
    <row r="205" spans="1:3" ht="25.5" x14ac:dyDescent="0.25">
      <c r="A205" s="1" t="s">
        <v>288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290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292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146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295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150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152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198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299</v>
      </c>
      <c r="B213" t="str">
        <f t="shared" si="13"/>
        <v xml:space="preserve"> CO  </v>
      </c>
      <c r="C213" t="str">
        <f t="shared" si="12"/>
        <v>CO</v>
      </c>
    </row>
    <row r="214" spans="1:3" ht="25.5" x14ac:dyDescent="0.25">
      <c r="A214" s="1" t="s">
        <v>301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303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158</v>
      </c>
      <c r="B216" t="str">
        <f t="shared" si="13"/>
        <v xml:space="preserve"> DG  </v>
      </c>
      <c r="C216" t="str">
        <f t="shared" si="12"/>
        <v>DG</v>
      </c>
    </row>
    <row r="217" spans="1:3" ht="25.5" x14ac:dyDescent="0.25">
      <c r="A217" s="1" t="s">
        <v>159</v>
      </c>
      <c r="B217" t="str">
        <f t="shared" si="13"/>
        <v xml:space="preserve"> ACO  </v>
      </c>
      <c r="C217" t="str">
        <f t="shared" si="12"/>
        <v>ACO</v>
      </c>
    </row>
    <row r="218" spans="1:3" ht="25.5" x14ac:dyDescent="0.25">
      <c r="A218" s="1" t="s">
        <v>160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122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161</v>
      </c>
      <c r="B220" t="str">
        <f t="shared" si="13"/>
        <v xml:space="preserve"> SC  </v>
      </c>
      <c r="C220" t="str">
        <f t="shared" si="12"/>
        <v>SC</v>
      </c>
    </row>
    <row r="221" spans="1:3" ht="25.5" x14ac:dyDescent="0.25">
      <c r="A221" s="1" t="s">
        <v>306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308</v>
      </c>
      <c r="B222" t="str">
        <f t="shared" si="13"/>
        <v xml:space="preserve"> CLC  </v>
      </c>
      <c r="C222" t="str">
        <f t="shared" si="12"/>
        <v>CLC</v>
      </c>
    </row>
    <row r="223" spans="1:3" ht="25.5" x14ac:dyDescent="0.25">
      <c r="A223" s="1" t="s">
        <v>269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2" t="s">
        <v>312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4" t="s">
        <v>1707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3" t="s">
        <v>314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4" t="s">
        <v>1701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2" t="s">
        <v>317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4" t="s">
        <v>1708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2" t="s">
        <v>320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4" t="s">
        <v>1702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3" t="s">
        <v>19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5" t="s">
        <v>91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3" t="s">
        <v>93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5" t="s">
        <v>95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3" t="s">
        <v>325</v>
      </c>
      <c r="B236" t="str">
        <f t="shared" si="14"/>
        <v xml:space="preserve"> SPO  </v>
      </c>
      <c r="C236" t="str">
        <f t="shared" si="12"/>
        <v>SPO</v>
      </c>
    </row>
    <row r="237" spans="1:3" ht="25.5" x14ac:dyDescent="0.25">
      <c r="A237" s="2" t="s">
        <v>326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3" t="s">
        <v>245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4" t="s">
        <v>247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3" t="s">
        <v>248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5" t="s">
        <v>146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3" t="s">
        <v>251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4" t="s">
        <v>253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3" t="s">
        <v>330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5" t="s">
        <v>198</v>
      </c>
      <c r="B245" t="str">
        <f t="shared" si="14"/>
        <v xml:space="preserve"> CLC  </v>
      </c>
      <c r="C245" t="str">
        <f t="shared" si="12"/>
        <v>CLC</v>
      </c>
    </row>
    <row r="246" spans="1:3" ht="25.5" x14ac:dyDescent="0.25">
      <c r="A246" s="3" t="s">
        <v>333</v>
      </c>
      <c r="B246" t="str">
        <f t="shared" si="14"/>
        <v xml:space="preserve"> SLIC  </v>
      </c>
      <c r="C246" t="str">
        <f t="shared" si="12"/>
        <v>SLIC</v>
      </c>
    </row>
    <row r="247" spans="1:3" ht="25.5" x14ac:dyDescent="0.25">
      <c r="A247" s="4" t="s">
        <v>46</v>
      </c>
      <c r="B247" t="str">
        <f t="shared" si="14"/>
        <v xml:space="preserve"> SCON  </v>
      </c>
      <c r="C247" t="str">
        <f t="shared" si="12"/>
        <v>SCON</v>
      </c>
    </row>
    <row r="248" spans="1:3" ht="25.5" x14ac:dyDescent="0.25">
      <c r="A248" s="3" t="s">
        <v>336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5" t="s">
        <v>205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3" t="s">
        <v>338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4" t="s">
        <v>1709</v>
      </c>
      <c r="B251" t="str">
        <f t="shared" si="14"/>
        <v xml:space="preserve"> CAA </v>
      </c>
      <c r="C251" t="str">
        <f t="shared" si="12"/>
        <v>CAA</v>
      </c>
    </row>
    <row r="252" spans="1:3" ht="25.5" x14ac:dyDescent="0.25">
      <c r="A252" s="2" t="s">
        <v>341</v>
      </c>
      <c r="B252" t="str">
        <f t="shared" si="14"/>
        <v xml:space="preserve"> SAPC  </v>
      </c>
      <c r="C252" t="str">
        <f t="shared" si="12"/>
        <v>SAPC</v>
      </c>
    </row>
    <row r="253" spans="1:3" ht="25.5" x14ac:dyDescent="0.25">
      <c r="A253" s="4" t="s">
        <v>343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5" t="s">
        <v>125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4" t="s">
        <v>345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3" t="s">
        <v>346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4" t="s">
        <v>347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3" t="s">
        <v>349</v>
      </c>
      <c r="B258" t="str">
        <f t="shared" si="14"/>
        <v xml:space="preserve"> DG  </v>
      </c>
      <c r="C258" t="str">
        <f t="shared" si="12"/>
        <v>DG</v>
      </c>
    </row>
    <row r="259" spans="1:3" ht="25.5" x14ac:dyDescent="0.25">
      <c r="A259" s="4" t="s">
        <v>350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3" t="s">
        <v>352</v>
      </c>
      <c r="B260" t="str">
        <f t="shared" si="14"/>
        <v xml:space="preserve"> CPL  </v>
      </c>
      <c r="C260" t="str">
        <f t="shared" si="15"/>
        <v>CPL</v>
      </c>
    </row>
    <row r="261" spans="1:3" ht="25.5" x14ac:dyDescent="0.25">
      <c r="A261" s="4" t="s">
        <v>354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3" t="s">
        <v>356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4" t="s">
        <v>1710</v>
      </c>
      <c r="B263" t="str">
        <f t="shared" si="14"/>
        <v xml:space="preserve"> CAA </v>
      </c>
      <c r="C263" t="str">
        <f t="shared" si="15"/>
        <v>CAA</v>
      </c>
    </row>
    <row r="264" spans="1:3" ht="25.5" x14ac:dyDescent="0.25">
      <c r="A264" s="2" t="s">
        <v>359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4" t="s">
        <v>361</v>
      </c>
      <c r="B265" t="str">
        <f t="shared" si="14"/>
        <v xml:space="preserve"> CPL  </v>
      </c>
      <c r="C265" t="str">
        <f t="shared" si="15"/>
        <v>CPL</v>
      </c>
    </row>
    <row r="266" spans="1:3" ht="25.5" x14ac:dyDescent="0.25">
      <c r="A266" s="2" t="s">
        <v>363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4" t="s">
        <v>1711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3" t="s">
        <v>366</v>
      </c>
      <c r="B268" t="str">
        <f t="shared" si="14"/>
        <v xml:space="preserve"> CPL  </v>
      </c>
      <c r="C268" t="str">
        <f t="shared" si="15"/>
        <v>CPL</v>
      </c>
    </row>
    <row r="269" spans="1:3" ht="25.5" x14ac:dyDescent="0.25">
      <c r="A269" s="4" t="s">
        <v>368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3" t="s">
        <v>370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4" t="s">
        <v>1712</v>
      </c>
      <c r="B271" t="str">
        <f t="shared" si="14"/>
        <v xml:space="preserve"> CAA </v>
      </c>
      <c r="C271" t="str">
        <f t="shared" si="15"/>
        <v>CAA</v>
      </c>
    </row>
    <row r="272" spans="1:3" ht="25.5" x14ac:dyDescent="0.25">
      <c r="A272" s="2" t="s">
        <v>373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4" t="s">
        <v>1713</v>
      </c>
      <c r="B273" t="str">
        <f t="shared" si="14"/>
        <v xml:space="preserve"> CAA </v>
      </c>
      <c r="C273" t="str">
        <f t="shared" si="15"/>
        <v>CAA</v>
      </c>
    </row>
    <row r="274" spans="1:3" ht="25.5" x14ac:dyDescent="0.25">
      <c r="A274" s="2" t="s">
        <v>376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4" t="s">
        <v>1714</v>
      </c>
      <c r="B275" t="str">
        <f t="shared" si="14"/>
        <v xml:space="preserve"> CAA </v>
      </c>
      <c r="C275" t="str">
        <f t="shared" si="15"/>
        <v>CAA</v>
      </c>
    </row>
    <row r="276" spans="1:3" ht="25.5" x14ac:dyDescent="0.25">
      <c r="A276" s="2" t="s">
        <v>378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4" t="s">
        <v>1715</v>
      </c>
      <c r="B277" t="str">
        <f t="shared" si="14"/>
        <v xml:space="preserve"> CAA </v>
      </c>
      <c r="C277" t="str">
        <f t="shared" si="15"/>
        <v>CAA</v>
      </c>
    </row>
    <row r="278" spans="1:3" ht="25.5" x14ac:dyDescent="0.25">
      <c r="A278" s="2" t="s">
        <v>381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4" t="s">
        <v>1716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3" t="s">
        <v>383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4" t="s">
        <v>1717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3" t="s">
        <v>386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4" t="s">
        <v>388</v>
      </c>
      <c r="B283" t="str">
        <f t="shared" si="14"/>
        <v xml:space="preserve"> CPL  </v>
      </c>
      <c r="C283" t="str">
        <f t="shared" si="15"/>
        <v>CPL</v>
      </c>
    </row>
    <row r="284" spans="1:3" ht="25.5" x14ac:dyDescent="0.25">
      <c r="A284" s="3" t="s">
        <v>390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5" t="s">
        <v>392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3" t="s">
        <v>394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4" t="s">
        <v>1718</v>
      </c>
      <c r="B287" t="str">
        <f t="shared" si="14"/>
        <v xml:space="preserve"> CAA </v>
      </c>
      <c r="C287" t="str">
        <f t="shared" si="15"/>
        <v>CAA</v>
      </c>
    </row>
    <row r="288" spans="1:3" ht="25.5" x14ac:dyDescent="0.25">
      <c r="A288" s="2" t="s">
        <v>397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4" t="s">
        <v>1719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3" t="s">
        <v>400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5" t="s">
        <v>401</v>
      </c>
      <c r="B291" t="str">
        <f t="shared" si="14"/>
        <v xml:space="preserve"> CLC  </v>
      </c>
      <c r="C291" t="str">
        <f t="shared" si="15"/>
        <v>CLC</v>
      </c>
    </row>
    <row r="292" spans="1:3" ht="25.5" x14ac:dyDescent="0.25">
      <c r="A292" s="3" t="s">
        <v>403</v>
      </c>
      <c r="B292" t="str">
        <f t="shared" si="14"/>
        <v xml:space="preserve"> SLIC  </v>
      </c>
      <c r="C292" t="str">
        <f t="shared" si="15"/>
        <v>SLIC</v>
      </c>
    </row>
    <row r="293" spans="1:3" ht="25.5" x14ac:dyDescent="0.25">
      <c r="A293" s="4" t="s">
        <v>405</v>
      </c>
      <c r="B293" t="str">
        <f t="shared" si="14"/>
        <v xml:space="preserve"> SCON  </v>
      </c>
      <c r="C293" t="str">
        <f t="shared" si="15"/>
        <v>SCON</v>
      </c>
    </row>
    <row r="294" spans="1:3" ht="25.5" x14ac:dyDescent="0.25">
      <c r="A294" s="3" t="s">
        <v>407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5" t="s">
        <v>409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3" t="s">
        <v>411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4" t="s">
        <v>412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3" t="s">
        <v>414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ht="25.5" x14ac:dyDescent="0.25">
      <c r="A299" s="4" t="s">
        <v>416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3" t="s">
        <v>417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4" t="s">
        <v>418</v>
      </c>
      <c r="B301" t="str">
        <f t="shared" si="16"/>
        <v xml:space="preserve"> DG  </v>
      </c>
      <c r="C301" t="str">
        <f t="shared" si="15"/>
        <v>DG</v>
      </c>
    </row>
    <row r="302" spans="1:3" ht="25.5" x14ac:dyDescent="0.25">
      <c r="A302" s="3" t="s">
        <v>420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4" t="s">
        <v>422</v>
      </c>
      <c r="B303" t="str">
        <f t="shared" si="16"/>
        <v xml:space="preserve"> CPL  </v>
      </c>
      <c r="C303" t="str">
        <f t="shared" si="15"/>
        <v>CPL</v>
      </c>
    </row>
    <row r="304" spans="1:3" ht="25.5" x14ac:dyDescent="0.25">
      <c r="A304" s="3" t="s">
        <v>424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4" t="s">
        <v>425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3" t="s">
        <v>1720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4" t="s">
        <v>427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3" t="s">
        <v>428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4" t="s">
        <v>430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3" t="s">
        <v>431</v>
      </c>
      <c r="B310" t="str">
        <f t="shared" si="16"/>
        <v xml:space="preserve"> CPL  </v>
      </c>
      <c r="C310" t="str">
        <f t="shared" si="15"/>
        <v>CPL</v>
      </c>
    </row>
    <row r="311" spans="1:3" ht="25.5" x14ac:dyDescent="0.25">
      <c r="A311" s="4" t="s">
        <v>433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3" t="s">
        <v>435</v>
      </c>
      <c r="B312" t="str">
        <f t="shared" si="16"/>
        <v xml:space="preserve"> CPL  </v>
      </c>
      <c r="C312" t="str">
        <f t="shared" si="15"/>
        <v>CPL</v>
      </c>
    </row>
    <row r="313" spans="1:3" ht="25.5" x14ac:dyDescent="0.25">
      <c r="A313" s="4" t="s">
        <v>437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3" t="s">
        <v>438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4" t="s">
        <v>440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3" t="s">
        <v>442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4" t="s">
        <v>444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3" t="s">
        <v>446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4" t="s">
        <v>448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3" t="s">
        <v>450</v>
      </c>
      <c r="B320" t="str">
        <f t="shared" si="16"/>
        <v xml:space="preserve"> CO  </v>
      </c>
      <c r="C320" t="str">
        <f t="shared" si="15"/>
        <v>CO</v>
      </c>
    </row>
    <row r="321" spans="1:3" ht="25.5" x14ac:dyDescent="0.25">
      <c r="A321" s="4" t="s">
        <v>451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3" t="s">
        <v>453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4" t="s">
        <v>454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ht="25.5" x14ac:dyDescent="0.25">
      <c r="A324" s="3" t="s">
        <v>455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4" t="s">
        <v>456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3" t="s">
        <v>457</v>
      </c>
      <c r="B326" t="str">
        <f t="shared" si="18"/>
        <v xml:space="preserve"> SCON  </v>
      </c>
      <c r="C326" t="str">
        <f t="shared" si="17"/>
        <v>SCON</v>
      </c>
    </row>
    <row r="327" spans="1:3" ht="25.5" x14ac:dyDescent="0.25">
      <c r="A327" s="5" t="s">
        <v>459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3" t="s">
        <v>461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4" t="s">
        <v>462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3" t="s">
        <v>463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4" t="s">
        <v>465</v>
      </c>
      <c r="B331" t="str">
        <f t="shared" si="18"/>
        <v xml:space="preserve"> SAEO  </v>
      </c>
      <c r="C331" t="str">
        <f t="shared" si="17"/>
        <v>SAEO</v>
      </c>
    </row>
    <row r="332" spans="1:3" ht="25.5" x14ac:dyDescent="0.25">
      <c r="A332" s="3" t="s">
        <v>467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4" t="s">
        <v>469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3" t="s">
        <v>471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4" t="s">
        <v>472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3" t="s">
        <v>474</v>
      </c>
      <c r="B336" t="str">
        <f t="shared" si="18"/>
        <v xml:space="preserve"> CO  </v>
      </c>
      <c r="C336" t="str">
        <f t="shared" si="17"/>
        <v>CO</v>
      </c>
    </row>
    <row r="337" spans="1:3" ht="25.5" x14ac:dyDescent="0.25">
      <c r="A337" s="4" t="s">
        <v>475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3" t="s">
        <v>477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4" t="s">
        <v>479</v>
      </c>
      <c r="B339" t="str">
        <f t="shared" si="18"/>
        <v xml:space="preserve"> CO  </v>
      </c>
      <c r="C339" t="str">
        <f t="shared" si="17"/>
        <v>CO</v>
      </c>
    </row>
    <row r="340" spans="1:3" ht="25.5" x14ac:dyDescent="0.25">
      <c r="A340" s="3" t="s">
        <v>480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4" t="s">
        <v>482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3" t="s">
        <v>483</v>
      </c>
      <c r="B342" t="str">
        <f t="shared" si="18"/>
        <v xml:space="preserve"> DG  </v>
      </c>
      <c r="C342" t="str">
        <f t="shared" si="17"/>
        <v>DG</v>
      </c>
    </row>
    <row r="343" spans="1:3" ht="25.5" x14ac:dyDescent="0.25">
      <c r="A343" s="4" t="s">
        <v>484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3" t="s">
        <v>485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4" t="s">
        <v>486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3" t="s">
        <v>488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4" t="s">
        <v>490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3" t="s">
        <v>492</v>
      </c>
      <c r="B348" t="str">
        <f t="shared" si="18"/>
        <v xml:space="preserve"> SPCF  </v>
      </c>
      <c r="C348" t="str">
        <f t="shared" si="17"/>
        <v>SPCF</v>
      </c>
    </row>
    <row r="349" spans="1:3" ht="25.5" x14ac:dyDescent="0.25">
      <c r="A349" s="4" t="s">
        <v>1630</v>
      </c>
      <c r="B349" t="str">
        <f t="shared" si="18"/>
        <v xml:space="preserve"> CFIC </v>
      </c>
      <c r="C349" t="str">
        <f t="shared" si="17"/>
        <v>CFIC</v>
      </c>
    </row>
    <row r="350" spans="1:3" ht="25.5" x14ac:dyDescent="0.25">
      <c r="A350" s="3" t="s">
        <v>494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4" t="s">
        <v>496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3" t="s">
        <v>1616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4" t="s">
        <v>499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3" t="s">
        <v>1617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4" t="s">
        <v>502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3" t="s">
        <v>1618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4" t="s">
        <v>505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3" t="s">
        <v>1619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4" t="s">
        <v>507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3" t="s">
        <v>509</v>
      </c>
      <c r="B360" t="str">
        <f t="shared" si="18"/>
        <v xml:space="preserve"> CCLC  </v>
      </c>
      <c r="C360" t="str">
        <f t="shared" si="17"/>
        <v>CCLC</v>
      </c>
    </row>
    <row r="361" spans="1:3" ht="25.5" x14ac:dyDescent="0.25">
      <c r="A361" s="5" t="s">
        <v>511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3" t="s">
        <v>513</v>
      </c>
      <c r="B362" t="str">
        <f t="shared" si="18"/>
        <v xml:space="preserve"> SCON  </v>
      </c>
      <c r="C362" t="str">
        <f t="shared" si="17"/>
        <v>SCON</v>
      </c>
    </row>
    <row r="363" spans="1:3" ht="25.5" x14ac:dyDescent="0.25">
      <c r="A363" s="4" t="s">
        <v>515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3" t="s">
        <v>517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4" t="s">
        <v>519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3" t="s">
        <v>520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4" t="s">
        <v>522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3" t="s">
        <v>524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4" t="s">
        <v>525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3" t="s">
        <v>527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4" t="s">
        <v>529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3" t="s">
        <v>530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4" t="s">
        <v>531</v>
      </c>
      <c r="B373" t="str">
        <f t="shared" si="18"/>
        <v xml:space="preserve"> CO  </v>
      </c>
      <c r="C373" t="str">
        <f t="shared" si="17"/>
        <v>CO</v>
      </c>
    </row>
    <row r="374" spans="1:3" ht="25.5" x14ac:dyDescent="0.25">
      <c r="A374" s="3" t="s">
        <v>532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4" t="s">
        <v>534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3" t="s">
        <v>535</v>
      </c>
      <c r="B376" t="str">
        <f t="shared" si="18"/>
        <v xml:space="preserve"> DG  </v>
      </c>
      <c r="C376" t="str">
        <f t="shared" si="17"/>
        <v>DG</v>
      </c>
    </row>
    <row r="377" spans="1:3" ht="25.5" x14ac:dyDescent="0.25">
      <c r="A377" s="4" t="s">
        <v>536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3" t="s">
        <v>537</v>
      </c>
      <c r="B378" t="str">
        <f t="shared" si="18"/>
        <v xml:space="preserve"> SCON  </v>
      </c>
      <c r="C378" t="str">
        <f t="shared" si="17"/>
        <v>SCON</v>
      </c>
    </row>
    <row r="379" spans="1:3" ht="25.5" x14ac:dyDescent="0.25">
      <c r="A379" s="4" t="s">
        <v>539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3" t="s">
        <v>541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4" t="s">
        <v>543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3" t="s">
        <v>545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4" t="s">
        <v>547</v>
      </c>
      <c r="B383" t="str">
        <f t="shared" si="18"/>
        <v xml:space="preserve"> SPCF  </v>
      </c>
      <c r="C383" t="str">
        <f t="shared" si="17"/>
        <v>SPCF</v>
      </c>
    </row>
    <row r="384" spans="1:3" ht="25.5" x14ac:dyDescent="0.25">
      <c r="A384" s="3" t="s">
        <v>1628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4" t="s">
        <v>549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3" t="s">
        <v>551</v>
      </c>
      <c r="B386" t="str">
        <f t="shared" si="18"/>
        <v xml:space="preserve"> SACONT  </v>
      </c>
      <c r="C386" t="str">
        <f t="shared" si="17"/>
        <v>SACONT</v>
      </c>
    </row>
    <row r="387" spans="1:3" ht="25.5" x14ac:dyDescent="0.25">
      <c r="A387" s="3" t="s">
        <v>563</v>
      </c>
      <c r="B387" t="str">
        <f t="shared" ref="B387:B424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4" t="s">
        <v>1620</v>
      </c>
      <c r="B388" t="str">
        <f t="shared" si="19"/>
        <v xml:space="preserve"> CIP </v>
      </c>
      <c r="C388" t="str">
        <f t="shared" si="20"/>
        <v>CIP</v>
      </c>
    </row>
    <row r="389" spans="1:3" ht="25.5" x14ac:dyDescent="0.25">
      <c r="A389" s="3" t="s">
        <v>565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4" t="s">
        <v>1621</v>
      </c>
      <c r="B390" t="str">
        <f t="shared" si="19"/>
        <v xml:space="preserve"> CIP </v>
      </c>
      <c r="C390" t="str">
        <f t="shared" si="20"/>
        <v>CIP</v>
      </c>
    </row>
    <row r="391" spans="1:3" ht="25.5" x14ac:dyDescent="0.25">
      <c r="A391" s="3" t="s">
        <v>568</v>
      </c>
      <c r="B391" t="str">
        <f t="shared" si="19"/>
        <v xml:space="preserve"> SECGS  </v>
      </c>
      <c r="C391" t="str">
        <f t="shared" si="20"/>
        <v>SECGS</v>
      </c>
    </row>
    <row r="392" spans="1:3" ht="25.5" x14ac:dyDescent="0.25">
      <c r="A392" s="4" t="s">
        <v>569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3" t="s">
        <v>571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4" t="s">
        <v>573</v>
      </c>
      <c r="B394" t="str">
        <f t="shared" si="19"/>
        <v xml:space="preserve"> SC  </v>
      </c>
      <c r="C394" t="str">
        <f t="shared" si="20"/>
        <v>SC</v>
      </c>
    </row>
    <row r="395" spans="1:3" ht="25.5" x14ac:dyDescent="0.25">
      <c r="A395" s="3" t="s">
        <v>574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4" t="s">
        <v>575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3" t="s">
        <v>576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4" t="s">
        <v>577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3" t="s">
        <v>579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4" t="s">
        <v>580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3" t="s">
        <v>31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4" t="s">
        <v>581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3" t="s">
        <v>583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4" t="s">
        <v>584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3" t="s">
        <v>586</v>
      </c>
      <c r="B405" t="str">
        <f t="shared" si="21"/>
        <v xml:space="preserve"> CLC  </v>
      </c>
      <c r="C405" t="str">
        <f t="shared" si="20"/>
        <v>CLC</v>
      </c>
    </row>
    <row r="406" spans="1:3" ht="25.5" x14ac:dyDescent="0.25">
      <c r="A406" s="4" t="s">
        <v>588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3" t="s">
        <v>41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4" t="s">
        <v>590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3" t="s">
        <v>592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4" t="s">
        <v>594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3" t="s">
        <v>595</v>
      </c>
      <c r="B411" t="str">
        <f t="shared" si="21"/>
        <v xml:space="preserve"> DG  </v>
      </c>
      <c r="C411" t="str">
        <f t="shared" si="20"/>
        <v>DG</v>
      </c>
    </row>
    <row r="412" spans="1:3" ht="25.5" x14ac:dyDescent="0.25">
      <c r="A412" s="4" t="s">
        <v>596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3" t="s">
        <v>597</v>
      </c>
      <c r="B413" t="str">
        <f t="shared" si="21"/>
        <v xml:space="preserve"> CPL  </v>
      </c>
      <c r="C413" t="str">
        <f t="shared" si="20"/>
        <v>CPL</v>
      </c>
    </row>
    <row r="414" spans="1:3" ht="25.5" x14ac:dyDescent="0.25">
      <c r="A414" s="4" t="s">
        <v>599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3" t="s">
        <v>55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3" t="s">
        <v>312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4" t="s">
        <v>1707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3" t="s">
        <v>314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4" t="s">
        <v>1701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3" t="s">
        <v>317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4" t="s">
        <v>1708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3" t="s">
        <v>320</v>
      </c>
      <c r="B422" t="str">
        <f t="shared" si="19"/>
        <v xml:space="preserve"> SAPC  </v>
      </c>
      <c r="C422" t="str">
        <f t="shared" si="20"/>
        <v>SAPC</v>
      </c>
    </row>
    <row r="423" spans="1:3" ht="25.5" x14ac:dyDescent="0.25">
      <c r="A423" s="4" t="s">
        <v>608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3" t="s">
        <v>610</v>
      </c>
      <c r="B424" t="str">
        <f t="shared" si="19"/>
        <v xml:space="preserve"> SGPA  </v>
      </c>
      <c r="C424" t="str">
        <f t="shared" si="20"/>
        <v>SGPA</v>
      </c>
    </row>
    <row r="425" spans="1:3" ht="25.5" x14ac:dyDescent="0.25">
      <c r="A425" s="4" t="s">
        <v>612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3" t="s">
        <v>1721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ht="25.5" x14ac:dyDescent="0.25">
      <c r="A427" s="4" t="s">
        <v>614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3" t="s">
        <v>1705</v>
      </c>
      <c r="B428" t="str">
        <f t="shared" si="22"/>
        <v xml:space="preserve"> CAA </v>
      </c>
      <c r="C428" t="str">
        <f t="shared" si="20"/>
        <v>CAA</v>
      </c>
    </row>
    <row r="429" spans="1:3" ht="25.5" x14ac:dyDescent="0.25">
      <c r="A429" s="4" t="s">
        <v>617</v>
      </c>
      <c r="B429" t="str">
        <f t="shared" si="22"/>
        <v xml:space="preserve"> CMP  </v>
      </c>
      <c r="C429" t="str">
        <f t="shared" si="20"/>
        <v>CMP</v>
      </c>
    </row>
    <row r="430" spans="1:3" ht="25.5" x14ac:dyDescent="0.25">
      <c r="A430" s="3" t="s">
        <v>619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4" t="s">
        <v>1722</v>
      </c>
      <c r="B431" t="str">
        <f t="shared" si="22"/>
        <v xml:space="preserve"> CAA </v>
      </c>
      <c r="C431" t="str">
        <f t="shared" si="20"/>
        <v>CAA</v>
      </c>
    </row>
    <row r="432" spans="1:3" ht="25.5" x14ac:dyDescent="0.25">
      <c r="A432" s="3" t="s">
        <v>622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4" t="s">
        <v>624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3" t="s">
        <v>626</v>
      </c>
      <c r="B434" t="str">
        <f t="shared" si="22"/>
        <v xml:space="preserve"> CEPCST  </v>
      </c>
      <c r="C434" t="str">
        <f t="shared" si="20"/>
        <v>CEPCST</v>
      </c>
    </row>
    <row r="435" spans="1:3" ht="25.5" x14ac:dyDescent="0.25">
      <c r="A435" s="4" t="s">
        <v>628</v>
      </c>
      <c r="B435" t="str">
        <f t="shared" si="22"/>
        <v xml:space="preserve"> SAPC  </v>
      </c>
      <c r="C435" t="str">
        <f t="shared" si="20"/>
        <v>SAPC</v>
      </c>
    </row>
    <row r="436" spans="1:3" ht="25.5" x14ac:dyDescent="0.25">
      <c r="A436" s="3" t="s">
        <v>630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4" t="s">
        <v>632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3" t="s">
        <v>44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4" t="s">
        <v>634</v>
      </c>
      <c r="B439" t="str">
        <f t="shared" si="22"/>
        <v xml:space="preserve"> SC  </v>
      </c>
      <c r="C439" t="str">
        <f t="shared" si="20"/>
        <v>SC</v>
      </c>
    </row>
    <row r="440" spans="1:3" ht="25.5" x14ac:dyDescent="0.25">
      <c r="A440" s="3" t="s">
        <v>635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4" t="s">
        <v>637</v>
      </c>
      <c r="B441" t="str">
        <f t="shared" si="22"/>
        <v xml:space="preserve"> SC  </v>
      </c>
      <c r="C441" t="str">
        <f t="shared" si="20"/>
        <v>SC</v>
      </c>
    </row>
    <row r="442" spans="1:3" ht="25.5" x14ac:dyDescent="0.25">
      <c r="A442" s="3" t="s">
        <v>639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4" t="s">
        <v>1709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3" t="s">
        <v>122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4" t="s">
        <v>161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3" t="s">
        <v>125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4" t="s">
        <v>645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3" t="s">
        <v>646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4" t="s">
        <v>647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3" t="s">
        <v>649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4" t="s">
        <v>651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3" t="s">
        <v>653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4" t="s">
        <v>655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3" t="s">
        <v>657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4" t="s">
        <v>659</v>
      </c>
      <c r="B455" t="str">
        <f t="shared" si="22"/>
        <v xml:space="preserve"> SPO  </v>
      </c>
      <c r="C455" t="str">
        <f t="shared" si="23"/>
        <v>SPO</v>
      </c>
    </row>
    <row r="456" spans="1:3" ht="25.5" x14ac:dyDescent="0.25">
      <c r="A456" s="3" t="s">
        <v>661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4" t="s">
        <v>662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3" t="s">
        <v>663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4" t="s">
        <v>665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3" t="s">
        <v>667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4" t="s">
        <v>1723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3" t="s">
        <v>669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4" t="s">
        <v>671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3" t="s">
        <v>673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4" t="s">
        <v>675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3" t="s">
        <v>1724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4" t="s">
        <v>677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3" t="s">
        <v>679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4" t="s">
        <v>681</v>
      </c>
      <c r="B469" t="str">
        <f t="shared" si="22"/>
        <v xml:space="preserve"> CLC  </v>
      </c>
      <c r="C469" t="str">
        <f t="shared" si="23"/>
        <v>CLC</v>
      </c>
    </row>
    <row r="470" spans="1:3" ht="25.5" x14ac:dyDescent="0.25">
      <c r="A470" s="3" t="s">
        <v>683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4" t="s">
        <v>684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3" t="s">
        <v>685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4" t="s">
        <v>687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3" t="s">
        <v>386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4" t="s">
        <v>1725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3" t="s">
        <v>691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4" t="s">
        <v>392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3" t="s">
        <v>694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4" t="s">
        <v>695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3" t="s">
        <v>696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4" t="s">
        <v>698</v>
      </c>
      <c r="B481" t="str">
        <f t="shared" si="22"/>
        <v xml:space="preserve"> CLC  </v>
      </c>
      <c r="C481" t="str">
        <f t="shared" si="23"/>
        <v>CLC</v>
      </c>
    </row>
    <row r="482" spans="1:3" ht="25.5" x14ac:dyDescent="0.25">
      <c r="A482" s="3" t="s">
        <v>699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4" t="s">
        <v>700</v>
      </c>
      <c r="B483" t="str">
        <f t="shared" si="22"/>
        <v xml:space="preserve"> SC  </v>
      </c>
      <c r="C483" t="str">
        <f t="shared" si="23"/>
        <v>SC</v>
      </c>
    </row>
    <row r="484" spans="1:3" ht="25.5" x14ac:dyDescent="0.25">
      <c r="A484" s="3" t="s">
        <v>403</v>
      </c>
      <c r="B484" t="str">
        <f t="shared" si="22"/>
        <v xml:space="preserve"> SLIC  </v>
      </c>
      <c r="C484" t="str">
        <f t="shared" si="23"/>
        <v>SLIC</v>
      </c>
    </row>
    <row r="485" spans="1:3" ht="25.5" x14ac:dyDescent="0.25">
      <c r="A485" s="4" t="s">
        <v>405</v>
      </c>
      <c r="B485" t="str">
        <f t="shared" si="22"/>
        <v xml:space="preserve"> SCON  </v>
      </c>
      <c r="C485" t="str">
        <f t="shared" si="23"/>
        <v>SCON</v>
      </c>
    </row>
    <row r="486" spans="1:3" ht="25.5" x14ac:dyDescent="0.25">
      <c r="A486" s="3" t="s">
        <v>407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4" t="s">
        <v>409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3" t="s">
        <v>705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4" t="s">
        <v>707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3" t="s">
        <v>708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ht="25.5" x14ac:dyDescent="0.25">
      <c r="A491" s="4" t="s">
        <v>416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3" t="s">
        <v>710</v>
      </c>
      <c r="B492" t="str">
        <f t="shared" si="24"/>
        <v xml:space="preserve"> CPL  </v>
      </c>
      <c r="C492" t="str">
        <f t="shared" si="23"/>
        <v>CPL</v>
      </c>
    </row>
    <row r="493" spans="1:3" ht="25.5" x14ac:dyDescent="0.25">
      <c r="A493" s="4" t="s">
        <v>712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3" t="s">
        <v>713</v>
      </c>
      <c r="B494" t="str">
        <f t="shared" si="24"/>
        <v xml:space="preserve"> CPL  </v>
      </c>
      <c r="C494" t="str">
        <f t="shared" si="23"/>
        <v>CPL</v>
      </c>
    </row>
    <row r="495" spans="1:3" ht="25.5" x14ac:dyDescent="0.25">
      <c r="A495" s="4" t="s">
        <v>714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3" t="s">
        <v>715</v>
      </c>
      <c r="B496" t="str">
        <f t="shared" si="24"/>
        <v xml:space="preserve"> SECADM  </v>
      </c>
      <c r="C496" t="str">
        <f t="shared" si="23"/>
        <v>SECADM</v>
      </c>
    </row>
    <row r="497" spans="1:3" ht="25.5" x14ac:dyDescent="0.25">
      <c r="A497" s="4" t="s">
        <v>717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3" t="s">
        <v>719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4" t="s">
        <v>721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3" t="s">
        <v>723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4" t="s">
        <v>724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3" t="s">
        <v>726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4" t="s">
        <v>727</v>
      </c>
      <c r="B503" t="str">
        <f t="shared" si="24"/>
        <v xml:space="preserve"> CO  </v>
      </c>
      <c r="C503" t="str">
        <f t="shared" si="23"/>
        <v>CO</v>
      </c>
    </row>
    <row r="504" spans="1:3" ht="25.5" x14ac:dyDescent="0.25">
      <c r="A504" s="3" t="s">
        <v>728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4" t="s">
        <v>729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3" t="s">
        <v>730</v>
      </c>
      <c r="B506" t="str">
        <f t="shared" si="24"/>
        <v xml:space="preserve"> DG  </v>
      </c>
      <c r="C506" t="str">
        <f t="shared" si="23"/>
        <v>DG</v>
      </c>
    </row>
    <row r="507" spans="1:3" ht="25.5" x14ac:dyDescent="0.25">
      <c r="A507" s="4" t="s">
        <v>731</v>
      </c>
      <c r="B507" t="str">
        <f t="shared" si="24"/>
        <v xml:space="preserve"> ACO  </v>
      </c>
      <c r="C507" t="str">
        <f t="shared" si="23"/>
        <v>ACO</v>
      </c>
    </row>
    <row r="508" spans="1:3" ht="25.5" x14ac:dyDescent="0.25">
      <c r="A508" s="3" t="s">
        <v>732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4" t="s">
        <v>734</v>
      </c>
      <c r="B509" t="str">
        <f t="shared" si="24"/>
        <v xml:space="preserve"> SIASG  </v>
      </c>
      <c r="C509" t="str">
        <f t="shared" si="23"/>
        <v>SIASG</v>
      </c>
    </row>
    <row r="510" spans="1:3" ht="25.5" x14ac:dyDescent="0.25">
      <c r="A510" s="3" t="s">
        <v>736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4" t="s">
        <v>738</v>
      </c>
      <c r="B511" t="str">
        <f t="shared" si="24"/>
        <v xml:space="preserve"> CLC  </v>
      </c>
      <c r="C511" t="str">
        <f t="shared" si="23"/>
        <v>CLC</v>
      </c>
    </row>
    <row r="512" spans="1:3" ht="25.5" x14ac:dyDescent="0.25">
      <c r="A512" s="3" t="s">
        <v>740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4" t="s">
        <v>742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3" t="s">
        <v>453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4" t="s">
        <v>454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3" t="s">
        <v>746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ht="25.5" x14ac:dyDescent="0.25">
      <c r="A517" s="4" t="s">
        <v>747</v>
      </c>
      <c r="B517" t="str">
        <f t="shared" si="26"/>
        <v xml:space="preserve"> ACO  </v>
      </c>
      <c r="C517" t="str">
        <f t="shared" si="25"/>
        <v>ACO</v>
      </c>
    </row>
    <row r="518" spans="1:3" ht="25.5" x14ac:dyDescent="0.25">
      <c r="A518" s="24" t="s">
        <v>750</v>
      </c>
      <c r="B518" t="str">
        <f t="shared" ref="B518:B575" si="27">RIGHT(A518,LEN(A518)-3)</f>
        <v xml:space="preserve"> SGACI  </v>
      </c>
      <c r="C518" t="str">
        <f t="shared" si="25"/>
        <v>SGACI</v>
      </c>
    </row>
    <row r="519" spans="1:3" x14ac:dyDescent="0.25">
      <c r="A519" s="4" t="s">
        <v>1707</v>
      </c>
      <c r="B519" t="str">
        <f t="shared" si="27"/>
        <v xml:space="preserve"> CAA </v>
      </c>
      <c r="C519" t="str">
        <f t="shared" si="25"/>
        <v>CAA</v>
      </c>
    </row>
    <row r="520" spans="1:3" ht="25.5" x14ac:dyDescent="0.25">
      <c r="A520" s="3" t="s">
        <v>751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4" t="s">
        <v>1701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3" t="s">
        <v>754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4" t="s">
        <v>756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3" t="s">
        <v>758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4" t="s">
        <v>759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3" t="s">
        <v>281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4" t="s">
        <v>760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3" t="s">
        <v>761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4" t="s">
        <v>763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3" t="s">
        <v>764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4" t="s">
        <v>98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3" t="s">
        <v>766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4" t="s">
        <v>290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3" t="s">
        <v>768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4" t="s">
        <v>146</v>
      </c>
      <c r="B535" t="str">
        <f t="shared" si="28"/>
        <v xml:space="preserve"> CLC  </v>
      </c>
      <c r="C535" t="str">
        <f t="shared" si="25"/>
        <v>CLC</v>
      </c>
    </row>
    <row r="536" spans="1:3" ht="25.5" x14ac:dyDescent="0.25">
      <c r="A536" s="3" t="s">
        <v>771</v>
      </c>
      <c r="B536" t="str">
        <f t="shared" si="28"/>
        <v xml:space="preserve"> SLIC  </v>
      </c>
      <c r="C536" t="str">
        <f t="shared" si="25"/>
        <v>SLIC</v>
      </c>
    </row>
    <row r="537" spans="1:3" ht="25.5" x14ac:dyDescent="0.25">
      <c r="A537" s="4" t="s">
        <v>772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3" t="s">
        <v>774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4" t="s">
        <v>775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3" t="s">
        <v>299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4" t="s">
        <v>156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3" t="s">
        <v>48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4" t="s">
        <v>780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3" t="s">
        <v>119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4" t="s">
        <v>120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3" t="s">
        <v>122</v>
      </c>
      <c r="B546" t="str">
        <f t="shared" si="28"/>
        <v xml:space="preserve"> CLC  </v>
      </c>
      <c r="C546" t="str">
        <f t="shared" si="25"/>
        <v>CLC</v>
      </c>
    </row>
    <row r="547" spans="1:3" ht="25.5" x14ac:dyDescent="0.25">
      <c r="A547" s="4" t="s">
        <v>343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3" t="s">
        <v>125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4" t="s">
        <v>345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3" t="s">
        <v>346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4" t="s">
        <v>347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3" t="s">
        <v>349</v>
      </c>
      <c r="B552" t="str">
        <f t="shared" si="28"/>
        <v xml:space="preserve"> DG  </v>
      </c>
      <c r="C552" t="str">
        <f t="shared" si="25"/>
        <v>DG</v>
      </c>
    </row>
    <row r="553" spans="1:3" ht="25.5" x14ac:dyDescent="0.25">
      <c r="A553" s="4" t="s">
        <v>350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3" t="s">
        <v>352</v>
      </c>
      <c r="B554" t="str">
        <f t="shared" si="28"/>
        <v xml:space="preserve"> CPL  </v>
      </c>
      <c r="C554" t="str">
        <f t="shared" si="25"/>
        <v>CPL</v>
      </c>
    </row>
    <row r="555" spans="1:3" ht="25.5" x14ac:dyDescent="0.25">
      <c r="A555" s="4" t="s">
        <v>354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3" t="s">
        <v>356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4" t="s">
        <v>791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3" t="s">
        <v>793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4" t="s">
        <v>794</v>
      </c>
      <c r="B559" t="str">
        <f t="shared" si="28"/>
        <v xml:space="preserve"> CO  </v>
      </c>
      <c r="C559" t="str">
        <f t="shared" si="25"/>
        <v>CO</v>
      </c>
    </row>
    <row r="560" spans="1:3" ht="25.5" x14ac:dyDescent="0.25">
      <c r="A560" s="3" t="s">
        <v>795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4" t="s">
        <v>797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3" t="s">
        <v>798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4" t="s">
        <v>799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3" t="s">
        <v>800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4" t="s">
        <v>801</v>
      </c>
      <c r="B565" t="str">
        <f t="shared" si="28"/>
        <v xml:space="preserve"> CO  </v>
      </c>
      <c r="C565" t="str">
        <f t="shared" si="25"/>
        <v>CO</v>
      </c>
    </row>
    <row r="566" spans="1:3" ht="25.5" x14ac:dyDescent="0.25">
      <c r="A566" s="3" t="s">
        <v>802</v>
      </c>
      <c r="B566" t="str">
        <f t="shared" si="28"/>
        <v xml:space="preserve"> ACO  </v>
      </c>
      <c r="C566" t="str">
        <f t="shared" si="25"/>
        <v>ACO</v>
      </c>
    </row>
    <row r="567" spans="1:3" ht="25.5" x14ac:dyDescent="0.25">
      <c r="A567" s="3" t="s">
        <v>804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4" t="s">
        <v>1707</v>
      </c>
      <c r="B568" t="str">
        <f t="shared" si="27"/>
        <v xml:space="preserve"> CAA </v>
      </c>
      <c r="C568" t="str">
        <f t="shared" si="25"/>
        <v>CAA</v>
      </c>
    </row>
    <row r="569" spans="1:3" ht="25.5" x14ac:dyDescent="0.25">
      <c r="A569" s="3" t="s">
        <v>806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4" t="s">
        <v>1701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3" t="s">
        <v>754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4" t="s">
        <v>810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3" t="s">
        <v>811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4" t="s">
        <v>813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3" t="s">
        <v>814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4" t="s">
        <v>575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3" t="s">
        <v>576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4" t="s">
        <v>577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3" t="s">
        <v>285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4" t="s">
        <v>98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3" t="s">
        <v>818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4" t="s">
        <v>290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3" t="s">
        <v>820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4" t="s">
        <v>106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3" t="s">
        <v>194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4" t="s">
        <v>40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3" t="s">
        <v>330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4" t="s">
        <v>1726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3" t="s">
        <v>825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4" t="s">
        <v>1727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3" t="s">
        <v>48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4" t="s">
        <v>117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3" t="s">
        <v>829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4" t="s">
        <v>831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3" t="s">
        <v>833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4" t="s">
        <v>213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3" t="s">
        <v>834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4" t="s">
        <v>308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3" t="s">
        <v>836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4" t="s">
        <v>270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3" t="s">
        <v>838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4" t="s">
        <v>840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3" t="s">
        <v>842</v>
      </c>
      <c r="B603" t="str">
        <f t="shared" si="29"/>
        <v xml:space="preserve"> CO  </v>
      </c>
      <c r="C603" t="str">
        <f t="shared" si="30"/>
        <v>CO</v>
      </c>
    </row>
    <row r="604" spans="1:3" ht="25.5" x14ac:dyDescent="0.25">
      <c r="A604" s="3" t="s">
        <v>804</v>
      </c>
      <c r="B604" t="str">
        <f t="shared" ref="B604:B612" si="31">RIGHT(A604,LEN(A604)-3)</f>
        <v xml:space="preserve"> SMOEP  </v>
      </c>
      <c r="C604" t="str">
        <f t="shared" si="30"/>
        <v>SMOEP</v>
      </c>
    </row>
    <row r="605" spans="1:3" x14ac:dyDescent="0.25">
      <c r="A605" s="4" t="s">
        <v>1707</v>
      </c>
      <c r="B605" t="str">
        <f t="shared" si="31"/>
        <v xml:space="preserve"> CAA </v>
      </c>
      <c r="C605" t="str">
        <f t="shared" si="30"/>
        <v>CAA</v>
      </c>
    </row>
    <row r="606" spans="1:3" ht="25.5" x14ac:dyDescent="0.25">
      <c r="A606" s="3" t="s">
        <v>806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4" t="s">
        <v>1701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3" t="s">
        <v>754</v>
      </c>
      <c r="B608" t="str">
        <f t="shared" si="31"/>
        <v xml:space="preserve"> SECADM  </v>
      </c>
      <c r="C608" t="str">
        <f t="shared" si="30"/>
        <v>SECADM</v>
      </c>
    </row>
    <row r="609" spans="1:3" ht="25.5" x14ac:dyDescent="0.25">
      <c r="A609" s="4" t="s">
        <v>845</v>
      </c>
      <c r="B609" t="str">
        <f t="shared" si="31"/>
        <v xml:space="preserve"> SECTI  </v>
      </c>
      <c r="C609" t="str">
        <f t="shared" si="30"/>
        <v>SECTI</v>
      </c>
    </row>
    <row r="610" spans="1:3" ht="25.5" x14ac:dyDescent="0.25">
      <c r="A610" s="3" t="s">
        <v>847</v>
      </c>
      <c r="B610" t="str">
        <f t="shared" si="31"/>
        <v xml:space="preserve"> ASSTI  </v>
      </c>
      <c r="C610" t="str">
        <f t="shared" si="30"/>
        <v>ASSTI</v>
      </c>
    </row>
    <row r="611" spans="1:3" ht="25.5" x14ac:dyDescent="0.25">
      <c r="A611" s="4" t="s">
        <v>849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3" t="s">
        <v>851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4" t="s">
        <v>853</v>
      </c>
      <c r="B613" t="str">
        <f>RIGHT(A613,LEN(A613)-4)</f>
        <v xml:space="preserve"> SESOP  </v>
      </c>
      <c r="C613" t="str">
        <f t="shared" si="30"/>
        <v>SESOP</v>
      </c>
    </row>
    <row r="614" spans="1:3" ht="25.5" x14ac:dyDescent="0.25">
      <c r="A614" s="3" t="s">
        <v>855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ht="25.5" x14ac:dyDescent="0.25">
      <c r="A615" s="4" t="s">
        <v>857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3" t="s">
        <v>858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4" t="s">
        <v>244</v>
      </c>
      <c r="B617" t="str">
        <f t="shared" si="32"/>
        <v xml:space="preserve"> SECADM  </v>
      </c>
      <c r="C617" t="str">
        <f t="shared" si="30"/>
        <v>SECADM</v>
      </c>
    </row>
    <row r="618" spans="1:3" ht="25.5" x14ac:dyDescent="0.25">
      <c r="A618" s="3" t="s">
        <v>859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4" t="s">
        <v>1622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3" t="s">
        <v>768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4" t="s">
        <v>863</v>
      </c>
      <c r="B621" t="str">
        <f t="shared" si="32"/>
        <v xml:space="preserve"> SECTI  </v>
      </c>
      <c r="C621" t="str">
        <f t="shared" si="30"/>
        <v>SECTI</v>
      </c>
    </row>
    <row r="622" spans="1:3" ht="25.5" x14ac:dyDescent="0.25">
      <c r="A622" s="3" t="s">
        <v>865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4" t="s">
        <v>867</v>
      </c>
      <c r="B623" t="str">
        <f t="shared" si="32"/>
        <v xml:space="preserve"> SESOP  </v>
      </c>
      <c r="C623" t="str">
        <f t="shared" si="30"/>
        <v>SESOP</v>
      </c>
    </row>
    <row r="624" spans="1:3" ht="25.5" x14ac:dyDescent="0.25">
      <c r="A624" s="3" t="s">
        <v>868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4" t="s">
        <v>869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3" t="s">
        <v>870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4" t="s">
        <v>872</v>
      </c>
      <c r="B627" t="str">
        <f t="shared" si="32"/>
        <v xml:space="preserve"> SECGS  </v>
      </c>
      <c r="C627" t="str">
        <f t="shared" si="30"/>
        <v>SECGS</v>
      </c>
    </row>
    <row r="628" spans="1:3" ht="25.5" x14ac:dyDescent="0.25">
      <c r="A628" s="3" t="s">
        <v>874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4" t="s">
        <v>205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3" t="s">
        <v>877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4" t="s">
        <v>1623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3" t="s">
        <v>878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4" t="s">
        <v>880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3" t="s">
        <v>882</v>
      </c>
      <c r="B634" t="str">
        <f t="shared" si="32"/>
        <v xml:space="preserve"> SECTI  </v>
      </c>
      <c r="C634" t="str">
        <f t="shared" si="30"/>
        <v>SECTI</v>
      </c>
    </row>
    <row r="635" spans="1:3" ht="25.5" x14ac:dyDescent="0.25">
      <c r="A635" s="4" t="s">
        <v>884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3" t="s">
        <v>885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4" t="s">
        <v>886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3" t="s">
        <v>887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4" t="s">
        <v>219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3" t="s">
        <v>221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4" t="s">
        <v>222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3" t="s">
        <v>892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4" t="s">
        <v>894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3" t="s">
        <v>895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4" t="s">
        <v>79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3" t="s">
        <v>897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4" t="s">
        <v>898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3" t="s">
        <v>900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4" t="s">
        <v>902</v>
      </c>
      <c r="B649" t="str">
        <f t="shared" si="32"/>
        <v xml:space="preserve"> CLC  </v>
      </c>
      <c r="C649" t="str">
        <f t="shared" si="33"/>
        <v>CLC</v>
      </c>
    </row>
    <row r="650" spans="1:3" ht="25.5" x14ac:dyDescent="0.25">
      <c r="A650" s="3" t="s">
        <v>904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4" t="s">
        <v>906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3" t="s">
        <v>908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4" t="s">
        <v>910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3" t="s">
        <v>912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4" t="s">
        <v>913</v>
      </c>
      <c r="B655" t="str">
        <f t="shared" si="32"/>
        <v xml:space="preserve"> DG  </v>
      </c>
      <c r="C655" t="str">
        <f t="shared" si="33"/>
        <v>DG</v>
      </c>
    </row>
    <row r="656" spans="1:3" ht="25.5" x14ac:dyDescent="0.25">
      <c r="A656" s="3" t="s">
        <v>914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4" t="s">
        <v>916</v>
      </c>
      <c r="B657" t="str">
        <f t="shared" si="32"/>
        <v xml:space="preserve"> CPL  </v>
      </c>
      <c r="C657" t="str">
        <f t="shared" si="33"/>
        <v>CPL</v>
      </c>
    </row>
    <row r="658" spans="1:3" ht="25.5" x14ac:dyDescent="0.25">
      <c r="A658" s="3" t="s">
        <v>683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4" t="s">
        <v>918</v>
      </c>
      <c r="B659" t="str">
        <f t="shared" si="32"/>
        <v xml:space="preserve"> CPL  </v>
      </c>
      <c r="C659" t="str">
        <f t="shared" si="33"/>
        <v>CPL</v>
      </c>
    </row>
    <row r="660" spans="1:3" ht="25.5" x14ac:dyDescent="0.25">
      <c r="A660" s="3" t="s">
        <v>919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4" t="s">
        <v>920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3" t="s">
        <v>922</v>
      </c>
      <c r="B662" t="str">
        <f t="shared" si="32"/>
        <v xml:space="preserve"> ASSDG  </v>
      </c>
      <c r="C662" t="str">
        <f t="shared" si="33"/>
        <v>ASSDG</v>
      </c>
    </row>
    <row r="663" spans="1:3" ht="25.5" x14ac:dyDescent="0.25">
      <c r="A663" s="3" t="s">
        <v>804</v>
      </c>
      <c r="B663" t="str">
        <f t="shared" ref="B663:B694" si="34">RIGHT(A663,LEN(A663)-3)</f>
        <v xml:space="preserve"> SMOEP  </v>
      </c>
      <c r="C663" t="str">
        <f t="shared" si="33"/>
        <v>SMOEP</v>
      </c>
    </row>
    <row r="664" spans="1:3" x14ac:dyDescent="0.25">
      <c r="A664" s="4" t="s">
        <v>1707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3" t="s">
        <v>924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4" t="s">
        <v>925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3" t="s">
        <v>927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4" t="s">
        <v>928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3" t="s">
        <v>571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4" t="s">
        <v>279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3" t="s">
        <v>814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4" t="s">
        <v>575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3" t="s">
        <v>576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4" t="s">
        <v>933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3" t="s">
        <v>27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4" t="s">
        <v>29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3" t="s">
        <v>31</v>
      </c>
      <c r="B677" t="str">
        <f t="shared" si="35"/>
        <v xml:space="preserve"> CLC  </v>
      </c>
      <c r="C677" t="str">
        <f t="shared" si="33"/>
        <v>CLC</v>
      </c>
    </row>
    <row r="678" spans="1:3" ht="25.5" x14ac:dyDescent="0.25">
      <c r="A678" s="4" t="s">
        <v>33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3" t="s">
        <v>292</v>
      </c>
      <c r="B679" t="str">
        <f t="shared" si="35"/>
        <v xml:space="preserve"> SC  </v>
      </c>
      <c r="C679" t="str">
        <f t="shared" si="33"/>
        <v>SC</v>
      </c>
    </row>
    <row r="680" spans="1:3" ht="25.5" x14ac:dyDescent="0.25">
      <c r="A680" s="4" t="s">
        <v>939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3" t="s">
        <v>586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4" t="s">
        <v>941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3" t="s">
        <v>942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4" t="s">
        <v>944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3" t="s">
        <v>299</v>
      </c>
      <c r="B685" t="str">
        <f t="shared" si="35"/>
        <v xml:space="preserve"> CO  </v>
      </c>
      <c r="C685" t="str">
        <f t="shared" si="33"/>
        <v>CO</v>
      </c>
    </row>
    <row r="686" spans="1:3" ht="25.5" x14ac:dyDescent="0.25">
      <c r="A686" s="3" t="s">
        <v>804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4" t="s">
        <v>1707</v>
      </c>
      <c r="B687" t="str">
        <f t="shared" si="34"/>
        <v xml:space="preserve"> CAA </v>
      </c>
      <c r="C687" t="str">
        <f t="shared" si="33"/>
        <v>CAA</v>
      </c>
    </row>
    <row r="688" spans="1:3" ht="25.5" x14ac:dyDescent="0.25">
      <c r="A688" s="3" t="s">
        <v>806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4" t="s">
        <v>1701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3" t="s">
        <v>754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4" t="s">
        <v>756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3" t="s">
        <v>758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4" t="s">
        <v>759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3" t="s">
        <v>281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4" t="s">
        <v>951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3" t="s">
        <v>1721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4" t="s">
        <v>933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3" t="s">
        <v>325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4" t="s">
        <v>953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3" t="s">
        <v>954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4" t="s">
        <v>290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3" t="s">
        <v>292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4" t="s">
        <v>146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3" t="s">
        <v>251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4" t="s">
        <v>253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3" t="s">
        <v>330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4" t="s">
        <v>198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ht="25.5" x14ac:dyDescent="0.25">
      <c r="A708" s="3" t="s">
        <v>333</v>
      </c>
      <c r="B708" t="str">
        <f t="shared" si="36"/>
        <v xml:space="preserve"> SLIC  </v>
      </c>
      <c r="C708" t="str">
        <f t="shared" si="37"/>
        <v>SLIC</v>
      </c>
    </row>
    <row r="709" spans="1:3" ht="25.5" x14ac:dyDescent="0.25">
      <c r="A709" s="4" t="s">
        <v>46</v>
      </c>
      <c r="B709" t="str">
        <f t="shared" si="36"/>
        <v xml:space="preserve"> SCON  </v>
      </c>
      <c r="C709" t="str">
        <f t="shared" si="37"/>
        <v>SCON</v>
      </c>
    </row>
    <row r="710" spans="1:3" ht="25.5" x14ac:dyDescent="0.25">
      <c r="A710" s="3" t="s">
        <v>336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4" t="s">
        <v>205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3" t="s">
        <v>338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4" t="s">
        <v>961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3" t="s">
        <v>963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4" t="s">
        <v>964</v>
      </c>
      <c r="B715" t="str">
        <f t="shared" si="36"/>
        <v xml:space="preserve"> DG  </v>
      </c>
      <c r="C715" t="str">
        <f t="shared" si="37"/>
        <v>DG</v>
      </c>
    </row>
    <row r="716" spans="1:3" ht="25.5" x14ac:dyDescent="0.25">
      <c r="A716" s="3" t="s">
        <v>966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4" t="s">
        <v>308</v>
      </c>
      <c r="B717" t="str">
        <f t="shared" si="36"/>
        <v xml:space="preserve"> CLC  </v>
      </c>
      <c r="C717" t="str">
        <f t="shared" si="37"/>
        <v>CLC</v>
      </c>
    </row>
    <row r="718" spans="1:3" ht="25.5" x14ac:dyDescent="0.25">
      <c r="A718" s="3" t="s">
        <v>968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4" t="s">
        <v>970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3" t="s">
        <v>972</v>
      </c>
      <c r="B720" t="str">
        <f t="shared" si="36"/>
        <v xml:space="preserve"> CO  </v>
      </c>
      <c r="C720" t="str">
        <f t="shared" si="37"/>
        <v>CO</v>
      </c>
    </row>
    <row r="721" spans="1:3" ht="25.5" x14ac:dyDescent="0.25">
      <c r="A721" s="4" t="s">
        <v>350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3" t="s">
        <v>352</v>
      </c>
      <c r="B722" t="str">
        <f t="shared" si="36"/>
        <v xml:space="preserve"> CPL  </v>
      </c>
      <c r="C722" t="str">
        <f t="shared" si="37"/>
        <v>CPL</v>
      </c>
    </row>
    <row r="723" spans="1:3" ht="25.5" x14ac:dyDescent="0.25">
      <c r="A723" s="4" t="s">
        <v>354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3" t="s">
        <v>356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4" t="s">
        <v>791</v>
      </c>
      <c r="B725" t="str">
        <f t="shared" si="36"/>
        <v xml:space="preserve"> ASSDG  </v>
      </c>
      <c r="C725" t="str">
        <f t="shared" si="37"/>
        <v>ASSDG</v>
      </c>
    </row>
    <row r="726" spans="1:3" ht="25.5" x14ac:dyDescent="0.25">
      <c r="A726" s="3" t="s">
        <v>804</v>
      </c>
      <c r="B726" t="str">
        <f t="shared" ref="B726:B764" si="38">RIGHT(A726,LEN(A726)-3)</f>
        <v xml:space="preserve"> SMOEP  </v>
      </c>
      <c r="C726" t="str">
        <f t="shared" si="37"/>
        <v>SMOEP</v>
      </c>
    </row>
    <row r="727" spans="1:3" x14ac:dyDescent="0.25">
      <c r="A727" s="4" t="s">
        <v>1707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3" t="s">
        <v>924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4" t="s">
        <v>978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3" t="s">
        <v>980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4" t="s">
        <v>136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3" t="s">
        <v>982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4" t="s">
        <v>759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3" t="s">
        <v>983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4" t="s">
        <v>91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3" t="s">
        <v>986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4" t="s">
        <v>95</v>
      </c>
      <c r="B737" t="str">
        <f t="shared" si="39"/>
        <v xml:space="preserve"> CLC  </v>
      </c>
      <c r="C737" t="str">
        <f t="shared" si="37"/>
        <v>CLC</v>
      </c>
    </row>
    <row r="738" spans="1:3" ht="25.5" x14ac:dyDescent="0.25">
      <c r="A738" s="3" t="s">
        <v>989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4" t="s">
        <v>98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3" t="s">
        <v>100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4" t="s">
        <v>990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3" t="s">
        <v>992</v>
      </c>
      <c r="B742" t="str">
        <f t="shared" si="39"/>
        <v xml:space="preserve"> ASSDG  </v>
      </c>
      <c r="C742" t="str">
        <f t="shared" si="37"/>
        <v>ASSDG</v>
      </c>
    </row>
    <row r="743" spans="1:3" ht="25.5" x14ac:dyDescent="0.25">
      <c r="A743" s="4" t="s">
        <v>939</v>
      </c>
      <c r="B743" t="str">
        <f t="shared" si="39"/>
        <v xml:space="preserve"> SCON  </v>
      </c>
      <c r="C743" t="str">
        <f t="shared" si="37"/>
        <v>SCON</v>
      </c>
    </row>
    <row r="744" spans="1:3" ht="25.5" x14ac:dyDescent="0.25">
      <c r="A744" s="3" t="s">
        <v>771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4" t="s">
        <v>253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3" t="s">
        <v>330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4" t="s">
        <v>198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3" t="s">
        <v>592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4" t="s">
        <v>594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3" t="s">
        <v>595</v>
      </c>
      <c r="B750" t="str">
        <f t="shared" si="39"/>
        <v xml:space="preserve"> DG  </v>
      </c>
      <c r="C750" t="str">
        <f t="shared" si="37"/>
        <v>DG</v>
      </c>
    </row>
    <row r="751" spans="1:3" ht="25.5" x14ac:dyDescent="0.25">
      <c r="A751" s="4" t="s">
        <v>596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3" t="s">
        <v>597</v>
      </c>
      <c r="B752" t="str">
        <f t="shared" si="39"/>
        <v xml:space="preserve"> CPL  </v>
      </c>
      <c r="C752" t="str">
        <f t="shared" si="37"/>
        <v>CPL</v>
      </c>
    </row>
    <row r="753" spans="1:3" ht="25.5" x14ac:dyDescent="0.25">
      <c r="A753" s="4" t="s">
        <v>599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3" t="s">
        <v>55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4" t="s">
        <v>57</v>
      </c>
      <c r="B755" t="str">
        <f t="shared" si="39"/>
        <v xml:space="preserve"> ASSDG  </v>
      </c>
      <c r="C755" t="str">
        <f t="shared" si="37"/>
        <v>ASSDG</v>
      </c>
    </row>
    <row r="756" spans="1:3" ht="25.5" x14ac:dyDescent="0.25">
      <c r="A756" s="3" t="s">
        <v>804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4" t="s">
        <v>1707</v>
      </c>
      <c r="B757" t="str">
        <f t="shared" si="38"/>
        <v xml:space="preserve"> CAA </v>
      </c>
      <c r="C757" t="str">
        <f t="shared" si="37"/>
        <v>CAA</v>
      </c>
    </row>
    <row r="758" spans="1:3" ht="25.5" x14ac:dyDescent="0.25">
      <c r="A758" s="3" t="s">
        <v>806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4" t="s">
        <v>1701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3" t="s">
        <v>754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4" t="s">
        <v>1003</v>
      </c>
      <c r="B761" t="str">
        <f t="shared" si="38"/>
        <v xml:space="preserve"> SPO  </v>
      </c>
      <c r="C761" t="str">
        <f t="shared" si="37"/>
        <v>SPO</v>
      </c>
    </row>
    <row r="762" spans="1:3" ht="25.5" x14ac:dyDescent="0.25">
      <c r="A762" s="3" t="s">
        <v>1004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4" t="s">
        <v>1006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3" t="s">
        <v>1008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4" t="s">
        <v>1009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3" t="s">
        <v>576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4" t="s">
        <v>139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3" t="s">
        <v>27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4" t="s">
        <v>1729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3" t="s">
        <v>818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4" t="s">
        <v>1722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3" t="s">
        <v>583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4" t="s">
        <v>1016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3" t="s">
        <v>586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4" t="s">
        <v>941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3" t="s">
        <v>41</v>
      </c>
      <c r="B776" t="str">
        <f t="shared" si="40"/>
        <v xml:space="preserve"> CLC  </v>
      </c>
      <c r="C776" t="str">
        <f t="shared" si="41"/>
        <v>CLC</v>
      </c>
    </row>
    <row r="777" spans="1:3" ht="25.5" x14ac:dyDescent="0.25">
      <c r="A777" s="4" t="s">
        <v>1021</v>
      </c>
      <c r="B777" t="str">
        <f t="shared" si="40"/>
        <v xml:space="preserve"> SLIC  </v>
      </c>
      <c r="C777" t="str">
        <f t="shared" si="41"/>
        <v>SLIC</v>
      </c>
    </row>
    <row r="778" spans="1:3" ht="25.5" x14ac:dyDescent="0.25">
      <c r="A778" s="3" t="s">
        <v>256</v>
      </c>
      <c r="B778" t="str">
        <f t="shared" si="40"/>
        <v xml:space="preserve"> SCON  </v>
      </c>
      <c r="C778" t="str">
        <f t="shared" si="41"/>
        <v>SCON</v>
      </c>
    </row>
    <row r="779" spans="1:3" ht="25.5" x14ac:dyDescent="0.25">
      <c r="A779" s="4" t="s">
        <v>1024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3" t="s">
        <v>48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4" t="s">
        <v>50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3" t="s">
        <v>597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4" t="s">
        <v>54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3" t="s">
        <v>122</v>
      </c>
      <c r="B784" t="str">
        <f t="shared" si="40"/>
        <v xml:space="preserve"> CLC  </v>
      </c>
      <c r="C784" t="str">
        <f t="shared" si="41"/>
        <v>CLC</v>
      </c>
    </row>
    <row r="785" spans="1:3" ht="25.5" x14ac:dyDescent="0.25">
      <c r="A785" s="4" t="s">
        <v>343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3" t="s">
        <v>125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4" t="s">
        <v>345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3" t="s">
        <v>346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4" t="s">
        <v>347</v>
      </c>
      <c r="B789" t="str">
        <f t="shared" si="40"/>
        <v xml:space="preserve"> ASSDG  </v>
      </c>
      <c r="C789" t="str">
        <f t="shared" si="41"/>
        <v>ASSDG</v>
      </c>
    </row>
    <row r="790" spans="1:3" ht="25.5" x14ac:dyDescent="0.25">
      <c r="A790" s="3" t="s">
        <v>1031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4" t="s">
        <v>1032</v>
      </c>
      <c r="B791" t="str">
        <f t="shared" si="40"/>
        <v xml:space="preserve"> SMOEP  </v>
      </c>
      <c r="C791" t="str">
        <f t="shared" si="41"/>
        <v>SMOEP</v>
      </c>
    </row>
    <row r="792" spans="1:3" ht="25.5" x14ac:dyDescent="0.25">
      <c r="A792" s="3" t="s">
        <v>1033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4" t="s">
        <v>1035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3" t="s">
        <v>356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4" t="s">
        <v>791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3" t="s">
        <v>793</v>
      </c>
      <c r="B796" t="str">
        <f t="shared" si="40"/>
        <v xml:space="preserve"> DG  </v>
      </c>
      <c r="C796" t="str">
        <f t="shared" si="41"/>
        <v>DG</v>
      </c>
    </row>
    <row r="797" spans="1:3" ht="25.5" x14ac:dyDescent="0.25">
      <c r="A797" s="4" t="s">
        <v>1036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3" t="s">
        <v>1038</v>
      </c>
      <c r="B798" t="str">
        <f t="shared" si="40"/>
        <v xml:space="preserve"> CPL  </v>
      </c>
      <c r="C798" t="str">
        <f t="shared" si="41"/>
        <v>CPL</v>
      </c>
    </row>
    <row r="799" spans="1:3" ht="25.5" x14ac:dyDescent="0.25">
      <c r="A799" s="4" t="s">
        <v>1040</v>
      </c>
      <c r="B799" t="str">
        <f t="shared" si="40"/>
        <v xml:space="preserve"> SLIC  </v>
      </c>
      <c r="C799" t="str">
        <f t="shared" si="41"/>
        <v>SLIC</v>
      </c>
    </row>
    <row r="800" spans="1:3" ht="25.5" x14ac:dyDescent="0.25">
      <c r="A800" s="3" t="s">
        <v>1042</v>
      </c>
      <c r="B800" t="str">
        <f t="shared" ref="B800:B824" si="42">RIGHT(A800,LEN(A800)-3)</f>
        <v xml:space="preserve"> 086ZE  </v>
      </c>
      <c r="C800" t="str">
        <f t="shared" si="41"/>
        <v>086ZE</v>
      </c>
    </row>
    <row r="801" spans="1:3" x14ac:dyDescent="0.25">
      <c r="A801" s="4" t="s">
        <v>1043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3" t="s">
        <v>1613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4" t="s">
        <v>1045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3" t="s">
        <v>1614</v>
      </c>
      <c r="B804" t="str">
        <f t="shared" si="42"/>
        <v xml:space="preserve"> CIP </v>
      </c>
      <c r="C804" t="str">
        <f t="shared" si="41"/>
        <v>CIP</v>
      </c>
    </row>
    <row r="805" spans="1:3" ht="25.5" x14ac:dyDescent="0.25">
      <c r="A805" s="4" t="s">
        <v>1048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3" t="s">
        <v>571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4" t="s">
        <v>1006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3" t="s">
        <v>1008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4" t="s">
        <v>1009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3" t="s">
        <v>576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4" t="s">
        <v>139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3" t="s">
        <v>27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4" t="s">
        <v>1053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3" t="s">
        <v>1055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4" t="s">
        <v>247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3" t="s">
        <v>1058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4" t="s">
        <v>1620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3" t="s">
        <v>1059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4" t="s">
        <v>1621</v>
      </c>
      <c r="B819" t="str">
        <f t="shared" si="42"/>
        <v xml:space="preserve"> CIP </v>
      </c>
      <c r="C819" t="str">
        <f t="shared" si="41"/>
        <v>CIP</v>
      </c>
    </row>
    <row r="820" spans="1:3" ht="25.5" x14ac:dyDescent="0.25">
      <c r="A820" s="3" t="s">
        <v>568</v>
      </c>
      <c r="B820" t="str">
        <f t="shared" si="42"/>
        <v xml:space="preserve"> SECGS  </v>
      </c>
      <c r="C820" t="str">
        <f t="shared" si="41"/>
        <v>SECGS</v>
      </c>
    </row>
    <row r="821" spans="1:3" ht="38.25" x14ac:dyDescent="0.25">
      <c r="A821" s="4" t="s">
        <v>1062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3" t="s">
        <v>811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4" t="s">
        <v>1006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3" t="s">
        <v>1008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4" t="s">
        <v>1009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3" t="s">
        <v>576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ht="25.5" x14ac:dyDescent="0.25">
      <c r="A827" s="4" t="s">
        <v>1063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3" t="s">
        <v>1065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4" t="s">
        <v>98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3" t="s">
        <v>1067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4" t="s">
        <v>1069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3" t="s">
        <v>1624</v>
      </c>
      <c r="B832" t="str">
        <f t="shared" si="44"/>
        <v xml:space="preserve"> CIP </v>
      </c>
      <c r="C832" t="str">
        <f t="shared" si="41"/>
        <v>CIP</v>
      </c>
    </row>
    <row r="833" spans="1:3" ht="25.5" x14ac:dyDescent="0.25">
      <c r="A833" s="4" t="s">
        <v>1072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3" t="s">
        <v>1625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4" t="s">
        <v>1075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3" t="s">
        <v>1077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4" t="s">
        <v>198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3" t="s">
        <v>1080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4" t="s">
        <v>1082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3" t="s">
        <v>303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4" t="s">
        <v>205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3" t="s">
        <v>829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4" t="s">
        <v>831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3" t="s">
        <v>1086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4" t="s">
        <v>964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3" t="s">
        <v>1088</v>
      </c>
      <c r="B846" t="str">
        <f t="shared" si="44"/>
        <v xml:space="preserve"> CO  </v>
      </c>
      <c r="C846" t="str">
        <f t="shared" si="45"/>
        <v>CO</v>
      </c>
    </row>
    <row r="847" spans="1:3" ht="25.5" x14ac:dyDescent="0.25">
      <c r="A847" s="4" t="s">
        <v>268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3" t="s">
        <v>1091</v>
      </c>
      <c r="B848" t="str">
        <f t="shared" ref="B848:B890" si="46">RIGHT(A848,LEN(A848)-3)</f>
        <v xml:space="preserve"> SMCI  </v>
      </c>
      <c r="C848" t="str">
        <f t="shared" si="45"/>
        <v>SMCI</v>
      </c>
    </row>
    <row r="849" spans="1:3" x14ac:dyDescent="0.25">
      <c r="A849" s="4" t="s">
        <v>1707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3" t="s">
        <v>1092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4" t="s">
        <v>1701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3" t="s">
        <v>754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4" t="s">
        <v>1708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3" t="s">
        <v>1096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4" t="s">
        <v>279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3" t="s">
        <v>814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4" t="s">
        <v>575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3" t="s">
        <v>576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4" t="s">
        <v>933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3" t="s">
        <v>27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4" t="s">
        <v>29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3" t="s">
        <v>31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4" t="s">
        <v>1105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3" t="s">
        <v>583</v>
      </c>
      <c r="B864" t="str">
        <f t="shared" si="47"/>
        <v xml:space="preserve"> CLC  </v>
      </c>
      <c r="C864" t="str">
        <f t="shared" si="45"/>
        <v>CLC</v>
      </c>
    </row>
    <row r="865" spans="1:3" ht="25.5" x14ac:dyDescent="0.25">
      <c r="A865" s="4" t="s">
        <v>1108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3" t="s">
        <v>586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4" t="s">
        <v>941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3" t="s">
        <v>1110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4" t="s">
        <v>1112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3" t="s">
        <v>1113</v>
      </c>
      <c r="B870" t="str">
        <f t="shared" si="47"/>
        <v xml:space="preserve"> DG  </v>
      </c>
      <c r="C870" t="str">
        <f t="shared" si="45"/>
        <v>DG</v>
      </c>
    </row>
    <row r="871" spans="1:3" ht="25.5" x14ac:dyDescent="0.25">
      <c r="A871" s="4" t="s">
        <v>1024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3" t="s">
        <v>1114</v>
      </c>
      <c r="B872" t="str">
        <f t="shared" si="47"/>
        <v xml:space="preserve"> CPL  </v>
      </c>
      <c r="C872" t="str">
        <f t="shared" si="45"/>
        <v>CPL</v>
      </c>
    </row>
    <row r="873" spans="1:3" ht="25.5" x14ac:dyDescent="0.25">
      <c r="A873" s="4" t="s">
        <v>596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3" t="s">
        <v>597</v>
      </c>
      <c r="B874" t="str">
        <f t="shared" si="47"/>
        <v xml:space="preserve"> CPL  </v>
      </c>
      <c r="C874" t="str">
        <f t="shared" si="45"/>
        <v>CPL</v>
      </c>
    </row>
    <row r="875" spans="1:3" ht="25.5" x14ac:dyDescent="0.25">
      <c r="A875" s="4" t="s">
        <v>599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3" t="s">
        <v>55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4" t="s">
        <v>57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3" t="s">
        <v>267</v>
      </c>
      <c r="B878" t="str">
        <f t="shared" si="47"/>
        <v xml:space="preserve"> DG  </v>
      </c>
      <c r="C878" t="str">
        <f t="shared" si="45"/>
        <v>DG</v>
      </c>
    </row>
    <row r="879" spans="1:3" ht="25.5" x14ac:dyDescent="0.25">
      <c r="A879" s="4" t="s">
        <v>1117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3" t="s">
        <v>63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4" t="s">
        <v>1120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3" t="s">
        <v>1124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4" t="s">
        <v>1620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3" t="s">
        <v>1125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4" t="s">
        <v>1621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3" t="s">
        <v>754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4" t="s">
        <v>756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3" t="s">
        <v>758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4" t="s">
        <v>759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3" t="s">
        <v>983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4" t="s">
        <v>91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3" t="s">
        <v>986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4" t="s">
        <v>95</v>
      </c>
      <c r="B893" t="str">
        <f t="shared" si="48"/>
        <v xml:space="preserve"> CLC  </v>
      </c>
      <c r="C893" t="str">
        <f t="shared" si="45"/>
        <v>CLC</v>
      </c>
    </row>
    <row r="894" spans="1:3" ht="25.5" x14ac:dyDescent="0.25">
      <c r="A894" s="3" t="s">
        <v>989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4" t="s">
        <v>98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3" t="s">
        <v>100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4" t="s">
        <v>990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3" t="s">
        <v>992</v>
      </c>
      <c r="B898" t="str">
        <f t="shared" si="48"/>
        <v xml:space="preserve"> ASSDG  </v>
      </c>
      <c r="C898" t="str">
        <f t="shared" si="45"/>
        <v>ASSDG</v>
      </c>
    </row>
    <row r="899" spans="1:3" ht="25.5" x14ac:dyDescent="0.25">
      <c r="A899" s="4" t="s">
        <v>1108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ht="25.5" x14ac:dyDescent="0.25">
      <c r="A900" s="3" t="s">
        <v>1135</v>
      </c>
      <c r="B900" t="str">
        <f t="shared" si="48"/>
        <v xml:space="preserve"> SMOI  </v>
      </c>
      <c r="C900" t="str">
        <f t="shared" si="49"/>
        <v>SMOI</v>
      </c>
    </row>
    <row r="901" spans="1:3" ht="25.5" x14ac:dyDescent="0.25">
      <c r="A901" s="4" t="s">
        <v>588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3" t="s">
        <v>254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4" t="s">
        <v>198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3" t="s">
        <v>1139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4" t="s">
        <v>113</v>
      </c>
      <c r="B905" t="str">
        <f t="shared" si="48"/>
        <v xml:space="preserve"> CLC  </v>
      </c>
      <c r="C905" t="str">
        <f t="shared" si="49"/>
        <v>CLC</v>
      </c>
    </row>
    <row r="906" spans="1:3" ht="25.5" x14ac:dyDescent="0.25">
      <c r="A906" s="3" t="s">
        <v>336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4" t="s">
        <v>205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3" t="s">
        <v>207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4" t="s">
        <v>961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3" t="s">
        <v>963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4" t="s">
        <v>964</v>
      </c>
      <c r="B911" t="str">
        <f t="shared" si="48"/>
        <v xml:space="preserve"> DG  </v>
      </c>
      <c r="C911" t="str">
        <f t="shared" si="49"/>
        <v>DG</v>
      </c>
    </row>
    <row r="912" spans="1:3" ht="25.5" x14ac:dyDescent="0.25">
      <c r="A912" s="3" t="s">
        <v>966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4" t="s">
        <v>1146</v>
      </c>
      <c r="B913" t="str">
        <f t="shared" si="48"/>
        <v xml:space="preserve"> CPL  </v>
      </c>
      <c r="C913" t="str">
        <f t="shared" si="49"/>
        <v>CPL</v>
      </c>
    </row>
    <row r="914" spans="1:3" ht="25.5" x14ac:dyDescent="0.25">
      <c r="A914" s="3" t="s">
        <v>968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4" t="s">
        <v>1120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3" t="s">
        <v>1148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4" t="s">
        <v>840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3" t="s">
        <v>352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4" t="s">
        <v>1035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3" t="s">
        <v>1150</v>
      </c>
      <c r="B920" t="str">
        <f t="shared" si="48"/>
        <v xml:space="preserve"> DG  </v>
      </c>
      <c r="C920" t="str">
        <f t="shared" si="49"/>
        <v>DG</v>
      </c>
    </row>
    <row r="921" spans="1:3" ht="25.5" x14ac:dyDescent="0.25">
      <c r="A921" s="4" t="s">
        <v>1151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3" t="s">
        <v>793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4" t="s">
        <v>361</v>
      </c>
      <c r="B923" t="str">
        <f t="shared" si="48"/>
        <v xml:space="preserve"> CPL  </v>
      </c>
      <c r="C923" t="str">
        <f t="shared" si="49"/>
        <v>CPL</v>
      </c>
    </row>
    <row r="924" spans="1:3" ht="25.5" x14ac:dyDescent="0.25">
      <c r="A924" s="3" t="s">
        <v>804</v>
      </c>
      <c r="B924" t="str">
        <f t="shared" ref="B924:B932" si="50">RIGHT(A924,LEN(A924)-3)</f>
        <v xml:space="preserve"> SMOEP  </v>
      </c>
      <c r="C924" t="str">
        <f t="shared" si="49"/>
        <v>SMOEP</v>
      </c>
    </row>
    <row r="925" spans="1:3" x14ac:dyDescent="0.25">
      <c r="A925" s="4" t="s">
        <v>1707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3" t="s">
        <v>924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4" t="s">
        <v>1157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3" t="s">
        <v>754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4" t="s">
        <v>756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3" t="s">
        <v>758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4" t="s">
        <v>759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3" t="s">
        <v>1008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4" t="s">
        <v>21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3" t="s">
        <v>23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4" t="s">
        <v>25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3" t="s">
        <v>27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4" t="s">
        <v>29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3" t="s">
        <v>31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4" t="s">
        <v>1105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3" t="s">
        <v>104</v>
      </c>
      <c r="B940" t="str">
        <f t="shared" si="51"/>
        <v xml:space="preserve"> DG  </v>
      </c>
      <c r="C940" t="str">
        <f t="shared" si="49"/>
        <v>DG</v>
      </c>
    </row>
    <row r="941" spans="1:3" ht="25.5" x14ac:dyDescent="0.25">
      <c r="A941" s="4" t="s">
        <v>1108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3" t="s">
        <v>586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4" t="s">
        <v>1168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3" t="s">
        <v>942</v>
      </c>
      <c r="B944" t="str">
        <f t="shared" si="51"/>
        <v xml:space="preserve"> ASSDG  </v>
      </c>
      <c r="C944" t="str">
        <f t="shared" si="49"/>
        <v>ASSDG</v>
      </c>
    </row>
    <row r="945" spans="1:3" ht="25.5" x14ac:dyDescent="0.25">
      <c r="A945" s="4" t="s">
        <v>1021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3" t="s">
        <v>592</v>
      </c>
      <c r="B946" t="str">
        <f t="shared" si="51"/>
        <v xml:space="preserve"> CPL  </v>
      </c>
      <c r="C946" t="str">
        <f t="shared" si="49"/>
        <v>CPL</v>
      </c>
    </row>
    <row r="947" spans="1:3" ht="25.5" x14ac:dyDescent="0.25">
      <c r="A947" s="4" t="s">
        <v>1024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3" t="s">
        <v>1114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4" t="s">
        <v>1170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3" t="s">
        <v>1172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4" t="s">
        <v>961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3" t="s">
        <v>1175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4" t="s">
        <v>1177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3" t="s">
        <v>1179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4" t="s">
        <v>61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3" t="s">
        <v>63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4" t="s">
        <v>1120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3" t="s">
        <v>1183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4" t="s">
        <v>1184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3" t="s">
        <v>653</v>
      </c>
      <c r="B960" t="str">
        <f t="shared" si="51"/>
        <v xml:space="preserve"> CLC  </v>
      </c>
      <c r="C960" t="str">
        <f t="shared" si="49"/>
        <v>CLC</v>
      </c>
    </row>
    <row r="961" spans="1:3" ht="25.5" x14ac:dyDescent="0.25">
      <c r="A961" s="4" t="s">
        <v>1186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3" t="s">
        <v>1188</v>
      </c>
      <c r="B962" t="str">
        <f t="shared" si="51"/>
        <v xml:space="preserve"> SIASG  </v>
      </c>
      <c r="C962" t="str">
        <f t="shared" si="49"/>
        <v>SIASG</v>
      </c>
    </row>
    <row r="963" spans="1:3" ht="25.5" x14ac:dyDescent="0.25">
      <c r="A963" s="4" t="s">
        <v>1190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3" t="s">
        <v>1192</v>
      </c>
      <c r="B964" t="str">
        <f t="shared" si="51"/>
        <v xml:space="preserve"> CLC  </v>
      </c>
      <c r="C964" t="str">
        <f t="shared" si="52"/>
        <v>CLC</v>
      </c>
    </row>
    <row r="965" spans="1:3" ht="25.5" x14ac:dyDescent="0.25">
      <c r="A965" s="4" t="s">
        <v>1194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3" t="s">
        <v>1195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3" t="s">
        <v>1091</v>
      </c>
      <c r="B967" t="str">
        <f t="shared" ref="B967:B999" si="53">RIGHT(A967,LEN(A967)-3)</f>
        <v xml:space="preserve"> SMCI  </v>
      </c>
      <c r="C967" t="str">
        <f t="shared" si="52"/>
        <v>SMCI</v>
      </c>
    </row>
    <row r="968" spans="1:3" ht="25.5" x14ac:dyDescent="0.25">
      <c r="A968" s="4" t="s">
        <v>1198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3" t="s">
        <v>924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4" t="s">
        <v>978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3" t="s">
        <v>1200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4" t="s">
        <v>756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3" t="s">
        <v>1203</v>
      </c>
      <c r="B973" t="str">
        <f t="shared" si="53"/>
        <v xml:space="preserve"> SLIC  </v>
      </c>
      <c r="C973" t="str">
        <f t="shared" si="52"/>
        <v>SLIC</v>
      </c>
    </row>
    <row r="974" spans="1:3" ht="25.5" x14ac:dyDescent="0.25">
      <c r="A974" s="4" t="s">
        <v>1204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3" t="s">
        <v>1206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4" t="s">
        <v>91</v>
      </c>
      <c r="B976" t="str">
        <f>RIGHT(A976,LEN(A976)-4)</f>
        <v xml:space="preserve"> CLC  </v>
      </c>
      <c r="C976" t="str">
        <f t="shared" si="52"/>
        <v>CLC</v>
      </c>
    </row>
    <row r="977" spans="1:3" ht="25.5" x14ac:dyDescent="0.25">
      <c r="A977" s="3" t="s">
        <v>1209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4" t="s">
        <v>95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3" t="s">
        <v>1211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4" t="s">
        <v>1212</v>
      </c>
      <c r="B980" t="str">
        <f t="shared" si="54"/>
        <v xml:space="preserve"> ASSDG  </v>
      </c>
      <c r="C980" t="str">
        <f t="shared" si="52"/>
        <v>ASSDG</v>
      </c>
    </row>
    <row r="981" spans="1:3" ht="25.5" x14ac:dyDescent="0.25">
      <c r="A981" s="3" t="s">
        <v>1214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4" t="s">
        <v>990</v>
      </c>
      <c r="B982" t="str">
        <f t="shared" si="54"/>
        <v xml:space="preserve"> CPL  </v>
      </c>
      <c r="C982" t="str">
        <f t="shared" si="52"/>
        <v>CPL</v>
      </c>
    </row>
    <row r="983" spans="1:3" ht="25.5" x14ac:dyDescent="0.25">
      <c r="A983" s="3" t="s">
        <v>1215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4" t="s">
        <v>1217</v>
      </c>
      <c r="B984" t="str">
        <f t="shared" si="54"/>
        <v xml:space="preserve"> CPL  </v>
      </c>
      <c r="C984" t="str">
        <f t="shared" si="52"/>
        <v>CPL</v>
      </c>
    </row>
    <row r="985" spans="1:3" ht="25.5" x14ac:dyDescent="0.25">
      <c r="A985" s="3" t="s">
        <v>771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4" t="s">
        <v>1168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3" t="s">
        <v>942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4" t="s">
        <v>944</v>
      </c>
      <c r="B988" t="str">
        <f t="shared" si="54"/>
        <v xml:space="preserve"> DG  </v>
      </c>
      <c r="C988" t="str">
        <f t="shared" si="52"/>
        <v>DG</v>
      </c>
    </row>
    <row r="989" spans="1:3" ht="25.5" x14ac:dyDescent="0.25">
      <c r="A989" s="3" t="s">
        <v>1219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4" t="s">
        <v>1221</v>
      </c>
      <c r="B990" t="str">
        <f t="shared" si="54"/>
        <v xml:space="preserve"> DG  </v>
      </c>
      <c r="C990" t="str">
        <f t="shared" si="52"/>
        <v>DG</v>
      </c>
    </row>
    <row r="991" spans="1:3" ht="25.5" x14ac:dyDescent="0.25">
      <c r="A991" s="3" t="s">
        <v>804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4" t="s">
        <v>1707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3" t="s">
        <v>924</v>
      </c>
      <c r="B993" t="str">
        <f t="shared" si="53"/>
        <v xml:space="preserve"> SECADM  </v>
      </c>
      <c r="C993" t="str">
        <f t="shared" si="52"/>
        <v>SECADM</v>
      </c>
    </row>
    <row r="994" spans="1:3" ht="25.5" x14ac:dyDescent="0.25">
      <c r="A994" s="4" t="s">
        <v>1225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3" t="s">
        <v>754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4" t="s">
        <v>756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3" t="s">
        <v>758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4" t="s">
        <v>759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3" t="s">
        <v>19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4" t="s">
        <v>91</v>
      </c>
      <c r="B1000" t="str">
        <f>RIGHT(A1000,LEN(A1000)-4)</f>
        <v xml:space="preserve"> CLC  </v>
      </c>
      <c r="C1000" t="str">
        <f t="shared" si="52"/>
        <v>CLC</v>
      </c>
    </row>
    <row r="1001" spans="1:3" ht="25.5" x14ac:dyDescent="0.25">
      <c r="A1001" s="3" t="s">
        <v>1209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4" t="s">
        <v>95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3" t="s">
        <v>1231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4" t="s">
        <v>1232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3" t="s">
        <v>1234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4" t="s">
        <v>1235</v>
      </c>
      <c r="B1006" t="str">
        <f t="shared" si="55"/>
        <v xml:space="preserve"> DG  </v>
      </c>
      <c r="C1006" t="str">
        <f t="shared" si="52"/>
        <v>DG</v>
      </c>
    </row>
    <row r="1007" spans="1:3" ht="25.5" x14ac:dyDescent="0.25">
      <c r="A1007" s="3" t="s">
        <v>1215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4" t="s">
        <v>1217</v>
      </c>
      <c r="B1008" t="str">
        <f t="shared" si="55"/>
        <v xml:space="preserve"> CPL  </v>
      </c>
      <c r="C1008" t="str">
        <f t="shared" si="52"/>
        <v>CPL</v>
      </c>
    </row>
    <row r="1009" spans="1:3" ht="25.5" x14ac:dyDescent="0.25">
      <c r="A1009" s="3" t="s">
        <v>771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4" t="s">
        <v>1168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3" t="s">
        <v>1237</v>
      </c>
      <c r="B1011" t="str">
        <f t="shared" si="55"/>
        <v xml:space="preserve"> SMOEP  </v>
      </c>
      <c r="C1011" t="str">
        <f t="shared" si="52"/>
        <v>SMOEP</v>
      </c>
    </row>
    <row r="1012" spans="1:3" ht="25.5" x14ac:dyDescent="0.25">
      <c r="A1012" s="4" t="s">
        <v>1021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3" t="s">
        <v>592</v>
      </c>
      <c r="B1013" t="str">
        <f t="shared" si="55"/>
        <v xml:space="preserve"> CPL  </v>
      </c>
      <c r="C1013" t="str">
        <f t="shared" si="52"/>
        <v>CPL</v>
      </c>
    </row>
    <row r="1014" spans="1:3" ht="25.5" x14ac:dyDescent="0.25">
      <c r="A1014" s="4" t="s">
        <v>1024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3" t="s">
        <v>1114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4" t="s">
        <v>260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3" t="s">
        <v>262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4" t="s">
        <v>961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3" t="s">
        <v>1243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4" t="s">
        <v>1245</v>
      </c>
      <c r="B1020" t="str">
        <f t="shared" si="55"/>
        <v xml:space="preserve"> SMOEP  </v>
      </c>
      <c r="C1020" t="str">
        <f t="shared" si="52"/>
        <v>SMOEP</v>
      </c>
    </row>
    <row r="1021" spans="1:3" ht="25.5" x14ac:dyDescent="0.25">
      <c r="A1021" s="3" t="s">
        <v>966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4" t="s">
        <v>1146</v>
      </c>
      <c r="B1022" t="str">
        <f t="shared" si="55"/>
        <v xml:space="preserve"> CPL  </v>
      </c>
      <c r="C1022" t="str">
        <f t="shared" si="52"/>
        <v>CPL</v>
      </c>
    </row>
    <row r="1023" spans="1:3" ht="25.5" x14ac:dyDescent="0.25">
      <c r="A1023" s="3" t="s">
        <v>968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4" t="s">
        <v>1120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3" t="s">
        <v>1248</v>
      </c>
      <c r="B1025" t="str">
        <f t="shared" si="55"/>
        <v xml:space="preserve"> SMOEP  </v>
      </c>
      <c r="C1025" t="str">
        <f t="shared" si="52"/>
        <v>SMOEP</v>
      </c>
    </row>
    <row r="1026" spans="1:3" ht="25.5" x14ac:dyDescent="0.25">
      <c r="A1026" s="4" t="s">
        <v>350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3" t="s">
        <v>352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ht="25.5" x14ac:dyDescent="0.25">
      <c r="A1028" s="4" t="s">
        <v>354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3" t="s">
        <v>356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4" t="s">
        <v>1251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3" t="s">
        <v>1252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4" t="s">
        <v>1254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3" t="s">
        <v>1038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4" t="s">
        <v>1256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3" t="s">
        <v>366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4" t="s">
        <v>1259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3" t="s">
        <v>1260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4" t="s">
        <v>1261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3" t="s">
        <v>1262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4" t="s">
        <v>1264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3" t="s">
        <v>1265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4" t="s">
        <v>1267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3" t="s">
        <v>1269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3" t="s">
        <v>1091</v>
      </c>
      <c r="B1044" t="str">
        <f t="shared" ref="B1044:B1081" si="57">RIGHT(A1044,LEN(A1044)-3)</f>
        <v xml:space="preserve"> SMCI  </v>
      </c>
      <c r="C1044" t="str">
        <f t="shared" si="56"/>
        <v>SMCI</v>
      </c>
    </row>
    <row r="1045" spans="1:3" x14ac:dyDescent="0.25">
      <c r="A1045" s="4" t="s">
        <v>1707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3" t="s">
        <v>924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4" t="s">
        <v>1271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3" t="s">
        <v>1200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4" t="s">
        <v>756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3" t="s">
        <v>1272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4" t="s">
        <v>1273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3" t="s">
        <v>983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4" t="s">
        <v>91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3" t="s">
        <v>986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4" t="s">
        <v>95</v>
      </c>
      <c r="B1055" t="str">
        <f t="shared" si="58"/>
        <v xml:space="preserve"> CLC  </v>
      </c>
      <c r="C1055" t="str">
        <f t="shared" si="56"/>
        <v>CLC</v>
      </c>
    </row>
    <row r="1056" spans="1:3" ht="25.5" x14ac:dyDescent="0.25">
      <c r="A1056" s="3" t="s">
        <v>989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4" t="s">
        <v>29</v>
      </c>
      <c r="B1057" t="str">
        <f t="shared" si="58"/>
        <v xml:space="preserve"> SC  </v>
      </c>
      <c r="C1057" t="str">
        <f t="shared" si="56"/>
        <v>SC</v>
      </c>
    </row>
    <row r="1058" spans="1:3" ht="25.5" x14ac:dyDescent="0.25">
      <c r="A1058" s="3" t="s">
        <v>1214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4" t="s">
        <v>990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3" t="s">
        <v>992</v>
      </c>
      <c r="B1060" t="str">
        <f t="shared" si="58"/>
        <v xml:space="preserve"> ASSDG  </v>
      </c>
      <c r="C1060" t="str">
        <f t="shared" si="56"/>
        <v>ASSDG</v>
      </c>
    </row>
    <row r="1061" spans="1:3" ht="25.5" x14ac:dyDescent="0.25">
      <c r="A1061" s="4" t="s">
        <v>1108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3" t="s">
        <v>1280</v>
      </c>
      <c r="B1062" t="str">
        <f t="shared" si="58"/>
        <v xml:space="preserve"> CPL  </v>
      </c>
      <c r="C1062" t="str">
        <f t="shared" si="56"/>
        <v>CPL</v>
      </c>
    </row>
    <row r="1063" spans="1:3" ht="25.5" x14ac:dyDescent="0.25">
      <c r="A1063" s="4" t="s">
        <v>588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3" t="s">
        <v>1110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4" t="s">
        <v>1112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3" t="s">
        <v>1113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4" t="s">
        <v>1284</v>
      </c>
      <c r="B1067" t="str">
        <f t="shared" si="58"/>
        <v xml:space="preserve"> CPL  </v>
      </c>
      <c r="C1067" t="str">
        <f t="shared" si="56"/>
        <v>CPL</v>
      </c>
    </row>
    <row r="1068" spans="1:3" ht="25.5" x14ac:dyDescent="0.25">
      <c r="A1068" s="3" t="s">
        <v>1286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4" t="s">
        <v>158</v>
      </c>
      <c r="B1069" t="str">
        <f t="shared" si="58"/>
        <v xml:space="preserve"> DG  </v>
      </c>
      <c r="C1069" t="str">
        <f t="shared" si="56"/>
        <v>DG</v>
      </c>
    </row>
    <row r="1070" spans="1:3" ht="25.5" x14ac:dyDescent="0.25">
      <c r="A1070" s="3" t="s">
        <v>1289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4" t="s">
        <v>961</v>
      </c>
      <c r="B1071" t="str">
        <f t="shared" si="58"/>
        <v xml:space="preserve"> CPL  </v>
      </c>
      <c r="C1071" t="str">
        <f t="shared" si="56"/>
        <v>CPL</v>
      </c>
    </row>
    <row r="1072" spans="1:3" ht="25.5" x14ac:dyDescent="0.25">
      <c r="A1072" s="3" t="s">
        <v>1290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3" t="s">
        <v>1091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4" t="s">
        <v>1707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3" t="s">
        <v>1092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4" t="s">
        <v>1701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3" t="s">
        <v>754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4" t="s">
        <v>756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3" t="s">
        <v>1706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4" t="s">
        <v>759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3" t="s">
        <v>1730</v>
      </c>
      <c r="B1081" t="str">
        <f t="shared" si="57"/>
        <v xml:space="preserve"> CAA </v>
      </c>
      <c r="C1081" t="str">
        <f t="shared" si="56"/>
        <v>CAA</v>
      </c>
    </row>
    <row r="1082" spans="1:3" ht="25.5" x14ac:dyDescent="0.25">
      <c r="A1082" s="4" t="s">
        <v>1298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3" t="s">
        <v>1721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4" t="s">
        <v>95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3" t="s">
        <v>285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4" t="s">
        <v>98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3" t="s">
        <v>100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4" t="s">
        <v>1235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3" t="s">
        <v>583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4" t="s">
        <v>1016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3" t="s">
        <v>586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ht="25.5" x14ac:dyDescent="0.25">
      <c r="A1092" s="4" t="s">
        <v>588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3" t="s">
        <v>41</v>
      </c>
      <c r="B1093" t="str">
        <f t="shared" si="59"/>
        <v xml:space="preserve"> CLC  </v>
      </c>
      <c r="C1093" t="str">
        <f t="shared" si="60"/>
        <v>CLC</v>
      </c>
    </row>
    <row r="1094" spans="1:3" ht="25.5" x14ac:dyDescent="0.25">
      <c r="A1094" s="4" t="s">
        <v>1306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3" t="s">
        <v>44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4" t="s">
        <v>634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3" t="s">
        <v>48</v>
      </c>
      <c r="B1097" t="str">
        <f t="shared" si="59"/>
        <v xml:space="preserve"> CLC  </v>
      </c>
      <c r="C1097" t="str">
        <f t="shared" si="60"/>
        <v>CLC</v>
      </c>
    </row>
    <row r="1098" spans="1:3" ht="25.5" x14ac:dyDescent="0.25">
      <c r="A1098" s="4" t="s">
        <v>596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3" t="s">
        <v>119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4" t="s">
        <v>961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3" t="s">
        <v>963</v>
      </c>
      <c r="B1101" t="str">
        <f t="shared" si="59"/>
        <v xml:space="preserve"> ASSDG  </v>
      </c>
      <c r="C1101" t="str">
        <f t="shared" si="60"/>
        <v>ASSDG</v>
      </c>
    </row>
    <row r="1102" spans="1:3" ht="25.5" x14ac:dyDescent="0.25">
      <c r="A1102" s="4" t="s">
        <v>343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3" t="s">
        <v>1731</v>
      </c>
      <c r="B1103" t="str">
        <f t="shared" si="59"/>
        <v xml:space="preserve"> CAA </v>
      </c>
      <c r="C1103" t="str">
        <f t="shared" si="60"/>
        <v>CAA</v>
      </c>
    </row>
    <row r="1104" spans="1:3" ht="25.5" x14ac:dyDescent="0.25">
      <c r="A1104" s="4" t="s">
        <v>1311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3" t="s">
        <v>166</v>
      </c>
      <c r="B1105" t="str">
        <f t="shared" si="59"/>
        <v xml:space="preserve"> CLC  </v>
      </c>
      <c r="C1105" t="str">
        <f t="shared" si="60"/>
        <v>CLC</v>
      </c>
    </row>
    <row r="1106" spans="1:3" ht="25.5" x14ac:dyDescent="0.25">
      <c r="A1106" s="4" t="s">
        <v>1313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3" t="s">
        <v>649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4" t="s">
        <v>1316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3" t="s">
        <v>1318</v>
      </c>
      <c r="B1109" t="str">
        <f t="shared" si="59"/>
        <v xml:space="preserve"> ASSDG  </v>
      </c>
      <c r="C1109" t="str">
        <f t="shared" si="60"/>
        <v>ASSDG</v>
      </c>
    </row>
    <row r="1110" spans="1:3" ht="25.5" x14ac:dyDescent="0.25">
      <c r="A1110" s="4" t="s">
        <v>354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3" t="s">
        <v>356</v>
      </c>
      <c r="B1111" t="str">
        <f t="shared" si="59"/>
        <v xml:space="preserve"> CPL  </v>
      </c>
      <c r="C1111" t="str">
        <f t="shared" si="60"/>
        <v>CPL</v>
      </c>
    </row>
    <row r="1112" spans="1:3" ht="25.5" x14ac:dyDescent="0.25">
      <c r="A1112" s="4" t="s">
        <v>1320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3" t="s">
        <v>1252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4" t="s">
        <v>1322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3" t="s">
        <v>1323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4" t="s">
        <v>1324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3" t="s">
        <v>1326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4" t="s">
        <v>1327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3" t="s">
        <v>669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4" t="s">
        <v>1712</v>
      </c>
      <c r="B1120" t="str">
        <f t="shared" si="59"/>
        <v xml:space="preserve"> CAA </v>
      </c>
      <c r="C1120" t="str">
        <f t="shared" si="60"/>
        <v>CAA</v>
      </c>
    </row>
    <row r="1121" spans="1:3" ht="25.5" x14ac:dyDescent="0.25">
      <c r="A1121" s="3" t="s">
        <v>1330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4" t="s">
        <v>1264</v>
      </c>
      <c r="B1122" t="str">
        <f t="shared" si="59"/>
        <v xml:space="preserve"> DG  </v>
      </c>
      <c r="C1122" t="str">
        <f t="shared" si="60"/>
        <v>DG</v>
      </c>
    </row>
    <row r="1123" spans="1:3" ht="25.5" x14ac:dyDescent="0.25">
      <c r="A1123" s="3" t="s">
        <v>804</v>
      </c>
      <c r="B1123" t="str">
        <f t="shared" ref="B1123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4" t="s">
        <v>1707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3" t="s">
        <v>924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4" t="s">
        <v>1271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3" t="s">
        <v>1200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4" t="s">
        <v>756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3" t="s">
        <v>758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4" t="s">
        <v>759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3" t="s">
        <v>19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4" t="s">
        <v>91</v>
      </c>
      <c r="B1132" t="str">
        <f>RIGHT(A1132,LEN(A1132)-4)</f>
        <v xml:space="preserve"> CLC  </v>
      </c>
      <c r="C1132" t="str">
        <f t="shared" si="60"/>
        <v>CLC</v>
      </c>
    </row>
    <row r="1133" spans="1:3" ht="25.5" x14ac:dyDescent="0.25">
      <c r="A1133" s="3" t="s">
        <v>1209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4" t="s">
        <v>95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3" t="s">
        <v>1231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4" t="s">
        <v>1232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3" t="s">
        <v>1234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4" t="s">
        <v>1235</v>
      </c>
      <c r="B1138" t="str">
        <f t="shared" si="62"/>
        <v xml:space="preserve"> DG  </v>
      </c>
      <c r="C1138" t="str">
        <f t="shared" si="60"/>
        <v>DG</v>
      </c>
    </row>
    <row r="1139" spans="1:3" ht="25.5" x14ac:dyDescent="0.25">
      <c r="A1139" s="3" t="s">
        <v>1215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4" t="s">
        <v>1217</v>
      </c>
      <c r="B1140" t="str">
        <f t="shared" si="62"/>
        <v xml:space="preserve"> CPL  </v>
      </c>
      <c r="C1140" t="str">
        <f t="shared" si="60"/>
        <v>CPL</v>
      </c>
    </row>
    <row r="1141" spans="1:3" ht="25.5" x14ac:dyDescent="0.25">
      <c r="A1141" s="3" t="s">
        <v>771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4" t="s">
        <v>1168</v>
      </c>
      <c r="B1142" t="str">
        <f t="shared" si="62"/>
        <v xml:space="preserve"> CPL  </v>
      </c>
      <c r="C1142" t="str">
        <f t="shared" si="60"/>
        <v>CPL</v>
      </c>
    </row>
    <row r="1143" spans="1:3" ht="25.5" x14ac:dyDescent="0.25">
      <c r="A1143" s="3" t="s">
        <v>630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4" t="s">
        <v>1340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3" t="s">
        <v>592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4" t="s">
        <v>594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3" t="s">
        <v>595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4" t="s">
        <v>1342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3" t="s">
        <v>1344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4" t="s">
        <v>961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6" t="s">
        <v>1347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6" t="s">
        <v>1707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6" t="s">
        <v>924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6" t="s">
        <v>1271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6" t="s">
        <v>1350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6" t="s">
        <v>1003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6" t="s">
        <v>1353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6" t="s">
        <v>1006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6" t="s">
        <v>1008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6" t="s">
        <v>1009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6" t="s">
        <v>576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6" t="s">
        <v>933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6" t="s">
        <v>1626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6" t="s">
        <v>1357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6" t="s">
        <v>1627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6" t="s">
        <v>1105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6" t="s">
        <v>583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6" t="s">
        <v>1016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6" t="s">
        <v>194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6" t="s">
        <v>1362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6" t="s">
        <v>41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6" t="s">
        <v>1365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6" t="s">
        <v>44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6" t="s">
        <v>1024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6" t="s">
        <v>203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6" t="s">
        <v>596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6" t="s">
        <v>119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6" t="s">
        <v>54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6" t="s">
        <v>55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6" t="s">
        <v>57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6" t="s">
        <v>1629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6" t="s">
        <v>1373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6" t="s">
        <v>1375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6" t="s">
        <v>1313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6" t="s">
        <v>1377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6" t="s">
        <v>350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6" t="s">
        <v>653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6" t="s">
        <v>354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6" t="s">
        <v>657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6" t="s">
        <v>1380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6" t="s">
        <v>1252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6" t="s">
        <v>1322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6" t="s">
        <v>1323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6" t="s">
        <v>1040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6" t="s">
        <v>366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6" t="s">
        <v>368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6" t="s">
        <v>370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6" t="s">
        <v>1382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7" t="s">
        <v>1383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6" t="s">
        <v>1384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6" t="s">
        <v>1386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6" t="s">
        <v>1388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6" t="s">
        <v>914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6" t="s">
        <v>681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6" t="s">
        <v>1391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6" t="s">
        <v>918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6" t="s">
        <v>1393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6" t="s">
        <v>687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6" t="s">
        <v>1394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6" t="s">
        <v>1395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6" t="s">
        <v>1396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6" t="s">
        <v>1398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6" t="s">
        <v>1400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6" t="s">
        <v>1401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6" t="s">
        <v>1403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6" t="s">
        <v>1404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7" t="s">
        <v>1406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6" t="s">
        <v>1732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6" t="s">
        <v>1408</v>
      </c>
      <c r="B1219" t="str">
        <f t="shared" ref="B1219:B1265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6" t="s">
        <v>1409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6" t="s">
        <v>925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6" t="s">
        <v>927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6" t="s">
        <v>928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6" t="s">
        <v>571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6" t="s">
        <v>279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6" t="s">
        <v>814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6" t="s">
        <v>575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6" t="s">
        <v>576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6" t="s">
        <v>933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6" t="s">
        <v>1411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6" t="s">
        <v>1412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6" t="s">
        <v>100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6" t="s">
        <v>1415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6" t="s">
        <v>1417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6" t="s">
        <v>146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6" t="s">
        <v>251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6" t="s">
        <v>253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6" t="s">
        <v>1421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6" t="s">
        <v>42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6" t="s">
        <v>333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6" t="s">
        <v>46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6" t="s">
        <v>336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6" t="s">
        <v>205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6" t="s">
        <v>597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6" t="s">
        <v>209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6" t="s">
        <v>1425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6" t="s">
        <v>266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6" t="s">
        <v>1088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6" t="s">
        <v>645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6" t="s">
        <v>646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6" t="s">
        <v>647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6" t="s">
        <v>1031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6" t="s">
        <v>1316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6" t="s">
        <v>1033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6" t="s">
        <v>1429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7" t="s">
        <v>1430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6" t="s">
        <v>1432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6" t="s">
        <v>1433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6" t="s">
        <v>1435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6" t="s">
        <v>1437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6" t="s">
        <v>1439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6" t="s">
        <v>1441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6" t="s">
        <v>571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6" t="s">
        <v>1006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6" t="s">
        <v>1008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6" t="s">
        <v>1009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6" t="s">
        <v>576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6" t="s">
        <v>139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6" t="s">
        <v>27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6" t="s">
        <v>244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6" t="s">
        <v>1055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6" t="s">
        <v>1415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6" t="s">
        <v>1445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6" t="s">
        <v>1108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6" t="s">
        <v>1446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6" t="s">
        <v>588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6" t="s">
        <v>41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6" t="s">
        <v>1449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6" t="s">
        <v>1450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6" t="s">
        <v>1024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6" t="s">
        <v>1452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6" t="s">
        <v>596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6" t="s">
        <v>1455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6" t="s">
        <v>599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6" t="s">
        <v>55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6" t="s">
        <v>343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6" t="s">
        <v>1179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6" t="s">
        <v>61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6" t="s">
        <v>63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6" t="s">
        <v>1460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6" t="s">
        <v>649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6" t="s">
        <v>350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6" t="s">
        <v>352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6" t="s">
        <v>354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6" t="s">
        <v>356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6" t="s">
        <v>791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6" t="s">
        <v>1432</v>
      </c>
      <c r="B1297" t="str">
        <f t="shared" ref="B1297:B1305" si="71">RIGHT(A1297,LEN(A1297)-3)</f>
        <v xml:space="preserve"> SMI  </v>
      </c>
      <c r="C1297" t="str">
        <f t="shared" si="70"/>
        <v>SMI</v>
      </c>
    </row>
    <row r="1298" spans="1:3" x14ac:dyDescent="0.25">
      <c r="A1298" s="6" t="s">
        <v>1433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6" t="s">
        <v>1466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6" t="s">
        <v>1467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6" t="s">
        <v>1468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6" t="s">
        <v>756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6" t="s">
        <v>1470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6" t="s">
        <v>1471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6" t="s">
        <v>19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6" t="s">
        <v>91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6" t="s">
        <v>1473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6" t="s">
        <v>95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6" t="s">
        <v>1476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6" t="s">
        <v>98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6" t="s">
        <v>766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6" t="s">
        <v>290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6" t="s">
        <v>1479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6" t="s">
        <v>146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6" t="s">
        <v>251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6" t="s">
        <v>1482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6" t="s">
        <v>41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6" t="s">
        <v>42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6" t="s">
        <v>1484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6" t="s">
        <v>634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6" t="s">
        <v>48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6" t="s">
        <v>117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6" t="s">
        <v>1455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6" t="s">
        <v>1487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6" t="s">
        <v>1489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6" t="s">
        <v>266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6" t="s">
        <v>125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6" t="s">
        <v>1490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6" t="s">
        <v>166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6" t="s">
        <v>1460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6" t="s">
        <v>649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6" t="s">
        <v>350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6" t="s">
        <v>1494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6" t="s">
        <v>222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6" t="s">
        <v>892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6" t="s">
        <v>1498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6" t="s">
        <v>1500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6" t="s">
        <v>794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6" t="s">
        <v>1502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6" t="s">
        <v>1503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6" t="s">
        <v>1504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6" t="s">
        <v>368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6" t="s">
        <v>1506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6" t="s">
        <v>1507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6" t="s">
        <v>1509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6" t="s">
        <v>1511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6" t="s">
        <v>1512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6" t="s">
        <v>1514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6" t="s">
        <v>1516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6" t="s">
        <v>1517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6" t="s">
        <v>1518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6" t="s">
        <v>1520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6" t="s">
        <v>1521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6" t="s">
        <v>1523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6" t="s">
        <v>1524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6" t="s">
        <v>1525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6" t="s">
        <v>1526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6" t="s">
        <v>1527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6" t="s">
        <v>1529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6" t="s">
        <v>1531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6" t="s">
        <v>1533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6" t="s">
        <v>1535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6" t="s">
        <v>400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6" t="s">
        <v>1538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6" t="s">
        <v>1540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6" t="s">
        <v>1542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6" t="s">
        <v>1544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6" t="s">
        <v>1546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6" t="s">
        <v>1547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6" t="s">
        <v>1549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6" t="s">
        <v>1551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6" t="s">
        <v>1552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6" t="s">
        <v>1554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6" t="s">
        <v>1556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6" t="s">
        <v>1558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6" t="s">
        <v>1560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6" t="s">
        <v>1561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6" t="s">
        <v>1562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6" t="s">
        <v>1563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6" t="s">
        <v>1564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6" t="s">
        <v>1566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6" t="s">
        <v>1568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6" t="s">
        <v>1569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6" t="s">
        <v>1570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6" t="s">
        <v>1572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6" t="s">
        <v>1736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6" t="s">
        <v>1574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6" t="s">
        <v>1737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6" t="s">
        <v>1576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6" t="s">
        <v>1578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6" t="s">
        <v>1738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6" t="s">
        <v>1581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6" t="s">
        <v>1739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6" t="s">
        <v>1583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6" t="s">
        <v>1740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6" t="s">
        <v>1585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6" t="s">
        <v>1586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6" t="s">
        <v>1588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6" t="s">
        <v>1741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6" t="s">
        <v>1591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6" t="s">
        <v>1592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6" t="s">
        <v>1594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6" t="s">
        <v>1742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6" t="s">
        <v>1597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6" t="s">
        <v>1598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13" t="s">
        <v>1600</v>
      </c>
      <c r="B1406" t="str">
        <f t="shared" si="75"/>
        <v xml:space="preserve"> CLC  </v>
      </c>
      <c r="C1406" t="str">
        <f t="shared" si="73"/>
        <v>CLC</v>
      </c>
    </row>
    <row r="1407" spans="1:3" ht="25.5" x14ac:dyDescent="0.25">
      <c r="A1407" s="27" t="s">
        <v>1631</v>
      </c>
      <c r="B1407" t="str">
        <f t="shared" ref="B140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28" t="s">
        <v>1620</v>
      </c>
      <c r="B1408" t="str">
        <f t="shared" si="76"/>
        <v xml:space="preserve"> CIP </v>
      </c>
      <c r="C1408" t="str">
        <f t="shared" si="73"/>
        <v>CIP</v>
      </c>
    </row>
    <row r="1409" spans="1:3" ht="25.5" x14ac:dyDescent="0.25">
      <c r="A1409" s="27" t="s">
        <v>1633</v>
      </c>
      <c r="B1409" t="str">
        <f t="shared" si="76"/>
        <v xml:space="preserve"> SMOP  </v>
      </c>
      <c r="C1409" t="str">
        <f t="shared" si="73"/>
        <v>SMOP</v>
      </c>
    </row>
    <row r="1410" spans="1:3" x14ac:dyDescent="0.25">
      <c r="A1410" s="28" t="s">
        <v>1621</v>
      </c>
      <c r="B1410" t="str">
        <f t="shared" si="76"/>
        <v xml:space="preserve"> CIP </v>
      </c>
      <c r="C1410" t="str">
        <f t="shared" si="73"/>
        <v>CIP</v>
      </c>
    </row>
    <row r="1411" spans="1:3" ht="25.5" x14ac:dyDescent="0.25">
      <c r="A1411" s="27" t="s">
        <v>1636</v>
      </c>
      <c r="B1411" t="str">
        <f t="shared" ref="B1411:B141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3" x14ac:dyDescent="0.25">
      <c r="A1412" s="28" t="s">
        <v>1668</v>
      </c>
      <c r="B1412" t="str">
        <f t="shared" si="77"/>
        <v xml:space="preserve"> CIP </v>
      </c>
      <c r="C1412" t="str">
        <f t="shared" si="78"/>
        <v>CIP</v>
      </c>
    </row>
    <row r="1413" spans="1:3" ht="25.5" x14ac:dyDescent="0.25">
      <c r="A1413" s="27" t="s">
        <v>1272</v>
      </c>
      <c r="B1413" t="str">
        <f t="shared" si="77"/>
        <v xml:space="preserve"> SECADM  </v>
      </c>
      <c r="C1413" t="str">
        <f t="shared" si="78"/>
        <v>SECADM</v>
      </c>
    </row>
    <row r="1414" spans="1:3" x14ac:dyDescent="0.25">
      <c r="A1414" s="28" t="s">
        <v>759</v>
      </c>
      <c r="B1414" t="str">
        <f t="shared" si="77"/>
        <v xml:space="preserve"> CLC  </v>
      </c>
      <c r="C1414" t="str">
        <f t="shared" si="78"/>
        <v>CLC</v>
      </c>
    </row>
    <row r="1415" spans="1:3" x14ac:dyDescent="0.25">
      <c r="A1415" s="27" t="s">
        <v>983</v>
      </c>
      <c r="B1415" t="str">
        <f t="shared" si="77"/>
        <v xml:space="preserve"> SC  </v>
      </c>
      <c r="C1415" t="str">
        <f t="shared" si="78"/>
        <v>SC</v>
      </c>
    </row>
    <row r="1416" spans="1:3" x14ac:dyDescent="0.25">
      <c r="A1416" s="28" t="s">
        <v>91</v>
      </c>
      <c r="B1416" t="str">
        <f>RIGHT(A1416,LEN(A1416)-4)</f>
        <v xml:space="preserve"> CLC  </v>
      </c>
      <c r="C1416" t="str">
        <f t="shared" si="78"/>
        <v>CLC</v>
      </c>
    </row>
    <row r="1417" spans="1:3" x14ac:dyDescent="0.25">
      <c r="A1417" s="27" t="s">
        <v>761</v>
      </c>
      <c r="B1417" t="str">
        <f t="shared" ref="B1417:B1455" si="79">RIGHT(A1417,LEN(A1417)-4)</f>
        <v xml:space="preserve"> SPO  </v>
      </c>
      <c r="C1417" t="str">
        <f t="shared" si="78"/>
        <v>SPO</v>
      </c>
    </row>
    <row r="1418" spans="1:3" ht="25.5" x14ac:dyDescent="0.25">
      <c r="A1418" s="28" t="s">
        <v>933</v>
      </c>
      <c r="B1418" t="str">
        <f t="shared" si="79"/>
        <v xml:space="preserve"> SECADM  </v>
      </c>
      <c r="C1418" t="str">
        <f t="shared" si="78"/>
        <v>SECADM</v>
      </c>
    </row>
    <row r="1419" spans="1:3" x14ac:dyDescent="0.25">
      <c r="A1419" s="27" t="s">
        <v>27</v>
      </c>
      <c r="B1419" t="str">
        <f t="shared" si="79"/>
        <v xml:space="preserve"> CLC  </v>
      </c>
      <c r="C1419" t="str">
        <f t="shared" si="78"/>
        <v>CLC</v>
      </c>
    </row>
    <row r="1420" spans="1:3" x14ac:dyDescent="0.25">
      <c r="A1420" s="28" t="s">
        <v>29</v>
      </c>
      <c r="B1420" t="str">
        <f t="shared" si="79"/>
        <v xml:space="preserve"> SC  </v>
      </c>
      <c r="C1420" t="str">
        <f t="shared" si="78"/>
        <v>SC</v>
      </c>
    </row>
    <row r="1421" spans="1:3" x14ac:dyDescent="0.25">
      <c r="A1421" s="27" t="s">
        <v>31</v>
      </c>
      <c r="B1421" t="str">
        <f t="shared" si="79"/>
        <v xml:space="preserve"> CLC  </v>
      </c>
      <c r="C1421" t="str">
        <f t="shared" si="78"/>
        <v>CLC</v>
      </c>
    </row>
    <row r="1422" spans="1:3" ht="25.5" x14ac:dyDescent="0.25">
      <c r="A1422" s="28" t="s">
        <v>1105</v>
      </c>
      <c r="B1422" t="str">
        <f t="shared" si="79"/>
        <v xml:space="preserve"> SECADM  </v>
      </c>
      <c r="C1422" t="str">
        <f t="shared" si="78"/>
        <v>SECADM</v>
      </c>
    </row>
    <row r="1423" spans="1:3" x14ac:dyDescent="0.25">
      <c r="A1423" s="27" t="s">
        <v>583</v>
      </c>
      <c r="B1423" t="str">
        <f t="shared" si="79"/>
        <v xml:space="preserve"> CLC  </v>
      </c>
      <c r="C1423" t="str">
        <f t="shared" si="78"/>
        <v>CLC</v>
      </c>
    </row>
    <row r="1424" spans="1:3" ht="25.5" x14ac:dyDescent="0.25">
      <c r="A1424" s="28" t="s">
        <v>1108</v>
      </c>
      <c r="B1424" t="str">
        <f t="shared" si="79"/>
        <v xml:space="preserve"> SLIC  </v>
      </c>
      <c r="C1424" t="str">
        <f t="shared" si="78"/>
        <v>SLIC</v>
      </c>
    </row>
    <row r="1425" spans="1:3" x14ac:dyDescent="0.25">
      <c r="A1425" s="27" t="s">
        <v>251</v>
      </c>
      <c r="B1425" t="str">
        <f t="shared" si="79"/>
        <v xml:space="preserve"> SC  </v>
      </c>
      <c r="C1425" t="str">
        <f t="shared" si="78"/>
        <v>SC</v>
      </c>
    </row>
    <row r="1426" spans="1:3" ht="25.5" x14ac:dyDescent="0.25">
      <c r="A1426" s="28" t="s">
        <v>1646</v>
      </c>
      <c r="B1426" t="str">
        <f t="shared" si="79"/>
        <v xml:space="preserve"> SMOP  </v>
      </c>
      <c r="C1426" t="str">
        <f t="shared" si="78"/>
        <v>SMOP</v>
      </c>
    </row>
    <row r="1427" spans="1:3" x14ac:dyDescent="0.25">
      <c r="A1427" s="27" t="s">
        <v>254</v>
      </c>
      <c r="B1427" t="str">
        <f t="shared" si="79"/>
        <v xml:space="preserve"> SC  </v>
      </c>
      <c r="C1427" t="str">
        <f t="shared" si="78"/>
        <v>SC</v>
      </c>
    </row>
    <row r="1428" spans="1:3" x14ac:dyDescent="0.25">
      <c r="A1428" s="28" t="s">
        <v>198</v>
      </c>
      <c r="B1428" t="str">
        <f t="shared" si="79"/>
        <v xml:space="preserve"> CLC  </v>
      </c>
      <c r="C1428" t="str">
        <f t="shared" si="78"/>
        <v>CLC</v>
      </c>
    </row>
    <row r="1429" spans="1:3" ht="25.5" x14ac:dyDescent="0.25">
      <c r="A1429" s="27" t="s">
        <v>333</v>
      </c>
      <c r="B1429" t="str">
        <f t="shared" si="79"/>
        <v xml:space="preserve"> SLIC  </v>
      </c>
      <c r="C1429" t="str">
        <f t="shared" si="78"/>
        <v>SLIC</v>
      </c>
    </row>
    <row r="1430" spans="1:3" ht="25.5" x14ac:dyDescent="0.25">
      <c r="A1430" s="28" t="s">
        <v>46</v>
      </c>
      <c r="B1430" t="str">
        <f t="shared" si="79"/>
        <v xml:space="preserve"> SCON  </v>
      </c>
      <c r="C1430" t="str">
        <f t="shared" si="78"/>
        <v>SCON</v>
      </c>
    </row>
    <row r="1431" spans="1:3" ht="25.5" x14ac:dyDescent="0.25">
      <c r="A1431" s="27" t="s">
        <v>336</v>
      </c>
      <c r="B1431" t="str">
        <f t="shared" si="79"/>
        <v xml:space="preserve"> SLIC  </v>
      </c>
      <c r="C1431" t="str">
        <f t="shared" si="78"/>
        <v>SLIC</v>
      </c>
    </row>
    <row r="1432" spans="1:3" x14ac:dyDescent="0.25">
      <c r="A1432" s="28" t="s">
        <v>205</v>
      </c>
      <c r="B1432" t="str">
        <f t="shared" si="79"/>
        <v xml:space="preserve"> CLC  </v>
      </c>
      <c r="C1432" t="str">
        <f t="shared" si="78"/>
        <v>CLC</v>
      </c>
    </row>
    <row r="1433" spans="1:3" ht="25.5" x14ac:dyDescent="0.25">
      <c r="A1433" s="27" t="s">
        <v>207</v>
      </c>
      <c r="B1433" t="str">
        <f t="shared" si="79"/>
        <v xml:space="preserve"> SECGA  </v>
      </c>
      <c r="C1433" t="str">
        <f t="shared" si="78"/>
        <v>SECGA</v>
      </c>
    </row>
    <row r="1434" spans="1:3" x14ac:dyDescent="0.25">
      <c r="A1434" s="28" t="s">
        <v>831</v>
      </c>
      <c r="B1434" t="str">
        <f t="shared" si="79"/>
        <v xml:space="preserve"> CLC  </v>
      </c>
      <c r="C1434" t="str">
        <f t="shared" si="78"/>
        <v>CLC</v>
      </c>
    </row>
    <row r="1435" spans="1:3" ht="25.5" x14ac:dyDescent="0.25">
      <c r="A1435" s="27" t="s">
        <v>1425</v>
      </c>
      <c r="B1435" t="str">
        <f t="shared" si="79"/>
        <v xml:space="preserve"> SLIC  </v>
      </c>
      <c r="C1435" t="str">
        <f t="shared" si="78"/>
        <v>SLIC</v>
      </c>
    </row>
    <row r="1436" spans="1:3" x14ac:dyDescent="0.25">
      <c r="A1436" s="28" t="s">
        <v>880</v>
      </c>
      <c r="B1436" t="str">
        <f t="shared" si="79"/>
        <v xml:space="preserve"> CLC  </v>
      </c>
      <c r="C1436" t="str">
        <f t="shared" si="78"/>
        <v>CLC</v>
      </c>
    </row>
    <row r="1437" spans="1:3" ht="25.5" x14ac:dyDescent="0.25">
      <c r="A1437" s="27" t="s">
        <v>1654</v>
      </c>
      <c r="B1437" t="str">
        <f t="shared" si="79"/>
        <v xml:space="preserve"> SECGA  </v>
      </c>
      <c r="C1437" t="str">
        <f t="shared" si="78"/>
        <v>SECGA</v>
      </c>
    </row>
    <row r="1438" spans="1:3" x14ac:dyDescent="0.25">
      <c r="A1438" s="28" t="s">
        <v>1146</v>
      </c>
      <c r="B1438" t="str">
        <f t="shared" si="79"/>
        <v xml:space="preserve"> CPL  </v>
      </c>
      <c r="C1438" t="str">
        <f t="shared" si="78"/>
        <v>CPL</v>
      </c>
    </row>
    <row r="1439" spans="1:3" ht="25.5" x14ac:dyDescent="0.25">
      <c r="A1439" s="27" t="s">
        <v>1656</v>
      </c>
      <c r="B1439" t="str">
        <f t="shared" si="79"/>
        <v xml:space="preserve"> ASSDG  </v>
      </c>
      <c r="C1439" t="str">
        <f t="shared" si="78"/>
        <v>ASSDG</v>
      </c>
    </row>
    <row r="1440" spans="1:3" x14ac:dyDescent="0.25">
      <c r="A1440" s="28" t="s">
        <v>970</v>
      </c>
      <c r="B1440" t="str">
        <f t="shared" si="79"/>
        <v xml:space="preserve"> SPO  </v>
      </c>
      <c r="C1440" t="str">
        <f t="shared" si="78"/>
        <v>SPO</v>
      </c>
    </row>
    <row r="1441" spans="1:3" x14ac:dyDescent="0.25">
      <c r="A1441" s="27" t="s">
        <v>972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28" t="s">
        <v>69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27" t="s">
        <v>653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28" t="s">
        <v>1035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27" t="s">
        <v>1150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28" t="s">
        <v>75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27" t="s">
        <v>1658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28" t="s">
        <v>79</v>
      </c>
      <c r="B1448" t="str">
        <f t="shared" si="79"/>
        <v xml:space="preserve"> CLC  </v>
      </c>
      <c r="C1448" t="str">
        <f t="shared" si="78"/>
        <v>CLC</v>
      </c>
    </row>
    <row r="1449" spans="1:3" ht="25.5" x14ac:dyDescent="0.25">
      <c r="A1449" s="27" t="s">
        <v>1659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28" t="s">
        <v>1324</v>
      </c>
      <c r="B1450" t="str">
        <f t="shared" si="79"/>
        <v xml:space="preserve"> CPL  </v>
      </c>
      <c r="C1450" t="str">
        <f t="shared" si="78"/>
        <v>CPL</v>
      </c>
    </row>
    <row r="1451" spans="1:3" ht="25.5" x14ac:dyDescent="0.25">
      <c r="A1451" s="27" t="s">
        <v>1661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28" t="s">
        <v>1662</v>
      </c>
      <c r="B1452" t="str">
        <f t="shared" si="79"/>
        <v xml:space="preserve"> CPL  </v>
      </c>
      <c r="C1452" t="str">
        <f t="shared" si="78"/>
        <v>CPL</v>
      </c>
    </row>
    <row r="1453" spans="1:3" ht="25.5" x14ac:dyDescent="0.25">
      <c r="A1453" s="27" t="s">
        <v>1663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28" t="s">
        <v>1261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30" t="s">
        <v>1262</v>
      </c>
      <c r="B1455" t="str">
        <f t="shared" si="79"/>
        <v xml:space="preserve"> ASSDG  </v>
      </c>
      <c r="C1455" t="str">
        <f t="shared" si="78"/>
        <v>ASSDG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LISTA_TRAMITES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Rodrigues, Andre</cp:lastModifiedBy>
  <dcterms:created xsi:type="dcterms:W3CDTF">2017-03-09T06:12:18Z</dcterms:created>
  <dcterms:modified xsi:type="dcterms:W3CDTF">2017-03-14T21:08:32Z</dcterms:modified>
</cp:coreProperties>
</file>