
<file path=[Content_Types].xml><?xml version="1.0" encoding="utf-8"?>
<Types xmlns="http://schemas.openxmlformats.org/package/2006/content-types">
  <Default Extension="png" ContentType="image/png"/>
  <Default Extension="tmp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4.xml" ContentType="application/vnd.openxmlformats-officedocument.themeOverride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ruhan\Documents\TCC\TRERoadMap\"/>
    </mc:Choice>
  </mc:AlternateContent>
  <bookViews>
    <workbookView showSheetTabs="0" xWindow="0" yWindow="0" windowWidth="20490" windowHeight="7755" tabRatio="779" firstSheet="1" activeTab="4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externalReferences>
    <externalReference r:id="rId57"/>
    <externalReference r:id="rId58"/>
    <externalReference r:id="rId59"/>
  </externalReferences>
  <definedNames>
    <definedName name="_xlnm._FilterDatabase" localSheetId="55" hidden="1">Cores!$A$1:$L$1</definedName>
  </definedNames>
  <calcPr calcId="152511"/>
</workbook>
</file>

<file path=xl/calcChain.xml><?xml version="1.0" encoding="utf-8"?>
<calcChain xmlns="http://schemas.openxmlformats.org/spreadsheetml/2006/main">
  <c r="L44" i="7" l="1"/>
  <c r="K44" i="7"/>
  <c r="J44" i="7"/>
  <c r="I44" i="7"/>
  <c r="H44" i="7"/>
  <c r="E44" i="7"/>
  <c r="D44" i="7"/>
  <c r="G44" i="7" s="1"/>
  <c r="L43" i="7"/>
  <c r="K43" i="7"/>
  <c r="J43" i="7"/>
  <c r="I43" i="7"/>
  <c r="H43" i="7"/>
  <c r="F43" i="7"/>
  <c r="D43" i="7"/>
  <c r="E43" i="7" s="1"/>
  <c r="L42" i="7"/>
  <c r="K42" i="7"/>
  <c r="J42" i="7"/>
  <c r="I42" i="7"/>
  <c r="H42" i="7"/>
  <c r="G42" i="7"/>
  <c r="F42" i="7"/>
  <c r="E42" i="7"/>
  <c r="D42" i="7"/>
  <c r="L41" i="7"/>
  <c r="K41" i="7"/>
  <c r="J41" i="7"/>
  <c r="I41" i="7"/>
  <c r="H41" i="7"/>
  <c r="D41" i="7"/>
  <c r="G41" i="7" s="1"/>
  <c r="L40" i="7"/>
  <c r="K40" i="7"/>
  <c r="J40" i="7"/>
  <c r="I40" i="7"/>
  <c r="H40" i="7"/>
  <c r="G40" i="7"/>
  <c r="E40" i="7"/>
  <c r="D40" i="7"/>
  <c r="F40" i="7" s="1"/>
  <c r="L39" i="7"/>
  <c r="K39" i="7"/>
  <c r="J39" i="7"/>
  <c r="I39" i="7"/>
  <c r="H39" i="7"/>
  <c r="F39" i="7"/>
  <c r="D39" i="7"/>
  <c r="E39" i="7" s="1"/>
  <c r="L38" i="7"/>
  <c r="K38" i="7"/>
  <c r="J38" i="7"/>
  <c r="I38" i="7"/>
  <c r="H38" i="7"/>
  <c r="G38" i="7"/>
  <c r="F38" i="7"/>
  <c r="E38" i="7"/>
  <c r="D38" i="7"/>
  <c r="L37" i="7"/>
  <c r="K37" i="7"/>
  <c r="J37" i="7"/>
  <c r="I37" i="7"/>
  <c r="H37" i="7"/>
  <c r="D37" i="7"/>
  <c r="G37" i="7" s="1"/>
  <c r="L36" i="7"/>
  <c r="K36" i="7"/>
  <c r="J36" i="7"/>
  <c r="I36" i="7"/>
  <c r="H36" i="7"/>
  <c r="G36" i="7"/>
  <c r="E36" i="7"/>
  <c r="D36" i="7"/>
  <c r="F36" i="7" s="1"/>
  <c r="L35" i="7"/>
  <c r="K35" i="7"/>
  <c r="J35" i="7"/>
  <c r="I35" i="7"/>
  <c r="H35" i="7"/>
  <c r="F35" i="7"/>
  <c r="D35" i="7"/>
  <c r="E35" i="7" s="1"/>
  <c r="L34" i="7"/>
  <c r="K34" i="7"/>
  <c r="J34" i="7"/>
  <c r="I34" i="7"/>
  <c r="H34" i="7"/>
  <c r="G34" i="7"/>
  <c r="F34" i="7"/>
  <c r="E34" i="7"/>
  <c r="D34" i="7"/>
  <c r="L33" i="7"/>
  <c r="K33" i="7"/>
  <c r="J33" i="7"/>
  <c r="I33" i="7"/>
  <c r="H33" i="7"/>
  <c r="D33" i="7"/>
  <c r="G33" i="7" s="1"/>
  <c r="L32" i="7"/>
  <c r="K32" i="7"/>
  <c r="J32" i="7"/>
  <c r="I32" i="7"/>
  <c r="H32" i="7"/>
  <c r="G32" i="7"/>
  <c r="E32" i="7"/>
  <c r="D32" i="7"/>
  <c r="F32" i="7" s="1"/>
  <c r="L31" i="7"/>
  <c r="K31" i="7"/>
  <c r="J31" i="7"/>
  <c r="I31" i="7"/>
  <c r="H31" i="7"/>
  <c r="F31" i="7"/>
  <c r="D31" i="7"/>
  <c r="E31" i="7" s="1"/>
  <c r="L30" i="7"/>
  <c r="K30" i="7"/>
  <c r="J30" i="7"/>
  <c r="I30" i="7"/>
  <c r="H30" i="7"/>
  <c r="G30" i="7"/>
  <c r="F30" i="7"/>
  <c r="E30" i="7"/>
  <c r="D30" i="7"/>
  <c r="L29" i="7"/>
  <c r="K29" i="7"/>
  <c r="J29" i="7"/>
  <c r="I29" i="7"/>
  <c r="H29" i="7"/>
  <c r="D29" i="7"/>
  <c r="G29" i="7" s="1"/>
  <c r="L28" i="7"/>
  <c r="K28" i="7"/>
  <c r="J28" i="7"/>
  <c r="I28" i="7"/>
  <c r="H28" i="7"/>
  <c r="G28" i="7"/>
  <c r="E28" i="7"/>
  <c r="D28" i="7"/>
  <c r="F28" i="7" s="1"/>
  <c r="L27" i="7"/>
  <c r="K27" i="7"/>
  <c r="J27" i="7"/>
  <c r="I27" i="7"/>
  <c r="H27" i="7"/>
  <c r="F27" i="7"/>
  <c r="D27" i="7"/>
  <c r="E27" i="7" s="1"/>
  <c r="L26" i="7"/>
  <c r="K26" i="7"/>
  <c r="J26" i="7"/>
  <c r="I26" i="7"/>
  <c r="H26" i="7"/>
  <c r="G26" i="7"/>
  <c r="F26" i="7"/>
  <c r="E26" i="7"/>
  <c r="D26" i="7"/>
  <c r="L25" i="7"/>
  <c r="K25" i="7"/>
  <c r="J25" i="7"/>
  <c r="I25" i="7"/>
  <c r="H25" i="7"/>
  <c r="D25" i="7"/>
  <c r="G25" i="7" s="1"/>
  <c r="L24" i="7"/>
  <c r="K24" i="7"/>
  <c r="J24" i="7"/>
  <c r="I24" i="7"/>
  <c r="H24" i="7"/>
  <c r="G24" i="7"/>
  <c r="E24" i="7"/>
  <c r="D24" i="7"/>
  <c r="F24" i="7" s="1"/>
  <c r="L23" i="7"/>
  <c r="K23" i="7"/>
  <c r="J23" i="7"/>
  <c r="I23" i="7"/>
  <c r="H23" i="7"/>
  <c r="F23" i="7"/>
  <c r="D23" i="7"/>
  <c r="E23" i="7" s="1"/>
  <c r="L22" i="7"/>
  <c r="K22" i="7"/>
  <c r="J22" i="7"/>
  <c r="I22" i="7"/>
  <c r="H22" i="7"/>
  <c r="G22" i="7"/>
  <c r="F22" i="7"/>
  <c r="E22" i="7"/>
  <c r="D22" i="7"/>
  <c r="L21" i="7"/>
  <c r="K21" i="7"/>
  <c r="J21" i="7"/>
  <c r="I21" i="7"/>
  <c r="H21" i="7"/>
  <c r="D21" i="7"/>
  <c r="G21" i="7" s="1"/>
  <c r="L20" i="7"/>
  <c r="K20" i="7"/>
  <c r="J20" i="7"/>
  <c r="I20" i="7"/>
  <c r="H20" i="7"/>
  <c r="G20" i="7"/>
  <c r="E20" i="7"/>
  <c r="D20" i="7"/>
  <c r="F20" i="7" s="1"/>
  <c r="L19" i="7"/>
  <c r="K19" i="7"/>
  <c r="J19" i="7"/>
  <c r="I19" i="7"/>
  <c r="H19" i="7"/>
  <c r="F19" i="7"/>
  <c r="D19" i="7"/>
  <c r="E19" i="7" s="1"/>
  <c r="L18" i="7"/>
  <c r="K18" i="7"/>
  <c r="J18" i="7"/>
  <c r="I18" i="7"/>
  <c r="H18" i="7"/>
  <c r="G18" i="7"/>
  <c r="F18" i="7"/>
  <c r="E18" i="7"/>
  <c r="D18" i="7"/>
  <c r="L17" i="7"/>
  <c r="K17" i="7"/>
  <c r="J17" i="7"/>
  <c r="I17" i="7"/>
  <c r="H17" i="7"/>
  <c r="D17" i="7"/>
  <c r="G17" i="7" s="1"/>
  <c r="L16" i="7"/>
  <c r="K16" i="7"/>
  <c r="J16" i="7"/>
  <c r="I16" i="7"/>
  <c r="H16" i="7"/>
  <c r="G16" i="7"/>
  <c r="E16" i="7"/>
  <c r="D16" i="7"/>
  <c r="F16" i="7" s="1"/>
  <c r="L15" i="7"/>
  <c r="K15" i="7"/>
  <c r="J15" i="7"/>
  <c r="I15" i="7"/>
  <c r="H15" i="7"/>
  <c r="G15" i="7"/>
  <c r="F15" i="7"/>
  <c r="E15" i="7"/>
  <c r="L14" i="7"/>
  <c r="K14" i="7"/>
  <c r="J14" i="7"/>
  <c r="I14" i="7"/>
  <c r="H14" i="7"/>
  <c r="G14" i="7"/>
  <c r="F14" i="7"/>
  <c r="E14" i="7"/>
  <c r="L13" i="7"/>
  <c r="K13" i="7"/>
  <c r="J13" i="7"/>
  <c r="I13" i="7"/>
  <c r="H13" i="7"/>
  <c r="G13" i="7"/>
  <c r="F13" i="7"/>
  <c r="E13" i="7"/>
  <c r="L12" i="7"/>
  <c r="K12" i="7"/>
  <c r="J12" i="7"/>
  <c r="I12" i="7"/>
  <c r="H12" i="7"/>
  <c r="D12" i="7"/>
  <c r="E12" i="7" s="1"/>
  <c r="L11" i="7"/>
  <c r="K11" i="7"/>
  <c r="J11" i="7"/>
  <c r="I11" i="7"/>
  <c r="H11" i="7"/>
  <c r="F11" i="7"/>
  <c r="E11" i="7"/>
  <c r="D11" i="7"/>
  <c r="G11" i="7" s="1"/>
  <c r="L10" i="7"/>
  <c r="K10" i="7"/>
  <c r="J10" i="7"/>
  <c r="I10" i="7"/>
  <c r="H10" i="7"/>
  <c r="D10" i="7"/>
  <c r="G10" i="7" s="1"/>
  <c r="L9" i="7"/>
  <c r="K9" i="7"/>
  <c r="J9" i="7"/>
  <c r="I9" i="7"/>
  <c r="H9" i="7"/>
  <c r="D9" i="7"/>
  <c r="F9" i="7" s="1"/>
  <c r="L8" i="7"/>
  <c r="K8" i="7"/>
  <c r="J8" i="7"/>
  <c r="I8" i="7"/>
  <c r="H8" i="7"/>
  <c r="D8" i="7"/>
  <c r="E8" i="7" s="1"/>
  <c r="L7" i="7"/>
  <c r="K7" i="7"/>
  <c r="J7" i="7"/>
  <c r="I7" i="7"/>
  <c r="H7" i="7"/>
  <c r="G7" i="7"/>
  <c r="D7" i="7"/>
  <c r="F7" i="7" s="1"/>
  <c r="L6" i="7"/>
  <c r="K6" i="7"/>
  <c r="J6" i="7"/>
  <c r="I6" i="7"/>
  <c r="H6" i="7"/>
  <c r="D6" i="7"/>
  <c r="G6" i="7" s="1"/>
  <c r="L5" i="7"/>
  <c r="K5" i="7"/>
  <c r="J5" i="7"/>
  <c r="I5" i="7"/>
  <c r="H5" i="7"/>
  <c r="D5" i="7"/>
  <c r="F5" i="7" s="1"/>
  <c r="L4" i="7"/>
  <c r="K4" i="7"/>
  <c r="J4" i="7"/>
  <c r="I4" i="7"/>
  <c r="H4" i="7"/>
  <c r="D4" i="7"/>
  <c r="E4" i="7" s="1"/>
  <c r="L3" i="7"/>
  <c r="K3" i="7"/>
  <c r="J3" i="7"/>
  <c r="I3" i="7"/>
  <c r="H3" i="7"/>
  <c r="D3" i="7"/>
  <c r="F3" i="7" s="1"/>
  <c r="L2" i="7"/>
  <c r="K2" i="7"/>
  <c r="J2" i="7"/>
  <c r="I2" i="7"/>
  <c r="H2" i="7"/>
  <c r="D2" i="7"/>
  <c r="G2" i="7" s="1"/>
  <c r="O35" i="49"/>
  <c r="J35" i="49"/>
  <c r="E35" i="49"/>
  <c r="O34" i="49"/>
  <c r="J34" i="49"/>
  <c r="E34" i="49"/>
  <c r="O14" i="49"/>
  <c r="J14" i="49"/>
  <c r="E14" i="49"/>
  <c r="O13" i="49"/>
  <c r="J13" i="49"/>
  <c r="E13" i="49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  <c r="E2" i="7" l="1"/>
  <c r="F12" i="7"/>
  <c r="E9" i="7"/>
  <c r="G9" i="7"/>
  <c r="F8" i="7"/>
  <c r="E7" i="7"/>
  <c r="F13" i="49"/>
  <c r="E5" i="7"/>
  <c r="G5" i="7"/>
  <c r="F4" i="7"/>
  <c r="K34" i="49"/>
  <c r="P34" i="49"/>
  <c r="P13" i="49"/>
  <c r="F34" i="49"/>
  <c r="K14" i="49"/>
  <c r="K13" i="49"/>
  <c r="P14" i="49"/>
  <c r="F35" i="49"/>
  <c r="K35" i="49"/>
  <c r="F14" i="49"/>
  <c r="P35" i="49"/>
  <c r="G3" i="7"/>
  <c r="G4" i="7"/>
  <c r="E6" i="7"/>
  <c r="G8" i="7"/>
  <c r="E10" i="7"/>
  <c r="G12" i="7"/>
  <c r="E17" i="7"/>
  <c r="G19" i="7"/>
  <c r="E21" i="7"/>
  <c r="G23" i="7"/>
  <c r="E25" i="7"/>
  <c r="G27" i="7"/>
  <c r="E29" i="7"/>
  <c r="G31" i="7"/>
  <c r="E33" i="7"/>
  <c r="G35" i="7"/>
  <c r="E37" i="7"/>
  <c r="G39" i="7"/>
  <c r="E41" i="7"/>
  <c r="G43" i="7"/>
  <c r="F44" i="7"/>
  <c r="F2" i="7"/>
  <c r="E3" i="7"/>
  <c r="F6" i="7"/>
  <c r="F10" i="7"/>
  <c r="F17" i="7"/>
  <c r="F21" i="7"/>
  <c r="F25" i="7"/>
  <c r="F29" i="7"/>
  <c r="F33" i="7"/>
  <c r="F37" i="7"/>
  <c r="F41" i="7"/>
</calcChain>
</file>

<file path=xl/sharedStrings.xml><?xml version="1.0" encoding="utf-8"?>
<sst xmlns="http://schemas.openxmlformats.org/spreadsheetml/2006/main" count="676" uniqueCount="368">
  <si>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</si>
  <si>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</si>
  <si>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</si>
  <si>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</si>
  <si>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</si>
  <si>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</si>
  <si>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</si>
  <si>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</si>
  <si>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</si>
  <si>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</si>
  <si>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</si>
  <si>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</si>
  <si>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</si>
  <si>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</si>
  <si>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</si>
  <si>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</si>
  <si>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</si>
  <si>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</si>
  <si>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</si>
  <si>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</si>
  <si>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</si>
  <si>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</si>
  <si>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</si>
  <si>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</si>
  <si>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</si>
  <si>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</si>
  <si>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</si>
  <si>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</si>
  <si>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</si>
  <si>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</si>
  <si>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</si>
  <si>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</si>
  <si>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</si>
  <si>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</si>
  <si>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</si>
  <si>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</si>
  <si>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</si>
  <si>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</si>
  <si>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</si>
  <si>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</si>
  <si>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</si>
  <si>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</si>
  <si>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</si>
  <si>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</si>
  <si>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</si>
  <si>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</si>
  <si>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</si>
  <si>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</si>
  <si>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</si>
  <si>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</si>
  <si>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</si>
  <si>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</si>
  <si>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</si>
  <si>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</si>
  <si>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</si>
  <si>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</si>
  <si>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</si>
  <si>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</si>
  <si>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</si>
  <si>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</si>
  <si>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</si>
  <si>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</si>
  <si>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</si>
  <si>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</si>
  <si>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</si>
  <si>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</si>
  <si>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</si>
  <si>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</si>
  <si>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</si>
  <si>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</si>
  <si>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</si>
  <si>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</si>
  <si>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</si>
  <si>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</si>
  <si>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</si>
  <si>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</si>
  <si>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</si>
  <si>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</si>
  <si>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</si>
  <si>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</si>
  <si>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</si>
  <si>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</si>
  <si>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</si>
  <si>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</si>
  <si>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</si>
  <si>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</si>
  <si>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</si>
  <si>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</si>
  <si>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</si>
  <si>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</si>
  <si>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</si>
  <si>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</si>
  <si>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</si>
  <si>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</si>
  <si>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</si>
  <si>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</si>
  <si>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</si>
  <si>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</si>
  <si>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</si>
  <si>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</si>
  <si>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</si>
  <si>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</si>
  <si>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</si>
  <si>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</si>
  <si>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</si>
  <si>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</si>
  <si>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</si>
  <si>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</si>
  <si>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</si>
  <si>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</si>
  <si>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</si>
  <si>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</si>
  <si>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</si>
  <si>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</si>
  <si>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</si>
  <si>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</si>
  <si>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</si>
  <si>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</si>
  <si>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</si>
  <si>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</si>
  <si>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</si>
  <si>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</si>
  <si>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</si>
  <si>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</si>
  <si>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</si>
  <si>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</si>
  <si>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</si>
  <si>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</si>
  <si>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</si>
  <si>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</si>
  <si>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</si>
  <si>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</si>
  <si>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</si>
  <si>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</si>
  <si>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</si>
  <si>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</si>
  <si>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</si>
  <si>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</si>
  <si>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</si>
  <si>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</si>
  <si>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</si>
  <si>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</si>
  <si>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</si>
  <si>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</si>
  <si>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</si>
  <si>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</si>
  <si>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</si>
  <si>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</si>
  <si>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</si>
  <si>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</si>
  <si>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</si>
  <si>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</si>
  <si>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</si>
  <si>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</si>
  <si>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</si>
  <si>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</si>
  <si>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</si>
  <si>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</si>
  <si>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</si>
  <si>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</si>
  <si>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</si>
  <si>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</si>
  <si>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</si>
  <si>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</si>
  <si>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</si>
  <si>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</si>
  <si>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</si>
  <si>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</si>
  <si>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</si>
  <si>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</si>
  <si>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</si>
  <si>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</si>
  <si>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</si>
  <si>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</si>
  <si>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</si>
  <si>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</si>
  <si>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</si>
  <si>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</si>
  <si>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</si>
  <si>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</si>
  <si>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</si>
  <si>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</si>
  <si>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</si>
  <si>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</si>
  <si>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</si>
  <si>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</si>
  <si>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</si>
  <si>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</si>
  <si>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</si>
  <si>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</si>
  <si>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</si>
  <si>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</si>
  <si>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</si>
  <si>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</si>
  <si>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</si>
  <si>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</si>
  <si>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</si>
  <si>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</si>
  <si>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</si>
  <si>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</si>
  <si>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</si>
  <si>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</si>
  <si>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</si>
  <si>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</si>
  <si>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</si>
  <si>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</si>
  <si>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</si>
  <si>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</si>
  <si>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</si>
  <si>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</si>
  <si>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</si>
  <si>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</si>
  <si>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</si>
  <si>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</si>
  <si>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</si>
  <si>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</si>
  <si>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</si>
  <si>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</si>
  <si>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</si>
  <si>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</si>
  <si>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</si>
  <si>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</si>
  <si>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</si>
  <si>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</si>
  <si>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</si>
  <si>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</si>
  <si>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</si>
  <si>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</si>
  <si>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</si>
  <si>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</si>
  <si>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</si>
  <si>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</si>
  <si>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</si>
  <si>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</si>
  <si>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</si>
  <si>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</si>
  <si>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</si>
  <si>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</si>
  <si>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</si>
  <si>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</si>
  <si>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</si>
  <si>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</si>
  <si>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</si>
  <si>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</si>
  <si>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</si>
  <si>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</si>
  <si>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</si>
  <si>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</si>
  <si>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</si>
  <si>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</si>
  <si>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</si>
  <si>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</si>
  <si>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</si>
  <si>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</si>
  <si>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</si>
  <si>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</si>
  <si>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</si>
  <si>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</si>
  <si>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</si>
  <si>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</si>
  <si>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</si>
  <si>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</si>
  <si>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</si>
  <si>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</si>
  <si>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</si>
  <si>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</si>
  <si>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</si>
  <si>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</si>
  <si>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</si>
  <si>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</si>
  <si>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</si>
  <si>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</si>
  <si>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</si>
  <si>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</si>
  <si>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</si>
  <si>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</si>
  <si>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</si>
  <si>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</si>
  <si>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</si>
  <si>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</si>
  <si>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</si>
  <si>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</si>
  <si>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</si>
  <si>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</si>
  <si>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</si>
  <si>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</si>
  <si>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</si>
  <si>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</si>
  <si>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</si>
  <si>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</si>
  <si>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</si>
  <si>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>ELABORAR ESTUDO PRELIMINAR</t>
  </si>
  <si>
    <t>REALIZAR ANÁLISE DO ESTUDO PRELIMINAR</t>
  </si>
  <si>
    <t>SECGS</t>
  </si>
  <si>
    <t>TERMO DE CONTRATAÇÃO</t>
  </si>
  <si>
    <t>ELABORAR PROJETO BÁSICO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</si>
  <si>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</si>
  <si>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</si>
  <si>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</si>
  <si>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</si>
  <si>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</si>
  <si>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DOCUMENTO ESTUDO PRELIMINAR</t>
  </si>
  <si>
    <t>Qual o principal processo envolvido ?</t>
  </si>
  <si>
    <t>CRIAR PAD- PROCESSO ADMINISTRATIVO DIGITAL</t>
  </si>
  <si>
    <t>Os dados sâo confiáveis devido que os mesmos foram coletados do Sistema PAD (Processo Administrativo Digital - Menu Detalhes) do TRE Paraná via relatório. 
O Sistema PAD passa por auditoria periodica realizado pelo TCU (Tribunal de Contas da União). A única divergência que foi encontrada devido aos cálculos da quantidade de dias em processos feita pelo PAD foi contornada com a inclusão do cálculo por horas e não somente por dias, o qual traria possíveis inconsistências  no futuro que atingiria diretamente a meta geral de 15% de redução de Lead Time para as contratações de Dispensa, Licitação e Registro de Preços</t>
  </si>
  <si>
    <t xml:space="preserve">Abaixo uma cópia do relatório extraído do Sistema PAD, o qual é possível verificar a coluna "Duração" que foi calculada em Horas e depois convertida para Dias, visando maior </t>
  </si>
  <si>
    <t>Será utilizado o indicador de Tempo de Tramitação do processo obtido através do sistema PAD(Processo Administrativo Digital - Menu Detalhes). Para isso será calculado Data Fim - Data Início = Total de horas.</t>
  </si>
  <si>
    <t>Boxplot por Tipo de Contratação</t>
  </si>
  <si>
    <t xml:space="preserve">Observou-se várias pontos especiais tanto na carta de controle,box plot os quais sugerem que há problemas em processos de contratações que seguem um fluxo demasiadamente acelerado e outros que se prolongam por muito tempo.
</t>
  </si>
  <si>
    <t xml:space="preserve">Reduzir o lead time para 15 dias para o processo de contratações de bens e serviços até fevereiro de 2018 
</t>
  </si>
  <si>
    <t xml:space="preserve">• Redução de retrabalho;
• Redução de dias de trabalho  3 dias por PAD –Economia $ (Em cálculo).
• Redução do tempo do processo de contratações;
• Redução de custo por processo de contratação (PAD);
• Possibilidade replicação das melhorias nos outros processos de contratações;
• Realocação de Servidores entre as áreas do Tribunal;
</t>
  </si>
  <si>
    <t xml:space="preserve">Com base nas reuniões já realizadas com a área foco,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recursos.
</t>
  </si>
  <si>
    <t xml:space="preserve">Define 30/03/2017
Measure 30/05/2017
Analyze 30/09/2017
Improve 30/11/2017
Control 02/2018
</t>
  </si>
  <si>
    <t xml:space="preserve">SIPOC preenchido o qual descreve o principal processo envolvido no Tribunal Regional do Paraná na área de SEGS - Secretaria de Gestão de Serviços, que contempla as áreas de Coordenadoria de InfraEstrutura Predial e Coordenadoria de Segurança e Apoio Administrativo.
</t>
  </si>
  <si>
    <t xml:space="preserve">Project Charter está pendente de assinatura
</t>
  </si>
  <si>
    <t>Silmara</t>
  </si>
  <si>
    <t>Tribunal Regional do Paraná- Curitiba Matriz</t>
  </si>
  <si>
    <t>Redução do lead time do processo de contratações.</t>
  </si>
  <si>
    <t xml:space="preserve">Dependência das áreas externas;Implicações ao planejamento geral do Tribunal;
Retrabalho por questionamentos do objeto por parte da área externa;Falta de padronização.
</t>
  </si>
  <si>
    <t>SIPOC</t>
  </si>
  <si>
    <t>(1) Fórmula do indicador</t>
  </si>
  <si>
    <r>
      <rPr>
        <b/>
        <sz val="11"/>
        <color theme="1"/>
        <rFont val="Calibri"/>
        <family val="2"/>
        <scheme val="minor"/>
      </rPr>
      <t xml:space="preserve">CUSTO TOTAL (POR HORA) DE UM SERVIDOR: </t>
    </r>
    <r>
      <rPr>
        <sz val="11"/>
        <color theme="1"/>
        <rFont val="Calibri"/>
        <family val="2"/>
        <scheme val="minor"/>
      </rPr>
      <t>Salário + Custos indiretos (Computador+Lâmpada+Telefone)</t>
    </r>
  </si>
  <si>
    <r>
      <t xml:space="preserve">CUSTO MÉDIO (POR HORA) DE UM PAD: </t>
    </r>
    <r>
      <rPr>
        <sz val="11"/>
        <color theme="1"/>
        <rFont val="Calibri"/>
        <family val="2"/>
        <scheme val="minor"/>
      </rPr>
      <t>(retirar do BD de PADs)</t>
    </r>
  </si>
  <si>
    <r>
      <t xml:space="preserve">CUSTO SETORES DA SECGS: </t>
    </r>
    <r>
      <rPr>
        <sz val="10"/>
        <color rgb="FF000000"/>
        <rFont val="Arial"/>
        <family val="2"/>
      </rPr>
      <t>(retirar do BD de PADs)</t>
    </r>
  </si>
  <si>
    <t>(2) Explicação dos termos que compõe o indicador</t>
  </si>
  <si>
    <r>
      <rPr>
        <b/>
        <sz val="11"/>
        <color theme="1"/>
        <rFont val="Calibri"/>
        <family val="2"/>
        <scheme val="minor"/>
      </rPr>
      <t xml:space="preserve">SALÁRIO - </t>
    </r>
    <r>
      <rPr>
        <sz val="11"/>
        <color theme="1"/>
        <rFont val="Calibri"/>
        <family val="2"/>
        <scheme val="minor"/>
      </rPr>
      <t>Corresponde ao salário médio de um servidor pertinente a qualquer um dos setores abaixo da Secretaria SECGS.</t>
    </r>
  </si>
  <si>
    <r>
      <t xml:space="preserve">COMPUTADOR - </t>
    </r>
    <r>
      <rPr>
        <sz val="11"/>
        <color theme="1"/>
        <rFont val="Calibri"/>
        <family val="2"/>
        <scheme val="minor"/>
      </rPr>
      <t>Custo correspondente ao consumo médio de um computador de 500 W.</t>
    </r>
  </si>
  <si>
    <r>
      <t xml:space="preserve">LAMPADA - </t>
    </r>
    <r>
      <rPr>
        <sz val="11"/>
        <color theme="1"/>
        <rFont val="Calibri"/>
        <family val="2"/>
        <scheme val="minor"/>
      </rPr>
      <t>Custo correspondente ao consumo médio de uma lampada de 32 W</t>
    </r>
  </si>
  <si>
    <r>
      <t xml:space="preserve">TELEFONE - </t>
    </r>
    <r>
      <rPr>
        <sz val="11"/>
        <color theme="1"/>
        <rFont val="Calibri"/>
        <family val="2"/>
        <scheme val="minor"/>
      </rPr>
      <t>Custo correspondente ao consumo médio de ligações telefonicas por servidor do Tribunal Regional.</t>
    </r>
  </si>
  <si>
    <t xml:space="preserve">(3) Exemplo de cálculo do indicador  </t>
  </si>
  <si>
    <t>PESQUISAS</t>
  </si>
  <si>
    <t>CIP</t>
  </si>
  <si>
    <t>CORREÇÕES</t>
  </si>
  <si>
    <t>DOCUMENTO COM CORREÇÕES</t>
  </si>
  <si>
    <t>ESTUDO CORRIGIDO</t>
  </si>
  <si>
    <t>PROJETO BÁSICO</t>
  </si>
  <si>
    <t>CIP/SECGS</t>
  </si>
  <si>
    <t>PROJETO CORREÇÕES</t>
  </si>
  <si>
    <t>PROJETO CORRIGIDO</t>
  </si>
  <si>
    <t xml:space="preserve">ENCAMINHAR PROJETO </t>
  </si>
  <si>
    <t>DESPACHO</t>
  </si>
  <si>
    <t>ENCAMINHAR PROJETO</t>
  </si>
  <si>
    <t>PARECER</t>
  </si>
  <si>
    <t>ENCAMINHAR PAD PARA COORDEANDORIA DE LICITAÇÕES</t>
  </si>
  <si>
    <t>COORDENADORIA DE LICITAÇÃO</t>
  </si>
  <si>
    <t>SECRETARIA DE FINANÇAS</t>
  </si>
  <si>
    <t>ENCAMINHAR PARA DISPONIBILIDADE FINANCEIRA</t>
  </si>
  <si>
    <t>AUTORIZAÇÃO</t>
  </si>
  <si>
    <t xml:space="preserve">ASSESSORIA Direção geral </t>
  </si>
  <si>
    <t>AUTORIZAR LICITAÇÃO</t>
  </si>
  <si>
    <t>ELABORAÇÃO DO EDITAL</t>
  </si>
  <si>
    <r>
      <t xml:space="preserve">Meta de redução para SEGS: </t>
    </r>
    <r>
      <rPr>
        <sz val="11"/>
        <color theme="1"/>
        <rFont val="Calibri"/>
        <family val="2"/>
        <scheme val="minor"/>
      </rPr>
      <t>Diminuir de a média de 22:18 horas para 18:57 horas</t>
    </r>
  </si>
  <si>
    <r>
      <t xml:space="preserve">Meta de redução para Coord. Infraestrutura Predial: </t>
    </r>
    <r>
      <rPr>
        <sz val="11"/>
        <color theme="1"/>
        <rFont val="Calibri"/>
        <family val="2"/>
        <scheme val="minor"/>
      </rPr>
      <t>Diminuir de a média de 278 horas para 236 horas</t>
    </r>
  </si>
  <si>
    <r>
      <t xml:space="preserve">Meta de redução para Coord. Segurança e Transporte: </t>
    </r>
    <r>
      <rPr>
        <sz val="11"/>
        <color theme="1"/>
        <rFont val="Calibri"/>
        <family val="2"/>
        <scheme val="minor"/>
      </rPr>
      <t>Diminuir de a média de 98 horas para 36 horas</t>
    </r>
  </si>
  <si>
    <t xml:space="preserve">Lead Time = Dt Fim - Dt inicio = Total Horas </t>
  </si>
  <si>
    <t>Data de Início = Data em que o trâmite foi iniciado no Sistema Pad para uma área específica</t>
  </si>
  <si>
    <t>Data de Fim = Data em que o trâmite foi finalizado no Sistema Pad para uma área específica</t>
  </si>
  <si>
    <t xml:space="preserve">
No Tribunal Regional do Paraná  na área de Secretaria de Gestão de serviços a qual contempla as Coordenadorias de Infraestrutura Predial e Coordenadoria de Segurança e Apoio Administrativo foram coletadas médias de tempo de contratação contemplando as modalidades  Licitações, Dispensa e Registro de Preço e observaram-se  números elevados desde o ínicio do processo de contratação até o seu encerramento, o qual de uma forma geral leva em torno de 171 dias.Considerando somente as áreas pertencentes à Secretaria de Gestão de Serviços Dispensa leva em média 3,69 dias , Licitações leva 3,64 dias e Registro de Preços leva em média 3,65 dia para liberar um processo de contratação.</t>
  </si>
  <si>
    <t>Acadêmicos: Ruhan Pablo Acosta Sanabria, André Rodrigues, Ivis Martins
Equipe de Apoio:  
- Alta Gerência: Desembargador Adalberto Jorge Xisto Pereira, Presidente; Desembargador Luiz Taro Oyama, Vice-Presidente e Corregedor; Dra. Mônica Miranda Gama Monteiro, Diretora-Geral; Dra. Daniela Borges de Carvalho, Secretaria da Corregedoria Regional;
- Champions: Silmara Aparecida Laskoski, Secretaria de Gestão de Serviços; Ivanilda da Silva, Coordenadora de Infraestrutura Predial; Flávio Henrique Marçal Rodrigues, Coordenador de Segurança, Transporte e Apoio Administrativo; Iuri Camargo Kisovec, Assessor da Diretoria-Geral;</t>
  </si>
  <si>
    <t>*Tirar foto da equipe</t>
  </si>
  <si>
    <t>Acadêmicos: Ruhan Pablo Acosta Sanabria, André Rodrigues, Ivis Martins
Equipe de Apoio:  Alta Gerência: Desembargador Adalberto Jorge Xisto Pereira, Presidente; Desembargador Luiz Taro Oyama, Vice-Presidente e Corregedor; Dra. Mônica Miranda Gama Monteiro, Diretora-Geral; Dra. Daniela Borges de Carvalho, Secretaria da Corregedoria Regional;
- Champions: Silmara Aparecida Laskoski, Secretaria de Gestão de Serviços; Ivanilda da Silva, Coordenadora de Infraestrutura Predial; Flávio Henrique Marçal Rodrigues, Coordenador de Segurança, Transporte e Apoio Administrativo; Iuri Camargo Kisovec, Assessor da Diretoria-Geral;</t>
  </si>
  <si>
    <t>Existem oportunidades de melhoria no processo de contratações de bens e serviços que atualmente duram em média 18 dias para as unidades pertencentes à SECGS.</t>
  </si>
  <si>
    <t>Reduzir o lead time de 18 para 15 dias para o processo de contratações de bens e serviços até fevereiro de 2018.</t>
  </si>
  <si>
    <t xml:space="preserve">Conclusão
No gráfico ao lado é possível observar que para cada
processo de contratação que passa por uma unidade pertencente à Secretaria de Gestão de Serviços no Tribunal Regional do Paraná considerando sua data de início  e Data de fim levará em média 171 dias para ser completo. Já considerando as médias extratificadas somente para a área da SECGS  que compreende as Coordenadorias de Infra Estrutura Predial e Coordenadoria de Segurança e Apoio Administrativo levam em média 18 dias para processar cada trâmite de um processo de contratação(Dispensa, Licitação e Registro de Preços). O ganho proposto seria de quase 3 dias por processo de contratação para a área SECGS.
</t>
  </si>
  <si>
    <t>*Carta de Controle por Setor</t>
  </si>
  <si>
    <t>* Planilha de porcentagem com os focos</t>
  </si>
  <si>
    <t>* corrigir legenda e titulo deixar claro</t>
  </si>
  <si>
    <t>*Criar Organama para comprovação da meta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</si>
</sst>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4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 (Corpo)"/>
    </font>
    <font>
      <b/>
      <sz val="10"/>
      <color rgb="FF000000"/>
      <name val="Arial"/>
      <family val="2"/>
    </font>
    <font>
      <sz val="9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53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45" fillId="11" borderId="0" xfId="0" applyFont="1" applyFill="1"/>
    <xf numFmtId="0" fontId="46" fillId="11" borderId="0" xfId="0" applyFont="1" applyFill="1" applyAlignment="1">
      <alignment horizontal="left" vertical="center" readingOrder="1"/>
    </xf>
    <xf numFmtId="0" fontId="47" fillId="11" borderId="0" xfId="0" applyFont="1" applyFill="1" applyAlignment="1">
      <alignment horizontal="left" vertical="center" readingOrder="1"/>
    </xf>
    <xf numFmtId="0" fontId="3" fillId="18" borderId="0" xfId="0" applyFont="1" applyFill="1"/>
    <xf numFmtId="0" fontId="5" fillId="11" borderId="1" xfId="0" applyFont="1" applyFill="1" applyBorder="1" applyAlignment="1">
      <alignment horizontal="left" vertical="center" wrapText="1"/>
    </xf>
    <xf numFmtId="0" fontId="5" fillId="11" borderId="2" xfId="0" applyFont="1" applyFill="1" applyBorder="1" applyAlignment="1">
      <alignment horizontal="left" vertical="center"/>
    </xf>
    <xf numFmtId="0" fontId="5" fillId="11" borderId="3" xfId="0" applyFont="1" applyFill="1" applyBorder="1" applyAlignment="1">
      <alignment horizontal="left" vertical="center"/>
    </xf>
    <xf numFmtId="0" fontId="5" fillId="11" borderId="4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6" xfId="0" applyFont="1" applyFill="1" applyBorder="1" applyAlignment="1">
      <alignment horizontal="left" vertical="center"/>
    </xf>
    <xf numFmtId="0" fontId="5" fillId="11" borderId="7" xfId="0" applyFont="1" applyFill="1" applyBorder="1" applyAlignment="1">
      <alignment horizontal="left" vertical="center"/>
    </xf>
    <xf numFmtId="0" fontId="5" fillId="11" borderId="8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0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5" fillId="11" borderId="6" xfId="0" applyFont="1" applyFill="1" applyBorder="1" applyAlignment="1">
      <alignment horizontal="center" vertical="center" wrapText="1"/>
    </xf>
    <xf numFmtId="0" fontId="5" fillId="11" borderId="7" xfId="0" applyFont="1" applyFill="1" applyBorder="1" applyAlignment="1">
      <alignment horizontal="center" vertical="center" wrapText="1"/>
    </xf>
    <xf numFmtId="0" fontId="5" fillId="11" borderId="8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10" fillId="0" borderId="33" xfId="0" applyFont="1" applyBorder="1" applyAlignment="1">
      <alignment horizontal="center" wrapText="1"/>
    </xf>
    <xf numFmtId="0" fontId="10" fillId="0" borderId="34" xfId="0" applyFont="1" applyBorder="1" applyAlignment="1">
      <alignment horizontal="center" wrapText="1"/>
    </xf>
    <xf numFmtId="0" fontId="10" fillId="0" borderId="35" xfId="0" applyFont="1" applyBorder="1" applyAlignment="1">
      <alignment horizontal="center" wrapText="1"/>
    </xf>
    <xf numFmtId="0" fontId="10" fillId="0" borderId="36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0" fillId="0" borderId="37" xfId="0" applyFont="1" applyBorder="1" applyAlignment="1">
      <alignment horizontal="center" wrapText="1"/>
    </xf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horizontal="center" wrapText="1"/>
    </xf>
    <xf numFmtId="0" fontId="10" fillId="0" borderId="40" xfId="0" applyFont="1" applyBorder="1" applyAlignment="1">
      <alignment horizontal="center" wrapText="1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48" fillId="0" borderId="33" xfId="0" applyFont="1" applyBorder="1" applyAlignment="1">
      <alignment horizontal="center" vertical="center" wrapText="1"/>
    </xf>
    <xf numFmtId="0" fontId="48" fillId="0" borderId="34" xfId="0" applyFont="1" applyBorder="1" applyAlignment="1">
      <alignment horizontal="center" vertical="center" wrapText="1"/>
    </xf>
    <xf numFmtId="0" fontId="48" fillId="0" borderId="35" xfId="0" applyFont="1" applyBorder="1" applyAlignment="1">
      <alignment horizontal="center" vertical="center" wrapText="1"/>
    </xf>
    <xf numFmtId="0" fontId="48" fillId="0" borderId="36" xfId="0" applyFont="1" applyBorder="1" applyAlignment="1">
      <alignment horizontal="center" vertical="center" wrapText="1"/>
    </xf>
    <xf numFmtId="0" fontId="48" fillId="0" borderId="0" xfId="0" applyFont="1" applyBorder="1" applyAlignment="1">
      <alignment horizontal="center" vertical="center" wrapText="1"/>
    </xf>
    <xf numFmtId="0" fontId="48" fillId="0" borderId="37" xfId="0" applyFont="1" applyBorder="1" applyAlignment="1">
      <alignment horizontal="center" vertical="center" wrapText="1"/>
    </xf>
    <xf numFmtId="0" fontId="48" fillId="0" borderId="38" xfId="0" applyFont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48" fillId="0" borderId="40" xfId="0" applyFont="1" applyBorder="1" applyAlignment="1">
      <alignment horizontal="center" vertical="center" wrapText="1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" fillId="0" borderId="33" xfId="0" applyFont="1" applyBorder="1" applyAlignment="1">
      <alignment horizontal="left" vertical="top" wrapText="1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" fillId="0" borderId="33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10" fillId="0" borderId="33" xfId="0" applyFont="1" applyBorder="1" applyAlignment="1">
      <alignment horizontal="left" vertical="top" wrapText="1"/>
    </xf>
    <xf numFmtId="0" fontId="10" fillId="0" borderId="34" xfId="0" applyFont="1" applyBorder="1" applyAlignment="1">
      <alignment horizontal="left" vertical="top" wrapText="1"/>
    </xf>
    <xf numFmtId="0" fontId="10" fillId="0" borderId="35" xfId="0" applyFont="1" applyBorder="1" applyAlignment="1">
      <alignment horizontal="left" vertical="top" wrapText="1"/>
    </xf>
    <xf numFmtId="0" fontId="10" fillId="0" borderId="36" xfId="0" applyFont="1" applyBorder="1" applyAlignment="1">
      <alignment horizontal="left" vertical="top" wrapText="1"/>
    </xf>
    <xf numFmtId="0" fontId="10" fillId="0" borderId="0" xfId="0" applyFont="1" applyBorder="1" applyAlignment="1">
      <alignment horizontal="left" vertical="top" wrapText="1"/>
    </xf>
    <xf numFmtId="0" fontId="10" fillId="0" borderId="37" xfId="0" applyFont="1" applyBorder="1" applyAlignment="1">
      <alignment horizontal="left" vertical="top" wrapText="1"/>
    </xf>
    <xf numFmtId="0" fontId="10" fillId="0" borderId="38" xfId="0" applyFont="1" applyBorder="1" applyAlignment="1">
      <alignment horizontal="left" vertical="top" wrapText="1"/>
    </xf>
    <xf numFmtId="0" fontId="10" fillId="0" borderId="39" xfId="0" applyFont="1" applyBorder="1" applyAlignment="1">
      <alignment horizontal="left" vertical="top" wrapText="1"/>
    </xf>
    <xf numFmtId="0" fontId="10" fillId="0" borderId="40" xfId="0" applyFont="1" applyBorder="1" applyAlignment="1">
      <alignment horizontal="left" vertical="top" wrapText="1"/>
    </xf>
    <xf numFmtId="0" fontId="31" fillId="0" borderId="29" xfId="0" applyFont="1" applyBorder="1" applyAlignment="1">
      <alignment horizontal="center"/>
    </xf>
    <xf numFmtId="0" fontId="1" fillId="0" borderId="29" xfId="0" applyFont="1" applyBorder="1" applyAlignment="1">
      <alignment horizontal="left" vertical="top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0" fillId="0" borderId="45" xfId="0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0" fillId="0" borderId="45" xfId="0" applyBorder="1"/>
    <xf numFmtId="0" fontId="34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layout>
        <c:manualLayout>
          <c:xMode val="edge"/>
          <c:yMode val="edge"/>
          <c:x val="0.17456441719762791"/>
          <c:y val="2.017803808564968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094072"/>
        <c:axId val="108094464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096032"/>
        <c:axId val="108098776"/>
      </c:lineChart>
      <c:catAx>
        <c:axId val="108094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094464"/>
        <c:crosses val="autoZero"/>
        <c:auto val="1"/>
        <c:lblAlgn val="ctr"/>
        <c:lblOffset val="100"/>
        <c:noMultiLvlLbl val="0"/>
      </c:catAx>
      <c:valAx>
        <c:axId val="108094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094072"/>
        <c:crosses val="autoZero"/>
        <c:crossBetween val="between"/>
      </c:valAx>
      <c:valAx>
        <c:axId val="108098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08096032"/>
        <c:crosses val="max"/>
        <c:crossBetween val="between"/>
      </c:valAx>
      <c:catAx>
        <c:axId val="1080960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09877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GRÁFICO DE PARETO PARA  MÉDIA DE DIAS POR FORMA DE CONTRATAÇÃO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[1]FILTROS_DINAMICOS!$B$16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[1]FILTROS_DINAMICOS!$B$17:$B$19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3.6441539797008633</c:v>
                </c:pt>
                <c:pt idx="2">
                  <c:v>3.6562659642401263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099560"/>
        <c:axId val="108099952"/>
      </c:barChart>
      <c:lineChart>
        <c:grouping val="standard"/>
        <c:varyColors val="0"/>
        <c:ser>
          <c:idx val="1"/>
          <c:order val="1"/>
          <c:tx>
            <c:strRef>
              <c:f>[1]FILTROS_DINAMICOS!$C$16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[1]FILTROS_DINAMICOS!$C$17:$C$19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7.034340797501069</c:v>
                </c:pt>
                <c:pt idx="2">
                  <c:v>10.690606761741195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093288"/>
        <c:axId val="108092896"/>
      </c:lineChart>
      <c:catAx>
        <c:axId val="1080995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099952"/>
        <c:crosses val="autoZero"/>
        <c:auto val="1"/>
        <c:lblAlgn val="ctr"/>
        <c:lblOffset val="100"/>
        <c:noMultiLvlLbl val="0"/>
      </c:catAx>
      <c:valAx>
        <c:axId val="10809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099560"/>
        <c:crosses val="autoZero"/>
        <c:crossBetween val="between"/>
      </c:valAx>
      <c:valAx>
        <c:axId val="1080928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08093288"/>
        <c:crosses val="max"/>
        <c:crossBetween val="between"/>
      </c:valAx>
      <c:catAx>
        <c:axId val="108093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092896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DE LEAD TIME EM DIAS POR  SECRETARIA/COORDENADORIA 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[2]Graficos!$E$2</c:f>
              <c:strCache>
                <c:ptCount val="1"/>
                <c:pt idx="0">
                  <c:v>MÉDIA GERAL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[2]Graficos!$D$3:$D$4</c:f>
              <c:strCache>
                <c:ptCount val="2"/>
                <c:pt idx="0">
                  <c:v>Média para Coordenadoria de Segurança , Transporte e Apoio Administrativo</c:v>
                </c:pt>
                <c:pt idx="1">
                  <c:v>Média para Coordenadoria de Infraestrutura Predial</c:v>
                </c:pt>
              </c:strCache>
            </c:strRef>
          </c:cat>
          <c:val>
            <c:numRef>
              <c:f>[2]Graficos!$E$3:$E$4</c:f>
              <c:numCache>
                <c:formatCode>General</c:formatCode>
                <c:ptCount val="2"/>
                <c:pt idx="0">
                  <c:v>170</c:v>
                </c:pt>
                <c:pt idx="1">
                  <c:v>173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508462248"/>
        <c:axId val="508459896"/>
      </c:barChart>
      <c:catAx>
        <c:axId val="5084622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508459896"/>
        <c:crosses val="autoZero"/>
        <c:auto val="1"/>
        <c:lblAlgn val="ctr"/>
        <c:lblOffset val="100"/>
        <c:noMultiLvlLbl val="0"/>
      </c:catAx>
      <c:valAx>
        <c:axId val="50845989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08462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DE LEAD TIME EM DIAS POR  FORMA DE CONTRATACAO</a:t>
            </a:r>
            <a:endParaRPr lang="en-US"/>
          </a:p>
        </c:rich>
      </c:tx>
      <c:layout>
        <c:manualLayout>
          <c:xMode val="edge"/>
          <c:yMode val="edge"/>
          <c:x val="0.15841387831917336"/>
          <c:y val="1.451130467769621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[2]Graficos!$B$3</c:f>
              <c:strCache>
                <c:ptCount val="1"/>
                <c:pt idx="0">
                  <c:v>MÉDIA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[2]Graficos!$A$4:$A$6</c:f>
              <c:strCache>
                <c:ptCount val="3"/>
                <c:pt idx="0">
                  <c:v>Licitação</c:v>
                </c:pt>
                <c:pt idx="1">
                  <c:v>Dispensa</c:v>
                </c:pt>
                <c:pt idx="2">
                  <c:v>Registro Preços</c:v>
                </c:pt>
              </c:strCache>
            </c:strRef>
          </c:cat>
          <c:val>
            <c:numRef>
              <c:f>[2]Graficos!$B$4:$B$6</c:f>
              <c:numCache>
                <c:formatCode>General</c:formatCode>
                <c:ptCount val="3"/>
                <c:pt idx="0">
                  <c:v>248</c:v>
                </c:pt>
                <c:pt idx="1">
                  <c:v>106.6</c:v>
                </c:pt>
                <c:pt idx="2">
                  <c:v>135.14285714285714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508460288"/>
        <c:axId val="508461464"/>
      </c:barChart>
      <c:catAx>
        <c:axId val="5084602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508461464"/>
        <c:crosses val="autoZero"/>
        <c:auto val="1"/>
        <c:lblAlgn val="ctr"/>
        <c:lblOffset val="100"/>
        <c:noMultiLvlLbl val="0"/>
      </c:catAx>
      <c:valAx>
        <c:axId val="50846146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084602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8455976"/>
        <c:axId val="508457936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459112"/>
        <c:axId val="508458328"/>
      </c:lineChart>
      <c:catAx>
        <c:axId val="5084559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08457936"/>
        <c:crosses val="autoZero"/>
        <c:auto val="1"/>
        <c:lblAlgn val="ctr"/>
        <c:lblOffset val="100"/>
        <c:noMultiLvlLbl val="0"/>
      </c:catAx>
      <c:valAx>
        <c:axId val="508457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8455976"/>
        <c:crosses val="autoZero"/>
        <c:crossBetween val="between"/>
      </c:valAx>
      <c:valAx>
        <c:axId val="508458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08459112"/>
        <c:crosses val="max"/>
        <c:crossBetween val="between"/>
      </c:valAx>
      <c:catAx>
        <c:axId val="508459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845832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FUTURO(META) PARA  MÉDIA DE DIAS POR </a:t>
            </a:r>
            <a:r>
              <a:rPr lang="pt-BR" baseline="0"/>
              <a:t> SETOR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[1]FILTROS_DINAMICOS!$V$24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[1]FILTROS_DINAMICOS!$V$25:$V$27</c:f>
              <c:numCache>
                <c:formatCode>General</c:formatCode>
                <c:ptCount val="3"/>
                <c:pt idx="0">
                  <c:v>1</c:v>
                </c:pt>
                <c:pt idx="1">
                  <c:v>10.9</c:v>
                </c:pt>
                <c:pt idx="2">
                  <c:v>3.5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8366840"/>
        <c:axId val="518368800"/>
      </c:barChart>
      <c:lineChart>
        <c:grouping val="standard"/>
        <c:varyColors val="0"/>
        <c:ser>
          <c:idx val="1"/>
          <c:order val="1"/>
          <c:tx>
            <c:strRef>
              <c:f>[1]FILTROS_DINAMICOS!$W$24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[1]FILTROS_DINAMICOS!$W$25:$W$27</c:f>
              <c:numCache>
                <c:formatCode>General</c:formatCode>
                <c:ptCount val="3"/>
                <c:pt idx="0">
                  <c:v>1</c:v>
                </c:pt>
                <c:pt idx="1">
                  <c:v>11.9</c:v>
                </c:pt>
                <c:pt idx="2">
                  <c:v>15.4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[1]FILTROS_DINAMICOS!$X$24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[1]FILTROS_DINAMICOS!$X$25:$X$27</c:f>
              <c:numCache>
                <c:formatCode>General</c:formatCode>
                <c:ptCount val="3"/>
                <c:pt idx="0">
                  <c:v>5.5309734513274339E-2</c:v>
                </c:pt>
                <c:pt idx="1">
                  <c:v>0.65818584070796471</c:v>
                </c:pt>
                <c:pt idx="2">
                  <c:v>0.85176991150442483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365272"/>
        <c:axId val="518365664"/>
      </c:lineChart>
      <c:catAx>
        <c:axId val="5183668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18368800"/>
        <c:crosses val="autoZero"/>
        <c:auto val="1"/>
        <c:lblAlgn val="ctr"/>
        <c:lblOffset val="100"/>
        <c:noMultiLvlLbl val="0"/>
      </c:catAx>
      <c:valAx>
        <c:axId val="518368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8366840"/>
        <c:crosses val="autoZero"/>
        <c:crossBetween val="between"/>
      </c:valAx>
      <c:valAx>
        <c:axId val="518365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18365272"/>
        <c:crosses val="max"/>
        <c:crossBetween val="between"/>
      </c:valAx>
      <c:catAx>
        <c:axId val="518365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836566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Comparativo</a:t>
            </a:r>
            <a:r>
              <a:rPr lang="pt-BR" sz="1200" baseline="0"/>
              <a:t> Média de Dias Total de PADS x Médias de Dias  das áreas da SECGS</a:t>
            </a:r>
            <a:endParaRPr lang="pt-BR" sz="1200"/>
          </a:p>
        </c:rich>
      </c:tx>
      <c:layout>
        <c:manualLayout>
          <c:xMode val="edge"/>
          <c:yMode val="edge"/>
          <c:x val="8.8243232655619522E-2"/>
          <c:y val="2.17652141403839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layout>
                <c:manualLayout>
                  <c:x val="-0.14485270497904179"/>
                  <c:y val="0.2075368167528387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5040192737101893"/>
                  <c:y val="3.5409123399498255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23064167352215301"/>
                  <c:y val="7.495699926179932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[3]FILTROS_DINAMICOS!$I$46:$I$50</c15:sqref>
                  </c15:fullRef>
                </c:ext>
              </c:extLst>
              <c:f>([3]FILTROS_DINAMICOS!$I$46,[3]FILTROS_DINAMICOS!$I$48:$I$50)</c:f>
              <c:strCache>
                <c:ptCount val="4"/>
                <c:pt idx="0">
                  <c:v>MÉDIA GERAL DE DIAS </c:v>
                </c:pt>
                <c:pt idx="1">
                  <c:v>NOVA MÉDIA DE DIAS SECGS</c:v>
                </c:pt>
                <c:pt idx="2">
                  <c:v>MÉDIA ATUAL SECGS</c:v>
                </c:pt>
                <c:pt idx="3">
                  <c:v>GANHO POR DIA/PAD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[3]FILTROS_DINAMICOS!$J$46:$J$50</c15:sqref>
                  </c15:fullRef>
                </c:ext>
              </c:extLst>
              <c:f>([3]FILTROS_DINAMICOS!$J$46,[3]FILTROS_DINAMICOS!$J$48:$J$50)</c:f>
              <c:numCache>
                <c:formatCode>0%</c:formatCode>
                <c:ptCount val="4"/>
                <c:pt idx="0" formatCode="General">
                  <c:v>171</c:v>
                </c:pt>
                <c:pt idx="1" formatCode="General">
                  <c:v>16.873281749705374</c:v>
                </c:pt>
                <c:pt idx="2" formatCode="General">
                  <c:v>19.850919705535734</c:v>
                </c:pt>
                <c:pt idx="3" formatCode="General">
                  <c:v>2.9776379558303603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radarChart>
        <c:radarStyle val="marker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8"/>
              <c:pt idx="0">
                <c:v>ASSISEG</c:v>
              </c:pt>
              <c:pt idx="1">
                <c:v>CAA</c:v>
              </c:pt>
              <c:pt idx="2">
                <c:v>CIP</c:v>
              </c:pt>
              <c:pt idx="3">
                <c:v>COGSA</c:v>
              </c:pt>
              <c:pt idx="4">
                <c:v>CSTA</c:v>
              </c:pt>
              <c:pt idx="5">
                <c:v>SAPRE</c:v>
              </c:pt>
              <c:pt idx="6">
                <c:v>SECGS</c:v>
              </c:pt>
              <c:pt idx="7">
                <c:v>SESEG</c:v>
              </c:pt>
              <c:pt idx="8">
                <c:v>SGACI</c:v>
              </c:pt>
              <c:pt idx="9">
                <c:v>SMI</c:v>
              </c:pt>
              <c:pt idx="10">
                <c:v>SMIC</c:v>
              </c:pt>
              <c:pt idx="11">
                <c:v>SMIN</c:v>
              </c:pt>
              <c:pt idx="12">
                <c:v>SMOEP</c:v>
              </c:pt>
              <c:pt idx="13">
                <c:v>SMOI</c:v>
              </c:pt>
              <c:pt idx="14">
                <c:v>SMOP</c:v>
              </c:pt>
              <c:pt idx="15">
                <c:v>SOP</c:v>
              </c:pt>
              <c:pt idx="16">
                <c:v>SST</c:v>
              </c:pt>
              <c:pt idx="17">
                <c:v>ST</c:v>
              </c:pt>
            </c:strLit>
          </c:cat>
          <c:val>
            <c:numLit>
              <c:formatCode>General</c:formatCode>
              <c:ptCount val="18"/>
              <c:pt idx="0">
                <c:v>11.841369047618562</c:v>
              </c:pt>
              <c:pt idx="1">
                <c:v>2.5844216417914794</c:v>
              </c:pt>
              <c:pt idx="2">
                <c:v>3.9422594850940387</c:v>
              </c:pt>
              <c:pt idx="3">
                <c:v>15.150833333333139</c:v>
              </c:pt>
              <c:pt idx="4">
                <c:v>4.9671296296300067</c:v>
              </c:pt>
              <c:pt idx="5">
                <c:v>27.283391203704014</c:v>
              </c:pt>
              <c:pt idx="6">
                <c:v>2.3419704861112223</c:v>
              </c:pt>
              <c:pt idx="7">
                <c:v>1.7854166666656965</c:v>
              </c:pt>
              <c:pt idx="8">
                <c:v>16.479513888891233</c:v>
              </c:pt>
              <c:pt idx="9">
                <c:v>2.7852623456791559</c:v>
              </c:pt>
              <c:pt idx="10">
                <c:v>17.148148148148419</c:v>
              </c:pt>
              <c:pt idx="11">
                <c:v>18.778156565655081</c:v>
              </c:pt>
              <c:pt idx="12">
                <c:v>4.7939516129033199</c:v>
              </c:pt>
              <c:pt idx="13">
                <c:v>12.008796296298291</c:v>
              </c:pt>
              <c:pt idx="14">
                <c:v>22.838348765432279</c:v>
              </c:pt>
              <c:pt idx="15">
                <c:v>2.4044444444443798</c:v>
              </c:pt>
              <c:pt idx="16">
                <c:v>4.3020833333309083</c:v>
              </c:pt>
              <c:pt idx="17">
                <c:v>0.14444444444961846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640952"/>
        <c:axId val="113641344"/>
      </c:radarChart>
      <c:catAx>
        <c:axId val="113640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41344"/>
        <c:crosses val="autoZero"/>
        <c:auto val="1"/>
        <c:lblAlgn val="ctr"/>
        <c:lblOffset val="100"/>
        <c:noMultiLvlLbl val="0"/>
      </c:catAx>
      <c:valAx>
        <c:axId val="11364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4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9</c:v>
                </c:pt>
                <c:pt idx="1">
                  <c:v>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9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Cores!$B$2" lockText="1"/>
</file>

<file path=xl/ctrlProps/ctrlProp2.xml><?xml version="1.0" encoding="utf-8"?>
<formControlPr xmlns="http://schemas.microsoft.com/office/spreadsheetml/2009/9/main" objectType="CheckBox" checked="Checked" fmlaLink="Cores!$B$3" lockText="1"/>
</file>

<file path=xl/ctrlProps/ctrlProp3.xml><?xml version="1.0" encoding="utf-8"?>
<formControlPr xmlns="http://schemas.microsoft.com/office/spreadsheetml/2009/9/main" objectType="CheckBox" checked="Checked" fmlaLink="Cores!$B$4" lockText="1"/>
</file>

<file path=xl/ctrlProps/ctrlProp4.xml><?xml version="1.0" encoding="utf-8"?>
<formControlPr xmlns="http://schemas.microsoft.com/office/spreadsheetml/2009/9/main" objectType="CheckBox" checked="Checked" fmlaLink="Cores!$B$5" lockText="1"/>
</file>

<file path=xl/ctrlProps/ctrlProp5.xml><?xml version="1.0" encoding="utf-8"?>
<formControlPr xmlns="http://schemas.microsoft.com/office/spreadsheetml/2009/9/main" objectType="CheckBox" checked="Checked" fmlaLink="Cores!$B$6" lockText="1"/>
</file>

<file path=xl/ctrlProps/ctrlProp6.xml><?xml version="1.0" encoding="utf-8"?>
<formControlPr xmlns="http://schemas.microsoft.com/office/spreadsheetml/2009/9/main" objectType="CheckBox" checked="Checked" fmlaLink="Cores!$B$7" lockText="1"/>
</file>

<file path=xl/ctrlProps/ctrlProp7.xml><?xml version="1.0" encoding="utf-8"?>
<formControlPr xmlns="http://schemas.microsoft.com/office/spreadsheetml/2009/9/main" objectType="CheckBox" checked="Checked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checked="Checked" fmlaLink="Cores!$B$10" lockText="1"/>
</file>

<file path=xl/ctrlProps/ctrlProp10.xml><?xml version="1.0" encoding="utf-8"?>
<formControlPr xmlns="http://schemas.microsoft.com/office/spreadsheetml/2009/9/main" objectType="CheckBox" checked="Checked" fmlaLink="Cores!$B$11" lockText="1"/>
</file>

<file path=xl/ctrlProps/ctrlProp11.xml><?xml version="1.0" encoding="utf-8"?>
<formControlPr xmlns="http://schemas.microsoft.com/office/spreadsheetml/2009/9/main" objectType="CheckBox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MEASURE_mapa!A1"/><Relationship Id="rId7" Type="http://schemas.openxmlformats.org/officeDocument/2006/relationships/chart" Target="../charts/chart1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10" Type="http://schemas.openxmlformats.org/officeDocument/2006/relationships/chart" Target="../charts/chart4.xml"/><Relationship Id="rId4" Type="http://schemas.openxmlformats.org/officeDocument/2006/relationships/hyperlink" Target="#DEFINE_mapa!A1"/><Relationship Id="rId9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8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MEASURE_mapa!A1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10" Type="http://schemas.openxmlformats.org/officeDocument/2006/relationships/image" Target="../media/image12.png"/><Relationship Id="rId4" Type="http://schemas.openxmlformats.org/officeDocument/2006/relationships/hyperlink" Target="#DEFINE_mapa!A1"/><Relationship Id="rId9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hyperlink" Target="#MEASURE_mapa!A1"/><Relationship Id="rId7" Type="http://schemas.openxmlformats.org/officeDocument/2006/relationships/image" Target="../media/image13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4" Type="http://schemas.openxmlformats.org/officeDocument/2006/relationships/hyperlink" Target="#DEFINE_mapa!A1"/><Relationship Id="rId9" Type="http://schemas.openxmlformats.org/officeDocument/2006/relationships/image" Target="../media/image15.emf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hyperlink" Target="#MEASURE_mapa!A1"/><Relationship Id="rId7" Type="http://schemas.openxmlformats.org/officeDocument/2006/relationships/chart" Target="../charts/chart5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6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7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hyperlink" Target="#MEASURE_mapa!A1"/><Relationship Id="rId7" Type="http://schemas.openxmlformats.org/officeDocument/2006/relationships/image" Target="../media/image18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20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10" Type="http://schemas.openxmlformats.org/officeDocument/2006/relationships/chart" Target="../charts/chart7.xml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7" Type="http://schemas.openxmlformats.org/officeDocument/2006/relationships/chart" Target="../charts/chart8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10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hyperlink" Target="#DEFINE_mapa!A1"/><Relationship Id="rId10" Type="http://schemas.openxmlformats.org/officeDocument/2006/relationships/chart" Target="../charts/chart13.xml"/><Relationship Id="rId4" Type="http://schemas.openxmlformats.org/officeDocument/2006/relationships/hyperlink" Target="#MEASURE_mapa!A1"/><Relationship Id="rId9" Type="http://schemas.openxmlformats.org/officeDocument/2006/relationships/chart" Target="../charts/chart12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0387642" cy="452886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7692070" y="1379236"/>
          <a:ext cx="1940026" cy="822847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7692070" y="2511453"/>
          <a:ext cx="1940026" cy="822847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descr="Concuído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descr="Concuído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descr="Concuíd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descr="Concuíd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descr="Concuído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descr="Concuíd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descr="Concuído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descr="Concuído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descr="Concuíd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descr="Concuído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descr="Concuído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38514</xdr:colOff>
      <xdr:row>30</xdr:row>
      <xdr:rowOff>157783</xdr:rowOff>
    </xdr:from>
    <xdr:to>
      <xdr:col>18</xdr:col>
      <xdr:colOff>135319</xdr:colOff>
      <xdr:row>50</xdr:row>
      <xdr:rowOff>124166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23605</xdr:colOff>
      <xdr:row>51</xdr:row>
      <xdr:rowOff>52595</xdr:rowOff>
    </xdr:from>
    <xdr:to>
      <xdr:col>18</xdr:col>
      <xdr:colOff>120410</xdr:colOff>
      <xdr:row>71</xdr:row>
      <xdr:rowOff>18978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76200</xdr:colOff>
      <xdr:row>12</xdr:row>
      <xdr:rowOff>38100</xdr:rowOff>
    </xdr:from>
    <xdr:to>
      <xdr:col>10</xdr:col>
      <xdr:colOff>361949</xdr:colOff>
      <xdr:row>28</xdr:row>
      <xdr:rowOff>95249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12</xdr:row>
      <xdr:rowOff>76200</xdr:rowOff>
    </xdr:from>
    <xdr:to>
      <xdr:col>20</xdr:col>
      <xdr:colOff>238125</xdr:colOff>
      <xdr:row>28</xdr:row>
      <xdr:rowOff>123825</xdr:rowOff>
    </xdr:to>
    <xdr:graphicFrame macro="">
      <xdr:nvGraphicFramePr>
        <xdr:cNvPr id="54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28</xdr:row>
      <xdr:rowOff>0</xdr:rowOff>
    </xdr:from>
    <xdr:to>
      <xdr:col>19</xdr:col>
      <xdr:colOff>223939</xdr:colOff>
      <xdr:row>33</xdr:row>
      <xdr:rowOff>171450</xdr:rowOff>
    </xdr:to>
    <xdr:pic>
      <xdr:nvPicPr>
        <xdr:cNvPr id="17" name="Imagem 16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334000"/>
          <a:ext cx="9863239" cy="11239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8086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0</xdr:colOff>
      <xdr:row>18</xdr:row>
      <xdr:rowOff>0</xdr:rowOff>
    </xdr:from>
    <xdr:to>
      <xdr:col>14</xdr:col>
      <xdr:colOff>66675</xdr:colOff>
      <xdr:row>126</xdr:row>
      <xdr:rowOff>66675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3429000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18</xdr:col>
      <xdr:colOff>313228</xdr:colOff>
      <xdr:row>146</xdr:row>
      <xdr:rowOff>132929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1550" y="24574500"/>
          <a:ext cx="8771428" cy="33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148</xdr:row>
      <xdr:rowOff>76200</xdr:rowOff>
    </xdr:from>
    <xdr:to>
      <xdr:col>18</xdr:col>
      <xdr:colOff>294181</xdr:colOff>
      <xdr:row>159</xdr:row>
      <xdr:rowOff>171176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1550" y="28270200"/>
          <a:ext cx="8752381" cy="219047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24</xdr:col>
      <xdr:colOff>31233</xdr:colOff>
      <xdr:row>192</xdr:row>
      <xdr:rowOff>165100</xdr:rowOff>
    </xdr:to>
    <xdr:pic>
      <xdr:nvPicPr>
        <xdr:cNvPr id="50" name="Picture 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71550" y="30861000"/>
          <a:ext cx="12032733" cy="5880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17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17423" y="571500"/>
          <a:ext cx="1189212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36981" y="571500"/>
          <a:ext cx="1441582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61442" y="571500"/>
          <a:ext cx="1441583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8280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3142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45027" y="571500"/>
          <a:ext cx="1438440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56</xdr:row>
      <xdr:rowOff>0</xdr:rowOff>
    </xdr:from>
    <xdr:to>
      <xdr:col>12</xdr:col>
      <xdr:colOff>152400</xdr:colOff>
      <xdr:row>75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45757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11</xdr:col>
      <xdr:colOff>57978</xdr:colOff>
      <xdr:row>32</xdr:row>
      <xdr:rowOff>77779</xdr:rowOff>
    </xdr:to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675283"/>
          <a:ext cx="5242891" cy="3506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12</xdr:col>
      <xdr:colOff>152400</xdr:colOff>
      <xdr:row>97</xdr:row>
      <xdr:rowOff>38100</xdr:rowOff>
    </xdr:to>
    <xdr:pic>
      <xdr:nvPicPr>
        <xdr:cNvPr id="53" name="Imagem 52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12776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7838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8282</xdr:colOff>
      <xdr:row>15</xdr:row>
      <xdr:rowOff>182217</xdr:rowOff>
    </xdr:from>
    <xdr:to>
      <xdr:col>18</xdr:col>
      <xdr:colOff>105087</xdr:colOff>
      <xdr:row>35</xdr:row>
      <xdr:rowOff>148600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33131</xdr:colOff>
      <xdr:row>37</xdr:row>
      <xdr:rowOff>0</xdr:rowOff>
    </xdr:from>
    <xdr:to>
      <xdr:col>18</xdr:col>
      <xdr:colOff>129936</xdr:colOff>
      <xdr:row>56</xdr:row>
      <xdr:rowOff>156883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23</xdr:row>
      <xdr:rowOff>0</xdr:rowOff>
    </xdr:from>
    <xdr:to>
      <xdr:col>15</xdr:col>
      <xdr:colOff>256183</xdr:colOff>
      <xdr:row>39</xdr:row>
      <xdr:rowOff>180571</xdr:rowOff>
    </xdr:to>
    <xdr:pic>
      <xdr:nvPicPr>
        <xdr:cNvPr id="49" name="Picture 4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81500"/>
          <a:ext cx="7933333" cy="32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13</xdr:row>
      <xdr:rowOff>0</xdr:rowOff>
    </xdr:from>
    <xdr:to>
      <xdr:col>15</xdr:col>
      <xdr:colOff>239230</xdr:colOff>
      <xdr:row>44</xdr:row>
      <xdr:rowOff>96088</xdr:rowOff>
    </xdr:to>
    <xdr:pic>
      <xdr:nvPicPr>
        <xdr:cNvPr id="16" name="Imagem 15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476500"/>
          <a:ext cx="7916380" cy="600158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771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483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70</xdr:row>
      <xdr:rowOff>15324</xdr:rowOff>
    </xdr:from>
    <xdr:to>
      <xdr:col>9</xdr:col>
      <xdr:colOff>238124</xdr:colOff>
      <xdr:row>70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72</xdr:row>
      <xdr:rowOff>24849</xdr:rowOff>
    </xdr:from>
    <xdr:to>
      <xdr:col>9</xdr:col>
      <xdr:colOff>238124</xdr:colOff>
      <xdr:row>72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6429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390525</xdr:colOff>
      <xdr:row>12</xdr:row>
      <xdr:rowOff>57150</xdr:rowOff>
    </xdr:from>
    <xdr:to>
      <xdr:col>17</xdr:col>
      <xdr:colOff>581025</xdr:colOff>
      <xdr:row>48</xdr:row>
      <xdr:rowOff>47625</xdr:rowOff>
    </xdr:to>
    <xdr:pic>
      <xdr:nvPicPr>
        <xdr:cNvPr id="56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343150"/>
          <a:ext cx="8934450" cy="6848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381000</xdr:colOff>
      <xdr:row>13</xdr:row>
      <xdr:rowOff>104775</xdr:rowOff>
    </xdr:from>
    <xdr:to>
      <xdr:col>23</xdr:col>
      <xdr:colOff>561975</xdr:colOff>
      <xdr:row>59</xdr:row>
      <xdr:rowOff>123825</xdr:rowOff>
    </xdr:to>
    <xdr:pic>
      <xdr:nvPicPr>
        <xdr:cNvPr id="65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5950" y="2581275"/>
          <a:ext cx="4867275" cy="878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134471</xdr:colOff>
      <xdr:row>32</xdr:row>
      <xdr:rowOff>100853</xdr:rowOff>
    </xdr:from>
    <xdr:to>
      <xdr:col>8</xdr:col>
      <xdr:colOff>526677</xdr:colOff>
      <xdr:row>47</xdr:row>
      <xdr:rowOff>78441</xdr:rowOff>
    </xdr:to>
    <xdr:sp macro="" textlink="">
      <xdr:nvSpPr>
        <xdr:cNvPr id="66" name="Retângulo 5"/>
        <xdr:cNvSpPr/>
      </xdr:nvSpPr>
      <xdr:spPr>
        <a:xfrm>
          <a:off x="2896721" y="6196853"/>
          <a:ext cx="1249456" cy="28350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537883</xdr:colOff>
      <xdr:row>13</xdr:row>
      <xdr:rowOff>100853</xdr:rowOff>
    </xdr:from>
    <xdr:to>
      <xdr:col>17</xdr:col>
      <xdr:colOff>376518</xdr:colOff>
      <xdr:row>32</xdr:row>
      <xdr:rowOff>89647</xdr:rowOff>
    </xdr:to>
    <xdr:cxnSp macro="">
      <xdr:nvCxnSpPr>
        <xdr:cNvPr id="67" name="Conector reto 66"/>
        <xdr:cNvCxnSpPr/>
      </xdr:nvCxnSpPr>
      <xdr:spPr>
        <a:xfrm rot="10800000" flipV="1">
          <a:off x="4157383" y="2577353"/>
          <a:ext cx="5344085" cy="3608294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537883</xdr:colOff>
      <xdr:row>47</xdr:row>
      <xdr:rowOff>100853</xdr:rowOff>
    </xdr:from>
    <xdr:to>
      <xdr:col>17</xdr:col>
      <xdr:colOff>376518</xdr:colOff>
      <xdr:row>59</xdr:row>
      <xdr:rowOff>100853</xdr:rowOff>
    </xdr:to>
    <xdr:cxnSp macro="">
      <xdr:nvCxnSpPr>
        <xdr:cNvPr id="68" name="Conector reto 9"/>
        <xdr:cNvCxnSpPr/>
      </xdr:nvCxnSpPr>
      <xdr:spPr>
        <a:xfrm>
          <a:off x="4157383" y="9054353"/>
          <a:ext cx="5344085" cy="2286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378199</xdr:colOff>
      <xdr:row>13</xdr:row>
      <xdr:rowOff>100853</xdr:rowOff>
    </xdr:from>
    <xdr:to>
      <xdr:col>23</xdr:col>
      <xdr:colOff>560294</xdr:colOff>
      <xdr:row>59</xdr:row>
      <xdr:rowOff>112059</xdr:rowOff>
    </xdr:to>
    <xdr:sp macro="" textlink="">
      <xdr:nvSpPr>
        <xdr:cNvPr id="69" name="Retângulo 6"/>
        <xdr:cNvSpPr/>
      </xdr:nvSpPr>
      <xdr:spPr>
        <a:xfrm>
          <a:off x="9503149" y="2577353"/>
          <a:ext cx="4868395" cy="87742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25</xdr:col>
      <xdr:colOff>745874</xdr:colOff>
      <xdr:row>72</xdr:row>
      <xdr:rowOff>24849</xdr:rowOff>
    </xdr:from>
    <xdr:to>
      <xdr:col>26</xdr:col>
      <xdr:colOff>238124</xdr:colOff>
      <xdr:row>72</xdr:row>
      <xdr:rowOff>149088</xdr:rowOff>
    </xdr:to>
    <xdr:sp macro="" textlink="">
      <xdr:nvSpPr>
        <xdr:cNvPr id="70" name="Triângulo isósceles 69"/>
        <xdr:cNvSpPr/>
      </xdr:nvSpPr>
      <xdr:spPr>
        <a:xfrm rot="10800000">
          <a:off x="4365374" y="1701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74</xdr:row>
      <xdr:rowOff>24849</xdr:rowOff>
    </xdr:from>
    <xdr:to>
      <xdr:col>26</xdr:col>
      <xdr:colOff>238125</xdr:colOff>
      <xdr:row>74</xdr:row>
      <xdr:rowOff>149088</xdr:rowOff>
    </xdr:to>
    <xdr:sp macro="" textlink="">
      <xdr:nvSpPr>
        <xdr:cNvPr id="71" name="Triângulo isósceles 70"/>
        <xdr:cNvSpPr/>
      </xdr:nvSpPr>
      <xdr:spPr>
        <a:xfrm rot="10800000">
          <a:off x="4365375" y="2310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76</xdr:row>
      <xdr:rowOff>24849</xdr:rowOff>
    </xdr:from>
    <xdr:to>
      <xdr:col>26</xdr:col>
      <xdr:colOff>238125</xdr:colOff>
      <xdr:row>76</xdr:row>
      <xdr:rowOff>149088</xdr:rowOff>
    </xdr:to>
    <xdr:sp macro="" textlink="">
      <xdr:nvSpPr>
        <xdr:cNvPr id="72" name="Triângulo isósceles 71"/>
        <xdr:cNvSpPr/>
      </xdr:nvSpPr>
      <xdr:spPr>
        <a:xfrm rot="10800000">
          <a:off x="4365375" y="29204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78</xdr:row>
      <xdr:rowOff>24849</xdr:rowOff>
    </xdr:from>
    <xdr:to>
      <xdr:col>26</xdr:col>
      <xdr:colOff>238125</xdr:colOff>
      <xdr:row>78</xdr:row>
      <xdr:rowOff>149088</xdr:rowOff>
    </xdr:to>
    <xdr:sp macro="" textlink="">
      <xdr:nvSpPr>
        <xdr:cNvPr id="73" name="Triângulo isósceles 72"/>
        <xdr:cNvSpPr/>
      </xdr:nvSpPr>
      <xdr:spPr>
        <a:xfrm rot="10800000">
          <a:off x="4365375" y="35300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80</xdr:row>
      <xdr:rowOff>24849</xdr:rowOff>
    </xdr:from>
    <xdr:to>
      <xdr:col>26</xdr:col>
      <xdr:colOff>238125</xdr:colOff>
      <xdr:row>80</xdr:row>
      <xdr:rowOff>149088</xdr:rowOff>
    </xdr:to>
    <xdr:sp macro="" textlink="">
      <xdr:nvSpPr>
        <xdr:cNvPr id="74" name="Triângulo isósceles 73"/>
        <xdr:cNvSpPr/>
      </xdr:nvSpPr>
      <xdr:spPr>
        <a:xfrm rot="10800000">
          <a:off x="4365375" y="41396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82</xdr:row>
      <xdr:rowOff>24849</xdr:rowOff>
    </xdr:from>
    <xdr:to>
      <xdr:col>26</xdr:col>
      <xdr:colOff>238125</xdr:colOff>
      <xdr:row>82</xdr:row>
      <xdr:rowOff>149088</xdr:rowOff>
    </xdr:to>
    <xdr:sp macro="" textlink="">
      <xdr:nvSpPr>
        <xdr:cNvPr id="75" name="Triângulo isósceles 74"/>
        <xdr:cNvSpPr/>
      </xdr:nvSpPr>
      <xdr:spPr>
        <a:xfrm rot="10800000">
          <a:off x="4365375" y="4749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84</xdr:row>
      <xdr:rowOff>24849</xdr:rowOff>
    </xdr:from>
    <xdr:to>
      <xdr:col>26</xdr:col>
      <xdr:colOff>238125</xdr:colOff>
      <xdr:row>84</xdr:row>
      <xdr:rowOff>149088</xdr:rowOff>
    </xdr:to>
    <xdr:sp macro="" textlink="">
      <xdr:nvSpPr>
        <xdr:cNvPr id="76" name="Triângulo isósceles 75"/>
        <xdr:cNvSpPr/>
      </xdr:nvSpPr>
      <xdr:spPr>
        <a:xfrm rot="10800000">
          <a:off x="4365375" y="5358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728870</xdr:colOff>
      <xdr:row>86</xdr:row>
      <xdr:rowOff>16566</xdr:rowOff>
    </xdr:from>
    <xdr:to>
      <xdr:col>26</xdr:col>
      <xdr:colOff>221120</xdr:colOff>
      <xdr:row>86</xdr:row>
      <xdr:rowOff>140805</xdr:rowOff>
    </xdr:to>
    <xdr:sp macro="" textlink="">
      <xdr:nvSpPr>
        <xdr:cNvPr id="77" name="Triângulo isósceles 76"/>
        <xdr:cNvSpPr/>
      </xdr:nvSpPr>
      <xdr:spPr>
        <a:xfrm rot="10800000">
          <a:off x="4348370" y="5960166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78" name="Triângulo isósceles 77"/>
        <xdr:cNvSpPr/>
      </xdr:nvSpPr>
      <xdr:spPr>
        <a:xfrm rot="10800000">
          <a:off x="15585825" y="1469334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79" name="Triângulo isósceles 78"/>
        <xdr:cNvSpPr/>
      </xdr:nvSpPr>
      <xdr:spPr>
        <a:xfrm rot="10800000">
          <a:off x="15585825" y="153600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80" name="Triângulo isósceles 79"/>
        <xdr:cNvSpPr/>
      </xdr:nvSpPr>
      <xdr:spPr>
        <a:xfrm rot="10800000">
          <a:off x="15585825" y="159696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81" name="Triângulo isósceles 80"/>
        <xdr:cNvSpPr/>
      </xdr:nvSpPr>
      <xdr:spPr>
        <a:xfrm rot="10800000">
          <a:off x="15585825" y="165792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82" name="Triângulo isósceles 81"/>
        <xdr:cNvSpPr/>
      </xdr:nvSpPr>
      <xdr:spPr>
        <a:xfrm rot="10800000">
          <a:off x="15585825" y="171888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83" name="Triângulo isósceles 82"/>
        <xdr:cNvSpPr/>
      </xdr:nvSpPr>
      <xdr:spPr>
        <a:xfrm rot="10800000">
          <a:off x="15585825" y="177984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84" name="Triângulo isósceles 83"/>
        <xdr:cNvSpPr/>
      </xdr:nvSpPr>
      <xdr:spPr>
        <a:xfrm rot="10800000">
          <a:off x="15578345" y="18399816"/>
          <a:ext cx="2256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62022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87887" y="571500"/>
          <a:ext cx="144069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66730" y="571500"/>
          <a:ext cx="1458913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3561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3959087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9525</xdr:colOff>
      <xdr:row>30</xdr:row>
      <xdr:rowOff>1</xdr:rowOff>
    </xdr:from>
    <xdr:to>
      <xdr:col>8</xdr:col>
      <xdr:colOff>0</xdr:colOff>
      <xdr:row>37</xdr:row>
      <xdr:rowOff>257175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descr="Concuído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descr="Concuído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descr="Concuído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descr="Concuído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descr="Concuído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5382" name="Check Box 22" descr="Concuído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5383" name="Check Box 23" descr="Concuído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1629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108</xdr:row>
      <xdr:rowOff>0</xdr:rowOff>
    </xdr:from>
    <xdr:to>
      <xdr:col>12</xdr:col>
      <xdr:colOff>9525</xdr:colOff>
      <xdr:row>133</xdr:row>
      <xdr:rowOff>61913</xdr:rowOff>
    </xdr:to>
    <xdr:graphicFrame macro="">
      <xdr:nvGraphicFramePr>
        <xdr:cNvPr id="49" name="Gráfico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8509000" y="533400"/>
          <a:ext cx="1265900" cy="7982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6489700" y="533400"/>
          <a:ext cx="1600821" cy="7982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451100" y="533400"/>
          <a:ext cx="1600821" cy="7982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431800" y="533400"/>
          <a:ext cx="1607518" cy="7982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470400" y="533400"/>
          <a:ext cx="1600821" cy="12641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descr="Concuído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descr="Concuído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descr="Concuído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descr="Concuído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descr="Concuído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descr="Concuído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98525" y="13776325"/>
          <a:ext cx="1328042" cy="6825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descr="Concuído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descr="Concuído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descr="Concuído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descr="Concuído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descr="Concuído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descr="Concuído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descr="Concuído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descr="Concuído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descr="Concuído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descr="Concuído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descr="Concuído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descr="Concuído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descr="Concuído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descr="Concuído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descr="Concuído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OneDrive/Documentos/Six_Sigma/TCC/Banco%20de%20Dados%20de%20PADS/Banco_Dados_PA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Documents/TCC/Banco%20de%20Dados%20de%20PADS/TRE_Dados_MapaRaciocini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Documents/TCC/Banco%20de%20Dados%20de%20PADS/Banco_Dados_PA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FILTROS_DINAMICOS"/>
      <sheetName val="GRAFICOS DINAMICOS-DEFINE"/>
      <sheetName val="GRAFICOS DINAMICOS -MEASURE"/>
      <sheetName val="Plan1"/>
    </sheetNames>
    <sheetDataSet>
      <sheetData sheetId="0"/>
      <sheetData sheetId="1">
        <row r="16">
          <cell r="B16" t="str">
            <v>MEDIA DE DIAS</v>
          </cell>
          <cell r="C16" t="str">
            <v>Cumulativo</v>
          </cell>
        </row>
        <row r="17">
          <cell r="A17" t="str">
            <v>DISPENSA</v>
          </cell>
          <cell r="B17">
            <v>3.3901868178002057</v>
          </cell>
          <cell r="C17">
            <v>3.3901868178002057</v>
          </cell>
        </row>
        <row r="18">
          <cell r="A18" t="str">
            <v>Licitação</v>
          </cell>
          <cell r="B18">
            <v>3.6441539797008633</v>
          </cell>
          <cell r="C18">
            <v>7.034340797501069</v>
          </cell>
        </row>
        <row r="19">
          <cell r="A19" t="str">
            <v>Registro de Preços</v>
          </cell>
          <cell r="B19">
            <v>3.6562659642401263</v>
          </cell>
          <cell r="C19">
            <v>10.690606761741195</v>
          </cell>
        </row>
        <row r="24">
          <cell r="P24" t="str">
            <v>MEDIA DE DIAS</v>
          </cell>
          <cell r="Q24" t="str">
            <v>Cumulativo</v>
          </cell>
          <cell r="R24" t="str">
            <v>% Cumulativo</v>
          </cell>
          <cell r="V24" t="str">
            <v>MEDIA DE DIAS</v>
          </cell>
          <cell r="W24" t="str">
            <v>Cumulativo</v>
          </cell>
          <cell r="X24" t="str">
            <v>% Cumulativo</v>
          </cell>
        </row>
        <row r="25">
          <cell r="O25" t="str">
            <v>Secretaria de Gestão de Serviços</v>
          </cell>
          <cell r="P25">
            <v>1.17</v>
          </cell>
          <cell r="Q25">
            <v>1.17</v>
          </cell>
          <cell r="R25">
            <v>6.4712389380530977E-2</v>
          </cell>
          <cell r="U25" t="str">
            <v>Secretaria de Gestão de Serviços</v>
          </cell>
          <cell r="V25">
            <v>1</v>
          </cell>
          <cell r="W25">
            <v>1</v>
          </cell>
          <cell r="X25">
            <v>5.5309734513274339E-2</v>
          </cell>
        </row>
        <row r="26">
          <cell r="O26" t="str">
            <v>Coordenadoria de Infra Estrutura Predial</v>
          </cell>
          <cell r="P26">
            <v>12.82</v>
          </cell>
          <cell r="Q26">
            <v>13.99</v>
          </cell>
          <cell r="R26">
            <v>0.77378318584070804</v>
          </cell>
          <cell r="U26" t="str">
            <v>Coordenadoria de Infra Estrutura Predial</v>
          </cell>
          <cell r="V26">
            <v>10.9</v>
          </cell>
          <cell r="W26">
            <v>11.9</v>
          </cell>
          <cell r="X26">
            <v>0.65818584070796471</v>
          </cell>
        </row>
        <row r="27">
          <cell r="O27" t="str">
            <v>Coordenadoria de Segurança, Transporte e Apoio Administrativo</v>
          </cell>
          <cell r="P27">
            <v>4.09</v>
          </cell>
          <cell r="Q27">
            <v>18.079999999999998</v>
          </cell>
          <cell r="R27">
            <v>1</v>
          </cell>
          <cell r="U27" t="str">
            <v>Coordenadoria de Segurança, Transporte e Apoio Administrativo</v>
          </cell>
          <cell r="V27">
            <v>3.5</v>
          </cell>
          <cell r="W27">
            <v>15.4</v>
          </cell>
          <cell r="X27">
            <v>0.85176991150442483</v>
          </cell>
        </row>
        <row r="46">
          <cell r="I46" t="str">
            <v xml:space="preserve">MÉDIA GERAL DE DIAS </v>
          </cell>
          <cell r="J46">
            <v>169</v>
          </cell>
        </row>
        <row r="48">
          <cell r="I48" t="str">
            <v>NOVA MÉDIA DE DIAS SECGS</v>
          </cell>
          <cell r="J48">
            <v>15.380564979108186</v>
          </cell>
        </row>
        <row r="49">
          <cell r="I49" t="str">
            <v>MÉDIA ATUAL SECGS</v>
          </cell>
          <cell r="J49">
            <v>18.094782328362573</v>
          </cell>
        </row>
        <row r="50">
          <cell r="I50" t="str">
            <v>GANHO POR DIA/PAD</v>
          </cell>
          <cell r="J50">
            <v>2.7142173492543868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Historicos x Categoria"/>
      <sheetName val="Graficos"/>
      <sheetName val="Atas das Reuniões"/>
      <sheetName val="PROCESSO PADRÃO"/>
      <sheetName val="Controle do Projeto"/>
      <sheetName val="ÁREAS PADRÃO"/>
    </sheetNames>
    <sheetDataSet>
      <sheetData sheetId="0"/>
      <sheetData sheetId="1">
        <row r="2">
          <cell r="E2" t="str">
            <v>MÉDIA GERAL</v>
          </cell>
        </row>
        <row r="3">
          <cell r="B3" t="str">
            <v>MÉDIA</v>
          </cell>
          <cell r="D3" t="str">
            <v>Média para Coordenadoria de Segurança , Transporte e Apoio Administrativo</v>
          </cell>
          <cell r="E3">
            <v>170</v>
          </cell>
        </row>
        <row r="4">
          <cell r="A4" t="str">
            <v>Licitação</v>
          </cell>
          <cell r="B4">
            <v>248</v>
          </cell>
          <cell r="D4" t="str">
            <v>Média para Coordenadoria de Infraestrutura Predial</v>
          </cell>
          <cell r="E4">
            <v>173</v>
          </cell>
        </row>
        <row r="5">
          <cell r="A5" t="str">
            <v>Dispensa</v>
          </cell>
          <cell r="B5">
            <v>106.6</v>
          </cell>
        </row>
        <row r="6">
          <cell r="A6" t="str">
            <v>Registro Preços</v>
          </cell>
          <cell r="B6">
            <v>135.14285714285714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LISTA_TRAMITES_SETORES_REL"/>
      <sheetName val="FILTROS_DINAMICOS"/>
      <sheetName val="GRAFICOS DINAMICOS-DEFINE"/>
      <sheetName val="GRAFICOS DINAMICOS -MEASURE"/>
      <sheetName val="Plan1"/>
    </sheetNames>
    <sheetDataSet>
      <sheetData sheetId="0"/>
      <sheetData sheetId="1"/>
      <sheetData sheetId="2">
        <row r="46">
          <cell r="I46" t="str">
            <v xml:space="preserve">MÉDIA GERAL DE DIAS </v>
          </cell>
          <cell r="J46">
            <v>171</v>
          </cell>
        </row>
        <row r="47">
          <cell r="I47" t="str">
            <v>META DE REDUÇÃO</v>
          </cell>
          <cell r="J47">
            <v>0.15</v>
          </cell>
        </row>
        <row r="48">
          <cell r="I48" t="str">
            <v>NOVA MÉDIA DE DIAS SECGS</v>
          </cell>
          <cell r="J48">
            <v>16.873281749705374</v>
          </cell>
        </row>
        <row r="49">
          <cell r="I49" t="str">
            <v>MÉDIA ATUAL SECGS</v>
          </cell>
          <cell r="J49">
            <v>19.850919705535734</v>
          </cell>
        </row>
        <row r="50">
          <cell r="I50" t="str">
            <v>GANHO POR DIA/PAD</v>
          </cell>
          <cell r="J50">
            <v>2.9776379558303603</v>
          </cell>
        </row>
      </sheetData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B8"/>
  <sheetViews>
    <sheetView topLeftCell="A19" workbookViewId="0">
      <selection activeCell="I56" sqref="I56"/>
    </sheetView>
  </sheetViews>
  <sheetFormatPr defaultColWidth="8.85546875" defaultRowHeight="15"/>
  <cols>
    <col min="1" max="2" width="2.85546875" customWidth="1"/>
    <col min="3" max="3" width="9.140625" customWidth="1"/>
  </cols>
  <sheetData>
    <row r="4" spans="1:2" ht="15" customHeight="1">
      <c r="A4" s="1"/>
      <c r="B4" s="1"/>
    </row>
    <row r="5" spans="1:2" ht="15" customHeight="1">
      <c r="A5" s="1"/>
      <c r="B5" s="1"/>
    </row>
    <row r="6" spans="1:2" ht="15" customHeight="1">
      <c r="A6" s="1"/>
      <c r="B6" s="1"/>
    </row>
    <row r="7" spans="1:2" ht="15" customHeight="1">
      <c r="A7" s="1"/>
      <c r="B7" s="1"/>
    </row>
    <row r="8" spans="1:2" ht="15" customHeight="1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/>
  <dimension ref="A1:Q24"/>
  <sheetViews>
    <sheetView showRowColHeaders="0" zoomScale="106" zoomScaleNormal="130" zoomScalePageLayoutView="130" workbookViewId="0"/>
  </sheetViews>
  <sheetFormatPr defaultColWidth="0" defaultRowHeight="15" zeroHeight="1"/>
  <cols>
    <col min="1" max="17" width="9.140625" customWidth="1"/>
    <col min="18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/>
  <dimension ref="A1:T35"/>
  <sheetViews>
    <sheetView showGridLines="0" showRowColHeaders="0" workbookViewId="0"/>
  </sheetViews>
  <sheetFormatPr defaultColWidth="0" defaultRowHeight="15"/>
  <cols>
    <col min="1" max="18" width="9.140625" customWidth="1"/>
    <col min="19" max="20" width="0" hidden="1" customWidth="1"/>
    <col min="21" max="16384" width="9.140625" hidden="1"/>
  </cols>
  <sheetData>
    <row r="1" spans="1:18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/>
  <cols>
    <col min="1" max="12" width="9.140625" customWidth="1"/>
    <col min="13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S132"/>
  <sheetViews>
    <sheetView showGridLines="0" showRowColHeaders="0" tabSelected="1" topLeftCell="A81" workbookViewId="0"/>
  </sheetViews>
  <sheetFormatPr defaultColWidth="8.85546875" defaultRowHeight="1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>
      <c r="A1" s="10" t="s">
        <v>12</v>
      </c>
    </row>
    <row r="2" spans="1:17">
      <c r="A2" s="10" t="s">
        <v>15</v>
      </c>
    </row>
    <row r="3" spans="1:17">
      <c r="A3" s="10" t="s">
        <v>16</v>
      </c>
    </row>
    <row r="4" spans="1:17">
      <c r="A4" s="10" t="s">
        <v>17</v>
      </c>
    </row>
    <row r="5" spans="1:17">
      <c r="A5" s="10" t="s">
        <v>18</v>
      </c>
    </row>
    <row r="6" spans="1:17">
      <c r="A6" s="10" t="s">
        <v>19</v>
      </c>
    </row>
    <row r="7" spans="1:17">
      <c r="A7" s="10" t="s">
        <v>20</v>
      </c>
    </row>
    <row r="8" spans="1:17">
      <c r="A8" s="10" t="s">
        <v>22</v>
      </c>
    </row>
    <row r="9" spans="1:17">
      <c r="A9" s="10" t="s">
        <v>24</v>
      </c>
    </row>
    <row r="10" spans="1:17">
      <c r="A10" s="10" t="s">
        <v>26</v>
      </c>
    </row>
    <row r="11" spans="1:17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10" t="s">
        <v>30</v>
      </c>
      <c r="B12" s="16"/>
      <c r="C12" s="16"/>
      <c r="D12" s="16"/>
      <c r="E12" s="16"/>
      <c r="F12" s="16"/>
      <c r="G12" s="16"/>
      <c r="H12" s="30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5" customHeight="1">
      <c r="A13" s="10" t="s">
        <v>31</v>
      </c>
      <c r="B13" s="16"/>
      <c r="C13" s="16"/>
      <c r="D13" s="16"/>
      <c r="E13" s="16"/>
      <c r="F13" s="16"/>
      <c r="G13" s="16"/>
      <c r="H13" s="132" t="s">
        <v>357</v>
      </c>
      <c r="I13" s="133"/>
      <c r="J13" s="133"/>
      <c r="K13" s="133"/>
      <c r="L13" s="133"/>
      <c r="M13" s="133"/>
      <c r="N13" s="133"/>
      <c r="O13" s="133"/>
      <c r="P13" s="134"/>
      <c r="Q13" s="16"/>
    </row>
    <row r="14" spans="1:17">
      <c r="A14" s="10"/>
      <c r="B14" s="16"/>
      <c r="C14" s="16"/>
      <c r="D14" s="16"/>
      <c r="E14" s="16"/>
      <c r="F14" s="16"/>
      <c r="G14" s="16"/>
      <c r="H14" s="135"/>
      <c r="I14" s="136"/>
      <c r="J14" s="136"/>
      <c r="K14" s="136"/>
      <c r="L14" s="136"/>
      <c r="M14" s="136"/>
      <c r="N14" s="136"/>
      <c r="O14" s="136"/>
      <c r="P14" s="137"/>
      <c r="Q14" s="16"/>
    </row>
    <row r="15" spans="1:17">
      <c r="A15" s="10"/>
      <c r="B15" s="16"/>
      <c r="C15" s="16"/>
      <c r="D15" s="16"/>
      <c r="E15" s="16"/>
      <c r="F15" s="16"/>
      <c r="G15" s="16"/>
      <c r="H15" s="135"/>
      <c r="I15" s="136"/>
      <c r="J15" s="136"/>
      <c r="K15" s="136"/>
      <c r="L15" s="136"/>
      <c r="M15" s="136"/>
      <c r="N15" s="136"/>
      <c r="O15" s="136"/>
      <c r="P15" s="137"/>
      <c r="Q15" s="16"/>
    </row>
    <row r="16" spans="1:17">
      <c r="A16" s="10"/>
      <c r="B16" s="16"/>
      <c r="C16" s="16"/>
      <c r="D16" s="16"/>
      <c r="E16" s="16"/>
      <c r="F16" s="16"/>
      <c r="G16" s="16"/>
      <c r="H16" s="135"/>
      <c r="I16" s="136"/>
      <c r="J16" s="136"/>
      <c r="K16" s="136"/>
      <c r="L16" s="136"/>
      <c r="M16" s="136"/>
      <c r="N16" s="136"/>
      <c r="O16" s="136"/>
      <c r="P16" s="137"/>
      <c r="Q16" s="16"/>
    </row>
    <row r="17" spans="2:17">
      <c r="B17" s="16"/>
      <c r="C17" s="16"/>
      <c r="D17" s="16"/>
      <c r="E17" s="16"/>
      <c r="F17" s="16"/>
      <c r="G17" s="16"/>
      <c r="H17" s="135"/>
      <c r="I17" s="136"/>
      <c r="J17" s="136"/>
      <c r="K17" s="136"/>
      <c r="L17" s="136"/>
      <c r="M17" s="136"/>
      <c r="N17" s="136"/>
      <c r="O17" s="136"/>
      <c r="P17" s="137"/>
      <c r="Q17" s="16"/>
    </row>
    <row r="18" spans="2:17">
      <c r="B18" s="16"/>
      <c r="C18" s="16"/>
      <c r="D18" s="16"/>
      <c r="E18" s="16"/>
      <c r="F18" s="16"/>
      <c r="G18" s="16"/>
      <c r="H18" s="135"/>
      <c r="I18" s="136"/>
      <c r="J18" s="136"/>
      <c r="K18" s="136"/>
      <c r="L18" s="136"/>
      <c r="M18" s="136"/>
      <c r="N18" s="136"/>
      <c r="O18" s="136"/>
      <c r="P18" s="137"/>
      <c r="Q18" s="16"/>
    </row>
    <row r="19" spans="2:17">
      <c r="B19" s="16"/>
      <c r="C19" s="16"/>
      <c r="D19" s="16"/>
      <c r="E19" s="16"/>
      <c r="F19" s="16"/>
      <c r="G19" s="16"/>
      <c r="H19" s="135"/>
      <c r="I19" s="136"/>
      <c r="J19" s="136"/>
      <c r="K19" s="136"/>
      <c r="L19" s="136"/>
      <c r="M19" s="136"/>
      <c r="N19" s="136"/>
      <c r="O19" s="136"/>
      <c r="P19" s="137"/>
      <c r="Q19" s="16"/>
    </row>
    <row r="20" spans="2:17">
      <c r="B20" s="16"/>
      <c r="C20" s="16"/>
      <c r="D20" s="16"/>
      <c r="E20" s="16"/>
      <c r="F20" s="16"/>
      <c r="G20" s="16"/>
      <c r="H20" s="138"/>
      <c r="I20" s="139"/>
      <c r="J20" s="139"/>
      <c r="K20" s="139"/>
      <c r="L20" s="139"/>
      <c r="M20" s="139"/>
      <c r="N20" s="139"/>
      <c r="O20" s="139"/>
      <c r="P20" s="140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30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7">
      <c r="B24" s="16"/>
      <c r="C24" s="16"/>
      <c r="D24" s="16"/>
      <c r="E24" s="16"/>
      <c r="F24" s="16"/>
      <c r="G24" s="16"/>
      <c r="H24" s="132" t="s">
        <v>306</v>
      </c>
      <c r="I24" s="141"/>
      <c r="J24" s="141"/>
      <c r="K24" s="141"/>
      <c r="L24" s="141"/>
      <c r="M24" s="141"/>
      <c r="N24" s="141"/>
      <c r="O24" s="141"/>
      <c r="P24" s="142"/>
      <c r="Q24" s="16"/>
    </row>
    <row r="25" spans="2:17">
      <c r="B25" s="16"/>
      <c r="C25" s="16"/>
      <c r="D25" s="16"/>
      <c r="E25" s="16"/>
      <c r="F25" s="16"/>
      <c r="G25" s="16"/>
      <c r="H25" s="143"/>
      <c r="I25" s="144"/>
      <c r="J25" s="144"/>
      <c r="K25" s="144"/>
      <c r="L25" s="144"/>
      <c r="M25" s="144"/>
      <c r="N25" s="144"/>
      <c r="O25" s="144"/>
      <c r="P25" s="145"/>
      <c r="Q25" s="16"/>
    </row>
    <row r="26" spans="2:17">
      <c r="B26" s="16"/>
      <c r="C26" s="16"/>
      <c r="D26" s="16"/>
      <c r="E26" s="16"/>
      <c r="F26" s="16"/>
      <c r="G26" s="16"/>
      <c r="H26" s="143"/>
      <c r="I26" s="144"/>
      <c r="J26" s="144"/>
      <c r="K26" s="144"/>
      <c r="L26" s="144"/>
      <c r="M26" s="144"/>
      <c r="N26" s="144"/>
      <c r="O26" s="144"/>
      <c r="P26" s="145"/>
      <c r="Q26" s="16"/>
    </row>
    <row r="27" spans="2:17">
      <c r="B27" s="16"/>
      <c r="C27" s="16"/>
      <c r="D27" s="16"/>
      <c r="E27" s="16"/>
      <c r="F27" s="16"/>
      <c r="G27" s="16"/>
      <c r="H27" s="143"/>
      <c r="I27" s="144"/>
      <c r="J27" s="144"/>
      <c r="K27" s="144"/>
      <c r="L27" s="144"/>
      <c r="M27" s="144"/>
      <c r="N27" s="144"/>
      <c r="O27" s="144"/>
      <c r="P27" s="145"/>
      <c r="Q27" s="16"/>
    </row>
    <row r="28" spans="2:17">
      <c r="B28" s="16"/>
      <c r="C28" s="16"/>
      <c r="D28" s="16"/>
      <c r="E28" s="16"/>
      <c r="F28" s="16"/>
      <c r="G28" s="16"/>
      <c r="H28" s="143"/>
      <c r="I28" s="144"/>
      <c r="J28" s="144"/>
      <c r="K28" s="144"/>
      <c r="L28" s="144"/>
      <c r="M28" s="144"/>
      <c r="N28" s="144"/>
      <c r="O28" s="144"/>
      <c r="P28" s="145"/>
      <c r="Q28" s="16"/>
    </row>
    <row r="29" spans="2:17">
      <c r="B29" s="16"/>
      <c r="C29" s="16"/>
      <c r="D29" s="16"/>
      <c r="E29" s="16"/>
      <c r="F29" s="16"/>
      <c r="G29" s="16"/>
      <c r="H29" s="143"/>
      <c r="I29" s="144"/>
      <c r="J29" s="144"/>
      <c r="K29" s="144"/>
      <c r="L29" s="144"/>
      <c r="M29" s="144"/>
      <c r="N29" s="144"/>
      <c r="O29" s="144"/>
      <c r="P29" s="145"/>
      <c r="Q29" s="16"/>
    </row>
    <row r="30" spans="2:17">
      <c r="B30" s="16"/>
      <c r="C30" s="16"/>
      <c r="D30" s="16"/>
      <c r="E30" s="16"/>
      <c r="F30" s="16"/>
      <c r="G30" s="16"/>
      <c r="H30" s="143"/>
      <c r="I30" s="144"/>
      <c r="J30" s="144"/>
      <c r="K30" s="144"/>
      <c r="L30" s="144"/>
      <c r="M30" s="144"/>
      <c r="N30" s="144"/>
      <c r="O30" s="144"/>
      <c r="P30" s="145"/>
      <c r="Q30" s="16"/>
    </row>
    <row r="31" spans="2:17">
      <c r="B31" s="16"/>
      <c r="C31" s="16"/>
      <c r="D31" s="16"/>
      <c r="E31" s="16"/>
      <c r="F31" s="16"/>
      <c r="G31" s="16"/>
      <c r="H31" s="146"/>
      <c r="I31" s="147"/>
      <c r="J31" s="147"/>
      <c r="K31" s="147"/>
      <c r="L31" s="147"/>
      <c r="M31" s="147"/>
      <c r="N31" s="147"/>
      <c r="O31" s="147"/>
      <c r="P31" s="148"/>
      <c r="Q31" s="16"/>
    </row>
    <row r="32" spans="2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30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32" t="s">
        <v>304</v>
      </c>
      <c r="I35" s="141"/>
      <c r="J35" s="141"/>
      <c r="K35" s="141"/>
      <c r="L35" s="141"/>
      <c r="M35" s="141"/>
      <c r="N35" s="141"/>
      <c r="O35" s="141"/>
      <c r="P35" s="142"/>
      <c r="Q35" s="16"/>
    </row>
    <row r="36" spans="2:17">
      <c r="B36" s="16"/>
      <c r="C36" s="16"/>
      <c r="D36" s="16"/>
      <c r="E36" s="16"/>
      <c r="F36" s="16"/>
      <c r="G36" s="16"/>
      <c r="H36" s="143"/>
      <c r="I36" s="144"/>
      <c r="J36" s="144"/>
      <c r="K36" s="144"/>
      <c r="L36" s="144"/>
      <c r="M36" s="144"/>
      <c r="N36" s="144"/>
      <c r="O36" s="144"/>
      <c r="P36" s="145"/>
      <c r="Q36" s="16"/>
    </row>
    <row r="37" spans="2:17">
      <c r="B37" s="16"/>
      <c r="C37" s="16"/>
      <c r="D37" s="16"/>
      <c r="E37" s="16"/>
      <c r="F37" s="16"/>
      <c r="G37" s="16"/>
      <c r="H37" s="143"/>
      <c r="I37" s="144"/>
      <c r="J37" s="144"/>
      <c r="K37" s="144"/>
      <c r="L37" s="144"/>
      <c r="M37" s="144"/>
      <c r="N37" s="144"/>
      <c r="O37" s="144"/>
      <c r="P37" s="145"/>
      <c r="Q37" s="16"/>
    </row>
    <row r="38" spans="2:17">
      <c r="B38" s="16"/>
      <c r="C38" s="16"/>
      <c r="D38" s="16"/>
      <c r="E38" s="16"/>
      <c r="F38" s="16"/>
      <c r="G38" s="16"/>
      <c r="H38" s="143"/>
      <c r="I38" s="144"/>
      <c r="J38" s="144"/>
      <c r="K38" s="144"/>
      <c r="L38" s="144"/>
      <c r="M38" s="144"/>
      <c r="N38" s="144"/>
      <c r="O38" s="144"/>
      <c r="P38" s="145"/>
      <c r="Q38" s="16"/>
    </row>
    <row r="39" spans="2:17">
      <c r="B39" s="16"/>
      <c r="C39" s="16"/>
      <c r="D39" s="16"/>
      <c r="E39" s="16"/>
      <c r="F39" s="16"/>
      <c r="G39" s="16"/>
      <c r="H39" s="143"/>
      <c r="I39" s="144"/>
      <c r="J39" s="144"/>
      <c r="K39" s="144"/>
      <c r="L39" s="144"/>
      <c r="M39" s="144"/>
      <c r="N39" s="144"/>
      <c r="O39" s="144"/>
      <c r="P39" s="145"/>
      <c r="Q39" s="16"/>
    </row>
    <row r="40" spans="2:17">
      <c r="B40" s="16"/>
      <c r="C40" s="16"/>
      <c r="D40" s="16"/>
      <c r="E40" s="16"/>
      <c r="F40" s="16"/>
      <c r="G40" s="16"/>
      <c r="H40" s="143"/>
      <c r="I40" s="144"/>
      <c r="J40" s="144"/>
      <c r="K40" s="144"/>
      <c r="L40" s="144"/>
      <c r="M40" s="144"/>
      <c r="N40" s="144"/>
      <c r="O40" s="144"/>
      <c r="P40" s="145"/>
      <c r="Q40" s="16"/>
    </row>
    <row r="41" spans="2:17">
      <c r="B41" s="16"/>
      <c r="C41" s="16"/>
      <c r="D41" s="16"/>
      <c r="E41" s="16"/>
      <c r="F41" s="16"/>
      <c r="G41" s="16"/>
      <c r="H41" s="143"/>
      <c r="I41" s="144"/>
      <c r="J41" s="144"/>
      <c r="K41" s="144"/>
      <c r="L41" s="144"/>
      <c r="M41" s="144"/>
      <c r="N41" s="144"/>
      <c r="O41" s="144"/>
      <c r="P41" s="145"/>
      <c r="Q41" s="16"/>
    </row>
    <row r="42" spans="2:17">
      <c r="B42" s="16"/>
      <c r="C42" s="16"/>
      <c r="D42" s="16"/>
      <c r="E42" s="16"/>
      <c r="F42" s="16"/>
      <c r="G42" s="16"/>
      <c r="H42" s="146"/>
      <c r="I42" s="147"/>
      <c r="J42" s="147"/>
      <c r="K42" s="147"/>
      <c r="L42" s="147"/>
      <c r="M42" s="147"/>
      <c r="N42" s="147"/>
      <c r="O42" s="147"/>
      <c r="P42" s="148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30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32" t="s">
        <v>308</v>
      </c>
      <c r="I46" s="141"/>
      <c r="J46" s="141"/>
      <c r="K46" s="141"/>
      <c r="L46" s="141"/>
      <c r="M46" s="141"/>
      <c r="N46" s="141"/>
      <c r="O46" s="141"/>
      <c r="P46" s="142"/>
      <c r="Q46" s="16"/>
    </row>
    <row r="47" spans="2:17">
      <c r="B47" s="16"/>
      <c r="C47" s="16"/>
      <c r="D47" s="16"/>
      <c r="E47" s="16"/>
      <c r="F47" s="16"/>
      <c r="G47" s="16"/>
      <c r="H47" s="143"/>
      <c r="I47" s="144"/>
      <c r="J47" s="144"/>
      <c r="K47" s="144"/>
      <c r="L47" s="144"/>
      <c r="M47" s="144"/>
      <c r="N47" s="144"/>
      <c r="O47" s="144"/>
      <c r="P47" s="145"/>
      <c r="Q47" s="16"/>
    </row>
    <row r="48" spans="2:17">
      <c r="B48" s="16"/>
      <c r="C48" s="16"/>
      <c r="D48" s="16"/>
      <c r="E48" s="16"/>
      <c r="F48" s="16"/>
      <c r="G48" s="16"/>
      <c r="H48" s="143"/>
      <c r="I48" s="144"/>
      <c r="J48" s="144"/>
      <c r="K48" s="144"/>
      <c r="L48" s="144"/>
      <c r="M48" s="144"/>
      <c r="N48" s="144"/>
      <c r="O48" s="144"/>
      <c r="P48" s="145"/>
      <c r="Q48" s="16"/>
    </row>
    <row r="49" spans="2:17">
      <c r="B49" s="16"/>
      <c r="C49" s="16"/>
      <c r="D49" s="16"/>
      <c r="E49" s="16"/>
      <c r="F49" s="16"/>
      <c r="G49" s="16"/>
      <c r="H49" s="143"/>
      <c r="I49" s="144"/>
      <c r="J49" s="144"/>
      <c r="K49" s="144"/>
      <c r="L49" s="144"/>
      <c r="M49" s="144"/>
      <c r="N49" s="144"/>
      <c r="O49" s="144"/>
      <c r="P49" s="145"/>
      <c r="Q49" s="16"/>
    </row>
    <row r="50" spans="2:17">
      <c r="B50" s="16"/>
      <c r="C50" s="16"/>
      <c r="D50" s="16"/>
      <c r="E50" s="16"/>
      <c r="F50" s="16"/>
      <c r="G50" s="16"/>
      <c r="H50" s="143"/>
      <c r="I50" s="144"/>
      <c r="J50" s="144"/>
      <c r="K50" s="144"/>
      <c r="L50" s="144"/>
      <c r="M50" s="144"/>
      <c r="N50" s="144"/>
      <c r="O50" s="144"/>
      <c r="P50" s="145"/>
      <c r="Q50" s="16"/>
    </row>
    <row r="51" spans="2:17">
      <c r="B51" s="16"/>
      <c r="C51" s="16"/>
      <c r="D51" s="16"/>
      <c r="E51" s="16"/>
      <c r="F51" s="16"/>
      <c r="G51" s="16"/>
      <c r="H51" s="143"/>
      <c r="I51" s="144"/>
      <c r="J51" s="144"/>
      <c r="K51" s="144"/>
      <c r="L51" s="144"/>
      <c r="M51" s="144"/>
      <c r="N51" s="144"/>
      <c r="O51" s="144"/>
      <c r="P51" s="145"/>
      <c r="Q51" s="16"/>
    </row>
    <row r="52" spans="2:17">
      <c r="B52" s="16"/>
      <c r="C52" s="16"/>
      <c r="D52" s="16"/>
      <c r="E52" s="16"/>
      <c r="F52" s="16"/>
      <c r="G52" s="16"/>
      <c r="H52" s="143"/>
      <c r="I52" s="144"/>
      <c r="J52" s="144"/>
      <c r="K52" s="144"/>
      <c r="L52" s="144"/>
      <c r="M52" s="144"/>
      <c r="N52" s="144"/>
      <c r="O52" s="144"/>
      <c r="P52" s="145"/>
      <c r="Q52" s="16"/>
    </row>
    <row r="53" spans="2:17">
      <c r="B53" s="16"/>
      <c r="C53" s="16"/>
      <c r="D53" s="16"/>
      <c r="E53" s="16"/>
      <c r="F53" s="16"/>
      <c r="G53" s="16"/>
      <c r="H53" s="146"/>
      <c r="I53" s="147"/>
      <c r="J53" s="147"/>
      <c r="K53" s="147"/>
      <c r="L53" s="147"/>
      <c r="M53" s="147"/>
      <c r="N53" s="147"/>
      <c r="O53" s="147"/>
      <c r="P53" s="148"/>
      <c r="Q53" s="16"/>
    </row>
    <row r="54" spans="2:17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7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7">
      <c r="B56" s="16"/>
      <c r="C56" s="16"/>
      <c r="D56" s="16"/>
      <c r="E56" s="16"/>
      <c r="F56" s="16"/>
      <c r="G56" s="16"/>
      <c r="H56" s="30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7">
      <c r="B57" s="16"/>
      <c r="C57" s="16"/>
      <c r="D57" s="16"/>
      <c r="E57" s="16"/>
      <c r="F57" s="16"/>
      <c r="G57" s="16"/>
      <c r="H57" s="132" t="s">
        <v>309</v>
      </c>
      <c r="I57" s="141"/>
      <c r="J57" s="141"/>
      <c r="K57" s="141"/>
      <c r="L57" s="141"/>
      <c r="M57" s="141"/>
      <c r="N57" s="141"/>
      <c r="O57" s="141"/>
      <c r="P57" s="142"/>
      <c r="Q57" s="16"/>
    </row>
    <row r="58" spans="2:17">
      <c r="B58" s="16"/>
      <c r="C58" s="16"/>
      <c r="D58" s="16"/>
      <c r="E58" s="16"/>
      <c r="F58" s="16"/>
      <c r="G58" s="16"/>
      <c r="H58" s="143"/>
      <c r="I58" s="144"/>
      <c r="J58" s="144"/>
      <c r="K58" s="144"/>
      <c r="L58" s="144"/>
      <c r="M58" s="144"/>
      <c r="N58" s="144"/>
      <c r="O58" s="144"/>
      <c r="P58" s="145"/>
      <c r="Q58" s="16"/>
    </row>
    <row r="59" spans="2:17">
      <c r="B59" s="16"/>
      <c r="C59" s="16"/>
      <c r="D59" s="16"/>
      <c r="E59" s="16"/>
      <c r="F59" s="16"/>
      <c r="G59" s="16"/>
      <c r="H59" s="143"/>
      <c r="I59" s="144"/>
      <c r="J59" s="144"/>
      <c r="K59" s="144"/>
      <c r="L59" s="144"/>
      <c r="M59" s="144"/>
      <c r="N59" s="144"/>
      <c r="O59" s="144"/>
      <c r="P59" s="145"/>
      <c r="Q59" s="16"/>
    </row>
    <row r="60" spans="2:17">
      <c r="B60" s="16"/>
      <c r="C60" s="16"/>
      <c r="D60" s="16"/>
      <c r="E60" s="16"/>
      <c r="F60" s="16"/>
      <c r="G60" s="16"/>
      <c r="H60" s="143"/>
      <c r="I60" s="144"/>
      <c r="J60" s="144"/>
      <c r="K60" s="144"/>
      <c r="L60" s="144"/>
      <c r="M60" s="144"/>
      <c r="N60" s="144"/>
      <c r="O60" s="144"/>
      <c r="P60" s="145"/>
      <c r="Q60" s="16"/>
    </row>
    <row r="61" spans="2:17">
      <c r="B61" s="16"/>
      <c r="C61" s="16"/>
      <c r="D61" s="16"/>
      <c r="E61" s="16"/>
      <c r="F61" s="16"/>
      <c r="G61" s="16"/>
      <c r="H61" s="143"/>
      <c r="I61" s="144"/>
      <c r="J61" s="144"/>
      <c r="K61" s="144"/>
      <c r="L61" s="144"/>
      <c r="M61" s="144"/>
      <c r="N61" s="144"/>
      <c r="O61" s="144"/>
      <c r="P61" s="145"/>
      <c r="Q61" s="16"/>
    </row>
    <row r="62" spans="2:17">
      <c r="B62" s="16"/>
      <c r="C62" s="16"/>
      <c r="D62" s="16"/>
      <c r="E62" s="16"/>
      <c r="F62" s="16"/>
      <c r="G62" s="16"/>
      <c r="H62" s="143"/>
      <c r="I62" s="144"/>
      <c r="J62" s="144"/>
      <c r="K62" s="144"/>
      <c r="L62" s="144"/>
      <c r="M62" s="144"/>
      <c r="N62" s="144"/>
      <c r="O62" s="144"/>
      <c r="P62" s="145"/>
      <c r="Q62" s="16"/>
    </row>
    <row r="63" spans="2:17">
      <c r="B63" s="16"/>
      <c r="C63" s="16"/>
      <c r="D63" s="16"/>
      <c r="E63" s="16"/>
      <c r="F63" s="16"/>
      <c r="G63" s="16"/>
      <c r="H63" s="143"/>
      <c r="I63" s="144"/>
      <c r="J63" s="144"/>
      <c r="K63" s="144"/>
      <c r="L63" s="144"/>
      <c r="M63" s="144"/>
      <c r="N63" s="144"/>
      <c r="O63" s="144"/>
      <c r="P63" s="145"/>
      <c r="Q63" s="16"/>
    </row>
    <row r="64" spans="2:17">
      <c r="B64" s="16"/>
      <c r="C64" s="16"/>
      <c r="D64" s="16"/>
      <c r="E64" s="16"/>
      <c r="F64" s="16"/>
      <c r="G64" s="16"/>
      <c r="H64" s="146"/>
      <c r="I64" s="147"/>
      <c r="J64" s="147"/>
      <c r="K64" s="147"/>
      <c r="L64" s="147"/>
      <c r="M64" s="147"/>
      <c r="N64" s="147"/>
      <c r="O64" s="147"/>
      <c r="P64" s="148"/>
      <c r="Q64" s="16"/>
    </row>
    <row r="65" spans="2:17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>
      <c r="B67" s="16"/>
      <c r="C67" s="16"/>
      <c r="D67" s="16"/>
      <c r="E67" s="16"/>
      <c r="F67" s="16"/>
      <c r="G67" s="16"/>
      <c r="H67" s="30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7">
      <c r="B68" s="16"/>
      <c r="C68" s="16"/>
      <c r="D68" s="16"/>
      <c r="E68" s="16"/>
      <c r="F68" s="16"/>
      <c r="G68" s="16"/>
      <c r="H68" s="123" t="s">
        <v>310</v>
      </c>
      <c r="I68" s="124"/>
      <c r="J68" s="124"/>
      <c r="K68" s="124"/>
      <c r="L68" s="124"/>
      <c r="M68" s="124"/>
      <c r="N68" s="124"/>
      <c r="O68" s="124"/>
      <c r="P68" s="125"/>
      <c r="Q68" s="16"/>
    </row>
    <row r="69" spans="2:17">
      <c r="B69" s="16"/>
      <c r="C69" s="16"/>
      <c r="D69" s="16"/>
      <c r="E69" s="16"/>
      <c r="F69" s="16"/>
      <c r="G69" s="16"/>
      <c r="H69" s="126"/>
      <c r="I69" s="127"/>
      <c r="J69" s="127"/>
      <c r="K69" s="127"/>
      <c r="L69" s="127"/>
      <c r="M69" s="127"/>
      <c r="N69" s="127"/>
      <c r="O69" s="127"/>
      <c r="P69" s="128"/>
      <c r="Q69" s="16"/>
    </row>
    <row r="70" spans="2:17">
      <c r="B70" s="16"/>
      <c r="C70" s="16"/>
      <c r="D70" s="16"/>
      <c r="E70" s="16"/>
      <c r="F70" s="16"/>
      <c r="G70" s="16"/>
      <c r="H70" s="126"/>
      <c r="I70" s="127"/>
      <c r="J70" s="127"/>
      <c r="K70" s="127"/>
      <c r="L70" s="127"/>
      <c r="M70" s="127"/>
      <c r="N70" s="127"/>
      <c r="O70" s="127"/>
      <c r="P70" s="128"/>
      <c r="Q70" s="16"/>
    </row>
    <row r="71" spans="2:17">
      <c r="B71" s="16"/>
      <c r="C71" s="16"/>
      <c r="D71" s="16"/>
      <c r="E71" s="16"/>
      <c r="F71" s="16"/>
      <c r="G71" s="16"/>
      <c r="H71" s="126"/>
      <c r="I71" s="127"/>
      <c r="J71" s="127"/>
      <c r="K71" s="127"/>
      <c r="L71" s="127"/>
      <c r="M71" s="127"/>
      <c r="N71" s="127"/>
      <c r="O71" s="127"/>
      <c r="P71" s="128"/>
      <c r="Q71" s="16"/>
    </row>
    <row r="72" spans="2:17">
      <c r="B72" s="16"/>
      <c r="C72" s="16"/>
      <c r="D72" s="16"/>
      <c r="E72" s="16"/>
      <c r="F72" s="16"/>
      <c r="G72" s="16"/>
      <c r="H72" s="126"/>
      <c r="I72" s="127"/>
      <c r="J72" s="127"/>
      <c r="K72" s="127"/>
      <c r="L72" s="127"/>
      <c r="M72" s="127"/>
      <c r="N72" s="127"/>
      <c r="O72" s="127"/>
      <c r="P72" s="128"/>
      <c r="Q72" s="16"/>
    </row>
    <row r="73" spans="2:17">
      <c r="B73" s="16"/>
      <c r="C73" s="16"/>
      <c r="D73" s="16"/>
      <c r="E73" s="16"/>
      <c r="F73" s="16"/>
      <c r="G73" s="16"/>
      <c r="H73" s="126"/>
      <c r="I73" s="127"/>
      <c r="J73" s="127"/>
      <c r="K73" s="127"/>
      <c r="L73" s="127"/>
      <c r="M73" s="127"/>
      <c r="N73" s="127"/>
      <c r="O73" s="127"/>
      <c r="P73" s="128"/>
      <c r="Q73" s="16"/>
    </row>
    <row r="74" spans="2:17">
      <c r="B74" s="16"/>
      <c r="C74" s="16"/>
      <c r="D74" s="16"/>
      <c r="E74" s="16"/>
      <c r="F74" s="16"/>
      <c r="G74" s="16"/>
      <c r="H74" s="126"/>
      <c r="I74" s="127"/>
      <c r="J74" s="127"/>
      <c r="K74" s="127"/>
      <c r="L74" s="127"/>
      <c r="M74" s="127"/>
      <c r="N74" s="127"/>
      <c r="O74" s="127"/>
      <c r="P74" s="128"/>
      <c r="Q74" s="16"/>
    </row>
    <row r="75" spans="2:17">
      <c r="B75" s="16"/>
      <c r="C75" s="16"/>
      <c r="D75" s="16"/>
      <c r="E75" s="16"/>
      <c r="F75" s="16"/>
      <c r="G75" s="16"/>
      <c r="H75" s="129"/>
      <c r="I75" s="130"/>
      <c r="J75" s="130"/>
      <c r="K75" s="130"/>
      <c r="L75" s="130"/>
      <c r="M75" s="130"/>
      <c r="N75" s="130"/>
      <c r="O75" s="130"/>
      <c r="P75" s="131"/>
      <c r="Q75" s="16"/>
    </row>
    <row r="76" spans="2:17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>
      <c r="B78" s="16"/>
      <c r="C78" s="16"/>
      <c r="D78" s="16"/>
      <c r="E78" s="16"/>
      <c r="F78" s="16"/>
      <c r="G78" s="16"/>
      <c r="H78" s="30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7">
      <c r="B79" s="16"/>
      <c r="C79" s="16"/>
      <c r="D79" s="16"/>
      <c r="E79" s="16"/>
      <c r="F79" s="16"/>
      <c r="G79" s="16"/>
      <c r="H79" s="132" t="s">
        <v>311</v>
      </c>
      <c r="I79" s="141"/>
      <c r="J79" s="141"/>
      <c r="K79" s="141"/>
      <c r="L79" s="141"/>
      <c r="M79" s="141"/>
      <c r="N79" s="141"/>
      <c r="O79" s="141"/>
      <c r="P79" s="142"/>
      <c r="Q79" s="16"/>
    </row>
    <row r="80" spans="2:17">
      <c r="B80" s="16"/>
      <c r="C80" s="16"/>
      <c r="D80" s="16"/>
      <c r="E80" s="16"/>
      <c r="F80" s="16"/>
      <c r="G80" s="16"/>
      <c r="H80" s="143"/>
      <c r="I80" s="144"/>
      <c r="J80" s="144"/>
      <c r="K80" s="144"/>
      <c r="L80" s="144"/>
      <c r="M80" s="144"/>
      <c r="N80" s="144"/>
      <c r="O80" s="144"/>
      <c r="P80" s="145"/>
      <c r="Q80" s="16"/>
    </row>
    <row r="81" spans="2:19">
      <c r="B81" s="16"/>
      <c r="C81" s="16"/>
      <c r="D81" s="16"/>
      <c r="E81" s="16"/>
      <c r="F81" s="16"/>
      <c r="G81" s="16"/>
      <c r="H81" s="143"/>
      <c r="I81" s="144"/>
      <c r="J81" s="144"/>
      <c r="K81" s="144"/>
      <c r="L81" s="144"/>
      <c r="M81" s="144"/>
      <c r="N81" s="144"/>
      <c r="O81" s="144"/>
      <c r="P81" s="145"/>
      <c r="Q81" s="16"/>
    </row>
    <row r="82" spans="2:19">
      <c r="B82" s="16"/>
      <c r="C82" s="16"/>
      <c r="D82" s="16"/>
      <c r="E82" s="16"/>
      <c r="F82" s="16"/>
      <c r="G82" s="16"/>
      <c r="H82" s="143"/>
      <c r="I82" s="144"/>
      <c r="J82" s="144"/>
      <c r="K82" s="144"/>
      <c r="L82" s="144"/>
      <c r="M82" s="144"/>
      <c r="N82" s="144"/>
      <c r="O82" s="144"/>
      <c r="P82" s="145"/>
      <c r="Q82" s="16"/>
    </row>
    <row r="83" spans="2:19">
      <c r="B83" s="16"/>
      <c r="C83" s="16"/>
      <c r="D83" s="16"/>
      <c r="E83" s="16"/>
      <c r="F83" s="16"/>
      <c r="G83" s="16"/>
      <c r="H83" s="143"/>
      <c r="I83" s="144"/>
      <c r="J83" s="144"/>
      <c r="K83" s="144"/>
      <c r="L83" s="144"/>
      <c r="M83" s="144"/>
      <c r="N83" s="144"/>
      <c r="O83" s="144"/>
      <c r="P83" s="145"/>
      <c r="Q83" s="16"/>
    </row>
    <row r="84" spans="2:19">
      <c r="B84" s="16"/>
      <c r="C84" s="16"/>
      <c r="D84" s="16"/>
      <c r="E84" s="16"/>
      <c r="F84" s="16"/>
      <c r="G84" s="16"/>
      <c r="H84" s="143"/>
      <c r="I84" s="144"/>
      <c r="J84" s="144"/>
      <c r="K84" s="144"/>
      <c r="L84" s="144"/>
      <c r="M84" s="144"/>
      <c r="N84" s="144"/>
      <c r="O84" s="144"/>
      <c r="P84" s="145"/>
      <c r="Q84" s="16"/>
    </row>
    <row r="85" spans="2:19">
      <c r="B85" s="16"/>
      <c r="C85" s="16"/>
      <c r="D85" s="16"/>
      <c r="E85" s="16"/>
      <c r="F85" s="16"/>
      <c r="G85" s="16"/>
      <c r="H85" s="143"/>
      <c r="I85" s="144"/>
      <c r="J85" s="144"/>
      <c r="K85" s="144"/>
      <c r="L85" s="144"/>
      <c r="M85" s="144"/>
      <c r="N85" s="144"/>
      <c r="O85" s="144"/>
      <c r="P85" s="145"/>
      <c r="Q85" s="16"/>
    </row>
    <row r="86" spans="2:19">
      <c r="B86" s="16"/>
      <c r="C86" s="16"/>
      <c r="D86" s="16"/>
      <c r="E86" s="16"/>
      <c r="F86" s="16"/>
      <c r="G86" s="16"/>
      <c r="H86" s="146"/>
      <c r="I86" s="147"/>
      <c r="J86" s="147"/>
      <c r="K86" s="147"/>
      <c r="L86" s="147"/>
      <c r="M86" s="147"/>
      <c r="N86" s="147"/>
      <c r="O86" s="147"/>
      <c r="P86" s="148"/>
      <c r="Q86" s="16"/>
    </row>
    <row r="87" spans="2:19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9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9">
      <c r="B89" s="16"/>
      <c r="C89" s="16"/>
      <c r="D89" s="16"/>
      <c r="E89" s="16"/>
      <c r="F89" s="16"/>
      <c r="G89" s="16"/>
      <c r="H89" s="30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9" ht="15" customHeight="1">
      <c r="B90" s="16"/>
      <c r="C90" s="16"/>
      <c r="D90" s="16"/>
      <c r="E90" s="16"/>
      <c r="F90" s="16"/>
      <c r="G90" s="16"/>
      <c r="H90" s="123" t="s">
        <v>358</v>
      </c>
      <c r="I90" s="124"/>
      <c r="J90" s="124"/>
      <c r="K90" s="124"/>
      <c r="L90" s="124"/>
      <c r="M90" s="124"/>
      <c r="N90" s="124"/>
      <c r="O90" s="124"/>
      <c r="P90" s="125"/>
      <c r="Q90" s="16"/>
    </row>
    <row r="91" spans="2:19">
      <c r="B91" s="16"/>
      <c r="C91" s="16"/>
      <c r="D91" s="16"/>
      <c r="E91" s="16"/>
      <c r="F91" s="16"/>
      <c r="G91" s="16"/>
      <c r="H91" s="126"/>
      <c r="I91" s="127"/>
      <c r="J91" s="127"/>
      <c r="K91" s="127"/>
      <c r="L91" s="127"/>
      <c r="M91" s="127"/>
      <c r="N91" s="127"/>
      <c r="O91" s="127"/>
      <c r="P91" s="128"/>
      <c r="Q91" s="16"/>
      <c r="S91" t="s">
        <v>359</v>
      </c>
    </row>
    <row r="92" spans="2:19">
      <c r="B92" s="16"/>
      <c r="C92" s="16"/>
      <c r="D92" s="16"/>
      <c r="E92" s="16"/>
      <c r="F92" s="16"/>
      <c r="G92" s="16"/>
      <c r="H92" s="126"/>
      <c r="I92" s="127"/>
      <c r="J92" s="127"/>
      <c r="K92" s="127"/>
      <c r="L92" s="127"/>
      <c r="M92" s="127"/>
      <c r="N92" s="127"/>
      <c r="O92" s="127"/>
      <c r="P92" s="128"/>
      <c r="Q92" s="16"/>
    </row>
    <row r="93" spans="2:19">
      <c r="B93" s="16"/>
      <c r="C93" s="16"/>
      <c r="D93" s="16"/>
      <c r="E93" s="16"/>
      <c r="F93" s="16"/>
      <c r="G93" s="16"/>
      <c r="H93" s="126"/>
      <c r="I93" s="127"/>
      <c r="J93" s="127"/>
      <c r="K93" s="127"/>
      <c r="L93" s="127"/>
      <c r="M93" s="127"/>
      <c r="N93" s="127"/>
      <c r="O93" s="127"/>
      <c r="P93" s="128"/>
      <c r="Q93" s="16"/>
    </row>
    <row r="94" spans="2:19">
      <c r="B94" s="16"/>
      <c r="C94" s="16"/>
      <c r="D94" s="16"/>
      <c r="E94" s="16"/>
      <c r="F94" s="16"/>
      <c r="G94" s="16"/>
      <c r="H94" s="126"/>
      <c r="I94" s="127"/>
      <c r="J94" s="127"/>
      <c r="K94" s="127"/>
      <c r="L94" s="127"/>
      <c r="M94" s="127"/>
      <c r="N94" s="127"/>
      <c r="O94" s="127"/>
      <c r="P94" s="128"/>
      <c r="Q94" s="16"/>
    </row>
    <row r="95" spans="2:19">
      <c r="B95" s="16"/>
      <c r="C95" s="16"/>
      <c r="D95" s="16"/>
      <c r="E95" s="16"/>
      <c r="F95" s="16"/>
      <c r="G95" s="16"/>
      <c r="H95" s="126"/>
      <c r="I95" s="127"/>
      <c r="J95" s="127"/>
      <c r="K95" s="127"/>
      <c r="L95" s="127"/>
      <c r="M95" s="127"/>
      <c r="N95" s="127"/>
      <c r="O95" s="127"/>
      <c r="P95" s="128"/>
      <c r="Q95" s="16"/>
    </row>
    <row r="96" spans="2:19">
      <c r="B96" s="16"/>
      <c r="C96" s="16"/>
      <c r="D96" s="16"/>
      <c r="E96" s="16"/>
      <c r="F96" s="16"/>
      <c r="G96" s="16"/>
      <c r="H96" s="126"/>
      <c r="I96" s="127"/>
      <c r="J96" s="127"/>
      <c r="K96" s="127"/>
      <c r="L96" s="127"/>
      <c r="M96" s="127"/>
      <c r="N96" s="127"/>
      <c r="O96" s="127"/>
      <c r="P96" s="128"/>
      <c r="Q96" s="16"/>
    </row>
    <row r="97" spans="2:17">
      <c r="B97" s="16"/>
      <c r="C97" s="16"/>
      <c r="D97" s="16"/>
      <c r="E97" s="16"/>
      <c r="F97" s="16"/>
      <c r="G97" s="16"/>
      <c r="H97" s="129"/>
      <c r="I97" s="130"/>
      <c r="J97" s="130"/>
      <c r="K97" s="130"/>
      <c r="L97" s="130"/>
      <c r="M97" s="130"/>
      <c r="N97" s="130"/>
      <c r="O97" s="130"/>
      <c r="P97" s="131"/>
      <c r="Q97" s="16"/>
    </row>
    <row r="98" spans="2:17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>
      <c r="B100" s="16"/>
      <c r="C100" s="16"/>
      <c r="D100" s="16"/>
      <c r="E100" s="16"/>
      <c r="F100" s="16"/>
      <c r="G100" s="16"/>
      <c r="H100" s="30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>
      <c r="B101" s="16"/>
      <c r="C101" s="16"/>
      <c r="D101" s="16"/>
      <c r="E101" s="16"/>
      <c r="F101" s="16"/>
      <c r="G101" s="16"/>
      <c r="H101" s="132" t="s">
        <v>312</v>
      </c>
      <c r="I101" s="141"/>
      <c r="J101" s="141"/>
      <c r="K101" s="141"/>
      <c r="L101" s="141"/>
      <c r="M101" s="141"/>
      <c r="N101" s="141"/>
      <c r="O101" s="141"/>
      <c r="P101" s="142"/>
      <c r="Q101" s="16"/>
    </row>
    <row r="102" spans="2:17">
      <c r="B102" s="16"/>
      <c r="C102" s="16"/>
      <c r="D102" s="16"/>
      <c r="E102" s="16"/>
      <c r="F102" s="16"/>
      <c r="G102" s="16"/>
      <c r="H102" s="143"/>
      <c r="I102" s="144"/>
      <c r="J102" s="144"/>
      <c r="K102" s="144"/>
      <c r="L102" s="144"/>
      <c r="M102" s="144"/>
      <c r="N102" s="144"/>
      <c r="O102" s="144"/>
      <c r="P102" s="145"/>
      <c r="Q102" s="16"/>
    </row>
    <row r="103" spans="2:17">
      <c r="B103" s="16"/>
      <c r="C103" s="16"/>
      <c r="D103" s="16"/>
      <c r="E103" s="16"/>
      <c r="F103" s="16"/>
      <c r="G103" s="16"/>
      <c r="H103" s="143"/>
      <c r="I103" s="144"/>
      <c r="J103" s="144"/>
      <c r="K103" s="144"/>
      <c r="L103" s="144"/>
      <c r="M103" s="144"/>
      <c r="N103" s="144"/>
      <c r="O103" s="144"/>
      <c r="P103" s="145"/>
      <c r="Q103" s="16"/>
    </row>
    <row r="104" spans="2:17">
      <c r="B104" s="16"/>
      <c r="C104" s="16"/>
      <c r="D104" s="16"/>
      <c r="E104" s="16"/>
      <c r="F104" s="16"/>
      <c r="G104" s="16"/>
      <c r="H104" s="143"/>
      <c r="I104" s="144"/>
      <c r="J104" s="144"/>
      <c r="K104" s="144"/>
      <c r="L104" s="144"/>
      <c r="M104" s="144"/>
      <c r="N104" s="144"/>
      <c r="O104" s="144"/>
      <c r="P104" s="145"/>
      <c r="Q104" s="16"/>
    </row>
    <row r="105" spans="2:17">
      <c r="B105" s="16"/>
      <c r="C105" s="16"/>
      <c r="D105" s="16"/>
      <c r="E105" s="16"/>
      <c r="F105" s="16"/>
      <c r="G105" s="16"/>
      <c r="H105" s="143"/>
      <c r="I105" s="144"/>
      <c r="J105" s="144"/>
      <c r="K105" s="144"/>
      <c r="L105" s="144"/>
      <c r="M105" s="144"/>
      <c r="N105" s="144"/>
      <c r="O105" s="144"/>
      <c r="P105" s="145"/>
      <c r="Q105" s="16"/>
    </row>
    <row r="106" spans="2:17">
      <c r="B106" s="16"/>
      <c r="C106" s="16"/>
      <c r="D106" s="16"/>
      <c r="E106" s="16"/>
      <c r="F106" s="16"/>
      <c r="G106" s="16"/>
      <c r="H106" s="143"/>
      <c r="I106" s="144"/>
      <c r="J106" s="144"/>
      <c r="K106" s="144"/>
      <c r="L106" s="144"/>
      <c r="M106" s="144"/>
      <c r="N106" s="144"/>
      <c r="O106" s="144"/>
      <c r="P106" s="145"/>
      <c r="Q106" s="16"/>
    </row>
    <row r="107" spans="2:17">
      <c r="B107" s="16"/>
      <c r="C107" s="16"/>
      <c r="D107" s="16"/>
      <c r="E107" s="16"/>
      <c r="F107" s="16"/>
      <c r="G107" s="16"/>
      <c r="H107" s="143"/>
      <c r="I107" s="144"/>
      <c r="J107" s="144"/>
      <c r="K107" s="144"/>
      <c r="L107" s="144"/>
      <c r="M107" s="144"/>
      <c r="N107" s="144"/>
      <c r="O107" s="144"/>
      <c r="P107" s="145"/>
      <c r="Q107" s="16"/>
    </row>
    <row r="108" spans="2:17">
      <c r="B108" s="16"/>
      <c r="C108" s="16"/>
      <c r="D108" s="16"/>
      <c r="E108" s="16"/>
      <c r="F108" s="16"/>
      <c r="G108" s="16"/>
      <c r="H108" s="146"/>
      <c r="I108" s="147"/>
      <c r="J108" s="147"/>
      <c r="K108" s="147"/>
      <c r="L108" s="147"/>
      <c r="M108" s="147"/>
      <c r="N108" s="147"/>
      <c r="O108" s="147"/>
      <c r="P108" s="148"/>
      <c r="Q108" s="16"/>
    </row>
    <row r="109" spans="2:17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>
      <c r="B111" s="16"/>
      <c r="C111" s="16"/>
      <c r="D111" s="16"/>
      <c r="E111" s="16"/>
      <c r="F111" s="16"/>
      <c r="G111" s="16"/>
      <c r="H111" s="30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>
      <c r="B112" s="16"/>
      <c r="C112" s="16"/>
      <c r="D112" s="16"/>
      <c r="E112" s="16"/>
      <c r="F112" s="16"/>
      <c r="G112" s="16"/>
      <c r="H112" s="132" t="s">
        <v>313</v>
      </c>
      <c r="I112" s="141"/>
      <c r="J112" s="141"/>
      <c r="K112" s="141"/>
      <c r="L112" s="141"/>
      <c r="M112" s="141"/>
      <c r="N112" s="141"/>
      <c r="O112" s="141"/>
      <c r="P112" s="142"/>
      <c r="Q112" s="16"/>
    </row>
    <row r="113" spans="2:17">
      <c r="B113" s="16"/>
      <c r="C113" s="16"/>
      <c r="D113" s="16"/>
      <c r="E113" s="16"/>
      <c r="F113" s="16"/>
      <c r="G113" s="16"/>
      <c r="H113" s="143"/>
      <c r="I113" s="144"/>
      <c r="J113" s="144"/>
      <c r="K113" s="144"/>
      <c r="L113" s="144"/>
      <c r="M113" s="144"/>
      <c r="N113" s="144"/>
      <c r="O113" s="144"/>
      <c r="P113" s="145"/>
      <c r="Q113" s="16"/>
    </row>
    <row r="114" spans="2:17">
      <c r="B114" s="16"/>
      <c r="C114" s="16"/>
      <c r="D114" s="16"/>
      <c r="E114" s="16"/>
      <c r="F114" s="16"/>
      <c r="G114" s="16"/>
      <c r="H114" s="143"/>
      <c r="I114" s="144"/>
      <c r="J114" s="144"/>
      <c r="K114" s="144"/>
      <c r="L114" s="144"/>
      <c r="M114" s="144"/>
      <c r="N114" s="144"/>
      <c r="O114" s="144"/>
      <c r="P114" s="145"/>
      <c r="Q114" s="16"/>
    </row>
    <row r="115" spans="2:17">
      <c r="B115" s="16"/>
      <c r="C115" s="16"/>
      <c r="D115" s="16"/>
      <c r="E115" s="16"/>
      <c r="F115" s="16"/>
      <c r="G115" s="16"/>
      <c r="H115" s="143"/>
      <c r="I115" s="144"/>
      <c r="J115" s="144"/>
      <c r="K115" s="144"/>
      <c r="L115" s="144"/>
      <c r="M115" s="144"/>
      <c r="N115" s="144"/>
      <c r="O115" s="144"/>
      <c r="P115" s="145"/>
      <c r="Q115" s="16"/>
    </row>
    <row r="116" spans="2:17">
      <c r="B116" s="16"/>
      <c r="C116" s="16"/>
      <c r="D116" s="16"/>
      <c r="E116" s="16"/>
      <c r="F116" s="16"/>
      <c r="G116" s="16"/>
      <c r="H116" s="143"/>
      <c r="I116" s="144"/>
      <c r="J116" s="144"/>
      <c r="K116" s="144"/>
      <c r="L116" s="144"/>
      <c r="M116" s="144"/>
      <c r="N116" s="144"/>
      <c r="O116" s="144"/>
      <c r="P116" s="145"/>
      <c r="Q116" s="16"/>
    </row>
    <row r="117" spans="2:17">
      <c r="B117" s="16"/>
      <c r="C117" s="16"/>
      <c r="D117" s="16"/>
      <c r="E117" s="16"/>
      <c r="F117" s="16"/>
      <c r="G117" s="16"/>
      <c r="H117" s="143"/>
      <c r="I117" s="144"/>
      <c r="J117" s="144"/>
      <c r="K117" s="144"/>
      <c r="L117" s="144"/>
      <c r="M117" s="144"/>
      <c r="N117" s="144"/>
      <c r="O117" s="144"/>
      <c r="P117" s="145"/>
      <c r="Q117" s="16"/>
    </row>
    <row r="118" spans="2:17">
      <c r="B118" s="16"/>
      <c r="C118" s="16"/>
      <c r="D118" s="16"/>
      <c r="E118" s="16"/>
      <c r="F118" s="16"/>
      <c r="G118" s="16"/>
      <c r="H118" s="143"/>
      <c r="I118" s="144"/>
      <c r="J118" s="144"/>
      <c r="K118" s="144"/>
      <c r="L118" s="144"/>
      <c r="M118" s="144"/>
      <c r="N118" s="144"/>
      <c r="O118" s="144"/>
      <c r="P118" s="145"/>
      <c r="Q118" s="16"/>
    </row>
    <row r="119" spans="2:17">
      <c r="B119" s="16"/>
      <c r="C119" s="16"/>
      <c r="D119" s="16"/>
      <c r="E119" s="16"/>
      <c r="F119" s="16"/>
      <c r="G119" s="16"/>
      <c r="H119" s="146"/>
      <c r="I119" s="147"/>
      <c r="J119" s="147"/>
      <c r="K119" s="147"/>
      <c r="L119" s="147"/>
      <c r="M119" s="147"/>
      <c r="N119" s="147"/>
      <c r="O119" s="147"/>
      <c r="P119" s="148"/>
      <c r="Q119" s="16"/>
    </row>
    <row r="120" spans="2:17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>
      <c r="B122" s="16"/>
      <c r="C122" s="16"/>
      <c r="D122" s="16"/>
      <c r="E122" s="16"/>
      <c r="F122" s="16"/>
      <c r="G122" s="16"/>
      <c r="H122" s="30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>
      <c r="B123" s="16"/>
      <c r="C123" s="16"/>
      <c r="D123" s="16"/>
      <c r="E123" s="16"/>
      <c r="F123" s="16"/>
      <c r="G123" s="16"/>
      <c r="H123" s="132" t="s">
        <v>314</v>
      </c>
      <c r="I123" s="141"/>
      <c r="J123" s="141"/>
      <c r="K123" s="141"/>
      <c r="L123" s="141"/>
      <c r="M123" s="141"/>
      <c r="N123" s="141"/>
      <c r="O123" s="141"/>
      <c r="P123" s="142"/>
      <c r="Q123" s="16"/>
    </row>
    <row r="124" spans="2:17">
      <c r="B124" s="16"/>
      <c r="C124" s="16"/>
      <c r="D124" s="16"/>
      <c r="E124" s="16"/>
      <c r="F124" s="16"/>
      <c r="G124" s="16"/>
      <c r="H124" s="143"/>
      <c r="I124" s="144"/>
      <c r="J124" s="144"/>
      <c r="K124" s="144"/>
      <c r="L124" s="144"/>
      <c r="M124" s="144"/>
      <c r="N124" s="144"/>
      <c r="O124" s="144"/>
      <c r="P124" s="145"/>
      <c r="Q124" s="16"/>
    </row>
    <row r="125" spans="2:17">
      <c r="B125" s="16"/>
      <c r="C125" s="16"/>
      <c r="D125" s="16"/>
      <c r="E125" s="16"/>
      <c r="F125" s="16"/>
      <c r="G125" s="16"/>
      <c r="H125" s="143"/>
      <c r="I125" s="144"/>
      <c r="J125" s="144"/>
      <c r="K125" s="144"/>
      <c r="L125" s="144"/>
      <c r="M125" s="144"/>
      <c r="N125" s="144"/>
      <c r="O125" s="144"/>
      <c r="P125" s="145"/>
      <c r="Q125" s="16"/>
    </row>
    <row r="126" spans="2:17">
      <c r="B126" s="16"/>
      <c r="C126" s="16"/>
      <c r="D126" s="16"/>
      <c r="E126" s="16"/>
      <c r="F126" s="16"/>
      <c r="G126" s="16"/>
      <c r="H126" s="143"/>
      <c r="I126" s="144"/>
      <c r="J126" s="144"/>
      <c r="K126" s="144"/>
      <c r="L126" s="144"/>
      <c r="M126" s="144"/>
      <c r="N126" s="144"/>
      <c r="O126" s="144"/>
      <c r="P126" s="145"/>
      <c r="Q126" s="16"/>
    </row>
    <row r="127" spans="2:17">
      <c r="B127" s="16"/>
      <c r="C127" s="16"/>
      <c r="D127" s="16"/>
      <c r="E127" s="16"/>
      <c r="F127" s="16"/>
      <c r="G127" s="16"/>
      <c r="H127" s="143"/>
      <c r="I127" s="144"/>
      <c r="J127" s="144"/>
      <c r="K127" s="144"/>
      <c r="L127" s="144"/>
      <c r="M127" s="144"/>
      <c r="N127" s="144"/>
      <c r="O127" s="144"/>
      <c r="P127" s="145"/>
      <c r="Q127" s="16"/>
    </row>
    <row r="128" spans="2:17">
      <c r="B128" s="16"/>
      <c r="C128" s="16"/>
      <c r="D128" s="16"/>
      <c r="E128" s="16"/>
      <c r="F128" s="16"/>
      <c r="G128" s="16"/>
      <c r="H128" s="143"/>
      <c r="I128" s="144"/>
      <c r="J128" s="144"/>
      <c r="K128" s="144"/>
      <c r="L128" s="144"/>
      <c r="M128" s="144"/>
      <c r="N128" s="144"/>
      <c r="O128" s="144"/>
      <c r="P128" s="145"/>
      <c r="Q128" s="16"/>
    </row>
    <row r="129" spans="2:17">
      <c r="B129" s="16"/>
      <c r="C129" s="16"/>
      <c r="D129" s="16"/>
      <c r="E129" s="16"/>
      <c r="F129" s="16"/>
      <c r="G129" s="16"/>
      <c r="H129" s="143"/>
      <c r="I129" s="144"/>
      <c r="J129" s="144"/>
      <c r="K129" s="144"/>
      <c r="L129" s="144"/>
      <c r="M129" s="144"/>
      <c r="N129" s="144"/>
      <c r="O129" s="144"/>
      <c r="P129" s="145"/>
      <c r="Q129" s="16"/>
    </row>
    <row r="130" spans="2:17">
      <c r="B130" s="16"/>
      <c r="C130" s="16"/>
      <c r="D130" s="16"/>
      <c r="E130" s="16"/>
      <c r="F130" s="16"/>
      <c r="G130" s="16"/>
      <c r="H130" s="146"/>
      <c r="I130" s="147"/>
      <c r="J130" s="147"/>
      <c r="K130" s="147"/>
      <c r="L130" s="147"/>
      <c r="M130" s="147"/>
      <c r="N130" s="147"/>
      <c r="O130" s="147"/>
      <c r="P130" s="148"/>
      <c r="Q130" s="16"/>
    </row>
    <row r="131" spans="2:17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79:P86"/>
    <mergeCell ref="H90:P97"/>
    <mergeCell ref="H101:P108"/>
    <mergeCell ref="H112:P119"/>
    <mergeCell ref="H123:P130"/>
    <mergeCell ref="H68:P75"/>
    <mergeCell ref="H13:P20"/>
    <mergeCell ref="H24:P31"/>
    <mergeCell ref="H35:P42"/>
    <mergeCell ref="H46:P53"/>
    <mergeCell ref="H57:P64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1:Q51"/>
  <sheetViews>
    <sheetView showGridLines="0" showRowColHeaders="0" zoomScaleNormal="100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1:Q48"/>
  <sheetViews>
    <sheetView showGridLines="0" showRowColHeaders="0" topLeftCell="A10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20" t="s">
        <v>320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t="s">
        <v>354</v>
      </c>
      <c r="N15" s="42"/>
      <c r="O15" s="42"/>
      <c r="P15" s="42"/>
      <c r="Q15" s="16"/>
    </row>
    <row r="16" spans="1:17">
      <c r="A16" s="9"/>
      <c r="B16" s="16"/>
      <c r="N16" s="42"/>
      <c r="O16" s="42"/>
      <c r="P16" s="42"/>
      <c r="Q16" s="16"/>
    </row>
    <row r="17" spans="1:17">
      <c r="A17" s="9"/>
      <c r="B17" s="16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20" t="s">
        <v>324</v>
      </c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t="s">
        <v>355</v>
      </c>
      <c r="O21" s="42"/>
      <c r="P21" s="42"/>
      <c r="Q21" s="16"/>
    </row>
    <row r="22" spans="1:17">
      <c r="B22" s="16"/>
      <c r="C22" t="s">
        <v>356</v>
      </c>
      <c r="O22" s="42"/>
      <c r="P22" s="42"/>
      <c r="Q22" s="16"/>
    </row>
    <row r="23" spans="1:17">
      <c r="B23" s="16"/>
      <c r="O23" s="42"/>
      <c r="P23" s="42"/>
      <c r="Q23" s="16"/>
    </row>
    <row r="24" spans="1:17">
      <c r="B24" s="16"/>
      <c r="O24" s="42"/>
      <c r="P24" s="42"/>
      <c r="Q24" s="16"/>
    </row>
    <row r="25" spans="1:17">
      <c r="B25" s="16"/>
      <c r="C25" s="16"/>
      <c r="D25" s="16"/>
      <c r="E25" s="16"/>
      <c r="F25" s="16"/>
      <c r="G25" s="16"/>
      <c r="H25" s="42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B26" s="16"/>
      <c r="C26" s="120" t="s">
        <v>329</v>
      </c>
      <c r="D26" s="16"/>
      <c r="E26" s="16"/>
      <c r="F26" s="16"/>
      <c r="G26" s="16"/>
      <c r="H26" s="42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B27" s="16"/>
      <c r="C27" s="16"/>
      <c r="D27" s="16"/>
      <c r="E27" s="16"/>
      <c r="F27" s="16"/>
      <c r="G27" s="16"/>
      <c r="H27" s="42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B28" s="16"/>
      <c r="C28" s="49"/>
      <c r="D28" s="16"/>
      <c r="E28" s="16"/>
      <c r="F28" s="16"/>
      <c r="G28" s="16"/>
      <c r="H28" s="42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B29" s="16"/>
      <c r="C29" s="49"/>
      <c r="D29" s="16"/>
      <c r="E29" s="16"/>
      <c r="F29" s="16"/>
      <c r="G29" s="16"/>
      <c r="H29" s="42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B30" s="16"/>
      <c r="C30" s="49"/>
      <c r="D30" s="16"/>
      <c r="E30" s="16"/>
      <c r="F30" s="16"/>
      <c r="G30" s="16"/>
      <c r="H30" s="42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B31" s="16"/>
      <c r="C31" s="49"/>
      <c r="D31" s="16"/>
      <c r="E31" s="16"/>
      <c r="F31" s="16"/>
      <c r="G31" s="16"/>
      <c r="H31" s="42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B32" s="16"/>
      <c r="C32" s="49"/>
      <c r="D32" s="16"/>
      <c r="E32" s="16"/>
      <c r="F32" s="16"/>
      <c r="G32" s="16"/>
      <c r="H32" s="42"/>
      <c r="I32" s="42"/>
      <c r="J32" s="42"/>
      <c r="K32" s="42"/>
      <c r="L32" s="42"/>
      <c r="M32" s="42"/>
      <c r="N32" s="42"/>
      <c r="O32" s="42"/>
      <c r="P32" s="42"/>
      <c r="Q32" s="16"/>
    </row>
    <row r="33" spans="2:17">
      <c r="B33" s="16"/>
      <c r="C33" s="49"/>
      <c r="D33" s="16"/>
      <c r="E33" s="16"/>
      <c r="F33" s="16"/>
      <c r="G33" s="16"/>
      <c r="H33" s="42"/>
      <c r="I33" s="42"/>
      <c r="J33" s="42"/>
      <c r="K33" s="42"/>
      <c r="L33" s="42"/>
      <c r="M33" s="42"/>
      <c r="N33" s="42"/>
      <c r="O33" s="42"/>
      <c r="P33" s="42"/>
      <c r="Q33" s="16"/>
    </row>
    <row r="34" spans="2:17">
      <c r="B34" s="16"/>
      <c r="C34" s="49"/>
      <c r="D34" s="16"/>
      <c r="E34" s="16"/>
      <c r="F34" s="16"/>
      <c r="G34" s="16"/>
      <c r="H34" s="42"/>
      <c r="I34" s="42"/>
      <c r="J34" s="42"/>
      <c r="K34" s="42"/>
      <c r="L34" s="42"/>
      <c r="M34" s="42"/>
      <c r="N34" s="42"/>
      <c r="O34" s="42"/>
      <c r="P34" s="42"/>
      <c r="Q34" s="16"/>
    </row>
    <row r="35" spans="2:17">
      <c r="B35" s="16"/>
      <c r="C35" s="49"/>
      <c r="D35" s="16"/>
      <c r="E35" s="16"/>
      <c r="F35" s="16"/>
      <c r="G35" s="16"/>
      <c r="H35" s="42"/>
      <c r="I35" s="42"/>
      <c r="J35" s="42"/>
      <c r="K35" s="42"/>
      <c r="L35" s="42"/>
      <c r="M35" s="42"/>
      <c r="N35" s="42"/>
      <c r="O35" s="42"/>
      <c r="P35" s="42"/>
      <c r="Q35" s="16"/>
    </row>
    <row r="36" spans="2:17">
      <c r="B36" s="16"/>
      <c r="C36" s="49"/>
      <c r="D36" s="16"/>
      <c r="E36" s="16"/>
      <c r="F36" s="16"/>
      <c r="G36" s="16"/>
      <c r="H36" s="42"/>
      <c r="I36" s="42"/>
      <c r="J36" s="42"/>
      <c r="K36" s="42"/>
      <c r="L36" s="42"/>
      <c r="M36" s="42"/>
      <c r="N36" s="42"/>
      <c r="O36" s="42"/>
      <c r="P36" s="42"/>
      <c r="Q36" s="16"/>
    </row>
    <row r="37" spans="2:17">
      <c r="B37" s="16"/>
      <c r="C37" s="49"/>
      <c r="D37" s="16"/>
      <c r="E37" s="16"/>
      <c r="F37" s="16"/>
      <c r="G37" s="16"/>
      <c r="H37" s="42"/>
      <c r="I37" s="42"/>
      <c r="J37" s="42"/>
      <c r="K37" s="42"/>
      <c r="L37" s="42"/>
      <c r="M37" s="42"/>
      <c r="N37" s="42"/>
      <c r="O37" s="42"/>
      <c r="P37" s="42"/>
      <c r="Q37" s="16"/>
    </row>
    <row r="38" spans="2:17">
      <c r="B38" s="16"/>
      <c r="C38" s="49"/>
      <c r="D38" s="16"/>
      <c r="E38" s="16"/>
      <c r="F38" s="16"/>
      <c r="G38" s="16"/>
      <c r="H38" s="42"/>
      <c r="I38" s="42"/>
      <c r="J38" s="42"/>
      <c r="K38" s="42"/>
      <c r="L38" s="42"/>
      <c r="M38" s="42"/>
      <c r="N38" s="42"/>
      <c r="O38" s="42"/>
      <c r="P38" s="42"/>
      <c r="Q38" s="16"/>
    </row>
    <row r="39" spans="2:17">
      <c r="B39" s="16"/>
      <c r="C39" s="49"/>
      <c r="D39" s="16"/>
      <c r="E39" s="16"/>
      <c r="F39" s="16"/>
      <c r="G39" s="16"/>
      <c r="H39" s="42"/>
      <c r="I39" s="42"/>
      <c r="J39" s="42"/>
      <c r="K39" s="42"/>
      <c r="L39" s="42"/>
      <c r="M39" s="42"/>
      <c r="N39" s="42"/>
      <c r="O39" s="42"/>
      <c r="P39" s="42"/>
      <c r="Q39" s="16"/>
    </row>
    <row r="40" spans="2:17">
      <c r="C40" s="49"/>
      <c r="D40" s="16"/>
      <c r="E40" s="16"/>
      <c r="F40" s="16"/>
      <c r="G40" s="16"/>
      <c r="H40" s="42"/>
      <c r="I40" s="42"/>
      <c r="J40" s="42"/>
      <c r="K40" s="42"/>
      <c r="L40" s="42"/>
      <c r="M40" s="42"/>
      <c r="N40" s="42"/>
      <c r="O40" s="42"/>
      <c r="P40" s="42"/>
    </row>
    <row r="41" spans="2:17">
      <c r="C41" s="49"/>
      <c r="D41" s="16"/>
      <c r="E41" s="16"/>
      <c r="F41" s="16"/>
      <c r="G41" s="16"/>
      <c r="H41" s="42"/>
      <c r="I41" s="42"/>
      <c r="J41" s="42"/>
      <c r="K41" s="42"/>
      <c r="L41" s="42"/>
      <c r="M41" s="42"/>
      <c r="N41" s="42"/>
      <c r="O41" s="42"/>
      <c r="P41" s="42"/>
    </row>
    <row r="42" spans="2:17">
      <c r="C42" s="49"/>
      <c r="D42" s="16"/>
      <c r="E42" s="16"/>
      <c r="F42" s="16"/>
      <c r="G42" s="16"/>
      <c r="H42" s="42"/>
      <c r="I42" s="42"/>
      <c r="J42" s="42"/>
      <c r="K42" s="42"/>
      <c r="L42" s="42"/>
      <c r="M42" s="42"/>
      <c r="N42" s="42"/>
      <c r="O42" s="42"/>
      <c r="P42" s="42"/>
    </row>
    <row r="43" spans="2:17">
      <c r="C43" s="49"/>
      <c r="D43" s="16"/>
      <c r="E43" s="16"/>
      <c r="F43" s="16"/>
      <c r="G43" s="16"/>
      <c r="H43" s="42"/>
      <c r="I43" s="42"/>
      <c r="J43" s="42"/>
      <c r="K43" s="42"/>
      <c r="L43" s="42"/>
      <c r="M43" s="42"/>
      <c r="N43" s="42"/>
      <c r="O43" s="42"/>
      <c r="P43" s="42"/>
    </row>
    <row r="44" spans="2:17">
      <c r="C44" s="49"/>
      <c r="D44" s="16"/>
      <c r="E44" s="16"/>
      <c r="F44" s="16"/>
      <c r="G44" s="16"/>
      <c r="H44" s="42"/>
      <c r="I44" s="42"/>
      <c r="J44" s="42"/>
      <c r="K44" s="42"/>
      <c r="L44" s="42"/>
      <c r="M44" s="42"/>
      <c r="N44" s="42"/>
      <c r="O44" s="42"/>
      <c r="P44" s="42"/>
    </row>
    <row r="45" spans="2:17">
      <c r="C45" s="49"/>
      <c r="D45" s="16"/>
      <c r="E45" s="16"/>
      <c r="F45" s="16"/>
      <c r="G45" s="16"/>
      <c r="H45" s="42"/>
      <c r="I45" s="42"/>
      <c r="J45" s="42"/>
      <c r="K45" s="42"/>
      <c r="L45" s="42"/>
      <c r="M45" s="42"/>
      <c r="N45" s="42"/>
      <c r="O45" s="42"/>
      <c r="P45" s="42"/>
    </row>
    <row r="46" spans="2:17">
      <c r="C46" s="49"/>
      <c r="D46" s="16"/>
      <c r="E46" s="16"/>
      <c r="F46" s="16"/>
      <c r="G46" s="16"/>
      <c r="H46" s="42"/>
      <c r="I46" s="42"/>
      <c r="J46" s="42"/>
      <c r="K46" s="42"/>
      <c r="L46" s="42"/>
      <c r="M46" s="42"/>
      <c r="N46" s="42"/>
      <c r="O46" s="42"/>
      <c r="P46" s="42"/>
    </row>
    <row r="47" spans="2:17">
      <c r="C47" s="49"/>
      <c r="D47" s="16"/>
      <c r="E47" s="16"/>
      <c r="F47" s="16"/>
      <c r="G47" s="16"/>
      <c r="H47" s="42"/>
      <c r="I47" s="42"/>
      <c r="J47" s="42"/>
      <c r="K47" s="42"/>
      <c r="L47" s="42"/>
      <c r="M47" s="42"/>
      <c r="N47" s="42"/>
      <c r="O47" s="42"/>
      <c r="P47" s="42"/>
    </row>
    <row r="48" spans="2:17">
      <c r="C48" s="49"/>
      <c r="D48" s="16"/>
      <c r="E48" s="16"/>
      <c r="F48" s="16"/>
      <c r="G48" s="16"/>
      <c r="H48" s="42"/>
      <c r="I48" s="42"/>
      <c r="J48" s="42"/>
      <c r="K48" s="42"/>
      <c r="L48" s="42"/>
      <c r="M48" s="42"/>
      <c r="N48" s="42"/>
      <c r="O48" s="42"/>
      <c r="P48" s="42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1:Q21"/>
  <sheetViews>
    <sheetView showGridLines="0" showRowColHeaders="0" topLeftCell="A10" zoomScale="115" zoomScaleNormal="115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49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ht="15" customHeight="1">
      <c r="A15" s="9"/>
      <c r="B15" s="16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16"/>
    </row>
    <row r="16" spans="1:17">
      <c r="A16" s="9"/>
      <c r="B16" s="16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16"/>
    </row>
    <row r="17" spans="1:17">
      <c r="A17" s="9"/>
      <c r="B17" s="16"/>
      <c r="C17" s="16" t="s">
        <v>305</v>
      </c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1:R213"/>
  <sheetViews>
    <sheetView showGridLines="0" showRowColHeaders="0" topLeftCell="C1" zoomScale="130" zoomScaleNormal="130" workbookViewId="0"/>
  </sheetViews>
  <sheetFormatPr defaultColWidth="8.85546875" defaultRowHeight="15" outlineLevelRow="2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>
      <c r="A11" s="9"/>
      <c r="B11" s="16"/>
      <c r="C11" s="38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outlineLevel="1">
      <c r="A15" s="9"/>
      <c r="B15" s="16"/>
      <c r="C15" s="153"/>
      <c r="D15" s="153"/>
      <c r="E15" s="153"/>
      <c r="F15" s="153"/>
      <c r="G15" s="153"/>
      <c r="H15" s="153"/>
      <c r="I15" s="153"/>
      <c r="J15" s="153"/>
      <c r="K15" s="153"/>
      <c r="L15" s="42"/>
      <c r="M15" s="158"/>
      <c r="N15" s="159"/>
      <c r="O15" s="159"/>
      <c r="P15" s="159"/>
      <c r="Q15" s="160"/>
      <c r="R15" s="16"/>
    </row>
    <row r="16" spans="1:18" outlineLevel="1">
      <c r="A16" s="9"/>
      <c r="B16" s="16"/>
      <c r="C16" s="153"/>
      <c r="D16" s="153"/>
      <c r="E16" s="153"/>
      <c r="F16" s="153"/>
      <c r="G16" s="153"/>
      <c r="H16" s="153"/>
      <c r="I16" s="153"/>
      <c r="J16" s="153"/>
      <c r="K16" s="153"/>
      <c r="L16" s="42"/>
      <c r="M16" s="161"/>
      <c r="N16" s="162"/>
      <c r="O16" s="162"/>
      <c r="P16" s="162"/>
      <c r="Q16" s="163"/>
      <c r="R16" s="16"/>
    </row>
    <row r="17" spans="1:18" outlineLevel="1">
      <c r="A17" s="9"/>
      <c r="B17" s="16"/>
      <c r="C17" s="153"/>
      <c r="D17" s="153"/>
      <c r="E17" s="153"/>
      <c r="F17" s="153"/>
      <c r="G17" s="153"/>
      <c r="H17" s="153"/>
      <c r="I17" s="153"/>
      <c r="J17" s="153"/>
      <c r="K17" s="153"/>
      <c r="L17" s="42"/>
      <c r="M17" s="161"/>
      <c r="N17" s="162"/>
      <c r="O17" s="162"/>
      <c r="P17" s="162"/>
      <c r="Q17" s="163"/>
      <c r="R17" s="16"/>
    </row>
    <row r="18" spans="1:18" outlineLevel="1">
      <c r="A18" s="9"/>
      <c r="B18" s="16"/>
      <c r="C18" s="153"/>
      <c r="D18" s="153"/>
      <c r="E18" s="153"/>
      <c r="F18" s="153"/>
      <c r="G18" s="153"/>
      <c r="H18" s="153"/>
      <c r="I18" s="153"/>
      <c r="J18" s="153"/>
      <c r="K18" s="153"/>
      <c r="L18" s="42"/>
      <c r="M18" s="161"/>
      <c r="N18" s="162"/>
      <c r="O18" s="162"/>
      <c r="P18" s="162"/>
      <c r="Q18" s="163"/>
      <c r="R18" s="16"/>
    </row>
    <row r="19" spans="1:18" outlineLevel="1">
      <c r="A19" s="9"/>
      <c r="B19" s="16"/>
      <c r="C19" s="153"/>
      <c r="D19" s="153"/>
      <c r="E19" s="153"/>
      <c r="F19" s="153"/>
      <c r="G19" s="153"/>
      <c r="H19" s="153"/>
      <c r="I19" s="153"/>
      <c r="J19" s="153"/>
      <c r="K19" s="153"/>
      <c r="L19" s="42"/>
      <c r="M19" s="161"/>
      <c r="N19" s="162"/>
      <c r="O19" s="162"/>
      <c r="P19" s="162"/>
      <c r="Q19" s="163"/>
      <c r="R19" s="16"/>
    </row>
    <row r="20" spans="1:18" outlineLevel="1">
      <c r="A20" s="9"/>
      <c r="B20" s="16"/>
      <c r="C20" s="153"/>
      <c r="D20" s="153"/>
      <c r="E20" s="153"/>
      <c r="F20" s="153"/>
      <c r="G20" s="153"/>
      <c r="H20" s="153"/>
      <c r="I20" s="153"/>
      <c r="J20" s="153"/>
      <c r="K20" s="153"/>
      <c r="L20" s="16"/>
      <c r="M20" s="161"/>
      <c r="N20" s="162"/>
      <c r="O20" s="162"/>
      <c r="P20" s="162"/>
      <c r="Q20" s="163"/>
      <c r="R20" s="16"/>
    </row>
    <row r="21" spans="1:18" outlineLevel="1">
      <c r="B21" s="16"/>
      <c r="C21" s="153"/>
      <c r="D21" s="153"/>
      <c r="E21" s="153"/>
      <c r="F21" s="153"/>
      <c r="G21" s="153"/>
      <c r="H21" s="153"/>
      <c r="I21" s="153"/>
      <c r="J21" s="153"/>
      <c r="K21" s="153"/>
      <c r="L21" s="16"/>
      <c r="M21" s="161"/>
      <c r="N21" s="162"/>
      <c r="O21" s="162"/>
      <c r="P21" s="162"/>
      <c r="Q21" s="163"/>
      <c r="R21" s="16"/>
    </row>
    <row r="22" spans="1:18" outlineLevel="1">
      <c r="B22" s="16"/>
      <c r="C22" s="153"/>
      <c r="D22" s="153"/>
      <c r="E22" s="153"/>
      <c r="F22" s="153"/>
      <c r="G22" s="153"/>
      <c r="H22" s="153"/>
      <c r="I22" s="153"/>
      <c r="J22" s="153"/>
      <c r="K22" s="153"/>
      <c r="L22" s="16"/>
      <c r="M22" s="161"/>
      <c r="N22" s="162"/>
      <c r="O22" s="162"/>
      <c r="P22" s="162"/>
      <c r="Q22" s="163"/>
      <c r="R22" s="16"/>
    </row>
    <row r="23" spans="1:18" outlineLevel="1">
      <c r="B23" s="16"/>
      <c r="C23" s="153"/>
      <c r="D23" s="153"/>
      <c r="E23" s="153"/>
      <c r="F23" s="153"/>
      <c r="G23" s="153"/>
      <c r="H23" s="153"/>
      <c r="I23" s="153"/>
      <c r="J23" s="153"/>
      <c r="K23" s="153"/>
      <c r="L23" s="16"/>
      <c r="M23" s="161"/>
      <c r="N23" s="162"/>
      <c r="O23" s="162"/>
      <c r="P23" s="162"/>
      <c r="Q23" s="163"/>
      <c r="R23" s="16"/>
    </row>
    <row r="24" spans="1:18" outlineLevel="1">
      <c r="B24" s="16"/>
      <c r="C24" s="153"/>
      <c r="D24" s="153"/>
      <c r="E24" s="153"/>
      <c r="F24" s="153"/>
      <c r="G24" s="153"/>
      <c r="H24" s="153"/>
      <c r="I24" s="153"/>
      <c r="J24" s="153"/>
      <c r="K24" s="153"/>
      <c r="L24" s="16"/>
      <c r="M24" s="161"/>
      <c r="N24" s="162"/>
      <c r="O24" s="162"/>
      <c r="P24" s="162"/>
      <c r="Q24" s="163"/>
      <c r="R24" s="16"/>
    </row>
    <row r="25" spans="1:18" outlineLevel="1">
      <c r="B25" s="16"/>
      <c r="C25" s="153"/>
      <c r="D25" s="153"/>
      <c r="E25" s="153"/>
      <c r="F25" s="153"/>
      <c r="G25" s="153"/>
      <c r="H25" s="153"/>
      <c r="I25" s="153"/>
      <c r="J25" s="153"/>
      <c r="K25" s="153"/>
      <c r="L25" s="16"/>
      <c r="M25" s="161"/>
      <c r="N25" s="162"/>
      <c r="O25" s="162"/>
      <c r="P25" s="162"/>
      <c r="Q25" s="163"/>
      <c r="R25" s="16"/>
    </row>
    <row r="26" spans="1:18" outlineLevel="1">
      <c r="B26" s="16"/>
      <c r="C26" s="153"/>
      <c r="D26" s="153"/>
      <c r="E26" s="153"/>
      <c r="F26" s="153"/>
      <c r="G26" s="153"/>
      <c r="H26" s="153"/>
      <c r="I26" s="153"/>
      <c r="J26" s="153"/>
      <c r="K26" s="153"/>
      <c r="L26" s="16"/>
      <c r="M26" s="161"/>
      <c r="N26" s="162"/>
      <c r="O26" s="162"/>
      <c r="P26" s="162"/>
      <c r="Q26" s="163"/>
      <c r="R26" s="16"/>
    </row>
    <row r="27" spans="1:18" outlineLevel="1">
      <c r="B27" s="16"/>
      <c r="C27" s="153"/>
      <c r="D27" s="153"/>
      <c r="E27" s="153"/>
      <c r="F27" s="153"/>
      <c r="G27" s="153"/>
      <c r="H27" s="153"/>
      <c r="I27" s="153"/>
      <c r="J27" s="153"/>
      <c r="K27" s="153"/>
      <c r="L27" s="16"/>
      <c r="M27" s="161"/>
      <c r="N27" s="162"/>
      <c r="O27" s="162"/>
      <c r="P27" s="162"/>
      <c r="Q27" s="163"/>
      <c r="R27" s="16"/>
    </row>
    <row r="28" spans="1:18" outlineLevel="1">
      <c r="B28" s="16"/>
      <c r="C28" s="153"/>
      <c r="D28" s="153"/>
      <c r="E28" s="153"/>
      <c r="F28" s="153"/>
      <c r="G28" s="153"/>
      <c r="H28" s="153"/>
      <c r="I28" s="153"/>
      <c r="J28" s="153"/>
      <c r="K28" s="153"/>
      <c r="L28" s="16"/>
      <c r="M28" s="161"/>
      <c r="N28" s="162"/>
      <c r="O28" s="162"/>
      <c r="P28" s="162"/>
      <c r="Q28" s="163"/>
      <c r="R28" s="16"/>
    </row>
    <row r="29" spans="1:18" outlineLevel="1">
      <c r="B29" s="16"/>
      <c r="C29" s="153"/>
      <c r="D29" s="153"/>
      <c r="E29" s="153"/>
      <c r="F29" s="153"/>
      <c r="G29" s="153"/>
      <c r="H29" s="153"/>
      <c r="I29" s="153"/>
      <c r="J29" s="153"/>
      <c r="K29" s="153"/>
      <c r="L29" s="16"/>
      <c r="M29" s="161"/>
      <c r="N29" s="162"/>
      <c r="O29" s="162"/>
      <c r="P29" s="162"/>
      <c r="Q29" s="163"/>
      <c r="R29" s="16"/>
    </row>
    <row r="30" spans="1:18" outlineLevel="1">
      <c r="B30" s="16"/>
      <c r="C30" s="153"/>
      <c r="D30" s="153"/>
      <c r="E30" s="153"/>
      <c r="F30" s="153"/>
      <c r="G30" s="153"/>
      <c r="H30" s="153"/>
      <c r="I30" s="153"/>
      <c r="J30" s="153"/>
      <c r="K30" s="153"/>
      <c r="L30" s="16"/>
      <c r="M30" s="161"/>
      <c r="N30" s="162"/>
      <c r="O30" s="162"/>
      <c r="P30" s="162"/>
      <c r="Q30" s="163"/>
      <c r="R30" s="16"/>
    </row>
    <row r="31" spans="1:18" outlineLevel="1">
      <c r="B31" s="16"/>
      <c r="C31" s="153"/>
      <c r="D31" s="153"/>
      <c r="E31" s="153"/>
      <c r="F31" s="153"/>
      <c r="G31" s="153"/>
      <c r="H31" s="153"/>
      <c r="I31" s="153"/>
      <c r="J31" s="153"/>
      <c r="K31" s="153"/>
      <c r="L31" s="16"/>
      <c r="M31" s="164"/>
      <c r="N31" s="165"/>
      <c r="O31" s="165"/>
      <c r="P31" s="165"/>
      <c r="Q31" s="166"/>
      <c r="R31" s="16"/>
    </row>
    <row r="32" spans="1:18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53"/>
      <c r="D36" s="153"/>
      <c r="E36" s="153"/>
      <c r="F36" s="153"/>
      <c r="G36" s="153"/>
      <c r="H36" s="153"/>
      <c r="I36" s="153"/>
      <c r="J36" s="153"/>
      <c r="K36" s="153"/>
      <c r="L36" s="42"/>
      <c r="M36" s="158"/>
      <c r="N36" s="159"/>
      <c r="O36" s="159"/>
      <c r="P36" s="159"/>
      <c r="Q36" s="160"/>
      <c r="R36" s="16"/>
    </row>
    <row r="37" spans="1:18" hidden="1" outlineLevel="1">
      <c r="A37" s="9"/>
      <c r="B37" s="16"/>
      <c r="C37" s="153"/>
      <c r="D37" s="153"/>
      <c r="E37" s="153"/>
      <c r="F37" s="153"/>
      <c r="G37" s="153"/>
      <c r="H37" s="153"/>
      <c r="I37" s="153"/>
      <c r="J37" s="153"/>
      <c r="K37" s="153"/>
      <c r="L37" s="42"/>
      <c r="M37" s="161"/>
      <c r="N37" s="162"/>
      <c r="O37" s="162"/>
      <c r="P37" s="162"/>
      <c r="Q37" s="163"/>
      <c r="R37" s="16"/>
    </row>
    <row r="38" spans="1:18" hidden="1" outlineLevel="1">
      <c r="A38" s="9"/>
      <c r="B38" s="16"/>
      <c r="C38" s="153"/>
      <c r="D38" s="153"/>
      <c r="E38" s="153"/>
      <c r="F38" s="153"/>
      <c r="G38" s="153"/>
      <c r="H38" s="153"/>
      <c r="I38" s="153"/>
      <c r="J38" s="153"/>
      <c r="K38" s="153"/>
      <c r="L38" s="42"/>
      <c r="M38" s="161"/>
      <c r="N38" s="162"/>
      <c r="O38" s="162"/>
      <c r="P38" s="162"/>
      <c r="Q38" s="163"/>
      <c r="R38" s="16"/>
    </row>
    <row r="39" spans="1:18" hidden="1" outlineLevel="1">
      <c r="A39" s="9"/>
      <c r="B39" s="16"/>
      <c r="C39" s="153"/>
      <c r="D39" s="153"/>
      <c r="E39" s="153"/>
      <c r="F39" s="153"/>
      <c r="G39" s="153"/>
      <c r="H39" s="153"/>
      <c r="I39" s="153"/>
      <c r="J39" s="153"/>
      <c r="K39" s="153"/>
      <c r="L39" s="42"/>
      <c r="M39" s="161"/>
      <c r="N39" s="162"/>
      <c r="O39" s="162"/>
      <c r="P39" s="162"/>
      <c r="Q39" s="163"/>
      <c r="R39" s="16"/>
    </row>
    <row r="40" spans="1:18" hidden="1" outlineLevel="1">
      <c r="A40" s="9"/>
      <c r="B40" s="16"/>
      <c r="C40" s="153"/>
      <c r="D40" s="153"/>
      <c r="E40" s="153"/>
      <c r="F40" s="153"/>
      <c r="G40" s="153"/>
      <c r="H40" s="153"/>
      <c r="I40" s="153"/>
      <c r="J40" s="153"/>
      <c r="K40" s="153"/>
      <c r="L40" s="42"/>
      <c r="M40" s="161"/>
      <c r="N40" s="162"/>
      <c r="O40" s="162"/>
      <c r="P40" s="162"/>
      <c r="Q40" s="163"/>
      <c r="R40" s="16"/>
    </row>
    <row r="41" spans="1:18" hidden="1" outlineLevel="1">
      <c r="A41" s="9"/>
      <c r="B41" s="16"/>
      <c r="C41" s="153"/>
      <c r="D41" s="153"/>
      <c r="E41" s="153"/>
      <c r="F41" s="153"/>
      <c r="G41" s="153"/>
      <c r="H41" s="153"/>
      <c r="I41" s="153"/>
      <c r="J41" s="153"/>
      <c r="K41" s="153"/>
      <c r="L41" s="16"/>
      <c r="M41" s="161"/>
      <c r="N41" s="162"/>
      <c r="O41" s="162"/>
      <c r="P41" s="162"/>
      <c r="Q41" s="163"/>
      <c r="R41" s="16"/>
    </row>
    <row r="42" spans="1:18" hidden="1" outlineLevel="1">
      <c r="B42" s="16"/>
      <c r="C42" s="153"/>
      <c r="D42" s="153"/>
      <c r="E42" s="153"/>
      <c r="F42" s="153"/>
      <c r="G42" s="153"/>
      <c r="H42" s="153"/>
      <c r="I42" s="153"/>
      <c r="J42" s="153"/>
      <c r="K42" s="153"/>
      <c r="L42" s="16"/>
      <c r="M42" s="161"/>
      <c r="N42" s="162"/>
      <c r="O42" s="162"/>
      <c r="P42" s="162"/>
      <c r="Q42" s="163"/>
      <c r="R42" s="16"/>
    </row>
    <row r="43" spans="1:18" hidden="1" outlineLevel="1">
      <c r="B43" s="16"/>
      <c r="C43" s="153"/>
      <c r="D43" s="153"/>
      <c r="E43" s="153"/>
      <c r="F43" s="153"/>
      <c r="G43" s="153"/>
      <c r="H43" s="153"/>
      <c r="I43" s="153"/>
      <c r="J43" s="153"/>
      <c r="K43" s="153"/>
      <c r="L43" s="16"/>
      <c r="M43" s="161"/>
      <c r="N43" s="162"/>
      <c r="O43" s="162"/>
      <c r="P43" s="162"/>
      <c r="Q43" s="163"/>
      <c r="R43" s="16"/>
    </row>
    <row r="44" spans="1:18" hidden="1" outlineLevel="1">
      <c r="B44" s="16"/>
      <c r="C44" s="153"/>
      <c r="D44" s="153"/>
      <c r="E44" s="153"/>
      <c r="F44" s="153"/>
      <c r="G44" s="153"/>
      <c r="H44" s="153"/>
      <c r="I44" s="153"/>
      <c r="J44" s="153"/>
      <c r="K44" s="153"/>
      <c r="L44" s="16"/>
      <c r="M44" s="161"/>
      <c r="N44" s="162"/>
      <c r="O44" s="162"/>
      <c r="P44" s="162"/>
      <c r="Q44" s="163"/>
      <c r="R44" s="16"/>
    </row>
    <row r="45" spans="1:18" hidden="1" outlineLevel="1">
      <c r="B45" s="16"/>
      <c r="C45" s="153"/>
      <c r="D45" s="153"/>
      <c r="E45" s="153"/>
      <c r="F45" s="153"/>
      <c r="G45" s="153"/>
      <c r="H45" s="153"/>
      <c r="I45" s="153"/>
      <c r="J45" s="153"/>
      <c r="K45" s="153"/>
      <c r="L45" s="16"/>
      <c r="M45" s="161"/>
      <c r="N45" s="162"/>
      <c r="O45" s="162"/>
      <c r="P45" s="162"/>
      <c r="Q45" s="163"/>
      <c r="R45" s="16"/>
    </row>
    <row r="46" spans="1:18" hidden="1" outlineLevel="1">
      <c r="B46" s="16"/>
      <c r="C46" s="153"/>
      <c r="D46" s="153"/>
      <c r="E46" s="153"/>
      <c r="F46" s="153"/>
      <c r="G46" s="153"/>
      <c r="H46" s="153"/>
      <c r="I46" s="153"/>
      <c r="J46" s="153"/>
      <c r="K46" s="153"/>
      <c r="L46" s="16"/>
      <c r="M46" s="161"/>
      <c r="N46" s="162"/>
      <c r="O46" s="162"/>
      <c r="P46" s="162"/>
      <c r="Q46" s="163"/>
      <c r="R46" s="16"/>
    </row>
    <row r="47" spans="1:18" hidden="1" outlineLevel="1">
      <c r="B47" s="16"/>
      <c r="C47" s="153"/>
      <c r="D47" s="153"/>
      <c r="E47" s="153"/>
      <c r="F47" s="153"/>
      <c r="G47" s="153"/>
      <c r="H47" s="153"/>
      <c r="I47" s="153"/>
      <c r="J47" s="153"/>
      <c r="K47" s="153"/>
      <c r="L47" s="16"/>
      <c r="M47" s="161"/>
      <c r="N47" s="162"/>
      <c r="O47" s="162"/>
      <c r="P47" s="162"/>
      <c r="Q47" s="163"/>
      <c r="R47" s="16"/>
    </row>
    <row r="48" spans="1:18" hidden="1" outlineLevel="1">
      <c r="B48" s="16"/>
      <c r="C48" s="153"/>
      <c r="D48" s="153"/>
      <c r="E48" s="153"/>
      <c r="F48" s="153"/>
      <c r="G48" s="153"/>
      <c r="H48" s="153"/>
      <c r="I48" s="153"/>
      <c r="J48" s="153"/>
      <c r="K48" s="153"/>
      <c r="L48" s="16"/>
      <c r="M48" s="161"/>
      <c r="N48" s="162"/>
      <c r="O48" s="162"/>
      <c r="P48" s="162"/>
      <c r="Q48" s="163"/>
      <c r="R48" s="16"/>
    </row>
    <row r="49" spans="1:18" hidden="1" outlineLevel="1">
      <c r="B49" s="16"/>
      <c r="C49" s="153"/>
      <c r="D49" s="153"/>
      <c r="E49" s="153"/>
      <c r="F49" s="153"/>
      <c r="G49" s="153"/>
      <c r="H49" s="153"/>
      <c r="I49" s="153"/>
      <c r="J49" s="153"/>
      <c r="K49" s="153"/>
      <c r="L49" s="16"/>
      <c r="M49" s="161"/>
      <c r="N49" s="162"/>
      <c r="O49" s="162"/>
      <c r="P49" s="162"/>
      <c r="Q49" s="163"/>
      <c r="R49" s="16"/>
    </row>
    <row r="50" spans="1:18" hidden="1" outlineLevel="1">
      <c r="B50" s="16"/>
      <c r="C50" s="153"/>
      <c r="D50" s="153"/>
      <c r="E50" s="153"/>
      <c r="F50" s="153"/>
      <c r="G50" s="153"/>
      <c r="H50" s="153"/>
      <c r="I50" s="153"/>
      <c r="J50" s="153"/>
      <c r="K50" s="153"/>
      <c r="L50" s="16"/>
      <c r="M50" s="161"/>
      <c r="N50" s="162"/>
      <c r="O50" s="162"/>
      <c r="P50" s="162"/>
      <c r="Q50" s="163"/>
      <c r="R50" s="16"/>
    </row>
    <row r="51" spans="1:18" hidden="1" outlineLevel="1">
      <c r="B51" s="16"/>
      <c r="C51" s="153"/>
      <c r="D51" s="153"/>
      <c r="E51" s="153"/>
      <c r="F51" s="153"/>
      <c r="G51" s="153"/>
      <c r="H51" s="153"/>
      <c r="I51" s="153"/>
      <c r="J51" s="153"/>
      <c r="K51" s="153"/>
      <c r="L51" s="16"/>
      <c r="M51" s="161"/>
      <c r="N51" s="162"/>
      <c r="O51" s="162"/>
      <c r="P51" s="162"/>
      <c r="Q51" s="163"/>
      <c r="R51" s="16"/>
    </row>
    <row r="52" spans="1:18" hidden="1" outlineLevel="1">
      <c r="B52" s="16"/>
      <c r="C52" s="153"/>
      <c r="D52" s="153"/>
      <c r="E52" s="153"/>
      <c r="F52" s="153"/>
      <c r="G52" s="153"/>
      <c r="H52" s="153"/>
      <c r="I52" s="153"/>
      <c r="J52" s="153"/>
      <c r="K52" s="153"/>
      <c r="L52" s="16"/>
      <c r="M52" s="164"/>
      <c r="N52" s="165"/>
      <c r="O52" s="165"/>
      <c r="P52" s="165"/>
      <c r="Q52" s="166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307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outlineLevel="1">
      <c r="A57" s="9"/>
      <c r="B57" s="16"/>
      <c r="C57" s="153"/>
      <c r="D57" s="153"/>
      <c r="E57" s="153"/>
      <c r="F57" s="153"/>
      <c r="G57" s="153"/>
      <c r="H57" s="153"/>
      <c r="I57" s="153"/>
      <c r="J57" s="153"/>
      <c r="K57" s="153"/>
      <c r="L57" s="42"/>
      <c r="M57" s="158"/>
      <c r="N57" s="159"/>
      <c r="O57" s="159"/>
      <c r="P57" s="159"/>
      <c r="Q57" s="160"/>
      <c r="R57" s="16"/>
    </row>
    <row r="58" spans="1:18" outlineLevel="1">
      <c r="A58" s="9"/>
      <c r="B58" s="16"/>
      <c r="C58" s="153"/>
      <c r="D58" s="153"/>
      <c r="E58" s="153"/>
      <c r="F58" s="153"/>
      <c r="G58" s="153"/>
      <c r="H58" s="153"/>
      <c r="I58" s="153"/>
      <c r="J58" s="153"/>
      <c r="K58" s="153"/>
      <c r="L58" s="42"/>
      <c r="M58" s="161"/>
      <c r="N58" s="162"/>
      <c r="O58" s="162"/>
      <c r="P58" s="162"/>
      <c r="Q58" s="163"/>
      <c r="R58" s="16"/>
    </row>
    <row r="59" spans="1:18" outlineLevel="1">
      <c r="A59" s="9"/>
      <c r="B59" s="16"/>
      <c r="C59" s="153"/>
      <c r="D59" s="153"/>
      <c r="E59" s="153"/>
      <c r="F59" s="153"/>
      <c r="G59" s="153"/>
      <c r="H59" s="153"/>
      <c r="I59" s="153"/>
      <c r="J59" s="153"/>
      <c r="K59" s="153"/>
      <c r="L59" s="42"/>
      <c r="M59" s="161"/>
      <c r="N59" s="162"/>
      <c r="O59" s="162"/>
      <c r="P59" s="162"/>
      <c r="Q59" s="163"/>
      <c r="R59" s="16"/>
    </row>
    <row r="60" spans="1:18" outlineLevel="1">
      <c r="A60" s="9"/>
      <c r="B60" s="16"/>
      <c r="C60" s="153"/>
      <c r="D60" s="153"/>
      <c r="E60" s="153"/>
      <c r="F60" s="153"/>
      <c r="G60" s="153"/>
      <c r="H60" s="153"/>
      <c r="I60" s="153"/>
      <c r="J60" s="153"/>
      <c r="K60" s="153"/>
      <c r="L60" s="42"/>
      <c r="M60" s="161"/>
      <c r="N60" s="162"/>
      <c r="O60" s="162"/>
      <c r="P60" s="162"/>
      <c r="Q60" s="163"/>
      <c r="R60" s="16"/>
    </row>
    <row r="61" spans="1:18" outlineLevel="1">
      <c r="A61" s="9"/>
      <c r="B61" s="16"/>
      <c r="C61" s="153"/>
      <c r="D61" s="153"/>
      <c r="E61" s="153"/>
      <c r="F61" s="153"/>
      <c r="G61" s="153"/>
      <c r="H61" s="153"/>
      <c r="I61" s="153"/>
      <c r="J61" s="153"/>
      <c r="K61" s="153"/>
      <c r="L61" s="42"/>
      <c r="M61" s="161"/>
      <c r="N61" s="162"/>
      <c r="O61" s="162"/>
      <c r="P61" s="162"/>
      <c r="Q61" s="163"/>
      <c r="R61" s="16"/>
    </row>
    <row r="62" spans="1:18" outlineLevel="1">
      <c r="A62" s="9"/>
      <c r="B62" s="16"/>
      <c r="C62" s="153"/>
      <c r="D62" s="153"/>
      <c r="E62" s="153"/>
      <c r="F62" s="153"/>
      <c r="G62" s="153"/>
      <c r="H62" s="153"/>
      <c r="I62" s="153"/>
      <c r="J62" s="153"/>
      <c r="K62" s="153"/>
      <c r="L62" s="16"/>
      <c r="M62" s="161"/>
      <c r="N62" s="162"/>
      <c r="O62" s="162"/>
      <c r="P62" s="162"/>
      <c r="Q62" s="163"/>
      <c r="R62" s="16"/>
    </row>
    <row r="63" spans="1:18" outlineLevel="1">
      <c r="B63" s="16"/>
      <c r="C63" s="153"/>
      <c r="D63" s="153"/>
      <c r="E63" s="153"/>
      <c r="F63" s="153"/>
      <c r="G63" s="153"/>
      <c r="H63" s="153"/>
      <c r="I63" s="153"/>
      <c r="J63" s="153"/>
      <c r="K63" s="153"/>
      <c r="L63" s="16"/>
      <c r="M63" s="161"/>
      <c r="N63" s="162"/>
      <c r="O63" s="162"/>
      <c r="P63" s="162"/>
      <c r="Q63" s="163"/>
      <c r="R63" s="16"/>
    </row>
    <row r="64" spans="1:18" outlineLevel="1">
      <c r="B64" s="16"/>
      <c r="C64" s="153"/>
      <c r="D64" s="153"/>
      <c r="E64" s="153"/>
      <c r="F64" s="153"/>
      <c r="G64" s="153"/>
      <c r="H64" s="153"/>
      <c r="I64" s="153"/>
      <c r="J64" s="153"/>
      <c r="K64" s="153"/>
      <c r="L64" s="16"/>
      <c r="M64" s="161"/>
      <c r="N64" s="162"/>
      <c r="O64" s="162"/>
      <c r="P64" s="162"/>
      <c r="Q64" s="163"/>
      <c r="R64" s="16"/>
    </row>
    <row r="65" spans="2:18" outlineLevel="1">
      <c r="B65" s="16"/>
      <c r="C65" s="153"/>
      <c r="D65" s="153"/>
      <c r="E65" s="153"/>
      <c r="F65" s="153"/>
      <c r="G65" s="153"/>
      <c r="H65" s="153"/>
      <c r="I65" s="153"/>
      <c r="J65" s="153"/>
      <c r="K65" s="153"/>
      <c r="L65" s="16"/>
      <c r="M65" s="161"/>
      <c r="N65" s="162"/>
      <c r="O65" s="162"/>
      <c r="P65" s="162"/>
      <c r="Q65" s="163"/>
      <c r="R65" s="16"/>
    </row>
    <row r="66" spans="2:18" outlineLevel="1">
      <c r="B66" s="16"/>
      <c r="C66" s="153"/>
      <c r="D66" s="153"/>
      <c r="E66" s="153"/>
      <c r="F66" s="153"/>
      <c r="G66" s="153"/>
      <c r="H66" s="153"/>
      <c r="I66" s="153"/>
      <c r="J66" s="153"/>
      <c r="K66" s="153"/>
      <c r="L66" s="16"/>
      <c r="M66" s="161"/>
      <c r="N66" s="162"/>
      <c r="O66" s="162"/>
      <c r="P66" s="162"/>
      <c r="Q66" s="163"/>
      <c r="R66" s="16"/>
    </row>
    <row r="67" spans="2:18" outlineLevel="1">
      <c r="B67" s="16"/>
      <c r="C67" s="153"/>
      <c r="D67" s="153"/>
      <c r="E67" s="153"/>
      <c r="F67" s="153"/>
      <c r="G67" s="153"/>
      <c r="H67" s="153"/>
      <c r="I67" s="153"/>
      <c r="J67" s="153"/>
      <c r="K67" s="153"/>
      <c r="L67" s="16"/>
      <c r="M67" s="161"/>
      <c r="N67" s="162"/>
      <c r="O67" s="162"/>
      <c r="P67" s="162"/>
      <c r="Q67" s="163"/>
      <c r="R67" s="16"/>
    </row>
    <row r="68" spans="2:18" outlineLevel="1">
      <c r="B68" s="16"/>
      <c r="C68" s="153"/>
      <c r="D68" s="153"/>
      <c r="E68" s="153"/>
      <c r="F68" s="153"/>
      <c r="G68" s="153"/>
      <c r="H68" s="153"/>
      <c r="I68" s="153"/>
      <c r="J68" s="153"/>
      <c r="K68" s="153"/>
      <c r="L68" s="16"/>
      <c r="M68" s="161"/>
      <c r="N68" s="162"/>
      <c r="O68" s="162"/>
      <c r="P68" s="162"/>
      <c r="Q68" s="163"/>
      <c r="R68" s="16"/>
    </row>
    <row r="69" spans="2:18" outlineLevel="1">
      <c r="B69" s="16"/>
      <c r="C69" s="153"/>
      <c r="D69" s="153"/>
      <c r="E69" s="153"/>
      <c r="F69" s="153"/>
      <c r="G69" s="153"/>
      <c r="H69" s="153"/>
      <c r="I69" s="153"/>
      <c r="J69" s="153"/>
      <c r="K69" s="153"/>
      <c r="L69" s="16"/>
      <c r="M69" s="161"/>
      <c r="N69" s="162"/>
      <c r="O69" s="162"/>
      <c r="P69" s="162"/>
      <c r="Q69" s="163"/>
      <c r="R69" s="16"/>
    </row>
    <row r="70" spans="2:18" outlineLevel="1">
      <c r="B70" s="16"/>
      <c r="C70" s="153"/>
      <c r="D70" s="153"/>
      <c r="E70" s="153"/>
      <c r="F70" s="153"/>
      <c r="G70" s="153"/>
      <c r="H70" s="153"/>
      <c r="I70" s="153"/>
      <c r="J70" s="153"/>
      <c r="K70" s="153"/>
      <c r="L70" s="16"/>
      <c r="M70" s="161"/>
      <c r="N70" s="162"/>
      <c r="O70" s="162"/>
      <c r="P70" s="162"/>
      <c r="Q70" s="163"/>
      <c r="R70" s="16"/>
    </row>
    <row r="71" spans="2:18" outlineLevel="1">
      <c r="B71" s="16"/>
      <c r="C71" s="153"/>
      <c r="D71" s="153"/>
      <c r="E71" s="153"/>
      <c r="F71" s="153"/>
      <c r="G71" s="153"/>
      <c r="H71" s="153"/>
      <c r="I71" s="153"/>
      <c r="J71" s="153"/>
      <c r="K71" s="153"/>
      <c r="L71" s="16"/>
      <c r="M71" s="161"/>
      <c r="N71" s="162"/>
      <c r="O71" s="162"/>
      <c r="P71" s="162"/>
      <c r="Q71" s="163"/>
      <c r="R71" s="16"/>
    </row>
    <row r="72" spans="2:18" outlineLevel="1">
      <c r="B72" s="16"/>
      <c r="C72" s="153"/>
      <c r="D72" s="153"/>
      <c r="E72" s="153"/>
      <c r="F72" s="153"/>
      <c r="G72" s="153"/>
      <c r="H72" s="153"/>
      <c r="I72" s="153"/>
      <c r="J72" s="153"/>
      <c r="K72" s="153"/>
      <c r="L72" s="16"/>
      <c r="M72" s="161"/>
      <c r="N72" s="162"/>
      <c r="O72" s="162"/>
      <c r="P72" s="162"/>
      <c r="Q72" s="163"/>
      <c r="R72" s="16"/>
    </row>
    <row r="73" spans="2:18" outlineLevel="1">
      <c r="B73" s="16"/>
      <c r="C73" s="153"/>
      <c r="D73" s="153"/>
      <c r="E73" s="153"/>
      <c r="F73" s="153"/>
      <c r="G73" s="153"/>
      <c r="H73" s="153"/>
      <c r="I73" s="153"/>
      <c r="J73" s="153"/>
      <c r="K73" s="153"/>
      <c r="L73" s="16"/>
      <c r="M73" s="164"/>
      <c r="N73" s="165"/>
      <c r="O73" s="165"/>
      <c r="P73" s="165"/>
      <c r="Q73" s="166"/>
      <c r="R73" s="16"/>
    </row>
    <row r="74" spans="2:18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49"/>
      <c r="N79" s="150"/>
      <c r="O79" s="150"/>
      <c r="P79" s="150"/>
      <c r="Q79" s="151"/>
      <c r="R79" s="16"/>
    </row>
    <row r="80" spans="2:18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52"/>
      <c r="N80" s="153"/>
      <c r="O80" s="153"/>
      <c r="P80" s="153"/>
      <c r="Q80" s="154"/>
      <c r="R80" s="16"/>
    </row>
    <row r="81" spans="2:18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52"/>
      <c r="N81" s="153"/>
      <c r="O81" s="153"/>
      <c r="P81" s="153"/>
      <c r="Q81" s="154"/>
      <c r="R81" s="16"/>
    </row>
    <row r="82" spans="2:18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52"/>
      <c r="N82" s="153"/>
      <c r="O82" s="153"/>
      <c r="P82" s="153"/>
      <c r="Q82" s="154"/>
      <c r="R82" s="16"/>
    </row>
    <row r="83" spans="2:18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52"/>
      <c r="N83" s="153"/>
      <c r="O83" s="153"/>
      <c r="P83" s="153"/>
      <c r="Q83" s="154"/>
      <c r="R83" s="16"/>
    </row>
    <row r="84" spans="2:18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52"/>
      <c r="N84" s="153"/>
      <c r="O84" s="153"/>
      <c r="P84" s="153"/>
      <c r="Q84" s="154"/>
      <c r="R84" s="16"/>
    </row>
    <row r="85" spans="2:18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52"/>
      <c r="N85" s="153"/>
      <c r="O85" s="153"/>
      <c r="P85" s="153"/>
      <c r="Q85" s="154"/>
      <c r="R85" s="16"/>
    </row>
    <row r="86" spans="2:18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52"/>
      <c r="N86" s="153"/>
      <c r="O86" s="153"/>
      <c r="P86" s="153"/>
      <c r="Q86" s="154"/>
      <c r="R86" s="16"/>
    </row>
    <row r="87" spans="2:18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52"/>
      <c r="N87" s="153"/>
      <c r="O87" s="153"/>
      <c r="P87" s="153"/>
      <c r="Q87" s="154"/>
      <c r="R87" s="16"/>
    </row>
    <row r="88" spans="2:18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52"/>
      <c r="N88" s="153"/>
      <c r="O88" s="153"/>
      <c r="P88" s="153"/>
      <c r="Q88" s="154"/>
      <c r="R88" s="16"/>
    </row>
    <row r="89" spans="2:18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52"/>
      <c r="N89" s="153"/>
      <c r="O89" s="153"/>
      <c r="P89" s="153"/>
      <c r="Q89" s="154"/>
      <c r="R89" s="16"/>
    </row>
    <row r="90" spans="2:18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52"/>
      <c r="N90" s="153"/>
      <c r="O90" s="153"/>
      <c r="P90" s="153"/>
      <c r="Q90" s="154"/>
      <c r="R90" s="16"/>
    </row>
    <row r="91" spans="2:18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52"/>
      <c r="N91" s="153"/>
      <c r="O91" s="153"/>
      <c r="P91" s="153"/>
      <c r="Q91" s="154"/>
      <c r="R91" s="16"/>
    </row>
    <row r="92" spans="2:18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52"/>
      <c r="N92" s="153"/>
      <c r="O92" s="153"/>
      <c r="P92" s="153"/>
      <c r="Q92" s="154"/>
      <c r="R92" s="16"/>
    </row>
    <row r="93" spans="2:18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52"/>
      <c r="N93" s="153"/>
      <c r="O93" s="153"/>
      <c r="P93" s="153"/>
      <c r="Q93" s="154"/>
      <c r="R93" s="16"/>
    </row>
    <row r="94" spans="2:18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52"/>
      <c r="N94" s="153"/>
      <c r="O94" s="153"/>
      <c r="P94" s="153"/>
      <c r="Q94" s="154"/>
      <c r="R94" s="16"/>
    </row>
    <row r="95" spans="2:18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52"/>
      <c r="N95" s="153"/>
      <c r="O95" s="153"/>
      <c r="P95" s="153"/>
      <c r="Q95" s="154"/>
      <c r="R95" s="16"/>
    </row>
    <row r="96" spans="2:18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52"/>
      <c r="N96" s="153"/>
      <c r="O96" s="153"/>
      <c r="P96" s="153"/>
      <c r="Q96" s="154"/>
      <c r="R96" s="16"/>
    </row>
    <row r="97" spans="2:18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55"/>
      <c r="N97" s="156"/>
      <c r="O97" s="156"/>
      <c r="P97" s="156"/>
      <c r="Q97" s="157"/>
      <c r="R97" s="16"/>
    </row>
    <row r="98" spans="2:18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49"/>
      <c r="N101" s="150"/>
      <c r="O101" s="150"/>
      <c r="P101" s="150"/>
      <c r="Q101" s="151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52"/>
      <c r="N102" s="153"/>
      <c r="O102" s="153"/>
      <c r="P102" s="153"/>
      <c r="Q102" s="154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52"/>
      <c r="N103" s="153"/>
      <c r="O103" s="153"/>
      <c r="P103" s="153"/>
      <c r="Q103" s="154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52"/>
      <c r="N104" s="153"/>
      <c r="O104" s="153"/>
      <c r="P104" s="153"/>
      <c r="Q104" s="154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52"/>
      <c r="N105" s="153"/>
      <c r="O105" s="153"/>
      <c r="P105" s="153"/>
      <c r="Q105" s="154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52"/>
      <c r="N106" s="153"/>
      <c r="O106" s="153"/>
      <c r="P106" s="153"/>
      <c r="Q106" s="154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52"/>
      <c r="N107" s="153"/>
      <c r="O107" s="153"/>
      <c r="P107" s="153"/>
      <c r="Q107" s="154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52"/>
      <c r="N108" s="153"/>
      <c r="O108" s="153"/>
      <c r="P108" s="153"/>
      <c r="Q108" s="154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52"/>
      <c r="N109" s="153"/>
      <c r="O109" s="153"/>
      <c r="P109" s="153"/>
      <c r="Q109" s="154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52"/>
      <c r="N110" s="153"/>
      <c r="O110" s="153"/>
      <c r="P110" s="153"/>
      <c r="Q110" s="154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52"/>
      <c r="N111" s="153"/>
      <c r="O111" s="153"/>
      <c r="P111" s="153"/>
      <c r="Q111" s="154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52"/>
      <c r="N112" s="153"/>
      <c r="O112" s="153"/>
      <c r="P112" s="153"/>
      <c r="Q112" s="154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52"/>
      <c r="N113" s="153"/>
      <c r="O113" s="153"/>
      <c r="P113" s="153"/>
      <c r="Q113" s="154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52"/>
      <c r="N114" s="153"/>
      <c r="O114" s="153"/>
      <c r="P114" s="153"/>
      <c r="Q114" s="154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52"/>
      <c r="N115" s="153"/>
      <c r="O115" s="153"/>
      <c r="P115" s="153"/>
      <c r="Q115" s="154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52"/>
      <c r="N116" s="153"/>
      <c r="O116" s="153"/>
      <c r="P116" s="153"/>
      <c r="Q116" s="154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52"/>
      <c r="N117" s="153"/>
      <c r="O117" s="153"/>
      <c r="P117" s="153"/>
      <c r="Q117" s="154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52"/>
      <c r="N118" s="153"/>
      <c r="O118" s="153"/>
      <c r="P118" s="153"/>
      <c r="Q118" s="154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55"/>
      <c r="N119" s="156"/>
      <c r="O119" s="156"/>
      <c r="P119" s="156"/>
      <c r="Q119" s="157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49"/>
      <c r="N123" s="150"/>
      <c r="O123" s="150"/>
      <c r="P123" s="150"/>
      <c r="Q123" s="151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52"/>
      <c r="N124" s="153"/>
      <c r="O124" s="153"/>
      <c r="P124" s="153"/>
      <c r="Q124" s="154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52"/>
      <c r="N125" s="153"/>
      <c r="O125" s="153"/>
      <c r="P125" s="153"/>
      <c r="Q125" s="154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52"/>
      <c r="N126" s="153"/>
      <c r="O126" s="153"/>
      <c r="P126" s="153"/>
      <c r="Q126" s="154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52"/>
      <c r="N127" s="153"/>
      <c r="O127" s="153"/>
      <c r="P127" s="153"/>
      <c r="Q127" s="154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52"/>
      <c r="N128" s="153"/>
      <c r="O128" s="153"/>
      <c r="P128" s="153"/>
      <c r="Q128" s="154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52"/>
      <c r="N129" s="153"/>
      <c r="O129" s="153"/>
      <c r="P129" s="153"/>
      <c r="Q129" s="154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52"/>
      <c r="N130" s="153"/>
      <c r="O130" s="153"/>
      <c r="P130" s="153"/>
      <c r="Q130" s="154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52"/>
      <c r="N131" s="153"/>
      <c r="O131" s="153"/>
      <c r="P131" s="153"/>
      <c r="Q131" s="154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52"/>
      <c r="N132" s="153"/>
      <c r="O132" s="153"/>
      <c r="P132" s="153"/>
      <c r="Q132" s="154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52"/>
      <c r="N133" s="153"/>
      <c r="O133" s="153"/>
      <c r="P133" s="153"/>
      <c r="Q133" s="154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52"/>
      <c r="N134" s="153"/>
      <c r="O134" s="153"/>
      <c r="P134" s="153"/>
      <c r="Q134" s="154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52"/>
      <c r="N135" s="153"/>
      <c r="O135" s="153"/>
      <c r="P135" s="153"/>
      <c r="Q135" s="154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52"/>
      <c r="N136" s="153"/>
      <c r="O136" s="153"/>
      <c r="P136" s="153"/>
      <c r="Q136" s="154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52"/>
      <c r="N137" s="153"/>
      <c r="O137" s="153"/>
      <c r="P137" s="153"/>
      <c r="Q137" s="154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52"/>
      <c r="N138" s="153"/>
      <c r="O138" s="153"/>
      <c r="P138" s="153"/>
      <c r="Q138" s="154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52"/>
      <c r="N139" s="153"/>
      <c r="O139" s="153"/>
      <c r="P139" s="153"/>
      <c r="Q139" s="154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52"/>
      <c r="N140" s="153"/>
      <c r="O140" s="153"/>
      <c r="P140" s="153"/>
      <c r="Q140" s="154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55"/>
      <c r="N141" s="156"/>
      <c r="O141" s="156"/>
      <c r="P141" s="156"/>
      <c r="Q141" s="157"/>
      <c r="R141" s="16"/>
    </row>
    <row r="142" spans="2:18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>
      <c r="B144" s="16"/>
      <c r="C144" s="52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>
      <c r="B145" s="16"/>
      <c r="C145" s="52"/>
      <c r="D145" s="16"/>
      <c r="E145" s="16"/>
      <c r="F145" s="16"/>
      <c r="G145" s="16"/>
      <c r="H145" s="16"/>
      <c r="I145" s="16"/>
      <c r="J145" s="16"/>
      <c r="K145" s="16"/>
      <c r="L145" s="16"/>
      <c r="M145" s="52"/>
      <c r="N145" s="16"/>
      <c r="O145" s="16"/>
      <c r="P145" s="16"/>
      <c r="Q145" s="16"/>
      <c r="R145" s="16"/>
    </row>
    <row r="146" spans="2:18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53"/>
      <c r="N146" s="153"/>
      <c r="O146" s="153"/>
      <c r="P146" s="153"/>
      <c r="Q146" s="153"/>
      <c r="R146" s="16"/>
    </row>
    <row r="147" spans="2:18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53"/>
      <c r="N147" s="153"/>
      <c r="O147" s="153"/>
      <c r="P147" s="153"/>
      <c r="Q147" s="153"/>
      <c r="R147" s="16"/>
    </row>
    <row r="148" spans="2:18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53"/>
      <c r="N148" s="153"/>
      <c r="O148" s="153"/>
      <c r="P148" s="153"/>
      <c r="Q148" s="153"/>
      <c r="R148" s="16"/>
    </row>
    <row r="149" spans="2:18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53"/>
      <c r="N149" s="153"/>
      <c r="O149" s="153"/>
      <c r="P149" s="153"/>
      <c r="Q149" s="153"/>
      <c r="R149" s="16"/>
    </row>
    <row r="150" spans="2:18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53"/>
      <c r="N150" s="153"/>
      <c r="O150" s="153"/>
      <c r="P150" s="153"/>
      <c r="Q150" s="153"/>
      <c r="R150" s="16"/>
    </row>
    <row r="151" spans="2:18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53"/>
      <c r="N151" s="153"/>
      <c r="O151" s="153"/>
      <c r="P151" s="153"/>
      <c r="Q151" s="153"/>
      <c r="R151" s="16"/>
    </row>
    <row r="152" spans="2:18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53"/>
      <c r="N152" s="153"/>
      <c r="O152" s="153"/>
      <c r="P152" s="153"/>
      <c r="Q152" s="153"/>
      <c r="R152" s="16"/>
    </row>
    <row r="153" spans="2:18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53"/>
      <c r="N153" s="153"/>
      <c r="O153" s="153"/>
      <c r="P153" s="153"/>
      <c r="Q153" s="153"/>
      <c r="R153" s="16"/>
    </row>
    <row r="154" spans="2:18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53"/>
      <c r="N154" s="153"/>
      <c r="O154" s="153"/>
      <c r="P154" s="153"/>
      <c r="Q154" s="153"/>
      <c r="R154" s="16"/>
    </row>
    <row r="155" spans="2:18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53"/>
      <c r="N155" s="153"/>
      <c r="O155" s="153"/>
      <c r="P155" s="153"/>
      <c r="Q155" s="153"/>
      <c r="R155" s="16"/>
    </row>
    <row r="156" spans="2:18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53"/>
      <c r="N156" s="153"/>
      <c r="O156" s="153"/>
      <c r="P156" s="153"/>
      <c r="Q156" s="153"/>
      <c r="R156" s="16"/>
    </row>
    <row r="157" spans="2:18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53"/>
      <c r="N157" s="153"/>
      <c r="O157" s="153"/>
      <c r="P157" s="153"/>
      <c r="Q157" s="153"/>
      <c r="R157" s="16"/>
    </row>
    <row r="158" spans="2:18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53"/>
      <c r="N158" s="153"/>
      <c r="O158" s="153"/>
      <c r="P158" s="153"/>
      <c r="Q158" s="153"/>
      <c r="R158" s="16"/>
    </row>
    <row r="159" spans="2:18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53"/>
      <c r="N159" s="153"/>
      <c r="O159" s="153"/>
      <c r="P159" s="153"/>
      <c r="Q159" s="153"/>
      <c r="R159" s="16"/>
    </row>
    <row r="160" spans="2:18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53"/>
      <c r="N160" s="153"/>
      <c r="O160" s="153"/>
      <c r="P160" s="153"/>
      <c r="Q160" s="153"/>
      <c r="R160" s="16"/>
    </row>
    <row r="161" spans="1:18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53"/>
      <c r="N161" s="153"/>
      <c r="O161" s="153"/>
      <c r="P161" s="153"/>
      <c r="Q161" s="153"/>
      <c r="R161" s="16"/>
    </row>
    <row r="162" spans="1:18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53"/>
      <c r="N162" s="153"/>
      <c r="O162" s="153"/>
      <c r="P162" s="153"/>
      <c r="Q162" s="153"/>
      <c r="R162" s="16"/>
    </row>
    <row r="163" spans="1:18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53"/>
      <c r="N163" s="153"/>
      <c r="O163" s="153"/>
      <c r="P163" s="153"/>
      <c r="Q163" s="153"/>
      <c r="R163" s="16"/>
    </row>
    <row r="164" spans="1:18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53"/>
      <c r="N164" s="153"/>
      <c r="O164" s="153"/>
      <c r="P164" s="153"/>
      <c r="Q164" s="153"/>
      <c r="R164" s="16"/>
    </row>
    <row r="165" spans="1:18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>
      <c r="B204" s="16"/>
      <c r="C204" s="149"/>
      <c r="D204" s="150"/>
      <c r="E204" s="150"/>
      <c r="F204" s="150"/>
      <c r="G204" s="150"/>
      <c r="H204" s="150"/>
      <c r="I204" s="150"/>
      <c r="J204" s="150"/>
      <c r="K204" s="150"/>
      <c r="L204" s="150"/>
      <c r="M204" s="150"/>
      <c r="N204" s="150"/>
      <c r="O204" s="150"/>
      <c r="P204" s="150"/>
      <c r="Q204" s="151"/>
      <c r="R204" s="16"/>
    </row>
    <row r="205" spans="2:18" outlineLevel="1">
      <c r="B205" s="16"/>
      <c r="C205" s="152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4"/>
      <c r="R205" s="16"/>
    </row>
    <row r="206" spans="2:18" outlineLevel="1">
      <c r="B206" s="16"/>
      <c r="C206" s="152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4"/>
      <c r="R206" s="16"/>
    </row>
    <row r="207" spans="2:18" outlineLevel="1">
      <c r="B207" s="16"/>
      <c r="C207" s="152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4"/>
      <c r="R207" s="16"/>
    </row>
    <row r="208" spans="2:18" outlineLevel="1">
      <c r="B208" s="16"/>
      <c r="C208" s="152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4"/>
      <c r="R208" s="16"/>
    </row>
    <row r="209" spans="2:18" outlineLevel="1">
      <c r="B209" s="16"/>
      <c r="C209" s="152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4"/>
      <c r="R209" s="16"/>
    </row>
    <row r="210" spans="2:18" outlineLevel="1">
      <c r="B210" s="16"/>
      <c r="C210" s="152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4"/>
      <c r="R210" s="16"/>
    </row>
    <row r="211" spans="2:18" outlineLevel="1">
      <c r="B211" s="16"/>
      <c r="C211" s="155"/>
      <c r="D211" s="156"/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157"/>
      <c r="R211" s="16"/>
    </row>
    <row r="212" spans="2:18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15:Q31"/>
    <mergeCell ref="C15:K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1:Q37"/>
  <sheetViews>
    <sheetView showGridLines="0" showRowColHeaders="0" topLeftCell="A7" zoomScale="115" zoomScaleNormal="115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52" t="s">
        <v>351</v>
      </c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52" t="s">
        <v>352</v>
      </c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52" t="s">
        <v>353</v>
      </c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1:Q49"/>
  <sheetViews>
    <sheetView showGridLines="0" showRowColHeaders="0" topLeftCell="A10" workbookViewId="0">
      <selection activeCell="B18" sqref="B18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 t="s">
        <v>321</v>
      </c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122"/>
      <c r="B15" s="16"/>
      <c r="C15" s="52" t="s">
        <v>322</v>
      </c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122"/>
      <c r="B16" s="16"/>
      <c r="C16" s="121" t="s">
        <v>323</v>
      </c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 t="s">
        <v>325</v>
      </c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52" t="s">
        <v>326</v>
      </c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52" t="s">
        <v>327</v>
      </c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52" t="s">
        <v>328</v>
      </c>
      <c r="D21" s="16"/>
      <c r="E21" s="16"/>
      <c r="F21" s="16"/>
      <c r="G21" s="16"/>
      <c r="H21" s="42"/>
      <c r="I21" s="42"/>
      <c r="J21" s="42"/>
      <c r="K21" s="42"/>
      <c r="L21" s="42"/>
      <c r="M21" s="42"/>
      <c r="N21" s="42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1:Q45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1:Q52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1:Q50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1:AG118"/>
  <sheetViews>
    <sheetView zoomScaleNormal="100" workbookViewId="0"/>
  </sheetViews>
  <sheetFormatPr defaultColWidth="8.85546875" defaultRowHeight="1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  <col min="20" max="20" width="26" customWidth="1"/>
  </cols>
  <sheetData>
    <row r="11" spans="1:17">
      <c r="A11" s="9"/>
      <c r="B11" s="16"/>
      <c r="C11" s="38" t="s">
        <v>302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0"/>
      <c r="I13" s="16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30"/>
      <c r="I14" s="16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30"/>
      <c r="I15" s="16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30"/>
      <c r="I16" s="16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30"/>
      <c r="I17" s="16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30"/>
      <c r="I18" s="16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30"/>
      <c r="I19" s="16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30"/>
      <c r="I20" s="16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30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30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30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30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30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30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30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30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30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30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30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30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30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30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30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30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30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30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30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30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30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30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30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30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30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30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30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30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30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30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30"/>
      <c r="I51" s="16"/>
      <c r="J51" s="16"/>
      <c r="K51" s="16"/>
      <c r="L51" s="16"/>
      <c r="M51" s="16"/>
      <c r="N51" s="16"/>
      <c r="O51" s="16"/>
      <c r="P51" s="16"/>
      <c r="Q51" s="16"/>
    </row>
    <row r="52" spans="1:17">
      <c r="A52" s="9"/>
      <c r="B52" s="16"/>
      <c r="C52" s="16"/>
      <c r="D52" s="16"/>
      <c r="E52" s="16"/>
      <c r="F52" s="16"/>
      <c r="G52" s="16"/>
      <c r="H52" s="30"/>
      <c r="I52" s="16"/>
      <c r="J52" s="16"/>
      <c r="K52" s="16"/>
      <c r="L52" s="16"/>
      <c r="M52" s="16"/>
      <c r="N52" s="16"/>
      <c r="O52" s="16"/>
      <c r="P52" s="16"/>
      <c r="Q52" s="16"/>
    </row>
    <row r="53" spans="1:17">
      <c r="A53" s="9"/>
      <c r="B53" s="16"/>
      <c r="C53" s="16"/>
      <c r="D53" s="16"/>
      <c r="E53" s="16"/>
      <c r="F53" s="16"/>
      <c r="G53" s="16"/>
      <c r="H53" s="30"/>
      <c r="I53" s="16"/>
      <c r="J53" s="16"/>
      <c r="K53" s="16"/>
      <c r="L53" s="16"/>
      <c r="M53" s="16"/>
      <c r="N53" s="16"/>
      <c r="O53" s="16"/>
      <c r="P53" s="16"/>
      <c r="Q53" s="16"/>
    </row>
    <row r="54" spans="1:17">
      <c r="A54" s="9"/>
      <c r="B54" s="16"/>
      <c r="C54" s="16"/>
      <c r="D54" s="16"/>
      <c r="E54" s="16"/>
      <c r="F54" s="16"/>
      <c r="G54" s="16"/>
      <c r="H54" s="30"/>
      <c r="I54" s="16"/>
      <c r="J54" s="16"/>
      <c r="K54" s="16"/>
      <c r="L54" s="16"/>
      <c r="M54" s="16"/>
      <c r="N54" s="16"/>
      <c r="O54" s="16"/>
      <c r="P54" s="16"/>
      <c r="Q54" s="16"/>
    </row>
    <row r="55" spans="1:17">
      <c r="A55" s="9"/>
      <c r="B55" s="16"/>
      <c r="C55" s="16"/>
      <c r="D55" s="16"/>
      <c r="E55" s="16"/>
      <c r="F55" s="16"/>
      <c r="G55" s="16"/>
      <c r="H55" s="30"/>
      <c r="I55" s="16"/>
      <c r="J55" s="16"/>
      <c r="K55" s="16"/>
      <c r="L55" s="16"/>
      <c r="M55" s="16"/>
      <c r="N55" s="16"/>
      <c r="O55" s="16"/>
      <c r="P55" s="16"/>
      <c r="Q55" s="16"/>
    </row>
    <row r="56" spans="1:17">
      <c r="A56" s="9"/>
      <c r="B56" s="16"/>
      <c r="C56" s="16"/>
      <c r="D56" s="16"/>
      <c r="E56" s="16"/>
      <c r="F56" s="16"/>
      <c r="G56" s="16"/>
      <c r="H56" s="30"/>
      <c r="I56" s="16"/>
      <c r="J56" s="16"/>
      <c r="K56" s="16"/>
      <c r="L56" s="16"/>
      <c r="M56" s="16"/>
      <c r="N56" s="16"/>
      <c r="O56" s="16"/>
      <c r="P56" s="16"/>
      <c r="Q56" s="16"/>
    </row>
    <row r="57" spans="1:17">
      <c r="A57" s="9"/>
      <c r="B57" s="16"/>
      <c r="C57" s="16"/>
      <c r="D57" s="16"/>
      <c r="E57" s="16"/>
      <c r="F57" s="16"/>
      <c r="G57" s="16"/>
      <c r="H57" s="30"/>
      <c r="I57" s="16"/>
      <c r="J57" s="16"/>
      <c r="K57" s="16"/>
      <c r="L57" s="16"/>
      <c r="M57" s="16"/>
      <c r="N57" s="16"/>
      <c r="O57" s="16"/>
      <c r="P57" s="16"/>
      <c r="Q57" s="16"/>
    </row>
    <row r="58" spans="1:17">
      <c r="A58" s="9"/>
      <c r="B58" s="16"/>
      <c r="C58" s="16"/>
      <c r="D58" s="16"/>
      <c r="E58" s="16"/>
      <c r="F58" s="16"/>
      <c r="G58" s="16"/>
      <c r="H58" s="30"/>
      <c r="I58" s="16"/>
      <c r="J58" s="16"/>
      <c r="K58" s="16"/>
      <c r="L58" s="16"/>
      <c r="M58" s="16"/>
      <c r="N58" s="16"/>
      <c r="O58" s="16"/>
      <c r="P58" s="16"/>
      <c r="Q58" s="16"/>
    </row>
    <row r="59" spans="1:17">
      <c r="A59" s="9"/>
      <c r="B59" s="16"/>
      <c r="C59" s="16"/>
      <c r="D59" s="16"/>
      <c r="E59" s="16"/>
      <c r="F59" s="16"/>
      <c r="G59" s="16"/>
      <c r="H59" s="30"/>
      <c r="I59" s="16"/>
      <c r="J59" s="16"/>
      <c r="K59" s="16"/>
      <c r="L59" s="16"/>
      <c r="M59" s="16"/>
      <c r="N59" s="16"/>
      <c r="O59" s="16"/>
      <c r="P59" s="16"/>
      <c r="Q59" s="16"/>
    </row>
    <row r="60" spans="1:17">
      <c r="A60" s="9"/>
      <c r="B60" s="16"/>
      <c r="C60" s="16"/>
      <c r="D60" s="16"/>
      <c r="E60" s="16"/>
      <c r="F60" s="16"/>
      <c r="G60" s="16"/>
      <c r="H60" s="30"/>
      <c r="I60" s="16"/>
      <c r="J60" s="16"/>
      <c r="K60" s="16"/>
      <c r="L60" s="16"/>
      <c r="M60" s="16"/>
      <c r="N60" s="16"/>
      <c r="O60" s="16"/>
      <c r="P60" s="16"/>
      <c r="Q60" s="16"/>
    </row>
    <row r="61" spans="1:17">
      <c r="A61" s="9"/>
      <c r="B61" s="16"/>
      <c r="C61" s="16"/>
      <c r="D61" s="16"/>
      <c r="E61" s="16"/>
      <c r="F61" s="16"/>
      <c r="G61" s="16"/>
      <c r="H61" s="30"/>
      <c r="I61" s="16"/>
      <c r="J61" s="16"/>
      <c r="K61" s="16"/>
      <c r="L61" s="16"/>
      <c r="M61" s="16"/>
      <c r="N61" s="16"/>
      <c r="O61" s="16"/>
      <c r="P61" s="16"/>
      <c r="Q61" s="16"/>
    </row>
    <row r="62" spans="1:17">
      <c r="A62" s="9"/>
      <c r="B62" s="16"/>
      <c r="C62" s="16"/>
      <c r="D62" s="16"/>
      <c r="E62" s="16"/>
      <c r="F62" s="16"/>
      <c r="G62" s="16"/>
      <c r="H62" s="30"/>
      <c r="I62" s="16"/>
      <c r="J62" s="16"/>
      <c r="K62" s="16"/>
      <c r="L62" s="16"/>
      <c r="M62" s="16"/>
      <c r="N62" s="16"/>
      <c r="O62" s="16"/>
      <c r="P62" s="16"/>
      <c r="Q62" s="16"/>
    </row>
    <row r="63" spans="1:17">
      <c r="A63" s="9"/>
      <c r="B63" s="16"/>
      <c r="C63" s="16"/>
      <c r="D63" s="16"/>
      <c r="E63" s="16"/>
      <c r="F63" s="16"/>
      <c r="G63" s="16"/>
      <c r="H63" s="30"/>
      <c r="I63" s="16"/>
      <c r="J63" s="16"/>
      <c r="K63" s="16"/>
      <c r="L63" s="16"/>
      <c r="M63" s="16"/>
      <c r="N63" s="16"/>
      <c r="O63" s="16"/>
      <c r="P63" s="16"/>
      <c r="Q63" s="16"/>
    </row>
    <row r="64" spans="1:17">
      <c r="A64" s="9"/>
      <c r="B64" s="16"/>
      <c r="C64" s="16"/>
      <c r="D64" s="16"/>
      <c r="E64" s="16"/>
      <c r="F64" s="16"/>
      <c r="G64" s="16"/>
      <c r="H64" s="30"/>
      <c r="I64" s="119" t="s">
        <v>319</v>
      </c>
      <c r="J64" s="16"/>
      <c r="K64" s="16"/>
      <c r="L64" s="16"/>
      <c r="M64" s="16"/>
      <c r="N64" s="16"/>
      <c r="O64" s="16"/>
      <c r="P64" s="16"/>
      <c r="Q64" s="16"/>
    </row>
    <row r="65" spans="1:33">
      <c r="A65" s="9"/>
      <c r="B65" s="16"/>
      <c r="C65" s="16"/>
      <c r="D65" s="16"/>
      <c r="E65" s="16"/>
      <c r="F65" s="16"/>
      <c r="G65" s="16"/>
      <c r="H65" s="30"/>
      <c r="I65" s="16"/>
      <c r="J65" s="16"/>
      <c r="K65" s="16"/>
      <c r="L65" s="16"/>
      <c r="M65" s="16"/>
      <c r="N65" s="16"/>
      <c r="O65" s="16"/>
      <c r="P65" s="16"/>
      <c r="Q65" s="16"/>
    </row>
    <row r="66" spans="1:33">
      <c r="A66" s="9"/>
      <c r="B66" s="16"/>
      <c r="C66" s="16"/>
      <c r="D66" s="16"/>
      <c r="E66" s="16"/>
      <c r="F66" s="16"/>
      <c r="G66" s="16"/>
      <c r="H66" s="30"/>
      <c r="I66" s="16"/>
      <c r="J66" s="16"/>
      <c r="K66" s="16"/>
      <c r="L66" s="16"/>
      <c r="M66" s="16"/>
      <c r="N66" s="16"/>
      <c r="O66" s="16"/>
      <c r="P66" s="16"/>
      <c r="Q66" s="16"/>
    </row>
    <row r="67" spans="1:33">
      <c r="A67" s="9"/>
      <c r="B67" s="16"/>
      <c r="C67" s="16"/>
      <c r="D67" s="16"/>
      <c r="E67" s="16"/>
      <c r="F67" s="16"/>
      <c r="G67" s="16"/>
      <c r="H67" s="30"/>
      <c r="I67" s="16"/>
      <c r="J67" s="16"/>
      <c r="K67" s="16"/>
      <c r="L67" s="16"/>
      <c r="M67" s="16"/>
      <c r="N67" s="16"/>
      <c r="O67" s="16"/>
      <c r="P67" s="16"/>
      <c r="Q67" s="16"/>
    </row>
    <row r="68" spans="1:33" ht="15.75" thickBot="1">
      <c r="A68" s="9"/>
      <c r="B68" s="16"/>
      <c r="C68" s="16"/>
      <c r="D68" s="16"/>
      <c r="E68" s="16"/>
      <c r="F68" s="16"/>
      <c r="G68" s="16"/>
      <c r="H68" s="30"/>
      <c r="I68" s="16"/>
      <c r="J68" s="16"/>
      <c r="K68" s="16"/>
      <c r="L68" s="16"/>
      <c r="M68" s="16"/>
      <c r="N68" s="16"/>
      <c r="O68" s="16"/>
      <c r="P68" s="16"/>
      <c r="Q68" s="16"/>
    </row>
    <row r="69" spans="1:33" ht="16.5" thickTop="1">
      <c r="A69" s="9"/>
      <c r="B69" s="16"/>
      <c r="C69" s="171" t="s">
        <v>111</v>
      </c>
      <c r="D69" s="172"/>
      <c r="E69" s="34"/>
      <c r="F69" s="171" t="s">
        <v>112</v>
      </c>
      <c r="G69" s="172"/>
      <c r="H69" s="34"/>
      <c r="I69" s="176" t="s">
        <v>113</v>
      </c>
      <c r="J69" s="177"/>
      <c r="K69" s="35"/>
      <c r="L69" s="171" t="s">
        <v>114</v>
      </c>
      <c r="M69" s="172"/>
      <c r="N69" s="35"/>
      <c r="O69" s="171" t="s">
        <v>115</v>
      </c>
      <c r="P69" s="172"/>
      <c r="Q69" s="31"/>
    </row>
    <row r="70" spans="1:33" ht="21.75" thickBot="1">
      <c r="A70" s="9"/>
      <c r="B70" s="16"/>
      <c r="C70" s="175" t="s">
        <v>116</v>
      </c>
      <c r="D70" s="174"/>
      <c r="E70" s="34"/>
      <c r="F70" s="175" t="s">
        <v>117</v>
      </c>
      <c r="G70" s="174"/>
      <c r="H70" s="34"/>
      <c r="I70" s="178" t="s">
        <v>118</v>
      </c>
      <c r="J70" s="179"/>
      <c r="K70" s="36"/>
      <c r="L70" s="175" t="s">
        <v>119</v>
      </c>
      <c r="M70" s="174"/>
      <c r="N70" s="36"/>
      <c r="O70" s="173" t="s">
        <v>120</v>
      </c>
      <c r="P70" s="174"/>
      <c r="Q70" s="32"/>
    </row>
    <row r="71" spans="1:33" s="29" customFormat="1" ht="12" customHeight="1" thickBot="1">
      <c r="A71" s="28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</row>
    <row r="72" spans="1:33" s="29" customFormat="1" ht="36" customHeight="1" thickTop="1" thickBot="1">
      <c r="A72" s="28"/>
      <c r="B72" s="33"/>
      <c r="C72" s="167" t="s">
        <v>296</v>
      </c>
      <c r="D72" s="168"/>
      <c r="E72" s="111"/>
      <c r="F72" s="167" t="s">
        <v>297</v>
      </c>
      <c r="G72" s="168"/>
      <c r="H72" s="111"/>
      <c r="I72" s="169" t="s">
        <v>303</v>
      </c>
      <c r="J72" s="170"/>
      <c r="K72" s="112"/>
      <c r="L72" s="167" t="s">
        <v>298</v>
      </c>
      <c r="M72" s="168"/>
      <c r="N72" s="112"/>
      <c r="O72" s="167" t="s">
        <v>299</v>
      </c>
      <c r="P72" s="168"/>
      <c r="Q72" s="27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s="29" customFormat="1" ht="12" customHeight="1" thickBot="1">
      <c r="A73" s="28"/>
      <c r="B73" s="33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11"/>
      <c r="Q73" s="3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s="29" customFormat="1" ht="36" customHeight="1" thickTop="1" thickBot="1">
      <c r="A74" s="28"/>
      <c r="B74" s="33"/>
      <c r="C74" s="167" t="s">
        <v>299</v>
      </c>
      <c r="D74" s="168"/>
      <c r="E74" s="111"/>
      <c r="F74" s="167" t="s">
        <v>330</v>
      </c>
      <c r="G74" s="168"/>
      <c r="H74" s="111"/>
      <c r="I74" s="169" t="s">
        <v>291</v>
      </c>
      <c r="J74" s="170"/>
      <c r="K74" s="112"/>
      <c r="L74" s="167" t="s">
        <v>301</v>
      </c>
      <c r="M74" s="168"/>
      <c r="N74" s="112"/>
      <c r="O74" s="167" t="s">
        <v>331</v>
      </c>
      <c r="P74" s="168"/>
      <c r="Q74" s="27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s="29" customFormat="1" ht="16.5" customHeight="1" thickBot="1">
      <c r="A75" s="28"/>
      <c r="B75" s="33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33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s="29" customFormat="1" ht="36" customHeight="1" thickTop="1" thickBot="1">
      <c r="A76" s="28"/>
      <c r="B76" s="33"/>
      <c r="C76" s="167" t="s">
        <v>331</v>
      </c>
      <c r="D76" s="168"/>
      <c r="E76" s="111"/>
      <c r="F76" s="167" t="s">
        <v>332</v>
      </c>
      <c r="G76" s="168"/>
      <c r="H76" s="111"/>
      <c r="I76" s="169" t="s">
        <v>292</v>
      </c>
      <c r="J76" s="170"/>
      <c r="K76" s="112"/>
      <c r="L76" s="167" t="s">
        <v>333</v>
      </c>
      <c r="M76" s="168"/>
      <c r="N76" s="112"/>
      <c r="O76" s="167" t="s">
        <v>299</v>
      </c>
      <c r="P76" s="168"/>
      <c r="Q76" s="27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s="29" customFormat="1" ht="12" customHeight="1" thickBot="1">
      <c r="A77" s="28"/>
      <c r="B77" s="33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33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s="29" customFormat="1" ht="36" customHeight="1" thickTop="1" thickBot="1">
      <c r="B78" s="33"/>
      <c r="C78" s="167" t="s">
        <v>299</v>
      </c>
      <c r="D78" s="168"/>
      <c r="E78" s="111"/>
      <c r="F78" s="167" t="s">
        <v>334</v>
      </c>
      <c r="G78" s="168"/>
      <c r="H78" s="111"/>
      <c r="I78" s="169" t="s">
        <v>295</v>
      </c>
      <c r="J78" s="170"/>
      <c r="K78" s="112"/>
      <c r="L78" s="167" t="s">
        <v>335</v>
      </c>
      <c r="M78" s="168"/>
      <c r="N78" s="112"/>
      <c r="O78" s="167" t="s">
        <v>336</v>
      </c>
      <c r="P78" s="168"/>
      <c r="Q78" s="27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s="29" customFormat="1" ht="12" customHeight="1" thickBot="1">
      <c r="B79" s="33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33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s="29" customFormat="1" ht="36" customHeight="1" thickTop="1" thickBot="1">
      <c r="B80" s="33"/>
      <c r="C80" s="167" t="s">
        <v>336</v>
      </c>
      <c r="D80" s="168"/>
      <c r="E80" s="111"/>
      <c r="F80" s="167" t="s">
        <v>332</v>
      </c>
      <c r="G80" s="168"/>
      <c r="H80" s="111"/>
      <c r="I80" s="169" t="s">
        <v>300</v>
      </c>
      <c r="J80" s="170"/>
      <c r="K80" s="112"/>
      <c r="L80" s="167" t="s">
        <v>337</v>
      </c>
      <c r="M80" s="168"/>
      <c r="N80" s="112"/>
      <c r="O80" s="167" t="s">
        <v>299</v>
      </c>
      <c r="P80" s="168"/>
      <c r="Q80" s="27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2:33" s="29" customFormat="1" ht="12" customHeight="1" thickBot="1">
      <c r="B81" s="33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33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2:33" s="29" customFormat="1" ht="36" customHeight="1" thickTop="1" thickBot="1">
      <c r="B82" s="33"/>
      <c r="C82" s="167" t="s">
        <v>299</v>
      </c>
      <c r="D82" s="168"/>
      <c r="E82" s="111"/>
      <c r="F82" s="167" t="s">
        <v>338</v>
      </c>
      <c r="G82" s="168"/>
      <c r="H82" s="111"/>
      <c r="I82" s="169" t="s">
        <v>339</v>
      </c>
      <c r="J82" s="170"/>
      <c r="K82" s="112"/>
      <c r="L82" s="167" t="s">
        <v>338</v>
      </c>
      <c r="M82" s="168"/>
      <c r="N82" s="112"/>
      <c r="O82" s="167" t="s">
        <v>331</v>
      </c>
      <c r="P82" s="168"/>
      <c r="Q82" s="27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2:33" s="29" customFormat="1" ht="12" customHeight="1" thickBot="1">
      <c r="B83" s="33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  <c r="P83" s="111"/>
      <c r="Q83" s="3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2:33" s="29" customFormat="1" ht="36" customHeight="1" thickTop="1" thickBot="1">
      <c r="B84" s="33"/>
      <c r="C84" s="167" t="s">
        <v>331</v>
      </c>
      <c r="D84" s="168"/>
      <c r="E84" s="111"/>
      <c r="F84" s="167" t="s">
        <v>340</v>
      </c>
      <c r="G84" s="168"/>
      <c r="H84" s="111"/>
      <c r="I84" s="169" t="s">
        <v>341</v>
      </c>
      <c r="J84" s="170"/>
      <c r="K84" s="112"/>
      <c r="L84" s="167" t="s">
        <v>340</v>
      </c>
      <c r="M84" s="168"/>
      <c r="N84" s="112"/>
      <c r="O84" s="167" t="s">
        <v>293</v>
      </c>
      <c r="P84" s="168"/>
      <c r="Q84" s="109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2:33" s="29" customFormat="1" ht="12" customHeight="1" thickBot="1">
      <c r="B85" s="33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33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2:33" s="29" customFormat="1" ht="36" customHeight="1" thickTop="1" thickBot="1">
      <c r="B86" s="33"/>
      <c r="C86" s="167" t="s">
        <v>293</v>
      </c>
      <c r="D86" s="168"/>
      <c r="E86" s="111"/>
      <c r="F86" s="167" t="s">
        <v>342</v>
      </c>
      <c r="G86" s="168"/>
      <c r="H86" s="111"/>
      <c r="I86" s="169" t="s">
        <v>343</v>
      </c>
      <c r="J86" s="170"/>
      <c r="K86" s="112"/>
      <c r="L86" s="167" t="s">
        <v>294</v>
      </c>
      <c r="M86" s="168"/>
      <c r="N86" s="112"/>
      <c r="O86" s="167" t="s">
        <v>344</v>
      </c>
      <c r="P86" s="168"/>
      <c r="Q86" s="27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2:33" ht="15.75" thickBot="1"/>
    <row r="88" spans="2:33" s="29" customFormat="1" ht="36" customHeight="1" thickTop="1" thickBot="1">
      <c r="B88" s="33"/>
      <c r="C88" s="167" t="s">
        <v>345</v>
      </c>
      <c r="D88" s="168"/>
      <c r="E88" s="111"/>
      <c r="F88" s="117" t="s">
        <v>340</v>
      </c>
      <c r="G88" s="118"/>
      <c r="H88" s="111"/>
      <c r="I88" s="169" t="s">
        <v>346</v>
      </c>
      <c r="J88" s="170"/>
      <c r="K88" s="112"/>
      <c r="L88" s="167" t="s">
        <v>347</v>
      </c>
      <c r="M88" s="168"/>
      <c r="N88" s="112"/>
      <c r="O88" s="167" t="s">
        <v>348</v>
      </c>
      <c r="P88" s="168"/>
      <c r="Q88" s="110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2:33" ht="15.75" thickBot="1"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111"/>
    </row>
    <row r="90" spans="2:33" s="29" customFormat="1" ht="36" customHeight="1" thickTop="1" thickBot="1">
      <c r="B90" s="33"/>
      <c r="C90" s="167" t="s">
        <v>348</v>
      </c>
      <c r="D90" s="168"/>
      <c r="E90" s="111"/>
      <c r="F90" s="117" t="s">
        <v>342</v>
      </c>
      <c r="G90" s="118"/>
      <c r="H90" s="111"/>
      <c r="I90" s="169" t="s">
        <v>349</v>
      </c>
      <c r="J90" s="170"/>
      <c r="K90" s="112"/>
      <c r="L90" s="167" t="s">
        <v>350</v>
      </c>
      <c r="M90" s="168"/>
      <c r="N90" s="112"/>
      <c r="O90" s="167" t="s">
        <v>344</v>
      </c>
      <c r="P90" s="168"/>
      <c r="Q90" s="11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2:33" ht="15.75" thickBot="1"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11"/>
      <c r="Q91" s="111"/>
    </row>
    <row r="92" spans="2:33" s="29" customFormat="1" ht="36" customHeight="1" thickTop="1" thickBot="1">
      <c r="B92" s="33"/>
      <c r="C92" s="113"/>
      <c r="D92" s="114"/>
      <c r="E92" s="111"/>
      <c r="F92" s="113"/>
      <c r="G92" s="114"/>
      <c r="H92" s="111"/>
      <c r="I92" s="115"/>
      <c r="J92" s="116"/>
      <c r="K92" s="112"/>
      <c r="L92" s="113"/>
      <c r="M92" s="114"/>
      <c r="N92" s="112"/>
      <c r="O92" s="113"/>
      <c r="P92" s="114"/>
      <c r="Q92" s="110"/>
    </row>
    <row r="93" spans="2:33" ht="15.75" thickBot="1"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111"/>
    </row>
    <row r="94" spans="2:33" s="29" customFormat="1" ht="36" customHeight="1" thickTop="1" thickBot="1">
      <c r="B94" s="33"/>
      <c r="C94" s="113"/>
      <c r="D94" s="114"/>
      <c r="E94" s="111"/>
      <c r="F94" s="113"/>
      <c r="G94" s="114"/>
      <c r="H94" s="111"/>
      <c r="I94" s="115"/>
      <c r="J94" s="116"/>
      <c r="K94" s="112"/>
      <c r="L94" s="113"/>
      <c r="M94" s="114"/>
      <c r="N94" s="112"/>
      <c r="O94" s="113"/>
      <c r="P94" s="114"/>
      <c r="Q94" s="110"/>
    </row>
    <row r="95" spans="2:33" ht="15.75" thickBot="1"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</row>
    <row r="96" spans="2:33" s="29" customFormat="1" ht="36" customHeight="1" thickTop="1" thickBot="1">
      <c r="B96" s="33"/>
      <c r="C96" s="113"/>
      <c r="D96" s="114"/>
      <c r="E96" s="111"/>
      <c r="F96" s="113"/>
      <c r="G96" s="114"/>
      <c r="H96" s="111"/>
      <c r="I96" s="115"/>
      <c r="J96" s="116"/>
      <c r="K96" s="112"/>
      <c r="L96" s="113"/>
      <c r="M96" s="114"/>
      <c r="N96" s="112"/>
      <c r="O96" s="113"/>
      <c r="P96" s="114"/>
      <c r="Q96" s="110"/>
    </row>
    <row r="97" spans="2:17" ht="15.75" thickBot="1"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11"/>
      <c r="Q97" s="111"/>
    </row>
    <row r="98" spans="2:17" s="29" customFormat="1" ht="36" customHeight="1" thickTop="1" thickBot="1">
      <c r="B98" s="33"/>
      <c r="C98" s="113"/>
      <c r="D98" s="114"/>
      <c r="E98" s="111"/>
      <c r="F98" s="113"/>
      <c r="G98" s="114"/>
      <c r="H98" s="111"/>
      <c r="I98" s="115"/>
      <c r="J98" s="116"/>
      <c r="K98" s="112"/>
      <c r="L98" s="113"/>
      <c r="M98" s="114"/>
      <c r="N98" s="112"/>
      <c r="O98" s="113"/>
      <c r="P98" s="114"/>
      <c r="Q98" s="110"/>
    </row>
    <row r="99" spans="2:17" ht="15.75" thickBot="1"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</row>
    <row r="100" spans="2:17" s="29" customFormat="1" ht="36" customHeight="1" thickTop="1" thickBot="1">
      <c r="B100" s="33"/>
      <c r="C100" s="113"/>
      <c r="D100" s="114"/>
      <c r="E100" s="111"/>
      <c r="F100" s="113"/>
      <c r="G100" s="114"/>
      <c r="H100" s="111"/>
      <c r="I100" s="115"/>
      <c r="J100" s="116"/>
      <c r="K100" s="112"/>
      <c r="L100" s="113"/>
      <c r="M100" s="114"/>
      <c r="N100" s="112"/>
      <c r="O100" s="113"/>
      <c r="P100" s="114"/>
      <c r="Q100" s="110"/>
    </row>
    <row r="101" spans="2:17" ht="15.75" thickBot="1"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</row>
    <row r="102" spans="2:17" s="29" customFormat="1" ht="36" customHeight="1" thickTop="1" thickBot="1">
      <c r="B102" s="33"/>
      <c r="C102" s="113"/>
      <c r="D102" s="114"/>
      <c r="E102" s="111"/>
      <c r="F102" s="113"/>
      <c r="G102" s="114"/>
      <c r="H102" s="111"/>
      <c r="I102" s="115"/>
      <c r="J102" s="116"/>
      <c r="K102" s="112"/>
      <c r="L102" s="113"/>
      <c r="M102" s="114"/>
      <c r="N102" s="112"/>
      <c r="O102" s="113"/>
      <c r="P102" s="114"/>
      <c r="Q102" s="110"/>
    </row>
    <row r="103" spans="2:17" ht="15.75" thickBot="1"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</row>
    <row r="104" spans="2:17" s="29" customFormat="1" ht="36" customHeight="1" thickTop="1" thickBot="1">
      <c r="B104" s="33"/>
      <c r="C104" s="113"/>
      <c r="D104" s="114"/>
      <c r="E104" s="111"/>
      <c r="F104" s="113"/>
      <c r="G104" s="114"/>
      <c r="H104" s="111"/>
      <c r="I104" s="115"/>
      <c r="J104" s="116"/>
      <c r="K104" s="112"/>
      <c r="L104" s="113"/>
      <c r="M104" s="114"/>
      <c r="N104" s="112"/>
      <c r="O104" s="113"/>
      <c r="P104" s="114"/>
      <c r="Q104" s="110"/>
    </row>
    <row r="105" spans="2:17" ht="15.75" thickBot="1"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</row>
    <row r="106" spans="2:17" s="29" customFormat="1" ht="36" customHeight="1" thickTop="1" thickBot="1">
      <c r="B106" s="33"/>
      <c r="C106" s="113"/>
      <c r="D106" s="114"/>
      <c r="E106" s="111"/>
      <c r="F106" s="113"/>
      <c r="G106" s="114"/>
      <c r="H106" s="111"/>
      <c r="I106" s="115"/>
      <c r="J106" s="116"/>
      <c r="K106" s="112"/>
      <c r="L106" s="113"/>
      <c r="M106" s="114"/>
      <c r="N106" s="112"/>
      <c r="O106" s="113"/>
      <c r="P106" s="114"/>
      <c r="Q106" s="110"/>
    </row>
    <row r="107" spans="2:17" ht="15.75" thickBot="1"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</row>
    <row r="108" spans="2:17" s="29" customFormat="1" ht="36" customHeight="1" thickTop="1" thickBot="1">
      <c r="B108" s="33"/>
      <c r="C108" s="113"/>
      <c r="D108" s="114"/>
      <c r="E108" s="111"/>
      <c r="F108" s="113"/>
      <c r="G108" s="114"/>
      <c r="H108" s="111"/>
      <c r="I108" s="115"/>
      <c r="J108" s="116"/>
      <c r="K108" s="112"/>
      <c r="L108" s="113"/>
      <c r="M108" s="114"/>
      <c r="N108" s="112"/>
      <c r="O108" s="113"/>
      <c r="P108" s="114"/>
      <c r="Q108" s="110"/>
    </row>
    <row r="109" spans="2:17" ht="15.75" thickBot="1"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</row>
    <row r="110" spans="2:17" s="29" customFormat="1" ht="36" customHeight="1" thickTop="1" thickBot="1">
      <c r="B110" s="33"/>
      <c r="C110" s="113"/>
      <c r="D110" s="114"/>
      <c r="E110" s="111"/>
      <c r="F110" s="113"/>
      <c r="G110" s="114"/>
      <c r="H110" s="111"/>
      <c r="I110" s="115"/>
      <c r="J110" s="116"/>
      <c r="K110" s="112"/>
      <c r="L110" s="113"/>
      <c r="M110" s="114"/>
      <c r="N110" s="112"/>
      <c r="O110" s="113"/>
      <c r="P110" s="114"/>
      <c r="Q110" s="110"/>
    </row>
    <row r="111" spans="2:17" ht="15.75" thickBot="1"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</row>
    <row r="112" spans="2:17" s="29" customFormat="1" ht="36" customHeight="1" thickTop="1" thickBot="1">
      <c r="B112" s="33"/>
      <c r="C112" s="113"/>
      <c r="D112" s="114"/>
      <c r="E112" s="111"/>
      <c r="F112" s="113"/>
      <c r="G112" s="114"/>
      <c r="H112" s="111"/>
      <c r="I112" s="115"/>
      <c r="J112" s="116"/>
      <c r="K112" s="112"/>
      <c r="L112" s="113"/>
      <c r="M112" s="114"/>
      <c r="N112" s="112"/>
      <c r="O112" s="113"/>
      <c r="P112" s="114"/>
      <c r="Q112" s="110"/>
    </row>
    <row r="113" spans="2:17" ht="15.75" thickBot="1"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</row>
    <row r="114" spans="2:17" s="29" customFormat="1" ht="36" customHeight="1" thickTop="1" thickBot="1">
      <c r="B114" s="33"/>
      <c r="C114" s="113"/>
      <c r="D114" s="114"/>
      <c r="E114" s="111"/>
      <c r="F114" s="113"/>
      <c r="G114" s="114"/>
      <c r="H114" s="111"/>
      <c r="I114" s="115"/>
      <c r="J114" s="116"/>
      <c r="K114" s="112"/>
      <c r="L114" s="113"/>
      <c r="M114" s="114"/>
      <c r="N114" s="112"/>
      <c r="O114" s="113"/>
      <c r="P114" s="114"/>
      <c r="Q114" s="110"/>
    </row>
    <row r="115" spans="2:17" ht="15.75" thickBot="1"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</row>
    <row r="116" spans="2:17" s="29" customFormat="1" ht="36" customHeight="1" thickTop="1" thickBot="1">
      <c r="B116" s="33"/>
      <c r="C116" s="113"/>
      <c r="D116" s="114"/>
      <c r="E116" s="111"/>
      <c r="F116" s="113"/>
      <c r="G116" s="114"/>
      <c r="H116" s="111"/>
      <c r="I116" s="115"/>
      <c r="J116" s="116"/>
      <c r="K116" s="112"/>
      <c r="L116" s="113"/>
      <c r="M116" s="114"/>
      <c r="N116" s="112"/>
      <c r="O116" s="113"/>
      <c r="P116" s="114"/>
      <c r="Q116" s="110"/>
    </row>
    <row r="117" spans="2:17" ht="15.75" thickBot="1"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</row>
    <row r="118" spans="2:17" s="29" customFormat="1" ht="36" customHeight="1" thickTop="1" thickBot="1">
      <c r="B118" s="33"/>
      <c r="C118" s="113"/>
      <c r="D118" s="114"/>
      <c r="E118" s="111"/>
      <c r="F118" s="113"/>
      <c r="G118" s="114"/>
      <c r="H118" s="111"/>
      <c r="I118" s="115"/>
      <c r="J118" s="116"/>
      <c r="K118" s="112"/>
      <c r="L118" s="113"/>
      <c r="M118" s="114"/>
      <c r="N118" s="112"/>
      <c r="O118" s="113"/>
      <c r="P118" s="114"/>
      <c r="Q118" s="110"/>
    </row>
  </sheetData>
  <mergeCells count="58">
    <mergeCell ref="C80:D80"/>
    <mergeCell ref="F69:G69"/>
    <mergeCell ref="F70:G70"/>
    <mergeCell ref="C69:D69"/>
    <mergeCell ref="C70:D70"/>
    <mergeCell ref="C72:D72"/>
    <mergeCell ref="C74:D74"/>
    <mergeCell ref="C76:D76"/>
    <mergeCell ref="C78:D78"/>
    <mergeCell ref="I78:J78"/>
    <mergeCell ref="I80:J80"/>
    <mergeCell ref="L69:M69"/>
    <mergeCell ref="F72:G72"/>
    <mergeCell ref="F74:G74"/>
    <mergeCell ref="F76:G76"/>
    <mergeCell ref="F78:G78"/>
    <mergeCell ref="F80:G80"/>
    <mergeCell ref="I69:J69"/>
    <mergeCell ref="I70:J70"/>
    <mergeCell ref="I72:J72"/>
    <mergeCell ref="I74:J74"/>
    <mergeCell ref="I76:J76"/>
    <mergeCell ref="O78:P78"/>
    <mergeCell ref="O80:P80"/>
    <mergeCell ref="L70:M70"/>
    <mergeCell ref="L72:M72"/>
    <mergeCell ref="L74:M74"/>
    <mergeCell ref="L76:M76"/>
    <mergeCell ref="L78:M78"/>
    <mergeCell ref="L80:M80"/>
    <mergeCell ref="O69:P69"/>
    <mergeCell ref="O70:P70"/>
    <mergeCell ref="O72:P72"/>
    <mergeCell ref="O74:P74"/>
    <mergeCell ref="O76:P76"/>
    <mergeCell ref="O84:P84"/>
    <mergeCell ref="L84:M84"/>
    <mergeCell ref="I84:J84"/>
    <mergeCell ref="F84:G84"/>
    <mergeCell ref="C84:D84"/>
    <mergeCell ref="O82:P82"/>
    <mergeCell ref="L82:M82"/>
    <mergeCell ref="I82:J82"/>
    <mergeCell ref="F82:G82"/>
    <mergeCell ref="C82:D82"/>
    <mergeCell ref="O86:P86"/>
    <mergeCell ref="L86:M86"/>
    <mergeCell ref="I86:J86"/>
    <mergeCell ref="F86:G86"/>
    <mergeCell ref="C86:D86"/>
    <mergeCell ref="C88:D88"/>
    <mergeCell ref="I88:J88"/>
    <mergeCell ref="L88:M88"/>
    <mergeCell ref="O88:P88"/>
    <mergeCell ref="C90:D90"/>
    <mergeCell ref="I90:J90"/>
    <mergeCell ref="L90:M90"/>
    <mergeCell ref="O90:P9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1:M58"/>
  <sheetViews>
    <sheetView showGridLines="0" showRowColHeaders="0" topLeftCell="A6" zoomScale="115" zoomScaleNormal="115" workbookViewId="0">
      <selection activeCell="C30" sqref="C30:L30"/>
    </sheetView>
  </sheetViews>
  <sheetFormatPr defaultColWidth="8.85546875" defaultRowHeight="1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>
      <c r="A11" s="9"/>
      <c r="B11" s="16"/>
      <c r="C11" s="38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</row>
    <row r="13" spans="1:13" ht="6.75" customHeight="1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>
      <c r="A14" s="9"/>
      <c r="B14" s="16"/>
      <c r="C14" s="64"/>
      <c r="D14" s="65"/>
      <c r="E14" s="182" t="s">
        <v>158</v>
      </c>
      <c r="F14" s="182"/>
      <c r="G14" s="182"/>
      <c r="H14" s="182"/>
      <c r="I14" s="182"/>
      <c r="J14" s="182"/>
      <c r="K14" s="182"/>
      <c r="L14" s="16"/>
      <c r="M14" s="16"/>
    </row>
    <row r="15" spans="1:13" ht="15" customHeight="1">
      <c r="A15" s="9"/>
      <c r="B15" s="16"/>
      <c r="C15" s="16"/>
      <c r="D15" s="65"/>
      <c r="E15" s="182"/>
      <c r="F15" s="182"/>
      <c r="G15" s="182"/>
      <c r="H15" s="182"/>
      <c r="I15" s="182"/>
      <c r="J15" s="182"/>
      <c r="K15" s="182"/>
      <c r="L15" s="16"/>
      <c r="M15" s="16"/>
    </row>
    <row r="16" spans="1:13" ht="11.25" customHeight="1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>
      <c r="A17" s="9"/>
      <c r="B17" s="16"/>
      <c r="C17" s="237" t="s">
        <v>159</v>
      </c>
      <c r="D17" s="237"/>
      <c r="E17" s="237"/>
      <c r="F17" s="238" t="s">
        <v>315</v>
      </c>
      <c r="G17" s="239"/>
      <c r="H17" s="239"/>
      <c r="I17" s="239"/>
      <c r="J17" s="239"/>
      <c r="K17" s="239"/>
      <c r="L17" s="239"/>
      <c r="M17" s="16"/>
    </row>
    <row r="18" spans="1:13" ht="18.75">
      <c r="A18" s="9"/>
      <c r="B18" s="16"/>
      <c r="C18" s="240" t="s">
        <v>160</v>
      </c>
      <c r="D18" s="240"/>
      <c r="E18" s="240"/>
      <c r="F18" s="238" t="s">
        <v>316</v>
      </c>
      <c r="G18" s="239"/>
      <c r="H18" s="239"/>
      <c r="I18" s="239"/>
      <c r="J18" s="239"/>
      <c r="K18" s="239"/>
      <c r="L18" s="239"/>
      <c r="M18" s="16"/>
    </row>
    <row r="19" spans="1:13" ht="18.75">
      <c r="A19" s="9"/>
      <c r="B19" s="16"/>
      <c r="C19" s="240" t="s">
        <v>161</v>
      </c>
      <c r="D19" s="240"/>
      <c r="E19" s="240"/>
      <c r="F19" s="238" t="s">
        <v>317</v>
      </c>
      <c r="G19" s="239"/>
      <c r="H19" s="239"/>
      <c r="I19" s="239"/>
      <c r="J19" s="239"/>
      <c r="K19" s="239"/>
      <c r="L19" s="239"/>
      <c r="M19" s="16"/>
    </row>
    <row r="20" spans="1:13" ht="5.25" customHeight="1">
      <c r="A20" s="9"/>
      <c r="B20" s="16"/>
      <c r="C20" s="63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>
      <c r="A21" s="9"/>
      <c r="B21" s="16"/>
      <c r="C21" s="214" t="s">
        <v>162</v>
      </c>
      <c r="D21" s="215"/>
      <c r="E21" s="215"/>
      <c r="F21" s="215"/>
      <c r="G21" s="215"/>
      <c r="H21" s="215"/>
      <c r="I21" s="215"/>
      <c r="J21" s="215"/>
      <c r="K21" s="215"/>
      <c r="L21" s="216"/>
      <c r="M21" s="16"/>
    </row>
    <row r="22" spans="1:13">
      <c r="B22" s="16"/>
      <c r="C22" s="217" t="s">
        <v>361</v>
      </c>
      <c r="D22" s="218"/>
      <c r="E22" s="218"/>
      <c r="F22" s="218"/>
      <c r="G22" s="218"/>
      <c r="H22" s="218"/>
      <c r="I22" s="218"/>
      <c r="J22" s="218"/>
      <c r="K22" s="218"/>
      <c r="L22" s="219"/>
      <c r="M22" s="16"/>
    </row>
    <row r="23" spans="1:13">
      <c r="B23" s="16"/>
      <c r="C23" s="220"/>
      <c r="D23" s="221"/>
      <c r="E23" s="221"/>
      <c r="F23" s="221"/>
      <c r="G23" s="221"/>
      <c r="H23" s="221"/>
      <c r="I23" s="221"/>
      <c r="J23" s="221"/>
      <c r="K23" s="221"/>
      <c r="L23" s="222"/>
      <c r="M23" s="16"/>
    </row>
    <row r="24" spans="1:13">
      <c r="B24" s="16"/>
      <c r="C24" s="223"/>
      <c r="D24" s="224"/>
      <c r="E24" s="224"/>
      <c r="F24" s="224"/>
      <c r="G24" s="224"/>
      <c r="H24" s="224"/>
      <c r="I24" s="224"/>
      <c r="J24" s="224"/>
      <c r="K24" s="224"/>
      <c r="L24" s="225"/>
      <c r="M24" s="16"/>
    </row>
    <row r="25" spans="1:13" ht="5.25" customHeight="1">
      <c r="B25" s="16"/>
      <c r="C25" s="63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>
      <c r="B26" s="16"/>
      <c r="C26" s="195" t="s">
        <v>163</v>
      </c>
      <c r="D26" s="196"/>
      <c r="E26" s="196"/>
      <c r="F26" s="196"/>
      <c r="G26" s="196"/>
      <c r="H26" s="196"/>
      <c r="I26" s="196"/>
      <c r="J26" s="196"/>
      <c r="K26" s="196"/>
      <c r="L26" s="197"/>
      <c r="M26" s="16"/>
    </row>
    <row r="27" spans="1:13">
      <c r="B27" s="16"/>
      <c r="C27" s="226" t="s">
        <v>362</v>
      </c>
      <c r="D27" s="218"/>
      <c r="E27" s="218"/>
      <c r="F27" s="218"/>
      <c r="G27" s="218"/>
      <c r="H27" s="218"/>
      <c r="I27" s="218"/>
      <c r="J27" s="218"/>
      <c r="K27" s="218"/>
      <c r="L27" s="219"/>
      <c r="M27" s="16"/>
    </row>
    <row r="28" spans="1:13">
      <c r="B28" s="16"/>
      <c r="C28" s="223"/>
      <c r="D28" s="224"/>
      <c r="E28" s="224"/>
      <c r="F28" s="224"/>
      <c r="G28" s="224"/>
      <c r="H28" s="224"/>
      <c r="I28" s="224"/>
      <c r="J28" s="224"/>
      <c r="K28" s="224"/>
      <c r="L28" s="225"/>
      <c r="M28" s="16"/>
    </row>
    <row r="29" spans="1:13" ht="5.25" customHeight="1">
      <c r="B29" s="16"/>
      <c r="C29" s="63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>
      <c r="B30" s="16"/>
      <c r="C30" s="195" t="s">
        <v>164</v>
      </c>
      <c r="D30" s="196"/>
      <c r="E30" s="196"/>
      <c r="F30" s="196"/>
      <c r="G30" s="196"/>
      <c r="H30" s="196"/>
      <c r="I30" s="196"/>
      <c r="J30" s="196"/>
      <c r="K30" s="196"/>
      <c r="L30" s="197"/>
      <c r="M30" s="16"/>
    </row>
    <row r="31" spans="1:13" ht="21" customHeight="1">
      <c r="B31" s="16"/>
      <c r="C31" s="227" t="s">
        <v>151</v>
      </c>
      <c r="D31" s="218"/>
      <c r="E31" s="218"/>
      <c r="F31" s="218"/>
      <c r="G31" s="218"/>
      <c r="H31" s="219"/>
      <c r="I31" s="228" t="s">
        <v>363</v>
      </c>
      <c r="J31" s="229"/>
      <c r="K31" s="229"/>
      <c r="L31" s="230"/>
      <c r="M31" s="16"/>
    </row>
    <row r="32" spans="1:13" ht="21" customHeight="1">
      <c r="B32" s="16"/>
      <c r="C32" s="220"/>
      <c r="D32" s="221"/>
      <c r="E32" s="221"/>
      <c r="F32" s="221"/>
      <c r="G32" s="221"/>
      <c r="H32" s="222"/>
      <c r="I32" s="231"/>
      <c r="J32" s="232"/>
      <c r="K32" s="232"/>
      <c r="L32" s="233"/>
      <c r="M32" s="16"/>
    </row>
    <row r="33" spans="2:13" ht="33" customHeight="1">
      <c r="B33" s="16"/>
      <c r="C33" s="220"/>
      <c r="D33" s="221"/>
      <c r="E33" s="221"/>
      <c r="F33" s="221"/>
      <c r="G33" s="221"/>
      <c r="H33" s="222"/>
      <c r="I33" s="231"/>
      <c r="J33" s="232"/>
      <c r="K33" s="232"/>
      <c r="L33" s="233"/>
      <c r="M33" s="16"/>
    </row>
    <row r="34" spans="2:13" ht="33" customHeight="1">
      <c r="B34" s="16"/>
      <c r="C34" s="220"/>
      <c r="D34" s="221"/>
      <c r="E34" s="221"/>
      <c r="F34" s="221"/>
      <c r="G34" s="221"/>
      <c r="H34" s="222"/>
      <c r="I34" s="231"/>
      <c r="J34" s="232"/>
      <c r="K34" s="232"/>
      <c r="L34" s="233"/>
      <c r="M34" s="16"/>
    </row>
    <row r="35" spans="2:13" ht="33" customHeight="1">
      <c r="B35" s="16"/>
      <c r="C35" s="220"/>
      <c r="D35" s="221"/>
      <c r="E35" s="221"/>
      <c r="F35" s="221"/>
      <c r="G35" s="221"/>
      <c r="H35" s="222"/>
      <c r="I35" s="231"/>
      <c r="J35" s="232"/>
      <c r="K35" s="232"/>
      <c r="L35" s="233"/>
      <c r="M35" s="16"/>
    </row>
    <row r="36" spans="2:13" ht="33" customHeight="1">
      <c r="B36" s="16"/>
      <c r="C36" s="220"/>
      <c r="D36" s="221"/>
      <c r="E36" s="221"/>
      <c r="F36" s="221"/>
      <c r="G36" s="221"/>
      <c r="H36" s="222"/>
      <c r="I36" s="231"/>
      <c r="J36" s="232"/>
      <c r="K36" s="232"/>
      <c r="L36" s="233"/>
      <c r="M36" s="16"/>
    </row>
    <row r="37" spans="2:13" ht="21" customHeight="1">
      <c r="B37" s="16"/>
      <c r="C37" s="220"/>
      <c r="D37" s="221"/>
      <c r="E37" s="221"/>
      <c r="F37" s="221"/>
      <c r="G37" s="221"/>
      <c r="H37" s="222"/>
      <c r="I37" s="231"/>
      <c r="J37" s="232"/>
      <c r="K37" s="232"/>
      <c r="L37" s="233"/>
      <c r="M37" s="16"/>
    </row>
    <row r="38" spans="2:13" ht="21" customHeight="1">
      <c r="B38" s="16"/>
      <c r="C38" s="223"/>
      <c r="D38" s="224"/>
      <c r="E38" s="224"/>
      <c r="F38" s="224"/>
      <c r="G38" s="224"/>
      <c r="H38" s="225"/>
      <c r="I38" s="234"/>
      <c r="J38" s="235"/>
      <c r="K38" s="235"/>
      <c r="L38" s="236"/>
      <c r="M38" s="16"/>
    </row>
    <row r="39" spans="2:13" ht="5.25" customHeight="1">
      <c r="B39" s="16"/>
      <c r="C39" s="63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>
      <c r="B40" s="16"/>
      <c r="C40" s="183" t="s">
        <v>165</v>
      </c>
      <c r="D40" s="184"/>
      <c r="E40" s="184"/>
      <c r="F40" s="184"/>
      <c r="G40" s="184"/>
      <c r="H40" s="184"/>
      <c r="I40" s="184"/>
      <c r="J40" s="184"/>
      <c r="K40" s="184"/>
      <c r="L40" s="185"/>
      <c r="M40" s="16"/>
    </row>
    <row r="41" spans="2:13" ht="15" customHeight="1">
      <c r="B41" s="16"/>
      <c r="C41" s="186" t="s">
        <v>318</v>
      </c>
      <c r="D41" s="187"/>
      <c r="E41" s="187"/>
      <c r="F41" s="187"/>
      <c r="G41" s="187"/>
      <c r="H41" s="187"/>
      <c r="I41" s="187"/>
      <c r="J41" s="187"/>
      <c r="K41" s="187"/>
      <c r="L41" s="188"/>
      <c r="M41" s="16"/>
    </row>
    <row r="42" spans="2:13">
      <c r="B42" s="16"/>
      <c r="C42" s="189"/>
      <c r="D42" s="190"/>
      <c r="E42" s="190"/>
      <c r="F42" s="190"/>
      <c r="G42" s="190"/>
      <c r="H42" s="190"/>
      <c r="I42" s="190"/>
      <c r="J42" s="190"/>
      <c r="K42" s="190"/>
      <c r="L42" s="191"/>
      <c r="M42" s="16"/>
    </row>
    <row r="43" spans="2:13">
      <c r="B43" s="16"/>
      <c r="C43" s="192"/>
      <c r="D43" s="193"/>
      <c r="E43" s="193"/>
      <c r="F43" s="193"/>
      <c r="G43" s="193"/>
      <c r="H43" s="193"/>
      <c r="I43" s="193"/>
      <c r="J43" s="193"/>
      <c r="K43" s="193"/>
      <c r="L43" s="194"/>
      <c r="M43" s="16"/>
    </row>
    <row r="44" spans="2:13" ht="5.25" customHeight="1">
      <c r="B44" s="16"/>
      <c r="C44" s="63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>
      <c r="B45" s="16"/>
      <c r="C45" s="195" t="s">
        <v>166</v>
      </c>
      <c r="D45" s="196"/>
      <c r="E45" s="196"/>
      <c r="F45" s="196"/>
      <c r="G45" s="196"/>
      <c r="H45" s="196"/>
      <c r="I45" s="196"/>
      <c r="J45" s="196"/>
      <c r="K45" s="196"/>
      <c r="L45" s="197"/>
      <c r="M45" s="16"/>
    </row>
    <row r="46" spans="2:13">
      <c r="B46" s="16"/>
      <c r="C46" s="198" t="s">
        <v>360</v>
      </c>
      <c r="D46" s="199"/>
      <c r="E46" s="199"/>
      <c r="F46" s="199"/>
      <c r="G46" s="199"/>
      <c r="H46" s="199"/>
      <c r="I46" s="199"/>
      <c r="J46" s="199"/>
      <c r="K46" s="199"/>
      <c r="L46" s="200"/>
      <c r="M46" s="16"/>
    </row>
    <row r="47" spans="2:13">
      <c r="B47" s="16"/>
      <c r="C47" s="201"/>
      <c r="D47" s="202"/>
      <c r="E47" s="202"/>
      <c r="F47" s="202"/>
      <c r="G47" s="202"/>
      <c r="H47" s="202"/>
      <c r="I47" s="202"/>
      <c r="J47" s="202"/>
      <c r="K47" s="202"/>
      <c r="L47" s="203"/>
      <c r="M47" s="16"/>
    </row>
    <row r="48" spans="2:13">
      <c r="B48" s="16"/>
      <c r="C48" s="201"/>
      <c r="D48" s="202"/>
      <c r="E48" s="202"/>
      <c r="F48" s="202"/>
      <c r="G48" s="202"/>
      <c r="H48" s="202"/>
      <c r="I48" s="202"/>
      <c r="J48" s="202"/>
      <c r="K48" s="202"/>
      <c r="L48" s="203"/>
      <c r="M48" s="16"/>
    </row>
    <row r="49" spans="2:13">
      <c r="B49" s="16"/>
      <c r="C49" s="204"/>
      <c r="D49" s="205"/>
      <c r="E49" s="205"/>
      <c r="F49" s="205"/>
      <c r="G49" s="205"/>
      <c r="H49" s="205"/>
      <c r="I49" s="205"/>
      <c r="J49" s="205"/>
      <c r="K49" s="205"/>
      <c r="L49" s="206"/>
      <c r="M49" s="16"/>
    </row>
    <row r="50" spans="2:13" ht="5.25" customHeight="1">
      <c r="B50" s="16"/>
      <c r="C50" s="63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>
      <c r="B51" s="16"/>
      <c r="C51" s="195" t="s">
        <v>167</v>
      </c>
      <c r="D51" s="196"/>
      <c r="E51" s="196"/>
      <c r="F51" s="196"/>
      <c r="G51" s="196"/>
      <c r="H51" s="196"/>
      <c r="I51" s="196"/>
      <c r="J51" s="196"/>
      <c r="K51" s="196"/>
      <c r="L51" s="197"/>
      <c r="M51" s="16"/>
    </row>
    <row r="52" spans="2:13" ht="15.75">
      <c r="B52" s="16"/>
      <c r="C52" s="54" t="s">
        <v>168</v>
      </c>
      <c r="D52" s="207">
        <v>42824</v>
      </c>
      <c r="E52" s="207"/>
      <c r="F52" s="55"/>
      <c r="G52" s="56" t="s">
        <v>169</v>
      </c>
      <c r="H52" s="207">
        <v>43008</v>
      </c>
      <c r="I52" s="207"/>
      <c r="J52" s="208" t="s">
        <v>170</v>
      </c>
      <c r="K52" s="210">
        <v>43132</v>
      </c>
      <c r="L52" s="211"/>
      <c r="M52" s="16"/>
    </row>
    <row r="53" spans="2:13" ht="15.75">
      <c r="B53" s="16"/>
      <c r="C53" s="57" t="s">
        <v>171</v>
      </c>
      <c r="D53" s="180">
        <v>42885</v>
      </c>
      <c r="E53" s="180"/>
      <c r="F53" s="58"/>
      <c r="G53" s="59" t="s">
        <v>172</v>
      </c>
      <c r="H53" s="180">
        <v>43069</v>
      </c>
      <c r="I53" s="180"/>
      <c r="J53" s="209"/>
      <c r="K53" s="212"/>
      <c r="L53" s="213"/>
      <c r="M53" s="16"/>
    </row>
    <row r="54" spans="2:1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>
      <c r="B55" s="16"/>
      <c r="C55" s="61"/>
      <c r="D55" s="61"/>
      <c r="E55" s="61"/>
      <c r="F55" s="61"/>
      <c r="G55" s="60"/>
      <c r="H55" s="60"/>
      <c r="I55" s="61"/>
      <c r="J55" s="61"/>
      <c r="K55" s="61"/>
      <c r="L55" s="61"/>
      <c r="M55" s="16"/>
    </row>
    <row r="56" spans="2:13">
      <c r="B56" s="16"/>
      <c r="C56" s="181" t="s">
        <v>173</v>
      </c>
      <c r="D56" s="181"/>
      <c r="E56" s="181"/>
      <c r="F56" s="181"/>
      <c r="G56" s="62"/>
      <c r="H56" s="16"/>
      <c r="I56" s="181" t="s">
        <v>174</v>
      </c>
      <c r="J56" s="181"/>
      <c r="K56" s="181"/>
      <c r="L56" s="181"/>
      <c r="M56" s="16"/>
    </row>
    <row r="57" spans="2:1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C17:E17"/>
    <mergeCell ref="F17:L17"/>
    <mergeCell ref="C18:E18"/>
    <mergeCell ref="F18:L18"/>
    <mergeCell ref="C19:E19"/>
    <mergeCell ref="F19:L19"/>
    <mergeCell ref="C26:L26"/>
    <mergeCell ref="C27:L28"/>
    <mergeCell ref="C30:L30"/>
    <mergeCell ref="C31:H38"/>
    <mergeCell ref="I31:L38"/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</mergeCells>
  <pageMargins left="0.51181102362204722" right="0.51181102362204722" top="0.78740157480314965" bottom="0.78740157480314965" header="0.31496062992125984" footer="0.31496062992125984"/>
  <pageSetup paperSize="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S94"/>
  <sheetViews>
    <sheetView showGridLines="0" showRowColHeaders="0" workbookViewId="0">
      <selection activeCell="S88" sqref="S88"/>
    </sheetView>
  </sheetViews>
  <sheetFormatPr defaultColWidth="8.85546875" defaultRowHeight="15"/>
  <cols>
    <col min="1" max="2" width="2.85546875" customWidth="1"/>
    <col min="17" max="17" width="2.85546875" customWidth="1"/>
  </cols>
  <sheetData>
    <row r="1" spans="1:17">
      <c r="A1" s="10" t="s">
        <v>33</v>
      </c>
    </row>
    <row r="2" spans="1:17">
      <c r="A2" s="10" t="s">
        <v>34</v>
      </c>
    </row>
    <row r="3" spans="1:17">
      <c r="A3" s="10" t="s">
        <v>35</v>
      </c>
    </row>
    <row r="4" spans="1:17">
      <c r="A4" s="10" t="s">
        <v>36</v>
      </c>
    </row>
    <row r="5" spans="1:17">
      <c r="A5" s="10" t="s">
        <v>37</v>
      </c>
    </row>
    <row r="6" spans="1:17">
      <c r="A6" s="10" t="s">
        <v>38</v>
      </c>
    </row>
    <row r="7" spans="1:17">
      <c r="A7" s="10" t="s">
        <v>39</v>
      </c>
    </row>
    <row r="8" spans="1:17">
      <c r="A8" s="10"/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56" t="s">
        <v>249</v>
      </c>
      <c r="I13" s="257"/>
      <c r="J13" s="257"/>
      <c r="K13" s="257"/>
      <c r="L13" s="257"/>
      <c r="M13" s="257"/>
      <c r="N13" s="257"/>
      <c r="O13" s="257"/>
      <c r="P13" s="258"/>
      <c r="Q13" s="16"/>
    </row>
    <row r="14" spans="1:17">
      <c r="B14" s="16"/>
      <c r="C14" s="16"/>
      <c r="D14" s="16"/>
      <c r="E14" s="16"/>
      <c r="F14" s="16"/>
      <c r="G14" s="16"/>
      <c r="H14" s="259"/>
      <c r="I14" s="260"/>
      <c r="J14" s="260"/>
      <c r="K14" s="260"/>
      <c r="L14" s="260"/>
      <c r="M14" s="260"/>
      <c r="N14" s="260"/>
      <c r="O14" s="260"/>
      <c r="P14" s="261"/>
      <c r="Q14" s="16"/>
    </row>
    <row r="15" spans="1:17">
      <c r="B15" s="16"/>
      <c r="C15" s="16"/>
      <c r="D15" s="16"/>
      <c r="E15" s="16"/>
      <c r="F15" s="16"/>
      <c r="G15" s="16"/>
      <c r="H15" s="259"/>
      <c r="I15" s="260"/>
      <c r="J15" s="260"/>
      <c r="K15" s="260"/>
      <c r="L15" s="260"/>
      <c r="M15" s="260"/>
      <c r="N15" s="260"/>
      <c r="O15" s="260"/>
      <c r="P15" s="261"/>
      <c r="Q15" s="16"/>
    </row>
    <row r="16" spans="1:17">
      <c r="B16" s="16"/>
      <c r="C16" s="16"/>
      <c r="D16" s="16"/>
      <c r="E16" s="16"/>
      <c r="F16" s="16"/>
      <c r="G16" s="16"/>
      <c r="H16" s="259"/>
      <c r="I16" s="260"/>
      <c r="J16" s="260"/>
      <c r="K16" s="260"/>
      <c r="L16" s="260"/>
      <c r="M16" s="260"/>
      <c r="N16" s="260"/>
      <c r="O16" s="260"/>
      <c r="P16" s="261"/>
      <c r="Q16" s="16"/>
    </row>
    <row r="17" spans="2:17">
      <c r="B17" s="16"/>
      <c r="C17" s="16"/>
      <c r="D17" s="16"/>
      <c r="E17" s="16"/>
      <c r="F17" s="16"/>
      <c r="G17" s="16"/>
      <c r="H17" s="259"/>
      <c r="I17" s="260"/>
      <c r="J17" s="260"/>
      <c r="K17" s="260"/>
      <c r="L17" s="260"/>
      <c r="M17" s="260"/>
      <c r="N17" s="260"/>
      <c r="O17" s="260"/>
      <c r="P17" s="261"/>
      <c r="Q17" s="16"/>
    </row>
    <row r="18" spans="2:17">
      <c r="B18" s="16"/>
      <c r="C18" s="16"/>
      <c r="D18" s="16"/>
      <c r="E18" s="16"/>
      <c r="F18" s="16"/>
      <c r="G18" s="16"/>
      <c r="H18" s="259"/>
      <c r="I18" s="260"/>
      <c r="J18" s="260"/>
      <c r="K18" s="260"/>
      <c r="L18" s="260"/>
      <c r="M18" s="260"/>
      <c r="N18" s="260"/>
      <c r="O18" s="260"/>
      <c r="P18" s="261"/>
      <c r="Q18" s="16"/>
    </row>
    <row r="19" spans="2:17">
      <c r="B19" s="16"/>
      <c r="C19" s="16"/>
      <c r="D19" s="16"/>
      <c r="E19" s="16"/>
      <c r="F19" s="16"/>
      <c r="G19" s="16"/>
      <c r="H19" s="259"/>
      <c r="I19" s="260"/>
      <c r="J19" s="260"/>
      <c r="K19" s="260"/>
      <c r="L19" s="260"/>
      <c r="M19" s="260"/>
      <c r="N19" s="260"/>
      <c r="O19" s="260"/>
      <c r="P19" s="261"/>
      <c r="Q19" s="16"/>
    </row>
    <row r="20" spans="2:17">
      <c r="B20" s="16"/>
      <c r="C20" s="16"/>
      <c r="D20" s="16"/>
      <c r="E20" s="16"/>
      <c r="F20" s="16"/>
      <c r="G20" s="16"/>
      <c r="H20" s="262"/>
      <c r="I20" s="263"/>
      <c r="J20" s="263"/>
      <c r="K20" s="263"/>
      <c r="L20" s="263"/>
      <c r="M20" s="263"/>
      <c r="N20" s="263"/>
      <c r="O20" s="263"/>
      <c r="P20" s="264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65" t="s">
        <v>250</v>
      </c>
      <c r="I25" s="266"/>
      <c r="J25" s="266"/>
      <c r="K25" s="266"/>
      <c r="L25" s="266"/>
      <c r="M25" s="266"/>
      <c r="N25" s="266"/>
      <c r="O25" s="266"/>
      <c r="P25" s="267"/>
      <c r="Q25" s="16"/>
    </row>
    <row r="26" spans="2:17">
      <c r="B26" s="16"/>
      <c r="C26" s="16"/>
      <c r="D26" s="16"/>
      <c r="E26" s="16"/>
      <c r="F26" s="16"/>
      <c r="G26" s="16"/>
      <c r="H26" s="268"/>
      <c r="I26" s="269"/>
      <c r="J26" s="269"/>
      <c r="K26" s="269"/>
      <c r="L26" s="269"/>
      <c r="M26" s="269"/>
      <c r="N26" s="269"/>
      <c r="O26" s="269"/>
      <c r="P26" s="270"/>
      <c r="Q26" s="16"/>
    </row>
    <row r="27" spans="2:17">
      <c r="B27" s="16"/>
      <c r="C27" s="16"/>
      <c r="D27" s="16"/>
      <c r="E27" s="16"/>
      <c r="F27" s="16"/>
      <c r="G27" s="16"/>
      <c r="H27" s="268"/>
      <c r="I27" s="269"/>
      <c r="J27" s="269"/>
      <c r="K27" s="269"/>
      <c r="L27" s="269"/>
      <c r="M27" s="269"/>
      <c r="N27" s="269"/>
      <c r="O27" s="269"/>
      <c r="P27" s="270"/>
      <c r="Q27" s="16"/>
    </row>
    <row r="28" spans="2:17">
      <c r="B28" s="16"/>
      <c r="C28" s="16"/>
      <c r="D28" s="16"/>
      <c r="E28" s="16"/>
      <c r="F28" s="16"/>
      <c r="G28" s="16"/>
      <c r="H28" s="268"/>
      <c r="I28" s="269"/>
      <c r="J28" s="269"/>
      <c r="K28" s="269"/>
      <c r="L28" s="269"/>
      <c r="M28" s="269"/>
      <c r="N28" s="269"/>
      <c r="O28" s="269"/>
      <c r="P28" s="270"/>
      <c r="Q28" s="16"/>
    </row>
    <row r="29" spans="2:17">
      <c r="B29" s="16"/>
      <c r="C29" s="16"/>
      <c r="D29" s="16"/>
      <c r="E29" s="16"/>
      <c r="F29" s="16"/>
      <c r="G29" s="16"/>
      <c r="H29" s="268"/>
      <c r="I29" s="269"/>
      <c r="J29" s="269"/>
      <c r="K29" s="269"/>
      <c r="L29" s="269"/>
      <c r="M29" s="269"/>
      <c r="N29" s="269"/>
      <c r="O29" s="269"/>
      <c r="P29" s="270"/>
      <c r="Q29" s="16"/>
    </row>
    <row r="30" spans="2:17">
      <c r="B30" s="16"/>
      <c r="C30" s="16"/>
      <c r="D30" s="16"/>
      <c r="E30" s="16"/>
      <c r="F30" s="16"/>
      <c r="G30" s="16"/>
      <c r="H30" s="268"/>
      <c r="I30" s="269"/>
      <c r="J30" s="269"/>
      <c r="K30" s="269"/>
      <c r="L30" s="269"/>
      <c r="M30" s="269"/>
      <c r="N30" s="269"/>
      <c r="O30" s="269"/>
      <c r="P30" s="270"/>
      <c r="Q30" s="16"/>
    </row>
    <row r="31" spans="2:17">
      <c r="B31" s="16"/>
      <c r="C31" s="16"/>
      <c r="D31" s="16"/>
      <c r="E31" s="16"/>
      <c r="F31" s="16"/>
      <c r="G31" s="16"/>
      <c r="H31" s="268"/>
      <c r="I31" s="269"/>
      <c r="J31" s="269"/>
      <c r="K31" s="269"/>
      <c r="L31" s="269"/>
      <c r="M31" s="269"/>
      <c r="N31" s="269"/>
      <c r="O31" s="269"/>
      <c r="P31" s="270"/>
      <c r="Q31" s="16"/>
    </row>
    <row r="32" spans="2:17">
      <c r="B32" s="16"/>
      <c r="C32" s="16"/>
      <c r="D32" s="16"/>
      <c r="E32" s="16"/>
      <c r="F32" s="16"/>
      <c r="G32" s="16"/>
      <c r="H32" s="271"/>
      <c r="I32" s="272"/>
      <c r="J32" s="272"/>
      <c r="K32" s="272"/>
      <c r="L32" s="272"/>
      <c r="M32" s="272"/>
      <c r="N32" s="272"/>
      <c r="O32" s="272"/>
      <c r="P32" s="273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65" t="s">
        <v>251</v>
      </c>
      <c r="I37" s="274"/>
      <c r="J37" s="274"/>
      <c r="K37" s="274"/>
      <c r="L37" s="274"/>
      <c r="M37" s="274"/>
      <c r="N37" s="274"/>
      <c r="O37" s="274"/>
      <c r="P37" s="275"/>
      <c r="Q37" s="16"/>
    </row>
    <row r="38" spans="2:17">
      <c r="B38" s="16"/>
      <c r="C38" s="16"/>
      <c r="D38" s="16"/>
      <c r="E38" s="16"/>
      <c r="F38" s="16"/>
      <c r="G38" s="16"/>
      <c r="H38" s="276"/>
      <c r="I38" s="277"/>
      <c r="J38" s="277"/>
      <c r="K38" s="277"/>
      <c r="L38" s="277"/>
      <c r="M38" s="277"/>
      <c r="N38" s="277"/>
      <c r="O38" s="277"/>
      <c r="P38" s="278"/>
      <c r="Q38" s="16"/>
    </row>
    <row r="39" spans="2:17">
      <c r="B39" s="16"/>
      <c r="C39" s="16"/>
      <c r="D39" s="16"/>
      <c r="E39" s="16"/>
      <c r="F39" s="16"/>
      <c r="G39" s="16"/>
      <c r="H39" s="276"/>
      <c r="I39" s="277"/>
      <c r="J39" s="277"/>
      <c r="K39" s="277"/>
      <c r="L39" s="277"/>
      <c r="M39" s="277"/>
      <c r="N39" s="277"/>
      <c r="O39" s="277"/>
      <c r="P39" s="278"/>
      <c r="Q39" s="16"/>
    </row>
    <row r="40" spans="2:17">
      <c r="B40" s="16"/>
      <c r="C40" s="16"/>
      <c r="D40" s="16"/>
      <c r="E40" s="16"/>
      <c r="F40" s="16"/>
      <c r="G40" s="16"/>
      <c r="H40" s="276"/>
      <c r="I40" s="277"/>
      <c r="J40" s="277"/>
      <c r="K40" s="277"/>
      <c r="L40" s="277"/>
      <c r="M40" s="277"/>
      <c r="N40" s="277"/>
      <c r="O40" s="277"/>
      <c r="P40" s="278"/>
      <c r="Q40" s="16"/>
    </row>
    <row r="41" spans="2:17">
      <c r="B41" s="16"/>
      <c r="C41" s="16"/>
      <c r="D41" s="16"/>
      <c r="E41" s="16"/>
      <c r="F41" s="16"/>
      <c r="G41" s="16"/>
      <c r="H41" s="276"/>
      <c r="I41" s="277"/>
      <c r="J41" s="277"/>
      <c r="K41" s="277"/>
      <c r="L41" s="277"/>
      <c r="M41" s="277"/>
      <c r="N41" s="277"/>
      <c r="O41" s="277"/>
      <c r="P41" s="278"/>
      <c r="Q41" s="16"/>
    </row>
    <row r="42" spans="2:17">
      <c r="B42" s="16"/>
      <c r="C42" s="16"/>
      <c r="D42" s="16"/>
      <c r="E42" s="16"/>
      <c r="F42" s="16"/>
      <c r="G42" s="16"/>
      <c r="H42" s="276"/>
      <c r="I42" s="277"/>
      <c r="J42" s="277"/>
      <c r="K42" s="277"/>
      <c r="L42" s="277"/>
      <c r="M42" s="277"/>
      <c r="N42" s="277"/>
      <c r="O42" s="277"/>
      <c r="P42" s="278"/>
      <c r="Q42" s="16"/>
    </row>
    <row r="43" spans="2:17">
      <c r="B43" s="16"/>
      <c r="C43" s="16"/>
      <c r="D43" s="16"/>
      <c r="E43" s="16"/>
      <c r="F43" s="16"/>
      <c r="G43" s="16"/>
      <c r="H43" s="276"/>
      <c r="I43" s="277"/>
      <c r="J43" s="277"/>
      <c r="K43" s="277"/>
      <c r="L43" s="277"/>
      <c r="M43" s="277"/>
      <c r="N43" s="277"/>
      <c r="O43" s="277"/>
      <c r="P43" s="278"/>
      <c r="Q43" s="16"/>
    </row>
    <row r="44" spans="2:17">
      <c r="B44" s="16"/>
      <c r="C44" s="16"/>
      <c r="D44" s="16"/>
      <c r="E44" s="16"/>
      <c r="F44" s="16"/>
      <c r="G44" s="16"/>
      <c r="H44" s="279"/>
      <c r="I44" s="280"/>
      <c r="J44" s="280"/>
      <c r="K44" s="280"/>
      <c r="L44" s="280"/>
      <c r="M44" s="280"/>
      <c r="N44" s="280"/>
      <c r="O44" s="280"/>
      <c r="P44" s="281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9">
      <c r="B49" s="16"/>
      <c r="C49" s="16"/>
      <c r="D49" s="16"/>
      <c r="E49" s="16"/>
      <c r="F49" s="16"/>
      <c r="G49" s="16"/>
      <c r="H49" s="241" t="s">
        <v>252</v>
      </c>
      <c r="I49" s="282"/>
      <c r="J49" s="282"/>
      <c r="K49" s="282"/>
      <c r="L49" s="282"/>
      <c r="M49" s="282"/>
      <c r="N49" s="282"/>
      <c r="O49" s="282"/>
      <c r="P49" s="283"/>
      <c r="Q49" s="16"/>
    </row>
    <row r="50" spans="2:19">
      <c r="B50" s="16"/>
      <c r="C50" s="16"/>
      <c r="D50" s="16"/>
      <c r="E50" s="16"/>
      <c r="F50" s="16"/>
      <c r="G50" s="16"/>
      <c r="H50" s="284"/>
      <c r="I50" s="260"/>
      <c r="J50" s="260"/>
      <c r="K50" s="260"/>
      <c r="L50" s="260"/>
      <c r="M50" s="260"/>
      <c r="N50" s="260"/>
      <c r="O50" s="260"/>
      <c r="P50" s="285"/>
      <c r="Q50" s="16"/>
    </row>
    <row r="51" spans="2:19">
      <c r="B51" s="16"/>
      <c r="C51" s="16"/>
      <c r="D51" s="16"/>
      <c r="E51" s="16"/>
      <c r="F51" s="16"/>
      <c r="G51" s="16"/>
      <c r="H51" s="284"/>
      <c r="I51" s="260"/>
      <c r="J51" s="260"/>
      <c r="K51" s="260"/>
      <c r="L51" s="260"/>
      <c r="M51" s="260"/>
      <c r="N51" s="260"/>
      <c r="O51" s="260"/>
      <c r="P51" s="285"/>
      <c r="Q51" s="16"/>
      <c r="R51" t="s">
        <v>366</v>
      </c>
    </row>
    <row r="52" spans="2:19">
      <c r="B52" s="16"/>
      <c r="C52" s="16"/>
      <c r="D52" s="16"/>
      <c r="E52" s="16"/>
      <c r="F52" s="16"/>
      <c r="G52" s="16"/>
      <c r="H52" s="284"/>
      <c r="I52" s="260"/>
      <c r="J52" s="260"/>
      <c r="K52" s="260"/>
      <c r="L52" s="260"/>
      <c r="M52" s="260"/>
      <c r="N52" s="260"/>
      <c r="O52" s="260"/>
      <c r="P52" s="285"/>
      <c r="Q52" s="16"/>
    </row>
    <row r="53" spans="2:19">
      <c r="B53" s="16"/>
      <c r="C53" s="16"/>
      <c r="D53" s="16"/>
      <c r="E53" s="16"/>
      <c r="F53" s="16"/>
      <c r="G53" s="16"/>
      <c r="H53" s="284"/>
      <c r="I53" s="260"/>
      <c r="J53" s="260"/>
      <c r="K53" s="260"/>
      <c r="L53" s="260"/>
      <c r="M53" s="260"/>
      <c r="N53" s="260"/>
      <c r="O53" s="260"/>
      <c r="P53" s="285"/>
      <c r="Q53" s="16"/>
    </row>
    <row r="54" spans="2:19">
      <c r="B54" s="16"/>
      <c r="C54" s="16"/>
      <c r="D54" s="16"/>
      <c r="E54" s="16"/>
      <c r="F54" s="16"/>
      <c r="G54" s="16"/>
      <c r="H54" s="284"/>
      <c r="I54" s="260"/>
      <c r="J54" s="260"/>
      <c r="K54" s="260"/>
      <c r="L54" s="260"/>
      <c r="M54" s="260"/>
      <c r="N54" s="260"/>
      <c r="O54" s="260"/>
      <c r="P54" s="285"/>
      <c r="Q54" s="16"/>
    </row>
    <row r="55" spans="2:19">
      <c r="B55" s="16"/>
      <c r="C55" s="16"/>
      <c r="D55" s="16"/>
      <c r="E55" s="16"/>
      <c r="F55" s="16"/>
      <c r="G55" s="16"/>
      <c r="H55" s="284"/>
      <c r="I55" s="260"/>
      <c r="J55" s="260"/>
      <c r="K55" s="260"/>
      <c r="L55" s="260"/>
      <c r="M55" s="260"/>
      <c r="N55" s="260"/>
      <c r="O55" s="260"/>
      <c r="P55" s="285"/>
      <c r="Q55" s="16"/>
    </row>
    <row r="56" spans="2:19">
      <c r="B56" s="16"/>
      <c r="C56" s="16"/>
      <c r="D56" s="16"/>
      <c r="E56" s="16"/>
      <c r="F56" s="16"/>
      <c r="G56" s="16"/>
      <c r="H56" s="286"/>
      <c r="I56" s="287"/>
      <c r="J56" s="287"/>
      <c r="K56" s="287"/>
      <c r="L56" s="287"/>
      <c r="M56" s="287"/>
      <c r="N56" s="287"/>
      <c r="O56" s="287"/>
      <c r="P56" s="288"/>
      <c r="Q56" s="16"/>
    </row>
    <row r="57" spans="2:19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9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9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9" ht="15.7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9">
      <c r="B61" s="16"/>
      <c r="C61" s="16"/>
      <c r="D61" s="16"/>
      <c r="E61" s="16"/>
      <c r="F61" s="16"/>
      <c r="G61" s="16"/>
      <c r="H61" s="241" t="s">
        <v>253</v>
      </c>
      <c r="I61" s="242"/>
      <c r="J61" s="242"/>
      <c r="K61" s="242"/>
      <c r="L61" s="242"/>
      <c r="M61" s="242"/>
      <c r="N61" s="242"/>
      <c r="O61" s="242"/>
      <c r="P61" s="243"/>
      <c r="Q61" s="16"/>
    </row>
    <row r="62" spans="2:19">
      <c r="B62" s="16"/>
      <c r="C62" s="16"/>
      <c r="D62" s="16"/>
      <c r="E62" s="16"/>
      <c r="F62" s="16"/>
      <c r="G62" s="16"/>
      <c r="H62" s="244"/>
      <c r="I62" s="245"/>
      <c r="J62" s="245"/>
      <c r="K62" s="245"/>
      <c r="L62" s="245"/>
      <c r="M62" s="245"/>
      <c r="N62" s="245"/>
      <c r="O62" s="245"/>
      <c r="P62" s="246"/>
      <c r="Q62" s="16"/>
      <c r="S62" t="s">
        <v>364</v>
      </c>
    </row>
    <row r="63" spans="2:19">
      <c r="B63" s="16"/>
      <c r="C63" s="16"/>
      <c r="D63" s="16"/>
      <c r="E63" s="16"/>
      <c r="F63" s="16"/>
      <c r="G63" s="16"/>
      <c r="H63" s="244"/>
      <c r="I63" s="245"/>
      <c r="J63" s="245"/>
      <c r="K63" s="245"/>
      <c r="L63" s="245"/>
      <c r="M63" s="245"/>
      <c r="N63" s="245"/>
      <c r="O63" s="245"/>
      <c r="P63" s="246"/>
      <c r="Q63" s="16"/>
    </row>
    <row r="64" spans="2:19">
      <c r="B64" s="16"/>
      <c r="C64" s="16"/>
      <c r="D64" s="16"/>
      <c r="E64" s="16"/>
      <c r="F64" s="16"/>
      <c r="G64" s="16"/>
      <c r="H64" s="244"/>
      <c r="I64" s="245"/>
      <c r="J64" s="245"/>
      <c r="K64" s="245"/>
      <c r="L64" s="245"/>
      <c r="M64" s="245"/>
      <c r="N64" s="245"/>
      <c r="O64" s="245"/>
      <c r="P64" s="246"/>
      <c r="Q64" s="16"/>
    </row>
    <row r="65" spans="2:19">
      <c r="B65" s="16"/>
      <c r="C65" s="16"/>
      <c r="D65" s="16"/>
      <c r="E65" s="16"/>
      <c r="F65" s="16"/>
      <c r="G65" s="16"/>
      <c r="H65" s="244"/>
      <c r="I65" s="245"/>
      <c r="J65" s="245"/>
      <c r="K65" s="245"/>
      <c r="L65" s="245"/>
      <c r="M65" s="245"/>
      <c r="N65" s="245"/>
      <c r="O65" s="245"/>
      <c r="P65" s="246"/>
      <c r="Q65" s="16"/>
    </row>
    <row r="66" spans="2:19">
      <c r="B66" s="16"/>
      <c r="C66" s="16"/>
      <c r="D66" s="16"/>
      <c r="E66" s="16"/>
      <c r="F66" s="16"/>
      <c r="G66" s="16"/>
      <c r="H66" s="244"/>
      <c r="I66" s="245"/>
      <c r="J66" s="245"/>
      <c r="K66" s="245"/>
      <c r="L66" s="245"/>
      <c r="M66" s="245"/>
      <c r="N66" s="245"/>
      <c r="O66" s="245"/>
      <c r="P66" s="246"/>
      <c r="Q66" s="16"/>
    </row>
    <row r="67" spans="2:19">
      <c r="B67" s="16"/>
      <c r="C67" s="16"/>
      <c r="D67" s="16"/>
      <c r="E67" s="16"/>
      <c r="F67" s="16"/>
      <c r="G67" s="16"/>
      <c r="H67" s="244"/>
      <c r="I67" s="245"/>
      <c r="J67" s="245"/>
      <c r="K67" s="245"/>
      <c r="L67" s="245"/>
      <c r="M67" s="245"/>
      <c r="N67" s="245"/>
      <c r="O67" s="245"/>
      <c r="P67" s="246"/>
      <c r="Q67" s="16"/>
    </row>
    <row r="68" spans="2:19">
      <c r="B68" s="16"/>
      <c r="C68" s="16"/>
      <c r="D68" s="16"/>
      <c r="E68" s="16"/>
      <c r="F68" s="16"/>
      <c r="G68" s="16"/>
      <c r="H68" s="247"/>
      <c r="I68" s="248"/>
      <c r="J68" s="248"/>
      <c r="K68" s="248"/>
      <c r="L68" s="248"/>
      <c r="M68" s="248"/>
      <c r="N68" s="248"/>
      <c r="O68" s="248"/>
      <c r="P68" s="249"/>
      <c r="Q68" s="16"/>
    </row>
    <row r="69" spans="2:19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9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9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9" ht="15.7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9">
      <c r="B73" s="16"/>
      <c r="C73" s="16"/>
      <c r="D73" s="16"/>
      <c r="E73" s="16"/>
      <c r="F73" s="16"/>
      <c r="G73" s="16"/>
      <c r="H73" s="19" t="s">
        <v>79</v>
      </c>
      <c r="I73" s="254"/>
      <c r="J73" s="254"/>
      <c r="K73" s="254"/>
      <c r="L73" s="254"/>
      <c r="M73" s="254"/>
      <c r="N73" s="254"/>
      <c r="O73" s="254"/>
      <c r="P73" s="255"/>
      <c r="Q73" s="16"/>
      <c r="S73" t="s">
        <v>365</v>
      </c>
    </row>
    <row r="74" spans="2:19">
      <c r="B74" s="16"/>
      <c r="C74" s="16"/>
      <c r="D74" s="16"/>
      <c r="E74" s="16"/>
      <c r="F74" s="16"/>
      <c r="G74" s="16"/>
      <c r="H74" s="20" t="s">
        <v>80</v>
      </c>
      <c r="I74" s="250"/>
      <c r="J74" s="250"/>
      <c r="K74" s="250"/>
      <c r="L74" s="250"/>
      <c r="M74" s="250"/>
      <c r="N74" s="250"/>
      <c r="O74" s="250"/>
      <c r="P74" s="251"/>
      <c r="Q74" s="16"/>
    </row>
    <row r="75" spans="2:19">
      <c r="B75" s="16"/>
      <c r="C75" s="16"/>
      <c r="D75" s="16"/>
      <c r="E75" s="16"/>
      <c r="F75" s="16"/>
      <c r="G75" s="16"/>
      <c r="H75" s="20" t="s">
        <v>81</v>
      </c>
      <c r="I75" s="250"/>
      <c r="J75" s="250"/>
      <c r="K75" s="250"/>
      <c r="L75" s="250"/>
      <c r="M75" s="250"/>
      <c r="N75" s="250"/>
      <c r="O75" s="250"/>
      <c r="P75" s="251"/>
      <c r="Q75" s="16"/>
    </row>
    <row r="76" spans="2:19">
      <c r="B76" s="16"/>
      <c r="C76" s="16"/>
      <c r="D76" s="16"/>
      <c r="E76" s="16"/>
      <c r="F76" s="16"/>
      <c r="G76" s="16"/>
      <c r="H76" s="20" t="s">
        <v>82</v>
      </c>
      <c r="I76" s="250"/>
      <c r="J76" s="250"/>
      <c r="K76" s="250"/>
      <c r="L76" s="250"/>
      <c r="M76" s="250"/>
      <c r="N76" s="250"/>
      <c r="O76" s="250"/>
      <c r="P76" s="251"/>
      <c r="Q76" s="16"/>
    </row>
    <row r="77" spans="2:19">
      <c r="B77" s="16"/>
      <c r="C77" s="16"/>
      <c r="D77" s="16"/>
      <c r="E77" s="16"/>
      <c r="F77" s="16"/>
      <c r="G77" s="16"/>
      <c r="H77" s="20" t="s">
        <v>83</v>
      </c>
      <c r="I77" s="250"/>
      <c r="J77" s="250"/>
      <c r="K77" s="250"/>
      <c r="L77" s="250"/>
      <c r="M77" s="250"/>
      <c r="N77" s="250"/>
      <c r="O77" s="250"/>
      <c r="P77" s="251"/>
      <c r="Q77" s="16"/>
    </row>
    <row r="78" spans="2:19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9">
      <c r="B79" s="16"/>
      <c r="C79" s="16"/>
      <c r="D79" s="16"/>
      <c r="E79" s="16"/>
      <c r="F79" s="16"/>
      <c r="G79" s="16"/>
      <c r="H79" s="20"/>
      <c r="I79" s="250"/>
      <c r="J79" s="250"/>
      <c r="K79" s="250"/>
      <c r="L79" s="250"/>
      <c r="M79" s="250"/>
      <c r="N79" s="250"/>
      <c r="O79" s="250"/>
      <c r="P79" s="251"/>
      <c r="Q79" s="16"/>
    </row>
    <row r="80" spans="2:19">
      <c r="B80" s="16"/>
      <c r="C80" s="16"/>
      <c r="D80" s="16"/>
      <c r="E80" s="16"/>
      <c r="F80" s="16"/>
      <c r="G80" s="16"/>
      <c r="H80" s="21"/>
      <c r="I80" s="252"/>
      <c r="J80" s="252"/>
      <c r="K80" s="252"/>
      <c r="L80" s="252"/>
      <c r="M80" s="252"/>
      <c r="N80" s="252"/>
      <c r="O80" s="252"/>
      <c r="P80" s="253"/>
      <c r="Q80" s="16"/>
    </row>
    <row r="81" spans="2:19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9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9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9" ht="15.7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9">
      <c r="B85" s="16"/>
      <c r="C85" s="16"/>
      <c r="D85" s="16"/>
      <c r="E85" s="16"/>
      <c r="F85" s="16"/>
      <c r="G85" s="16"/>
      <c r="H85" s="241" t="s">
        <v>254</v>
      </c>
      <c r="I85" s="242"/>
      <c r="J85" s="242"/>
      <c r="K85" s="242"/>
      <c r="L85" s="242"/>
      <c r="M85" s="242"/>
      <c r="N85" s="242"/>
      <c r="O85" s="242"/>
      <c r="P85" s="243"/>
      <c r="Q85" s="16"/>
    </row>
    <row r="86" spans="2:19">
      <c r="B86" s="16"/>
      <c r="C86" s="16"/>
      <c r="D86" s="16"/>
      <c r="E86" s="16"/>
      <c r="F86" s="16"/>
      <c r="G86" s="16"/>
      <c r="H86" s="244"/>
      <c r="I86" s="245"/>
      <c r="J86" s="245"/>
      <c r="K86" s="245"/>
      <c r="L86" s="245"/>
      <c r="M86" s="245"/>
      <c r="N86" s="245"/>
      <c r="O86" s="245"/>
      <c r="P86" s="246"/>
      <c r="Q86" s="16"/>
    </row>
    <row r="87" spans="2:19">
      <c r="B87" s="16"/>
      <c r="C87" s="16"/>
      <c r="D87" s="16"/>
      <c r="E87" s="16"/>
      <c r="F87" s="16"/>
      <c r="G87" s="16"/>
      <c r="H87" s="244"/>
      <c r="I87" s="245"/>
      <c r="J87" s="245"/>
      <c r="K87" s="245"/>
      <c r="L87" s="245"/>
      <c r="M87" s="245"/>
      <c r="N87" s="245"/>
      <c r="O87" s="245"/>
      <c r="P87" s="246"/>
      <c r="Q87" s="16"/>
      <c r="S87" t="s">
        <v>367</v>
      </c>
    </row>
    <row r="88" spans="2:19">
      <c r="B88" s="16"/>
      <c r="C88" s="16"/>
      <c r="D88" s="16"/>
      <c r="E88" s="16"/>
      <c r="F88" s="16"/>
      <c r="G88" s="16"/>
      <c r="H88" s="244"/>
      <c r="I88" s="245"/>
      <c r="J88" s="245"/>
      <c r="K88" s="245"/>
      <c r="L88" s="245"/>
      <c r="M88" s="245"/>
      <c r="N88" s="245"/>
      <c r="O88" s="245"/>
      <c r="P88" s="246"/>
      <c r="Q88" s="16"/>
    </row>
    <row r="89" spans="2:19">
      <c r="B89" s="16"/>
      <c r="C89" s="16"/>
      <c r="D89" s="16"/>
      <c r="E89" s="16"/>
      <c r="F89" s="16"/>
      <c r="G89" s="16"/>
      <c r="H89" s="244"/>
      <c r="I89" s="245"/>
      <c r="J89" s="245"/>
      <c r="K89" s="245"/>
      <c r="L89" s="245"/>
      <c r="M89" s="245"/>
      <c r="N89" s="245"/>
      <c r="O89" s="245"/>
      <c r="P89" s="246"/>
      <c r="Q89" s="16"/>
    </row>
    <row r="90" spans="2:19">
      <c r="B90" s="16"/>
      <c r="C90" s="16"/>
      <c r="D90" s="16"/>
      <c r="E90" s="16"/>
      <c r="F90" s="16"/>
      <c r="G90" s="16"/>
      <c r="H90" s="244"/>
      <c r="I90" s="245"/>
      <c r="J90" s="245"/>
      <c r="K90" s="245"/>
      <c r="L90" s="245"/>
      <c r="M90" s="245"/>
      <c r="N90" s="245"/>
      <c r="O90" s="245"/>
      <c r="P90" s="246"/>
      <c r="Q90" s="16"/>
    </row>
    <row r="91" spans="2:19">
      <c r="B91" s="16"/>
      <c r="C91" s="16"/>
      <c r="D91" s="16"/>
      <c r="E91" s="16"/>
      <c r="F91" s="16"/>
      <c r="G91" s="16"/>
      <c r="H91" s="244"/>
      <c r="I91" s="245"/>
      <c r="J91" s="245"/>
      <c r="K91" s="245"/>
      <c r="L91" s="245"/>
      <c r="M91" s="245"/>
      <c r="N91" s="245"/>
      <c r="O91" s="245"/>
      <c r="P91" s="246"/>
      <c r="Q91" s="16"/>
    </row>
    <row r="92" spans="2:19">
      <c r="B92" s="16"/>
      <c r="C92" s="16"/>
      <c r="D92" s="16"/>
      <c r="E92" s="16"/>
      <c r="F92" s="16"/>
      <c r="G92" s="16"/>
      <c r="H92" s="247"/>
      <c r="I92" s="248"/>
      <c r="J92" s="248"/>
      <c r="K92" s="248"/>
      <c r="L92" s="248"/>
      <c r="M92" s="248"/>
      <c r="N92" s="248"/>
      <c r="O92" s="248"/>
      <c r="P92" s="249"/>
      <c r="Q92" s="16"/>
    </row>
    <row r="93" spans="2:19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9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I73:P73"/>
    <mergeCell ref="I74:P74"/>
    <mergeCell ref="I75:P75"/>
    <mergeCell ref="H13:P20"/>
    <mergeCell ref="H25:P32"/>
    <mergeCell ref="H37:P44"/>
    <mergeCell ref="H49:P56"/>
    <mergeCell ref="H61:P68"/>
    <mergeCell ref="H85:P92"/>
    <mergeCell ref="I76:P76"/>
    <mergeCell ref="I77:P77"/>
    <mergeCell ref="I79:P79"/>
    <mergeCell ref="I80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1:R107"/>
  <sheetViews>
    <sheetView showGridLines="0" showRowColHeaders="0" workbookViewId="0">
      <selection activeCell="C109" sqref="C109"/>
    </sheetView>
  </sheetViews>
  <sheetFormatPr defaultColWidth="8.85546875" defaultRowHeight="15" outlineLevelRow="1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175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/>
      <c r="D14" s="16"/>
      <c r="E14" s="16"/>
      <c r="F14" s="16"/>
      <c r="G14" s="16"/>
      <c r="H14" s="42"/>
      <c r="I14" s="42"/>
      <c r="J14" s="42"/>
      <c r="K14" s="42"/>
      <c r="L14" s="42"/>
      <c r="M14" s="51"/>
      <c r="N14" s="42"/>
      <c r="O14" s="42"/>
      <c r="P14" s="42"/>
      <c r="Q14" s="42"/>
      <c r="R14" s="16"/>
    </row>
    <row r="15" spans="1:18" hidden="1" outlineLevel="1">
      <c r="A15" s="9"/>
      <c r="B15" s="16"/>
      <c r="C15" s="52"/>
      <c r="D15" s="16"/>
      <c r="E15" s="16"/>
      <c r="F15" s="16"/>
      <c r="G15" s="16"/>
      <c r="H15" s="42"/>
      <c r="I15" s="42"/>
      <c r="J15" s="42"/>
      <c r="K15" s="42"/>
      <c r="L15" s="42"/>
      <c r="M15" s="51"/>
      <c r="N15" s="42"/>
      <c r="O15" s="42"/>
      <c r="P15" s="42"/>
      <c r="Q15" s="42"/>
      <c r="R15" s="16"/>
    </row>
    <row r="16" spans="1:18" hidden="1" outlineLevel="1">
      <c r="A16" s="9"/>
      <c r="B16" s="16"/>
      <c r="C16" s="52"/>
      <c r="D16" s="16"/>
      <c r="E16" s="16"/>
      <c r="F16" s="16"/>
      <c r="G16" s="16"/>
      <c r="H16" s="42"/>
      <c r="I16" s="42"/>
      <c r="J16" s="42"/>
      <c r="K16" s="42"/>
      <c r="L16" s="42"/>
      <c r="M16" s="51"/>
      <c r="N16" s="42"/>
      <c r="O16" s="42"/>
      <c r="P16" s="42"/>
      <c r="Q16" s="42"/>
      <c r="R16" s="16"/>
    </row>
    <row r="17" spans="1:18" hidden="1" outlineLevel="1">
      <c r="A17" s="9"/>
      <c r="B17" s="16"/>
      <c r="C17" s="52"/>
      <c r="D17" s="16"/>
      <c r="E17" s="16"/>
      <c r="F17" s="16"/>
      <c r="G17" s="16"/>
      <c r="H17" s="42"/>
      <c r="I17" s="42"/>
      <c r="J17" s="42"/>
      <c r="K17" s="42"/>
      <c r="L17" s="42"/>
      <c r="M17" s="51"/>
      <c r="N17" s="42"/>
      <c r="O17" s="42"/>
      <c r="P17" s="42"/>
      <c r="Q17" s="42"/>
      <c r="R17" s="16"/>
    </row>
    <row r="18" spans="1:18" hidden="1" outlineLevel="1">
      <c r="A18" s="9"/>
      <c r="B18" s="16"/>
      <c r="C18" s="52"/>
      <c r="D18" s="16"/>
      <c r="E18" s="16"/>
      <c r="F18" s="16"/>
      <c r="G18" s="16"/>
      <c r="H18" s="42"/>
      <c r="I18" s="42"/>
      <c r="J18" s="42"/>
      <c r="K18" s="42"/>
      <c r="L18" s="42"/>
      <c r="M18" s="51"/>
      <c r="N18" s="42"/>
      <c r="O18" s="42"/>
      <c r="P18" s="42"/>
      <c r="Q18" s="42"/>
      <c r="R18" s="16"/>
    </row>
    <row r="19" spans="1:18" hidden="1" outlineLevel="1">
      <c r="A19" s="9"/>
      <c r="B19" s="16"/>
      <c r="C19" s="52"/>
      <c r="D19" s="16"/>
      <c r="E19" s="16"/>
      <c r="F19" s="16"/>
      <c r="G19" s="16"/>
      <c r="H19" s="42"/>
      <c r="I19" s="42"/>
      <c r="J19" s="42"/>
      <c r="K19" s="42"/>
      <c r="L19" s="42"/>
      <c r="M19" s="51"/>
      <c r="N19" s="42"/>
      <c r="O19" s="42"/>
      <c r="P19" s="42"/>
      <c r="Q19" s="42"/>
      <c r="R19" s="16"/>
    </row>
    <row r="20" spans="1:18" hidden="1" outlineLevel="1">
      <c r="A20" s="9"/>
      <c r="B20" s="16"/>
      <c r="C20" s="52"/>
      <c r="D20" s="16"/>
      <c r="E20" s="16"/>
      <c r="F20" s="16"/>
      <c r="G20" s="16"/>
      <c r="H20" s="42"/>
      <c r="I20" s="42"/>
      <c r="J20" s="42"/>
      <c r="K20" s="42"/>
      <c r="L20" s="42"/>
      <c r="M20" s="51"/>
      <c r="N20" s="42"/>
      <c r="O20" s="42"/>
      <c r="P20" s="42"/>
      <c r="Q20" s="42"/>
      <c r="R20" s="16"/>
    </row>
    <row r="21" spans="1:18" hidden="1" outlineLevel="1">
      <c r="A21" s="9"/>
      <c r="B21" s="16"/>
      <c r="C21" s="52"/>
      <c r="D21" s="16"/>
      <c r="E21" s="16"/>
      <c r="F21" s="16"/>
      <c r="G21" s="16"/>
      <c r="H21" s="42"/>
      <c r="I21" s="42"/>
      <c r="J21" s="42"/>
      <c r="K21" s="42"/>
      <c r="L21" s="42"/>
      <c r="M21" s="51"/>
      <c r="N21" s="42"/>
      <c r="O21" s="42"/>
      <c r="P21" s="42"/>
      <c r="Q21" s="42"/>
      <c r="R21" s="16"/>
    </row>
    <row r="22" spans="1:18" hidden="1" outlineLevel="1">
      <c r="A22" s="9"/>
      <c r="B22" s="16"/>
      <c r="C22" s="52"/>
      <c r="D22" s="16"/>
      <c r="E22" s="16"/>
      <c r="F22" s="16"/>
      <c r="G22" s="16"/>
      <c r="H22" s="42"/>
      <c r="I22" s="42"/>
      <c r="J22" s="42"/>
      <c r="K22" s="42"/>
      <c r="L22" s="42"/>
      <c r="M22" s="51"/>
      <c r="N22" s="42"/>
      <c r="O22" s="42"/>
      <c r="P22" s="42"/>
      <c r="Q22" s="42"/>
      <c r="R22" s="16"/>
    </row>
    <row r="23" spans="1:18" hidden="1" outlineLevel="1">
      <c r="A23" s="9"/>
      <c r="B23" s="16"/>
      <c r="C23" s="52"/>
      <c r="D23" s="16"/>
      <c r="E23" s="16"/>
      <c r="F23" s="16"/>
      <c r="G23" s="16"/>
      <c r="H23" s="42"/>
      <c r="I23" s="42"/>
      <c r="J23" s="42"/>
      <c r="K23" s="42"/>
      <c r="L23" s="42"/>
      <c r="M23" s="51"/>
      <c r="N23" s="42"/>
      <c r="O23" s="42"/>
      <c r="P23" s="42"/>
      <c r="Q23" s="42"/>
      <c r="R23" s="16"/>
    </row>
    <row r="24" spans="1:18" hidden="1" outlineLevel="1">
      <c r="A24" s="9"/>
      <c r="B24" s="16"/>
      <c r="C24" s="52"/>
      <c r="D24" s="16"/>
      <c r="E24" s="16"/>
      <c r="F24" s="16"/>
      <c r="G24" s="16"/>
      <c r="H24" s="42"/>
      <c r="I24" s="42"/>
      <c r="J24" s="42"/>
      <c r="K24" s="42"/>
      <c r="L24" s="42"/>
      <c r="M24" s="51"/>
      <c r="N24" s="42"/>
      <c r="O24" s="42"/>
      <c r="P24" s="42"/>
      <c r="Q24" s="42"/>
      <c r="R24" s="16"/>
    </row>
    <row r="25" spans="1:18" hidden="1" outlineLevel="1">
      <c r="A25" s="9"/>
      <c r="B25" s="16"/>
      <c r="C25" s="48"/>
      <c r="D25" s="48"/>
      <c r="E25" s="48"/>
      <c r="F25" s="48"/>
      <c r="G25" s="48"/>
      <c r="H25" s="48"/>
      <c r="I25" s="48"/>
      <c r="J25" s="48"/>
      <c r="K25" s="48"/>
      <c r="L25" s="42"/>
      <c r="M25" s="42"/>
      <c r="N25" s="42"/>
      <c r="O25" s="42"/>
      <c r="P25" s="42"/>
      <c r="Q25" s="42"/>
      <c r="R25" s="16"/>
    </row>
    <row r="26" spans="1:18" hidden="1" outlineLevel="1">
      <c r="A26" s="9"/>
      <c r="B26" s="16"/>
      <c r="C26" s="48"/>
      <c r="D26" s="48"/>
      <c r="E26" s="48"/>
      <c r="F26" s="48"/>
      <c r="G26" s="48"/>
      <c r="H26" s="48"/>
      <c r="I26" s="48"/>
      <c r="J26" s="48"/>
      <c r="K26" s="48"/>
      <c r="L26" s="42"/>
      <c r="M26" s="42"/>
      <c r="N26" s="42"/>
      <c r="O26" s="42"/>
      <c r="P26" s="42"/>
      <c r="Q26" s="42"/>
      <c r="R26" s="16"/>
    </row>
    <row r="27" spans="1:18" hidden="1" outlineLevel="1">
      <c r="A27" s="9"/>
      <c r="B27" s="16"/>
      <c r="C27" s="48"/>
      <c r="D27" s="48"/>
      <c r="E27" s="48"/>
      <c r="F27" s="48"/>
      <c r="G27" s="48"/>
      <c r="H27" s="48"/>
      <c r="I27" s="48"/>
      <c r="J27" s="48"/>
      <c r="K27" s="48"/>
      <c r="L27" s="42"/>
      <c r="M27" s="42"/>
      <c r="N27" s="42"/>
      <c r="O27" s="42"/>
      <c r="P27" s="42"/>
      <c r="Q27" s="42"/>
      <c r="R27" s="16"/>
    </row>
    <row r="28" spans="1:18" hidden="1" outlineLevel="1">
      <c r="A28" s="9"/>
      <c r="B28" s="16"/>
      <c r="C28" s="48"/>
      <c r="D28" s="48"/>
      <c r="E28" s="48"/>
      <c r="F28" s="48"/>
      <c r="G28" s="48"/>
      <c r="H28" s="48"/>
      <c r="I28" s="48"/>
      <c r="J28" s="48"/>
      <c r="K28" s="48"/>
      <c r="L28" s="42"/>
      <c r="M28" s="42"/>
      <c r="N28" s="42"/>
      <c r="O28" s="42"/>
      <c r="P28" s="42"/>
      <c r="Q28" s="42"/>
      <c r="R28" s="16"/>
    </row>
    <row r="29" spans="1:18" hidden="1" outlineLevel="1">
      <c r="A29" s="9"/>
      <c r="B29" s="16"/>
      <c r="C29" s="48"/>
      <c r="D29" s="48"/>
      <c r="E29" s="48"/>
      <c r="F29" s="48"/>
      <c r="G29" s="48"/>
      <c r="H29" s="48"/>
      <c r="I29" s="48"/>
      <c r="J29" s="48"/>
      <c r="K29" s="48"/>
      <c r="L29" s="42"/>
      <c r="M29" s="42"/>
      <c r="N29" s="42"/>
      <c r="O29" s="42"/>
      <c r="P29" s="42"/>
      <c r="Q29" s="42"/>
      <c r="R29" s="16"/>
    </row>
    <row r="30" spans="1:18" hidden="1" outlineLevel="1">
      <c r="A30" s="9"/>
      <c r="B30" s="16"/>
      <c r="C30" s="48"/>
      <c r="D30" s="48"/>
      <c r="E30" s="48"/>
      <c r="F30" s="48"/>
      <c r="G30" s="48"/>
      <c r="H30" s="48"/>
      <c r="I30" s="48"/>
      <c r="J30" s="48"/>
      <c r="K30" s="48"/>
      <c r="L30" s="16"/>
      <c r="M30" s="42"/>
      <c r="N30" s="42"/>
      <c r="O30" s="42"/>
      <c r="P30" s="42"/>
      <c r="Q30" s="42"/>
      <c r="R30" s="16"/>
    </row>
    <row r="31" spans="1:18" hidden="1" outlineLevel="1">
      <c r="B31" s="16"/>
      <c r="C31" s="48"/>
      <c r="D31" s="48"/>
      <c r="E31" s="48"/>
      <c r="F31" s="48"/>
      <c r="G31" s="48"/>
      <c r="H31" s="48"/>
      <c r="I31" s="48"/>
      <c r="J31" s="48"/>
      <c r="K31" s="48"/>
      <c r="L31" s="16"/>
      <c r="M31" s="42"/>
      <c r="N31" s="42"/>
      <c r="O31" s="42"/>
      <c r="P31" s="42"/>
      <c r="Q31" s="42"/>
      <c r="R31" s="16"/>
    </row>
    <row r="32" spans="1:18" hidden="1" outlineLevel="1">
      <c r="B32" s="16"/>
      <c r="C32" s="48"/>
      <c r="D32" s="48"/>
      <c r="E32" s="48"/>
      <c r="F32" s="48"/>
      <c r="G32" s="48"/>
      <c r="H32" s="48"/>
      <c r="I32" s="48"/>
      <c r="J32" s="48"/>
      <c r="K32" s="48"/>
      <c r="L32" s="16"/>
      <c r="M32" s="42"/>
      <c r="N32" s="42"/>
      <c r="O32" s="42"/>
      <c r="P32" s="42"/>
      <c r="Q32" s="42"/>
      <c r="R32" s="16"/>
    </row>
    <row r="33" spans="1:18" hidden="1" outlineLevel="1">
      <c r="B33" s="16"/>
      <c r="C33" s="48"/>
      <c r="D33" s="48"/>
      <c r="E33" s="48"/>
      <c r="F33" s="48"/>
      <c r="G33" s="48"/>
      <c r="H33" s="48"/>
      <c r="I33" s="48"/>
      <c r="J33" s="48"/>
      <c r="K33" s="48"/>
      <c r="L33" s="16"/>
      <c r="M33" s="42"/>
      <c r="N33" s="42"/>
      <c r="O33" s="42"/>
      <c r="P33" s="42"/>
      <c r="Q33" s="42"/>
      <c r="R33" s="16"/>
    </row>
    <row r="34" spans="1:18" hidden="1" outlineLevel="1">
      <c r="B34" s="16"/>
      <c r="C34" s="48"/>
      <c r="D34" s="48"/>
      <c r="E34" s="48"/>
      <c r="F34" s="48"/>
      <c r="G34" s="48"/>
      <c r="H34" s="48"/>
      <c r="I34" s="48"/>
      <c r="J34" s="48"/>
      <c r="K34" s="48"/>
      <c r="L34" s="16"/>
      <c r="M34" s="42"/>
      <c r="N34" s="42"/>
      <c r="O34" s="42"/>
      <c r="P34" s="42"/>
      <c r="Q34" s="42"/>
      <c r="R34" s="16"/>
    </row>
    <row r="35" spans="1:18" hidden="1" outlineLevel="1">
      <c r="B35" s="16"/>
      <c r="C35" s="48"/>
      <c r="D35" s="48"/>
      <c r="E35" s="48"/>
      <c r="F35" s="48"/>
      <c r="G35" s="48"/>
      <c r="H35" s="48"/>
      <c r="I35" s="48"/>
      <c r="J35" s="48"/>
      <c r="K35" s="48"/>
      <c r="L35" s="16"/>
      <c r="M35" s="42"/>
      <c r="N35" s="42"/>
      <c r="O35" s="42"/>
      <c r="P35" s="42"/>
      <c r="Q35" s="42"/>
      <c r="R35" s="16"/>
    </row>
    <row r="36" spans="1:18" hidden="1" outlineLevel="1">
      <c r="B36" s="16"/>
      <c r="C36" s="48"/>
      <c r="D36" s="48"/>
      <c r="E36" s="48"/>
      <c r="F36" s="48"/>
      <c r="G36" s="48"/>
      <c r="H36" s="48"/>
      <c r="I36" s="48"/>
      <c r="J36" s="48"/>
      <c r="K36" s="48"/>
      <c r="L36" s="16"/>
      <c r="M36" s="42"/>
      <c r="N36" s="42"/>
      <c r="O36" s="42"/>
      <c r="P36" s="42"/>
      <c r="Q36" s="42"/>
      <c r="R36" s="16"/>
    </row>
    <row r="37" spans="1:18" hidden="1" outlineLevel="1">
      <c r="B37" s="16"/>
      <c r="C37" s="48"/>
      <c r="D37" s="48"/>
      <c r="E37" s="48"/>
      <c r="F37" s="48"/>
      <c r="G37" s="48"/>
      <c r="H37" s="48"/>
      <c r="I37" s="48"/>
      <c r="J37" s="48"/>
      <c r="K37" s="48"/>
      <c r="L37" s="16"/>
      <c r="M37" s="42"/>
      <c r="N37" s="42"/>
      <c r="O37" s="42"/>
      <c r="P37" s="42"/>
      <c r="Q37" s="42"/>
      <c r="R37" s="16"/>
    </row>
    <row r="38" spans="1:18" hidden="1" outlineLevel="1">
      <c r="B38" s="16"/>
      <c r="C38" s="48"/>
      <c r="D38" s="48"/>
      <c r="E38" s="48"/>
      <c r="F38" s="48"/>
      <c r="G38" s="48"/>
      <c r="H38" s="48"/>
      <c r="I38" s="48"/>
      <c r="J38" s="48"/>
      <c r="K38" s="48"/>
      <c r="L38" s="16"/>
      <c r="M38" s="42"/>
      <c r="N38" s="42"/>
      <c r="O38" s="42"/>
      <c r="P38" s="42"/>
      <c r="Q38" s="42"/>
      <c r="R38" s="16"/>
    </row>
    <row r="39" spans="1:18" hidden="1" outlineLevel="1">
      <c r="B39" s="16"/>
      <c r="C39" s="48"/>
      <c r="D39" s="48"/>
      <c r="E39" s="48"/>
      <c r="F39" s="48"/>
      <c r="G39" s="48"/>
      <c r="H39" s="48"/>
      <c r="I39" s="48"/>
      <c r="J39" s="48"/>
      <c r="K39" s="48"/>
      <c r="L39" s="16"/>
      <c r="M39" s="42"/>
      <c r="N39" s="42"/>
      <c r="O39" s="42"/>
      <c r="P39" s="42"/>
      <c r="Q39" s="42"/>
      <c r="R39" s="16"/>
    </row>
    <row r="40" spans="1:18" hidden="1" outlineLevel="1">
      <c r="B40" s="16"/>
      <c r="C40" s="48"/>
      <c r="D40" s="48"/>
      <c r="E40" s="48"/>
      <c r="F40" s="48"/>
      <c r="G40" s="48"/>
      <c r="H40" s="48"/>
      <c r="I40" s="48"/>
      <c r="J40" s="48"/>
      <c r="K40" s="48"/>
      <c r="L40" s="16"/>
      <c r="M40" s="42"/>
      <c r="N40" s="42"/>
      <c r="O40" s="42"/>
      <c r="P40" s="42"/>
      <c r="Q40" s="42"/>
      <c r="R40" s="16"/>
    </row>
    <row r="41" spans="1:18" hidden="1" outlineLevel="1">
      <c r="B41" s="16"/>
      <c r="C41" s="48"/>
      <c r="D41" s="48"/>
      <c r="E41" s="48"/>
      <c r="F41" s="48"/>
      <c r="G41" s="48"/>
      <c r="H41" s="48"/>
      <c r="I41" s="48"/>
      <c r="J41" s="48"/>
      <c r="K41" s="48"/>
      <c r="L41" s="16"/>
      <c r="M41" s="42"/>
      <c r="N41" s="42"/>
      <c r="O41" s="42"/>
      <c r="P41" s="42"/>
      <c r="Q41" s="42"/>
      <c r="R41" s="16"/>
    </row>
    <row r="42" spans="1:18" hidden="1" outlineLevel="1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>
      <c r="B44" s="16"/>
      <c r="C44" s="53" t="s">
        <v>176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>
      <c r="A45" s="9"/>
      <c r="B45" s="16"/>
      <c r="C45" s="52" t="s">
        <v>151</v>
      </c>
      <c r="D45" s="16"/>
      <c r="E45" s="16"/>
      <c r="F45" s="16"/>
      <c r="G45" s="16"/>
      <c r="H45" s="42"/>
      <c r="I45" s="42"/>
      <c r="J45" s="42"/>
      <c r="K45" s="42"/>
      <c r="L45" s="42"/>
      <c r="M45" s="51" t="s">
        <v>150</v>
      </c>
      <c r="N45" s="42"/>
      <c r="O45" s="42"/>
      <c r="P45" s="42"/>
      <c r="Q45" s="42"/>
      <c r="R45" s="16"/>
    </row>
    <row r="46" spans="1:18" hidden="1" outlineLevel="1">
      <c r="A46" s="9"/>
      <c r="B46" s="16"/>
      <c r="C46" s="153"/>
      <c r="D46" s="153"/>
      <c r="E46" s="153"/>
      <c r="F46" s="153"/>
      <c r="G46" s="153"/>
      <c r="H46" s="153"/>
      <c r="I46" s="153"/>
      <c r="J46" s="153"/>
      <c r="K46" s="153"/>
      <c r="L46" s="42"/>
      <c r="M46" s="158"/>
      <c r="N46" s="159"/>
      <c r="O46" s="159"/>
      <c r="P46" s="159"/>
      <c r="Q46" s="160"/>
      <c r="R46" s="16"/>
    </row>
    <row r="47" spans="1:18" hidden="1" outlineLevel="1">
      <c r="A47" s="9"/>
      <c r="B47" s="16"/>
      <c r="C47" s="153"/>
      <c r="D47" s="153"/>
      <c r="E47" s="153"/>
      <c r="F47" s="153"/>
      <c r="G47" s="153"/>
      <c r="H47" s="153"/>
      <c r="I47" s="153"/>
      <c r="J47" s="153"/>
      <c r="K47" s="153"/>
      <c r="L47" s="42"/>
      <c r="M47" s="161"/>
      <c r="N47" s="162"/>
      <c r="O47" s="162"/>
      <c r="P47" s="162"/>
      <c r="Q47" s="163"/>
      <c r="R47" s="16"/>
    </row>
    <row r="48" spans="1:18" hidden="1" outlineLevel="1">
      <c r="A48" s="9"/>
      <c r="B48" s="16"/>
      <c r="C48" s="153"/>
      <c r="D48" s="153"/>
      <c r="E48" s="153"/>
      <c r="F48" s="153"/>
      <c r="G48" s="153"/>
      <c r="H48" s="153"/>
      <c r="I48" s="153"/>
      <c r="J48" s="153"/>
      <c r="K48" s="153"/>
      <c r="L48" s="42"/>
      <c r="M48" s="161"/>
      <c r="N48" s="162"/>
      <c r="O48" s="162"/>
      <c r="P48" s="162"/>
      <c r="Q48" s="163"/>
      <c r="R48" s="16"/>
    </row>
    <row r="49" spans="1:18" hidden="1" outlineLevel="1">
      <c r="A49" s="9"/>
      <c r="B49" s="16"/>
      <c r="C49" s="153"/>
      <c r="D49" s="153"/>
      <c r="E49" s="153"/>
      <c r="F49" s="153"/>
      <c r="G49" s="153"/>
      <c r="H49" s="153"/>
      <c r="I49" s="153"/>
      <c r="J49" s="153"/>
      <c r="K49" s="153"/>
      <c r="L49" s="42"/>
      <c r="M49" s="161"/>
      <c r="N49" s="162"/>
      <c r="O49" s="162"/>
      <c r="P49" s="162"/>
      <c r="Q49" s="163"/>
      <c r="R49" s="16"/>
    </row>
    <row r="50" spans="1:18" hidden="1" outlineLevel="1">
      <c r="A50" s="9"/>
      <c r="B50" s="16"/>
      <c r="C50" s="153"/>
      <c r="D50" s="153"/>
      <c r="E50" s="153"/>
      <c r="F50" s="153"/>
      <c r="G50" s="153"/>
      <c r="H50" s="153"/>
      <c r="I50" s="153"/>
      <c r="J50" s="153"/>
      <c r="K50" s="153"/>
      <c r="L50" s="42"/>
      <c r="M50" s="161"/>
      <c r="N50" s="162"/>
      <c r="O50" s="162"/>
      <c r="P50" s="162"/>
      <c r="Q50" s="163"/>
      <c r="R50" s="16"/>
    </row>
    <row r="51" spans="1:18" hidden="1" outlineLevel="1">
      <c r="A51" s="9"/>
      <c r="B51" s="16"/>
      <c r="C51" s="153"/>
      <c r="D51" s="153"/>
      <c r="E51" s="153"/>
      <c r="F51" s="153"/>
      <c r="G51" s="153"/>
      <c r="H51" s="153"/>
      <c r="I51" s="153"/>
      <c r="J51" s="153"/>
      <c r="K51" s="153"/>
      <c r="L51" s="16"/>
      <c r="M51" s="161"/>
      <c r="N51" s="162"/>
      <c r="O51" s="162"/>
      <c r="P51" s="162"/>
      <c r="Q51" s="163"/>
      <c r="R51" s="16"/>
    </row>
    <row r="52" spans="1:18" hidden="1" outlineLevel="1">
      <c r="B52" s="16"/>
      <c r="C52" s="153"/>
      <c r="D52" s="153"/>
      <c r="E52" s="153"/>
      <c r="F52" s="153"/>
      <c r="G52" s="153"/>
      <c r="H52" s="153"/>
      <c r="I52" s="153"/>
      <c r="J52" s="153"/>
      <c r="K52" s="153"/>
      <c r="L52" s="16"/>
      <c r="M52" s="161"/>
      <c r="N52" s="162"/>
      <c r="O52" s="162"/>
      <c r="P52" s="162"/>
      <c r="Q52" s="163"/>
      <c r="R52" s="16"/>
    </row>
    <row r="53" spans="1:18" hidden="1" outlineLevel="1">
      <c r="B53" s="16"/>
      <c r="C53" s="153"/>
      <c r="D53" s="153"/>
      <c r="E53" s="153"/>
      <c r="F53" s="153"/>
      <c r="G53" s="153"/>
      <c r="H53" s="153"/>
      <c r="I53" s="153"/>
      <c r="J53" s="153"/>
      <c r="K53" s="153"/>
      <c r="L53" s="16"/>
      <c r="M53" s="161"/>
      <c r="N53" s="162"/>
      <c r="O53" s="162"/>
      <c r="P53" s="162"/>
      <c r="Q53" s="163"/>
      <c r="R53" s="16"/>
    </row>
    <row r="54" spans="1:18" hidden="1" outlineLevel="1">
      <c r="B54" s="16"/>
      <c r="C54" s="153"/>
      <c r="D54" s="153"/>
      <c r="E54" s="153"/>
      <c r="F54" s="153"/>
      <c r="G54" s="153"/>
      <c r="H54" s="153"/>
      <c r="I54" s="153"/>
      <c r="J54" s="153"/>
      <c r="K54" s="153"/>
      <c r="L54" s="16"/>
      <c r="M54" s="161"/>
      <c r="N54" s="162"/>
      <c r="O54" s="162"/>
      <c r="P54" s="162"/>
      <c r="Q54" s="163"/>
      <c r="R54" s="16"/>
    </row>
    <row r="55" spans="1:18" hidden="1" outlineLevel="1">
      <c r="B55" s="16"/>
      <c r="C55" s="153"/>
      <c r="D55" s="153"/>
      <c r="E55" s="153"/>
      <c r="F55" s="153"/>
      <c r="G55" s="153"/>
      <c r="H55" s="153"/>
      <c r="I55" s="153"/>
      <c r="J55" s="153"/>
      <c r="K55" s="153"/>
      <c r="L55" s="16"/>
      <c r="M55" s="161"/>
      <c r="N55" s="162"/>
      <c r="O55" s="162"/>
      <c r="P55" s="162"/>
      <c r="Q55" s="163"/>
      <c r="R55" s="16"/>
    </row>
    <row r="56" spans="1:18" hidden="1" outlineLevel="1">
      <c r="B56" s="16"/>
      <c r="C56" s="153"/>
      <c r="D56" s="153"/>
      <c r="E56" s="153"/>
      <c r="F56" s="153"/>
      <c r="G56" s="153"/>
      <c r="H56" s="153"/>
      <c r="I56" s="153"/>
      <c r="J56" s="153"/>
      <c r="K56" s="153"/>
      <c r="L56" s="16"/>
      <c r="M56" s="161"/>
      <c r="N56" s="162"/>
      <c r="O56" s="162"/>
      <c r="P56" s="162"/>
      <c r="Q56" s="163"/>
      <c r="R56" s="16"/>
    </row>
    <row r="57" spans="1:18" hidden="1" outlineLevel="1">
      <c r="B57" s="16"/>
      <c r="C57" s="153"/>
      <c r="D57" s="153"/>
      <c r="E57" s="153"/>
      <c r="F57" s="153"/>
      <c r="G57" s="153"/>
      <c r="H57" s="153"/>
      <c r="I57" s="153"/>
      <c r="J57" s="153"/>
      <c r="K57" s="153"/>
      <c r="L57" s="16"/>
      <c r="M57" s="161"/>
      <c r="N57" s="162"/>
      <c r="O57" s="162"/>
      <c r="P57" s="162"/>
      <c r="Q57" s="163"/>
      <c r="R57" s="16"/>
    </row>
    <row r="58" spans="1:18" hidden="1" outlineLevel="1">
      <c r="B58" s="16"/>
      <c r="C58" s="153"/>
      <c r="D58" s="153"/>
      <c r="E58" s="153"/>
      <c r="F58" s="153"/>
      <c r="G58" s="153"/>
      <c r="H58" s="153"/>
      <c r="I58" s="153"/>
      <c r="J58" s="153"/>
      <c r="K58" s="153"/>
      <c r="L58" s="16"/>
      <c r="M58" s="161"/>
      <c r="N58" s="162"/>
      <c r="O58" s="162"/>
      <c r="P58" s="162"/>
      <c r="Q58" s="163"/>
      <c r="R58" s="16"/>
    </row>
    <row r="59" spans="1:18" hidden="1" outlineLevel="1">
      <c r="B59" s="16"/>
      <c r="C59" s="153"/>
      <c r="D59" s="153"/>
      <c r="E59" s="153"/>
      <c r="F59" s="153"/>
      <c r="G59" s="153"/>
      <c r="H59" s="153"/>
      <c r="I59" s="153"/>
      <c r="J59" s="153"/>
      <c r="K59" s="153"/>
      <c r="L59" s="16"/>
      <c r="M59" s="161"/>
      <c r="N59" s="162"/>
      <c r="O59" s="162"/>
      <c r="P59" s="162"/>
      <c r="Q59" s="163"/>
      <c r="R59" s="16"/>
    </row>
    <row r="60" spans="1:18" hidden="1" outlineLevel="1">
      <c r="B60" s="16"/>
      <c r="C60" s="153"/>
      <c r="D60" s="153"/>
      <c r="E60" s="153"/>
      <c r="F60" s="153"/>
      <c r="G60" s="153"/>
      <c r="H60" s="153"/>
      <c r="I60" s="153"/>
      <c r="J60" s="153"/>
      <c r="K60" s="153"/>
      <c r="L60" s="16"/>
      <c r="M60" s="161"/>
      <c r="N60" s="162"/>
      <c r="O60" s="162"/>
      <c r="P60" s="162"/>
      <c r="Q60" s="163"/>
      <c r="R60" s="16"/>
    </row>
    <row r="61" spans="1:18" hidden="1" outlineLevel="1">
      <c r="B61" s="16"/>
      <c r="C61" s="153"/>
      <c r="D61" s="153"/>
      <c r="E61" s="153"/>
      <c r="F61" s="153"/>
      <c r="G61" s="153"/>
      <c r="H61" s="153"/>
      <c r="I61" s="153"/>
      <c r="J61" s="153"/>
      <c r="K61" s="153"/>
      <c r="L61" s="16"/>
      <c r="M61" s="161"/>
      <c r="N61" s="162"/>
      <c r="O61" s="162"/>
      <c r="P61" s="162"/>
      <c r="Q61" s="163"/>
      <c r="R61" s="16"/>
    </row>
    <row r="62" spans="1:18" hidden="1" outlineLevel="1">
      <c r="B62" s="16"/>
      <c r="C62" s="153"/>
      <c r="D62" s="153"/>
      <c r="E62" s="153"/>
      <c r="F62" s="153"/>
      <c r="G62" s="153"/>
      <c r="H62" s="153"/>
      <c r="I62" s="153"/>
      <c r="J62" s="153"/>
      <c r="K62" s="153"/>
      <c r="L62" s="16"/>
      <c r="M62" s="164"/>
      <c r="N62" s="165"/>
      <c r="O62" s="165"/>
      <c r="P62" s="165"/>
      <c r="Q62" s="166"/>
      <c r="R62" s="16"/>
    </row>
    <row r="63" spans="1:18" hidden="1" outlineLevel="1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>
      <c r="B65" s="16"/>
      <c r="C65" s="53" t="s">
        <v>177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>
      <c r="A66" s="9"/>
      <c r="B66" s="16"/>
      <c r="C66" s="52" t="s">
        <v>151</v>
      </c>
      <c r="D66" s="16"/>
      <c r="E66" s="16"/>
      <c r="F66" s="16"/>
      <c r="G66" s="16"/>
      <c r="H66" s="42"/>
      <c r="I66" s="42"/>
      <c r="J66" s="42"/>
      <c r="K66" s="42"/>
      <c r="L66" s="42"/>
      <c r="M66" s="51" t="s">
        <v>150</v>
      </c>
      <c r="N66" s="42"/>
      <c r="O66" s="42"/>
      <c r="P66" s="42"/>
      <c r="Q66" s="42"/>
      <c r="R66" s="16"/>
    </row>
    <row r="67" spans="1:18" hidden="1" outlineLevel="1">
      <c r="A67" s="9"/>
      <c r="B67" s="16"/>
      <c r="C67" s="153"/>
      <c r="D67" s="153"/>
      <c r="E67" s="153"/>
      <c r="F67" s="153"/>
      <c r="G67" s="153"/>
      <c r="H67" s="153"/>
      <c r="I67" s="153"/>
      <c r="J67" s="153"/>
      <c r="K67" s="153"/>
      <c r="L67" s="42"/>
      <c r="M67" s="158"/>
      <c r="N67" s="159"/>
      <c r="O67" s="159"/>
      <c r="P67" s="159"/>
      <c r="Q67" s="160"/>
      <c r="R67" s="16"/>
    </row>
    <row r="68" spans="1:18" hidden="1" outlineLevel="1">
      <c r="A68" s="9"/>
      <c r="B68" s="16"/>
      <c r="C68" s="153"/>
      <c r="D68" s="153"/>
      <c r="E68" s="153"/>
      <c r="F68" s="153"/>
      <c r="G68" s="153"/>
      <c r="H68" s="153"/>
      <c r="I68" s="153"/>
      <c r="J68" s="153"/>
      <c r="K68" s="153"/>
      <c r="L68" s="42"/>
      <c r="M68" s="161"/>
      <c r="N68" s="162"/>
      <c r="O68" s="162"/>
      <c r="P68" s="162"/>
      <c r="Q68" s="163"/>
      <c r="R68" s="16"/>
    </row>
    <row r="69" spans="1:18" hidden="1" outlineLevel="1">
      <c r="A69" s="9"/>
      <c r="B69" s="16"/>
      <c r="C69" s="153"/>
      <c r="D69" s="153"/>
      <c r="E69" s="153"/>
      <c r="F69" s="153"/>
      <c r="G69" s="153"/>
      <c r="H69" s="153"/>
      <c r="I69" s="153"/>
      <c r="J69" s="153"/>
      <c r="K69" s="153"/>
      <c r="L69" s="42"/>
      <c r="M69" s="161"/>
      <c r="N69" s="162"/>
      <c r="O69" s="162"/>
      <c r="P69" s="162"/>
      <c r="Q69" s="163"/>
      <c r="R69" s="16"/>
    </row>
    <row r="70" spans="1:18" hidden="1" outlineLevel="1">
      <c r="A70" s="9"/>
      <c r="B70" s="16"/>
      <c r="C70" s="153"/>
      <c r="D70" s="153"/>
      <c r="E70" s="153"/>
      <c r="F70" s="153"/>
      <c r="G70" s="153"/>
      <c r="H70" s="153"/>
      <c r="I70" s="153"/>
      <c r="J70" s="153"/>
      <c r="K70" s="153"/>
      <c r="L70" s="42"/>
      <c r="M70" s="161"/>
      <c r="N70" s="162"/>
      <c r="O70" s="162"/>
      <c r="P70" s="162"/>
      <c r="Q70" s="163"/>
      <c r="R70" s="16"/>
    </row>
    <row r="71" spans="1:18" hidden="1" outlineLevel="1">
      <c r="A71" s="9"/>
      <c r="B71" s="16"/>
      <c r="C71" s="153"/>
      <c r="D71" s="153"/>
      <c r="E71" s="153"/>
      <c r="F71" s="153"/>
      <c r="G71" s="153"/>
      <c r="H71" s="153"/>
      <c r="I71" s="153"/>
      <c r="J71" s="153"/>
      <c r="K71" s="153"/>
      <c r="L71" s="42"/>
      <c r="M71" s="161"/>
      <c r="N71" s="162"/>
      <c r="O71" s="162"/>
      <c r="P71" s="162"/>
      <c r="Q71" s="163"/>
      <c r="R71" s="16"/>
    </row>
    <row r="72" spans="1:18" hidden="1" outlineLevel="1">
      <c r="A72" s="9"/>
      <c r="B72" s="16"/>
      <c r="C72" s="153"/>
      <c r="D72" s="153"/>
      <c r="E72" s="153"/>
      <c r="F72" s="153"/>
      <c r="G72" s="153"/>
      <c r="H72" s="153"/>
      <c r="I72" s="153"/>
      <c r="J72" s="153"/>
      <c r="K72" s="153"/>
      <c r="L72" s="16"/>
      <c r="M72" s="161"/>
      <c r="N72" s="162"/>
      <c r="O72" s="162"/>
      <c r="P72" s="162"/>
      <c r="Q72" s="163"/>
      <c r="R72" s="16"/>
    </row>
    <row r="73" spans="1:18" hidden="1" outlineLevel="1">
      <c r="B73" s="16"/>
      <c r="C73" s="153"/>
      <c r="D73" s="153"/>
      <c r="E73" s="153"/>
      <c r="F73" s="153"/>
      <c r="G73" s="153"/>
      <c r="H73" s="153"/>
      <c r="I73" s="153"/>
      <c r="J73" s="153"/>
      <c r="K73" s="153"/>
      <c r="L73" s="16"/>
      <c r="M73" s="161"/>
      <c r="N73" s="162"/>
      <c r="O73" s="162"/>
      <c r="P73" s="162"/>
      <c r="Q73" s="163"/>
      <c r="R73" s="16"/>
    </row>
    <row r="74" spans="1:18" hidden="1" outlineLevel="1">
      <c r="B74" s="16"/>
      <c r="C74" s="153"/>
      <c r="D74" s="153"/>
      <c r="E74" s="153"/>
      <c r="F74" s="153"/>
      <c r="G74" s="153"/>
      <c r="H74" s="153"/>
      <c r="I74" s="153"/>
      <c r="J74" s="153"/>
      <c r="K74" s="153"/>
      <c r="L74" s="16"/>
      <c r="M74" s="161"/>
      <c r="N74" s="162"/>
      <c r="O74" s="162"/>
      <c r="P74" s="162"/>
      <c r="Q74" s="163"/>
      <c r="R74" s="16"/>
    </row>
    <row r="75" spans="1:18" hidden="1" outlineLevel="1">
      <c r="B75" s="16"/>
      <c r="C75" s="153"/>
      <c r="D75" s="153"/>
      <c r="E75" s="153"/>
      <c r="F75" s="153"/>
      <c r="G75" s="153"/>
      <c r="H75" s="153"/>
      <c r="I75" s="153"/>
      <c r="J75" s="153"/>
      <c r="K75" s="153"/>
      <c r="L75" s="16"/>
      <c r="M75" s="161"/>
      <c r="N75" s="162"/>
      <c r="O75" s="162"/>
      <c r="P75" s="162"/>
      <c r="Q75" s="163"/>
      <c r="R75" s="16"/>
    </row>
    <row r="76" spans="1:18" hidden="1" outlineLevel="1">
      <c r="B76" s="16"/>
      <c r="C76" s="153"/>
      <c r="D76" s="153"/>
      <c r="E76" s="153"/>
      <c r="F76" s="153"/>
      <c r="G76" s="153"/>
      <c r="H76" s="153"/>
      <c r="I76" s="153"/>
      <c r="J76" s="153"/>
      <c r="K76" s="153"/>
      <c r="L76" s="16"/>
      <c r="M76" s="161"/>
      <c r="N76" s="162"/>
      <c r="O76" s="162"/>
      <c r="P76" s="162"/>
      <c r="Q76" s="163"/>
      <c r="R76" s="16"/>
    </row>
    <row r="77" spans="1:18" hidden="1" outlineLevel="1">
      <c r="B77" s="16"/>
      <c r="C77" s="153"/>
      <c r="D77" s="153"/>
      <c r="E77" s="153"/>
      <c r="F77" s="153"/>
      <c r="G77" s="153"/>
      <c r="H77" s="153"/>
      <c r="I77" s="153"/>
      <c r="J77" s="153"/>
      <c r="K77" s="153"/>
      <c r="L77" s="16"/>
      <c r="M77" s="161"/>
      <c r="N77" s="162"/>
      <c r="O77" s="162"/>
      <c r="P77" s="162"/>
      <c r="Q77" s="163"/>
      <c r="R77" s="16"/>
    </row>
    <row r="78" spans="1:18" hidden="1" outlineLevel="1">
      <c r="B78" s="16"/>
      <c r="C78" s="153"/>
      <c r="D78" s="153"/>
      <c r="E78" s="153"/>
      <c r="F78" s="153"/>
      <c r="G78" s="153"/>
      <c r="H78" s="153"/>
      <c r="I78" s="153"/>
      <c r="J78" s="153"/>
      <c r="K78" s="153"/>
      <c r="L78" s="16"/>
      <c r="M78" s="161"/>
      <c r="N78" s="162"/>
      <c r="O78" s="162"/>
      <c r="P78" s="162"/>
      <c r="Q78" s="163"/>
      <c r="R78" s="16"/>
    </row>
    <row r="79" spans="1:18" hidden="1" outlineLevel="1">
      <c r="B79" s="16"/>
      <c r="C79" s="153"/>
      <c r="D79" s="153"/>
      <c r="E79" s="153"/>
      <c r="F79" s="153"/>
      <c r="G79" s="153"/>
      <c r="H79" s="153"/>
      <c r="I79" s="153"/>
      <c r="J79" s="153"/>
      <c r="K79" s="153"/>
      <c r="L79" s="16"/>
      <c r="M79" s="161"/>
      <c r="N79" s="162"/>
      <c r="O79" s="162"/>
      <c r="P79" s="162"/>
      <c r="Q79" s="163"/>
      <c r="R79" s="16"/>
    </row>
    <row r="80" spans="1:18" hidden="1" outlineLevel="1">
      <c r="B80" s="16"/>
      <c r="C80" s="153"/>
      <c r="D80" s="153"/>
      <c r="E80" s="153"/>
      <c r="F80" s="153"/>
      <c r="G80" s="153"/>
      <c r="H80" s="153"/>
      <c r="I80" s="153"/>
      <c r="J80" s="153"/>
      <c r="K80" s="153"/>
      <c r="L80" s="16"/>
      <c r="M80" s="161"/>
      <c r="N80" s="162"/>
      <c r="O80" s="162"/>
      <c r="P80" s="162"/>
      <c r="Q80" s="163"/>
      <c r="R80" s="16"/>
    </row>
    <row r="81" spans="1:18" hidden="1" outlineLevel="1">
      <c r="B81" s="16"/>
      <c r="C81" s="153"/>
      <c r="D81" s="153"/>
      <c r="E81" s="153"/>
      <c r="F81" s="153"/>
      <c r="G81" s="153"/>
      <c r="H81" s="153"/>
      <c r="I81" s="153"/>
      <c r="J81" s="153"/>
      <c r="K81" s="153"/>
      <c r="L81" s="16"/>
      <c r="M81" s="161"/>
      <c r="N81" s="162"/>
      <c r="O81" s="162"/>
      <c r="P81" s="162"/>
      <c r="Q81" s="163"/>
      <c r="R81" s="16"/>
    </row>
    <row r="82" spans="1:18" hidden="1" outlineLevel="1">
      <c r="B82" s="16"/>
      <c r="C82" s="153"/>
      <c r="D82" s="153"/>
      <c r="E82" s="153"/>
      <c r="F82" s="153"/>
      <c r="G82" s="153"/>
      <c r="H82" s="153"/>
      <c r="I82" s="153"/>
      <c r="J82" s="153"/>
      <c r="K82" s="153"/>
      <c r="L82" s="16"/>
      <c r="M82" s="161"/>
      <c r="N82" s="162"/>
      <c r="O82" s="162"/>
      <c r="P82" s="162"/>
      <c r="Q82" s="163"/>
      <c r="R82" s="16"/>
    </row>
    <row r="83" spans="1:18" hidden="1" outlineLevel="1">
      <c r="B83" s="16"/>
      <c r="C83" s="153"/>
      <c r="D83" s="153"/>
      <c r="E83" s="153"/>
      <c r="F83" s="153"/>
      <c r="G83" s="153"/>
      <c r="H83" s="153"/>
      <c r="I83" s="153"/>
      <c r="J83" s="153"/>
      <c r="K83" s="153"/>
      <c r="L83" s="16"/>
      <c r="M83" s="164"/>
      <c r="N83" s="165"/>
      <c r="O83" s="165"/>
      <c r="P83" s="165"/>
      <c r="Q83" s="166"/>
      <c r="R83" s="16"/>
    </row>
    <row r="84" spans="1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>
      <c r="B86" s="16"/>
      <c r="C86" s="53" t="s">
        <v>178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>
      <c r="A87" s="9"/>
      <c r="B87" s="16"/>
      <c r="C87" s="52" t="s">
        <v>151</v>
      </c>
      <c r="D87" s="16"/>
      <c r="E87" s="16"/>
      <c r="F87" s="16"/>
      <c r="G87" s="16"/>
      <c r="H87" s="42"/>
      <c r="I87" s="42"/>
      <c r="J87" s="42"/>
      <c r="K87" s="42"/>
      <c r="L87" s="42"/>
      <c r="M87" s="51" t="s">
        <v>150</v>
      </c>
      <c r="N87" s="42"/>
      <c r="O87" s="42"/>
      <c r="P87" s="42"/>
      <c r="Q87" s="42"/>
      <c r="R87" s="16"/>
    </row>
    <row r="88" spans="1:18" hidden="1" outlineLevel="1">
      <c r="A88" s="9"/>
      <c r="B88" s="16"/>
      <c r="C88" s="153"/>
      <c r="D88" s="153"/>
      <c r="E88" s="153"/>
      <c r="F88" s="153"/>
      <c r="G88" s="153"/>
      <c r="H88" s="153"/>
      <c r="I88" s="153"/>
      <c r="J88" s="153"/>
      <c r="K88" s="153"/>
      <c r="L88" s="42"/>
      <c r="M88" s="158"/>
      <c r="N88" s="159"/>
      <c r="O88" s="159"/>
      <c r="P88" s="159"/>
      <c r="Q88" s="160"/>
      <c r="R88" s="16"/>
    </row>
    <row r="89" spans="1:18" hidden="1" outlineLevel="1">
      <c r="A89" s="9"/>
      <c r="B89" s="16"/>
      <c r="C89" s="153"/>
      <c r="D89" s="153"/>
      <c r="E89" s="153"/>
      <c r="F89" s="153"/>
      <c r="G89" s="153"/>
      <c r="H89" s="153"/>
      <c r="I89" s="153"/>
      <c r="J89" s="153"/>
      <c r="K89" s="153"/>
      <c r="L89" s="42"/>
      <c r="M89" s="161"/>
      <c r="N89" s="162"/>
      <c r="O89" s="162"/>
      <c r="P89" s="162"/>
      <c r="Q89" s="163"/>
      <c r="R89" s="16"/>
    </row>
    <row r="90" spans="1:18" hidden="1" outlineLevel="1">
      <c r="A90" s="9"/>
      <c r="B90" s="16"/>
      <c r="C90" s="153"/>
      <c r="D90" s="153"/>
      <c r="E90" s="153"/>
      <c r="F90" s="153"/>
      <c r="G90" s="153"/>
      <c r="H90" s="153"/>
      <c r="I90" s="153"/>
      <c r="J90" s="153"/>
      <c r="K90" s="153"/>
      <c r="L90" s="42"/>
      <c r="M90" s="161"/>
      <c r="N90" s="162"/>
      <c r="O90" s="162"/>
      <c r="P90" s="162"/>
      <c r="Q90" s="163"/>
      <c r="R90" s="16"/>
    </row>
    <row r="91" spans="1:18" hidden="1" outlineLevel="1">
      <c r="A91" s="9"/>
      <c r="B91" s="16"/>
      <c r="C91" s="153"/>
      <c r="D91" s="153"/>
      <c r="E91" s="153"/>
      <c r="F91" s="153"/>
      <c r="G91" s="153"/>
      <c r="H91" s="153"/>
      <c r="I91" s="153"/>
      <c r="J91" s="153"/>
      <c r="K91" s="153"/>
      <c r="L91" s="42"/>
      <c r="M91" s="161"/>
      <c r="N91" s="162"/>
      <c r="O91" s="162"/>
      <c r="P91" s="162"/>
      <c r="Q91" s="163"/>
      <c r="R91" s="16"/>
    </row>
    <row r="92" spans="1:18" hidden="1" outlineLevel="1">
      <c r="A92" s="9"/>
      <c r="B92" s="16"/>
      <c r="C92" s="153"/>
      <c r="D92" s="153"/>
      <c r="E92" s="153"/>
      <c r="F92" s="153"/>
      <c r="G92" s="153"/>
      <c r="H92" s="153"/>
      <c r="I92" s="153"/>
      <c r="J92" s="153"/>
      <c r="K92" s="153"/>
      <c r="L92" s="42"/>
      <c r="M92" s="161"/>
      <c r="N92" s="162"/>
      <c r="O92" s="162"/>
      <c r="P92" s="162"/>
      <c r="Q92" s="163"/>
      <c r="R92" s="16"/>
    </row>
    <row r="93" spans="1:18" hidden="1" outlineLevel="1">
      <c r="A93" s="9"/>
      <c r="B93" s="16"/>
      <c r="C93" s="153"/>
      <c r="D93" s="153"/>
      <c r="E93" s="153"/>
      <c r="F93" s="153"/>
      <c r="G93" s="153"/>
      <c r="H93" s="153"/>
      <c r="I93" s="153"/>
      <c r="J93" s="153"/>
      <c r="K93" s="153"/>
      <c r="L93" s="16"/>
      <c r="M93" s="161"/>
      <c r="N93" s="162"/>
      <c r="O93" s="162"/>
      <c r="P93" s="162"/>
      <c r="Q93" s="163"/>
      <c r="R93" s="16"/>
    </row>
    <row r="94" spans="1:18" hidden="1" outlineLevel="1">
      <c r="B94" s="16"/>
      <c r="C94" s="153"/>
      <c r="D94" s="153"/>
      <c r="E94" s="153"/>
      <c r="F94" s="153"/>
      <c r="G94" s="153"/>
      <c r="H94" s="153"/>
      <c r="I94" s="153"/>
      <c r="J94" s="153"/>
      <c r="K94" s="153"/>
      <c r="L94" s="16"/>
      <c r="M94" s="161"/>
      <c r="N94" s="162"/>
      <c r="O94" s="162"/>
      <c r="P94" s="162"/>
      <c r="Q94" s="163"/>
      <c r="R94" s="16"/>
    </row>
    <row r="95" spans="1:18" hidden="1" outlineLevel="1">
      <c r="B95" s="16"/>
      <c r="C95" s="153"/>
      <c r="D95" s="153"/>
      <c r="E95" s="153"/>
      <c r="F95" s="153"/>
      <c r="G95" s="153"/>
      <c r="H95" s="153"/>
      <c r="I95" s="153"/>
      <c r="J95" s="153"/>
      <c r="K95" s="153"/>
      <c r="L95" s="16"/>
      <c r="M95" s="161"/>
      <c r="N95" s="162"/>
      <c r="O95" s="162"/>
      <c r="P95" s="162"/>
      <c r="Q95" s="163"/>
      <c r="R95" s="16"/>
    </row>
    <row r="96" spans="1:18" hidden="1" outlineLevel="1">
      <c r="B96" s="16"/>
      <c r="C96" s="153"/>
      <c r="D96" s="153"/>
      <c r="E96" s="153"/>
      <c r="F96" s="153"/>
      <c r="G96" s="153"/>
      <c r="H96" s="153"/>
      <c r="I96" s="153"/>
      <c r="J96" s="153"/>
      <c r="K96" s="153"/>
      <c r="L96" s="16"/>
      <c r="M96" s="161"/>
      <c r="N96" s="162"/>
      <c r="O96" s="162"/>
      <c r="P96" s="162"/>
      <c r="Q96" s="163"/>
      <c r="R96" s="16"/>
    </row>
    <row r="97" spans="2:18" hidden="1" outlineLevel="1">
      <c r="B97" s="16"/>
      <c r="C97" s="153"/>
      <c r="D97" s="153"/>
      <c r="E97" s="153"/>
      <c r="F97" s="153"/>
      <c r="G97" s="153"/>
      <c r="H97" s="153"/>
      <c r="I97" s="153"/>
      <c r="J97" s="153"/>
      <c r="K97" s="153"/>
      <c r="L97" s="16"/>
      <c r="M97" s="161"/>
      <c r="N97" s="162"/>
      <c r="O97" s="162"/>
      <c r="P97" s="162"/>
      <c r="Q97" s="163"/>
      <c r="R97" s="16"/>
    </row>
    <row r="98" spans="2:18" hidden="1" outlineLevel="1">
      <c r="B98" s="16"/>
      <c r="C98" s="153"/>
      <c r="D98" s="153"/>
      <c r="E98" s="153"/>
      <c r="F98" s="153"/>
      <c r="G98" s="153"/>
      <c r="H98" s="153"/>
      <c r="I98" s="153"/>
      <c r="J98" s="153"/>
      <c r="K98" s="153"/>
      <c r="L98" s="16"/>
      <c r="M98" s="161"/>
      <c r="N98" s="162"/>
      <c r="O98" s="162"/>
      <c r="P98" s="162"/>
      <c r="Q98" s="163"/>
      <c r="R98" s="16"/>
    </row>
    <row r="99" spans="2:18" hidden="1" outlineLevel="1">
      <c r="B99" s="16"/>
      <c r="C99" s="153"/>
      <c r="D99" s="153"/>
      <c r="E99" s="153"/>
      <c r="F99" s="153"/>
      <c r="G99" s="153"/>
      <c r="H99" s="153"/>
      <c r="I99" s="153"/>
      <c r="J99" s="153"/>
      <c r="K99" s="153"/>
      <c r="L99" s="16"/>
      <c r="M99" s="161"/>
      <c r="N99" s="162"/>
      <c r="O99" s="162"/>
      <c r="P99" s="162"/>
      <c r="Q99" s="163"/>
      <c r="R99" s="16"/>
    </row>
    <row r="100" spans="2:18" hidden="1" outlineLevel="1">
      <c r="B100" s="16"/>
      <c r="C100" s="153"/>
      <c r="D100" s="153"/>
      <c r="E100" s="153"/>
      <c r="F100" s="153"/>
      <c r="G100" s="153"/>
      <c r="H100" s="153"/>
      <c r="I100" s="153"/>
      <c r="J100" s="153"/>
      <c r="K100" s="153"/>
      <c r="L100" s="16"/>
      <c r="M100" s="161"/>
      <c r="N100" s="162"/>
      <c r="O100" s="162"/>
      <c r="P100" s="162"/>
      <c r="Q100" s="163"/>
      <c r="R100" s="16"/>
    </row>
    <row r="101" spans="2:18" hidden="1" outlineLevel="1">
      <c r="B101" s="16"/>
      <c r="C101" s="153"/>
      <c r="D101" s="153"/>
      <c r="E101" s="153"/>
      <c r="F101" s="153"/>
      <c r="G101" s="153"/>
      <c r="H101" s="153"/>
      <c r="I101" s="153"/>
      <c r="J101" s="153"/>
      <c r="K101" s="153"/>
      <c r="L101" s="16"/>
      <c r="M101" s="161"/>
      <c r="N101" s="162"/>
      <c r="O101" s="162"/>
      <c r="P101" s="162"/>
      <c r="Q101" s="163"/>
      <c r="R101" s="16"/>
    </row>
    <row r="102" spans="2:18" hidden="1" outlineLevel="1">
      <c r="B102" s="16"/>
      <c r="C102" s="153"/>
      <c r="D102" s="153"/>
      <c r="E102" s="153"/>
      <c r="F102" s="153"/>
      <c r="G102" s="153"/>
      <c r="H102" s="153"/>
      <c r="I102" s="153"/>
      <c r="J102" s="153"/>
      <c r="K102" s="153"/>
      <c r="L102" s="16"/>
      <c r="M102" s="161"/>
      <c r="N102" s="162"/>
      <c r="O102" s="162"/>
      <c r="P102" s="162"/>
      <c r="Q102" s="163"/>
      <c r="R102" s="16"/>
    </row>
    <row r="103" spans="2:18" hidden="1" outlineLevel="1">
      <c r="B103" s="16"/>
      <c r="C103" s="153"/>
      <c r="D103" s="153"/>
      <c r="E103" s="153"/>
      <c r="F103" s="153"/>
      <c r="G103" s="153"/>
      <c r="H103" s="153"/>
      <c r="I103" s="153"/>
      <c r="J103" s="153"/>
      <c r="K103" s="153"/>
      <c r="L103" s="16"/>
      <c r="M103" s="161"/>
      <c r="N103" s="162"/>
      <c r="O103" s="162"/>
      <c r="P103" s="162"/>
      <c r="Q103" s="163"/>
      <c r="R103" s="16"/>
    </row>
    <row r="104" spans="2:18" hidden="1" outlineLevel="1">
      <c r="B104" s="16"/>
      <c r="C104" s="153"/>
      <c r="D104" s="153"/>
      <c r="E104" s="153"/>
      <c r="F104" s="153"/>
      <c r="G104" s="153"/>
      <c r="H104" s="153"/>
      <c r="I104" s="153"/>
      <c r="J104" s="153"/>
      <c r="K104" s="153"/>
      <c r="L104" s="16"/>
      <c r="M104" s="164"/>
      <c r="N104" s="165"/>
      <c r="O104" s="165"/>
      <c r="P104" s="165"/>
      <c r="Q104" s="166"/>
      <c r="R104" s="16"/>
    </row>
    <row r="105" spans="2:18" hidden="1" outlineLevel="1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1:R213"/>
  <sheetViews>
    <sheetView showGridLines="0" showRowColHeaders="0" workbookViewId="0"/>
  </sheetViews>
  <sheetFormatPr defaultColWidth="8.85546875" defaultRowHeight="15" outlineLevelRow="2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hidden="1" outlineLevel="1">
      <c r="A15" s="9"/>
      <c r="B15" s="16"/>
      <c r="C15" s="153"/>
      <c r="D15" s="153"/>
      <c r="E15" s="153"/>
      <c r="F15" s="153"/>
      <c r="G15" s="153"/>
      <c r="H15" s="153"/>
      <c r="I15" s="153"/>
      <c r="J15" s="153"/>
      <c r="K15" s="153"/>
      <c r="L15" s="42"/>
      <c r="M15" s="158"/>
      <c r="N15" s="159"/>
      <c r="O15" s="159"/>
      <c r="P15" s="159"/>
      <c r="Q15" s="160"/>
      <c r="R15" s="16"/>
    </row>
    <row r="16" spans="1:18" hidden="1" outlineLevel="1">
      <c r="A16" s="9"/>
      <c r="B16" s="16"/>
      <c r="C16" s="153"/>
      <c r="D16" s="153"/>
      <c r="E16" s="153"/>
      <c r="F16" s="153"/>
      <c r="G16" s="153"/>
      <c r="H16" s="153"/>
      <c r="I16" s="153"/>
      <c r="J16" s="153"/>
      <c r="K16" s="153"/>
      <c r="L16" s="42"/>
      <c r="M16" s="161"/>
      <c r="N16" s="162"/>
      <c r="O16" s="162"/>
      <c r="P16" s="162"/>
      <c r="Q16" s="163"/>
      <c r="R16" s="16"/>
    </row>
    <row r="17" spans="1:18" hidden="1" outlineLevel="1">
      <c r="A17" s="9"/>
      <c r="B17" s="16"/>
      <c r="C17" s="153"/>
      <c r="D17" s="153"/>
      <c r="E17" s="153"/>
      <c r="F17" s="153"/>
      <c r="G17" s="153"/>
      <c r="H17" s="153"/>
      <c r="I17" s="153"/>
      <c r="J17" s="153"/>
      <c r="K17" s="153"/>
      <c r="L17" s="42"/>
      <c r="M17" s="161"/>
      <c r="N17" s="162"/>
      <c r="O17" s="162"/>
      <c r="P17" s="162"/>
      <c r="Q17" s="163"/>
      <c r="R17" s="16"/>
    </row>
    <row r="18" spans="1:18" hidden="1" outlineLevel="1">
      <c r="A18" s="9"/>
      <c r="B18" s="16"/>
      <c r="C18" s="153"/>
      <c r="D18" s="153"/>
      <c r="E18" s="153"/>
      <c r="F18" s="153"/>
      <c r="G18" s="153"/>
      <c r="H18" s="153"/>
      <c r="I18" s="153"/>
      <c r="J18" s="153"/>
      <c r="K18" s="153"/>
      <c r="L18" s="42"/>
      <c r="M18" s="161"/>
      <c r="N18" s="162"/>
      <c r="O18" s="162"/>
      <c r="P18" s="162"/>
      <c r="Q18" s="163"/>
      <c r="R18" s="16"/>
    </row>
    <row r="19" spans="1:18" hidden="1" outlineLevel="1">
      <c r="A19" s="9"/>
      <c r="B19" s="16"/>
      <c r="C19" s="153"/>
      <c r="D19" s="153"/>
      <c r="E19" s="153"/>
      <c r="F19" s="153"/>
      <c r="G19" s="153"/>
      <c r="H19" s="153"/>
      <c r="I19" s="153"/>
      <c r="J19" s="153"/>
      <c r="K19" s="153"/>
      <c r="L19" s="42"/>
      <c r="M19" s="161"/>
      <c r="N19" s="162"/>
      <c r="O19" s="162"/>
      <c r="P19" s="162"/>
      <c r="Q19" s="163"/>
      <c r="R19" s="16"/>
    </row>
    <row r="20" spans="1:18" hidden="1" outlineLevel="1">
      <c r="A20" s="9"/>
      <c r="B20" s="16"/>
      <c r="C20" s="153"/>
      <c r="D20" s="153"/>
      <c r="E20" s="153"/>
      <c r="F20" s="153"/>
      <c r="G20" s="153"/>
      <c r="H20" s="153"/>
      <c r="I20" s="153"/>
      <c r="J20" s="153"/>
      <c r="K20" s="153"/>
      <c r="L20" s="16"/>
      <c r="M20" s="161"/>
      <c r="N20" s="162"/>
      <c r="O20" s="162"/>
      <c r="P20" s="162"/>
      <c r="Q20" s="163"/>
      <c r="R20" s="16"/>
    </row>
    <row r="21" spans="1:18" hidden="1" outlineLevel="1">
      <c r="B21" s="16"/>
      <c r="C21" s="153"/>
      <c r="D21" s="153"/>
      <c r="E21" s="153"/>
      <c r="F21" s="153"/>
      <c r="G21" s="153"/>
      <c r="H21" s="153"/>
      <c r="I21" s="153"/>
      <c r="J21" s="153"/>
      <c r="K21" s="153"/>
      <c r="L21" s="16"/>
      <c r="M21" s="161"/>
      <c r="N21" s="162"/>
      <c r="O21" s="162"/>
      <c r="P21" s="162"/>
      <c r="Q21" s="163"/>
      <c r="R21" s="16"/>
    </row>
    <row r="22" spans="1:18" hidden="1" outlineLevel="1">
      <c r="B22" s="16"/>
      <c r="C22" s="153"/>
      <c r="D22" s="153"/>
      <c r="E22" s="153"/>
      <c r="F22" s="153"/>
      <c r="G22" s="153"/>
      <c r="H22" s="153"/>
      <c r="I22" s="153"/>
      <c r="J22" s="153"/>
      <c r="K22" s="153"/>
      <c r="L22" s="16"/>
      <c r="M22" s="161"/>
      <c r="N22" s="162"/>
      <c r="O22" s="162"/>
      <c r="P22" s="162"/>
      <c r="Q22" s="163"/>
      <c r="R22" s="16"/>
    </row>
    <row r="23" spans="1:18" hidden="1" outlineLevel="1">
      <c r="B23" s="16"/>
      <c r="C23" s="153"/>
      <c r="D23" s="153"/>
      <c r="E23" s="153"/>
      <c r="F23" s="153"/>
      <c r="G23" s="153"/>
      <c r="H23" s="153"/>
      <c r="I23" s="153"/>
      <c r="J23" s="153"/>
      <c r="K23" s="153"/>
      <c r="L23" s="16"/>
      <c r="M23" s="161"/>
      <c r="N23" s="162"/>
      <c r="O23" s="162"/>
      <c r="P23" s="162"/>
      <c r="Q23" s="163"/>
      <c r="R23" s="16"/>
    </row>
    <row r="24" spans="1:18" hidden="1" outlineLevel="1">
      <c r="B24" s="16"/>
      <c r="C24" s="153"/>
      <c r="D24" s="153"/>
      <c r="E24" s="153"/>
      <c r="F24" s="153"/>
      <c r="G24" s="153"/>
      <c r="H24" s="153"/>
      <c r="I24" s="153"/>
      <c r="J24" s="153"/>
      <c r="K24" s="153"/>
      <c r="L24" s="16"/>
      <c r="M24" s="161"/>
      <c r="N24" s="162"/>
      <c r="O24" s="162"/>
      <c r="P24" s="162"/>
      <c r="Q24" s="163"/>
      <c r="R24" s="16"/>
    </row>
    <row r="25" spans="1:18" hidden="1" outlineLevel="1">
      <c r="B25" s="16"/>
      <c r="C25" s="153"/>
      <c r="D25" s="153"/>
      <c r="E25" s="153"/>
      <c r="F25" s="153"/>
      <c r="G25" s="153"/>
      <c r="H25" s="153"/>
      <c r="I25" s="153"/>
      <c r="J25" s="153"/>
      <c r="K25" s="153"/>
      <c r="L25" s="16"/>
      <c r="M25" s="161"/>
      <c r="N25" s="162"/>
      <c r="O25" s="162"/>
      <c r="P25" s="162"/>
      <c r="Q25" s="163"/>
      <c r="R25" s="16"/>
    </row>
    <row r="26" spans="1:18" hidden="1" outlineLevel="1">
      <c r="B26" s="16"/>
      <c r="C26" s="153"/>
      <c r="D26" s="153"/>
      <c r="E26" s="153"/>
      <c r="F26" s="153"/>
      <c r="G26" s="153"/>
      <c r="H26" s="153"/>
      <c r="I26" s="153"/>
      <c r="J26" s="153"/>
      <c r="K26" s="153"/>
      <c r="L26" s="16"/>
      <c r="M26" s="161"/>
      <c r="N26" s="162"/>
      <c r="O26" s="162"/>
      <c r="P26" s="162"/>
      <c r="Q26" s="163"/>
      <c r="R26" s="16"/>
    </row>
    <row r="27" spans="1:18" hidden="1" outlineLevel="1">
      <c r="B27" s="16"/>
      <c r="C27" s="153"/>
      <c r="D27" s="153"/>
      <c r="E27" s="153"/>
      <c r="F27" s="153"/>
      <c r="G27" s="153"/>
      <c r="H27" s="153"/>
      <c r="I27" s="153"/>
      <c r="J27" s="153"/>
      <c r="K27" s="153"/>
      <c r="L27" s="16"/>
      <c r="M27" s="161"/>
      <c r="N27" s="162"/>
      <c r="O27" s="162"/>
      <c r="P27" s="162"/>
      <c r="Q27" s="163"/>
      <c r="R27" s="16"/>
    </row>
    <row r="28" spans="1:18" hidden="1" outlineLevel="1">
      <c r="B28" s="16"/>
      <c r="C28" s="153"/>
      <c r="D28" s="153"/>
      <c r="E28" s="153"/>
      <c r="F28" s="153"/>
      <c r="G28" s="153"/>
      <c r="H28" s="153"/>
      <c r="I28" s="153"/>
      <c r="J28" s="153"/>
      <c r="K28" s="153"/>
      <c r="L28" s="16"/>
      <c r="M28" s="161"/>
      <c r="N28" s="162"/>
      <c r="O28" s="162"/>
      <c r="P28" s="162"/>
      <c r="Q28" s="163"/>
      <c r="R28" s="16"/>
    </row>
    <row r="29" spans="1:18" hidden="1" outlineLevel="1">
      <c r="B29" s="16"/>
      <c r="C29" s="153"/>
      <c r="D29" s="153"/>
      <c r="E29" s="153"/>
      <c r="F29" s="153"/>
      <c r="G29" s="153"/>
      <c r="H29" s="153"/>
      <c r="I29" s="153"/>
      <c r="J29" s="153"/>
      <c r="K29" s="153"/>
      <c r="L29" s="16"/>
      <c r="M29" s="161"/>
      <c r="N29" s="162"/>
      <c r="O29" s="162"/>
      <c r="P29" s="162"/>
      <c r="Q29" s="163"/>
      <c r="R29" s="16"/>
    </row>
    <row r="30" spans="1:18" hidden="1" outlineLevel="1">
      <c r="B30" s="16"/>
      <c r="C30" s="153"/>
      <c r="D30" s="153"/>
      <c r="E30" s="153"/>
      <c r="F30" s="153"/>
      <c r="G30" s="153"/>
      <c r="H30" s="153"/>
      <c r="I30" s="153"/>
      <c r="J30" s="153"/>
      <c r="K30" s="153"/>
      <c r="L30" s="16"/>
      <c r="M30" s="161"/>
      <c r="N30" s="162"/>
      <c r="O30" s="162"/>
      <c r="P30" s="162"/>
      <c r="Q30" s="163"/>
      <c r="R30" s="16"/>
    </row>
    <row r="31" spans="1:18" hidden="1" outlineLevel="1">
      <c r="B31" s="16"/>
      <c r="C31" s="153"/>
      <c r="D31" s="153"/>
      <c r="E31" s="153"/>
      <c r="F31" s="153"/>
      <c r="G31" s="153"/>
      <c r="H31" s="153"/>
      <c r="I31" s="153"/>
      <c r="J31" s="153"/>
      <c r="K31" s="153"/>
      <c r="L31" s="16"/>
      <c r="M31" s="164"/>
      <c r="N31" s="165"/>
      <c r="O31" s="165"/>
      <c r="P31" s="165"/>
      <c r="Q31" s="166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53"/>
      <c r="D36" s="153"/>
      <c r="E36" s="153"/>
      <c r="F36" s="153"/>
      <c r="G36" s="153"/>
      <c r="H36" s="153"/>
      <c r="I36" s="153"/>
      <c r="J36" s="153"/>
      <c r="K36" s="153"/>
      <c r="L36" s="42"/>
      <c r="M36" s="158"/>
      <c r="N36" s="159"/>
      <c r="O36" s="159"/>
      <c r="P36" s="159"/>
      <c r="Q36" s="160"/>
      <c r="R36" s="16"/>
    </row>
    <row r="37" spans="1:18" hidden="1" outlineLevel="1">
      <c r="A37" s="9"/>
      <c r="B37" s="16"/>
      <c r="C37" s="153"/>
      <c r="D37" s="153"/>
      <c r="E37" s="153"/>
      <c r="F37" s="153"/>
      <c r="G37" s="153"/>
      <c r="H37" s="153"/>
      <c r="I37" s="153"/>
      <c r="J37" s="153"/>
      <c r="K37" s="153"/>
      <c r="L37" s="42"/>
      <c r="M37" s="161"/>
      <c r="N37" s="162"/>
      <c r="O37" s="162"/>
      <c r="P37" s="162"/>
      <c r="Q37" s="163"/>
      <c r="R37" s="16"/>
    </row>
    <row r="38" spans="1:18" hidden="1" outlineLevel="1">
      <c r="A38" s="9"/>
      <c r="B38" s="16"/>
      <c r="C38" s="153"/>
      <c r="D38" s="153"/>
      <c r="E38" s="153"/>
      <c r="F38" s="153"/>
      <c r="G38" s="153"/>
      <c r="H38" s="153"/>
      <c r="I38" s="153"/>
      <c r="J38" s="153"/>
      <c r="K38" s="153"/>
      <c r="L38" s="42"/>
      <c r="M38" s="161"/>
      <c r="N38" s="162"/>
      <c r="O38" s="162"/>
      <c r="P38" s="162"/>
      <c r="Q38" s="163"/>
      <c r="R38" s="16"/>
    </row>
    <row r="39" spans="1:18" hidden="1" outlineLevel="1">
      <c r="A39" s="9"/>
      <c r="B39" s="16"/>
      <c r="C39" s="153"/>
      <c r="D39" s="153"/>
      <c r="E39" s="153"/>
      <c r="F39" s="153"/>
      <c r="G39" s="153"/>
      <c r="H39" s="153"/>
      <c r="I39" s="153"/>
      <c r="J39" s="153"/>
      <c r="K39" s="153"/>
      <c r="L39" s="42"/>
      <c r="M39" s="161"/>
      <c r="N39" s="162"/>
      <c r="O39" s="162"/>
      <c r="P39" s="162"/>
      <c r="Q39" s="163"/>
      <c r="R39" s="16"/>
    </row>
    <row r="40" spans="1:18" hidden="1" outlineLevel="1">
      <c r="A40" s="9"/>
      <c r="B40" s="16"/>
      <c r="C40" s="153"/>
      <c r="D40" s="153"/>
      <c r="E40" s="153"/>
      <c r="F40" s="153"/>
      <c r="G40" s="153"/>
      <c r="H40" s="153"/>
      <c r="I40" s="153"/>
      <c r="J40" s="153"/>
      <c r="K40" s="153"/>
      <c r="L40" s="42"/>
      <c r="M40" s="161"/>
      <c r="N40" s="162"/>
      <c r="O40" s="162"/>
      <c r="P40" s="162"/>
      <c r="Q40" s="163"/>
      <c r="R40" s="16"/>
    </row>
    <row r="41" spans="1:18" hidden="1" outlineLevel="1">
      <c r="A41" s="9"/>
      <c r="B41" s="16"/>
      <c r="C41" s="153"/>
      <c r="D41" s="153"/>
      <c r="E41" s="153"/>
      <c r="F41" s="153"/>
      <c r="G41" s="153"/>
      <c r="H41" s="153"/>
      <c r="I41" s="153"/>
      <c r="J41" s="153"/>
      <c r="K41" s="153"/>
      <c r="L41" s="16"/>
      <c r="M41" s="161"/>
      <c r="N41" s="162"/>
      <c r="O41" s="162"/>
      <c r="P41" s="162"/>
      <c r="Q41" s="163"/>
      <c r="R41" s="16"/>
    </row>
    <row r="42" spans="1:18" hidden="1" outlineLevel="1">
      <c r="B42" s="16"/>
      <c r="C42" s="153"/>
      <c r="D42" s="153"/>
      <c r="E42" s="153"/>
      <c r="F42" s="153"/>
      <c r="G42" s="153"/>
      <c r="H42" s="153"/>
      <c r="I42" s="153"/>
      <c r="J42" s="153"/>
      <c r="K42" s="153"/>
      <c r="L42" s="16"/>
      <c r="M42" s="161"/>
      <c r="N42" s="162"/>
      <c r="O42" s="162"/>
      <c r="P42" s="162"/>
      <c r="Q42" s="163"/>
      <c r="R42" s="16"/>
    </row>
    <row r="43" spans="1:18" hidden="1" outlineLevel="1">
      <c r="B43" s="16"/>
      <c r="C43" s="153"/>
      <c r="D43" s="153"/>
      <c r="E43" s="153"/>
      <c r="F43" s="153"/>
      <c r="G43" s="153"/>
      <c r="H43" s="153"/>
      <c r="I43" s="153"/>
      <c r="J43" s="153"/>
      <c r="K43" s="153"/>
      <c r="L43" s="16"/>
      <c r="M43" s="161"/>
      <c r="N43" s="162"/>
      <c r="O43" s="162"/>
      <c r="P43" s="162"/>
      <c r="Q43" s="163"/>
      <c r="R43" s="16"/>
    </row>
    <row r="44" spans="1:18" hidden="1" outlineLevel="1">
      <c r="B44" s="16"/>
      <c r="C44" s="153"/>
      <c r="D44" s="153"/>
      <c r="E44" s="153"/>
      <c r="F44" s="153"/>
      <c r="G44" s="153"/>
      <c r="H44" s="153"/>
      <c r="I44" s="153"/>
      <c r="J44" s="153"/>
      <c r="K44" s="153"/>
      <c r="L44" s="16"/>
      <c r="M44" s="161"/>
      <c r="N44" s="162"/>
      <c r="O44" s="162"/>
      <c r="P44" s="162"/>
      <c r="Q44" s="163"/>
      <c r="R44" s="16"/>
    </row>
    <row r="45" spans="1:18" hidden="1" outlineLevel="1">
      <c r="B45" s="16"/>
      <c r="C45" s="153"/>
      <c r="D45" s="153"/>
      <c r="E45" s="153"/>
      <c r="F45" s="153"/>
      <c r="G45" s="153"/>
      <c r="H45" s="153"/>
      <c r="I45" s="153"/>
      <c r="J45" s="153"/>
      <c r="K45" s="153"/>
      <c r="L45" s="16"/>
      <c r="M45" s="161"/>
      <c r="N45" s="162"/>
      <c r="O45" s="162"/>
      <c r="P45" s="162"/>
      <c r="Q45" s="163"/>
      <c r="R45" s="16"/>
    </row>
    <row r="46" spans="1:18" hidden="1" outlineLevel="1">
      <c r="B46" s="16"/>
      <c r="C46" s="153"/>
      <c r="D46" s="153"/>
      <c r="E46" s="153"/>
      <c r="F46" s="153"/>
      <c r="G46" s="153"/>
      <c r="H46" s="153"/>
      <c r="I46" s="153"/>
      <c r="J46" s="153"/>
      <c r="K46" s="153"/>
      <c r="L46" s="16"/>
      <c r="M46" s="161"/>
      <c r="N46" s="162"/>
      <c r="O46" s="162"/>
      <c r="P46" s="162"/>
      <c r="Q46" s="163"/>
      <c r="R46" s="16"/>
    </row>
    <row r="47" spans="1:18" hidden="1" outlineLevel="1">
      <c r="B47" s="16"/>
      <c r="C47" s="153"/>
      <c r="D47" s="153"/>
      <c r="E47" s="153"/>
      <c r="F47" s="153"/>
      <c r="G47" s="153"/>
      <c r="H47" s="153"/>
      <c r="I47" s="153"/>
      <c r="J47" s="153"/>
      <c r="K47" s="153"/>
      <c r="L47" s="16"/>
      <c r="M47" s="161"/>
      <c r="N47" s="162"/>
      <c r="O47" s="162"/>
      <c r="P47" s="162"/>
      <c r="Q47" s="163"/>
      <c r="R47" s="16"/>
    </row>
    <row r="48" spans="1:18" hidden="1" outlineLevel="1">
      <c r="B48" s="16"/>
      <c r="C48" s="153"/>
      <c r="D48" s="153"/>
      <c r="E48" s="153"/>
      <c r="F48" s="153"/>
      <c r="G48" s="153"/>
      <c r="H48" s="153"/>
      <c r="I48" s="153"/>
      <c r="J48" s="153"/>
      <c r="K48" s="153"/>
      <c r="L48" s="16"/>
      <c r="M48" s="161"/>
      <c r="N48" s="162"/>
      <c r="O48" s="162"/>
      <c r="P48" s="162"/>
      <c r="Q48" s="163"/>
      <c r="R48" s="16"/>
    </row>
    <row r="49" spans="1:18" hidden="1" outlineLevel="1">
      <c r="B49" s="16"/>
      <c r="C49" s="153"/>
      <c r="D49" s="153"/>
      <c r="E49" s="153"/>
      <c r="F49" s="153"/>
      <c r="G49" s="153"/>
      <c r="H49" s="153"/>
      <c r="I49" s="153"/>
      <c r="J49" s="153"/>
      <c r="K49" s="153"/>
      <c r="L49" s="16"/>
      <c r="M49" s="161"/>
      <c r="N49" s="162"/>
      <c r="O49" s="162"/>
      <c r="P49" s="162"/>
      <c r="Q49" s="163"/>
      <c r="R49" s="16"/>
    </row>
    <row r="50" spans="1:18" hidden="1" outlineLevel="1">
      <c r="B50" s="16"/>
      <c r="C50" s="153"/>
      <c r="D50" s="153"/>
      <c r="E50" s="153"/>
      <c r="F50" s="153"/>
      <c r="G50" s="153"/>
      <c r="H50" s="153"/>
      <c r="I50" s="153"/>
      <c r="J50" s="153"/>
      <c r="K50" s="153"/>
      <c r="L50" s="16"/>
      <c r="M50" s="161"/>
      <c r="N50" s="162"/>
      <c r="O50" s="162"/>
      <c r="P50" s="162"/>
      <c r="Q50" s="163"/>
      <c r="R50" s="16"/>
    </row>
    <row r="51" spans="1:18" hidden="1" outlineLevel="1">
      <c r="B51" s="16"/>
      <c r="C51" s="153"/>
      <c r="D51" s="153"/>
      <c r="E51" s="153"/>
      <c r="F51" s="153"/>
      <c r="G51" s="153"/>
      <c r="H51" s="153"/>
      <c r="I51" s="153"/>
      <c r="J51" s="153"/>
      <c r="K51" s="153"/>
      <c r="L51" s="16"/>
      <c r="M51" s="161"/>
      <c r="N51" s="162"/>
      <c r="O51" s="162"/>
      <c r="P51" s="162"/>
      <c r="Q51" s="163"/>
      <c r="R51" s="16"/>
    </row>
    <row r="52" spans="1:18" hidden="1" outlineLevel="1">
      <c r="B52" s="16"/>
      <c r="C52" s="153"/>
      <c r="D52" s="153"/>
      <c r="E52" s="153"/>
      <c r="F52" s="153"/>
      <c r="G52" s="153"/>
      <c r="H52" s="153"/>
      <c r="I52" s="153"/>
      <c r="J52" s="153"/>
      <c r="K52" s="153"/>
      <c r="L52" s="16"/>
      <c r="M52" s="164"/>
      <c r="N52" s="165"/>
      <c r="O52" s="165"/>
      <c r="P52" s="165"/>
      <c r="Q52" s="166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153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hidden="1" outlineLevel="1">
      <c r="A57" s="9"/>
      <c r="B57" s="16"/>
      <c r="C57" s="153"/>
      <c r="D57" s="153"/>
      <c r="E57" s="153"/>
      <c r="F57" s="153"/>
      <c r="G57" s="153"/>
      <c r="H57" s="153"/>
      <c r="I57" s="153"/>
      <c r="J57" s="153"/>
      <c r="K57" s="153"/>
      <c r="L57" s="42"/>
      <c r="M57" s="158"/>
      <c r="N57" s="159"/>
      <c r="O57" s="159"/>
      <c r="P57" s="159"/>
      <c r="Q57" s="160"/>
      <c r="R57" s="16"/>
    </row>
    <row r="58" spans="1:18" hidden="1" outlineLevel="1">
      <c r="A58" s="9"/>
      <c r="B58" s="16"/>
      <c r="C58" s="153"/>
      <c r="D58" s="153"/>
      <c r="E58" s="153"/>
      <c r="F58" s="153"/>
      <c r="G58" s="153"/>
      <c r="H58" s="153"/>
      <c r="I58" s="153"/>
      <c r="J58" s="153"/>
      <c r="K58" s="153"/>
      <c r="L58" s="42"/>
      <c r="M58" s="161"/>
      <c r="N58" s="162"/>
      <c r="O58" s="162"/>
      <c r="P58" s="162"/>
      <c r="Q58" s="163"/>
      <c r="R58" s="16"/>
    </row>
    <row r="59" spans="1:18" hidden="1" outlineLevel="1">
      <c r="A59" s="9"/>
      <c r="B59" s="16"/>
      <c r="C59" s="153"/>
      <c r="D59" s="153"/>
      <c r="E59" s="153"/>
      <c r="F59" s="153"/>
      <c r="G59" s="153"/>
      <c r="H59" s="153"/>
      <c r="I59" s="153"/>
      <c r="J59" s="153"/>
      <c r="K59" s="153"/>
      <c r="L59" s="42"/>
      <c r="M59" s="161"/>
      <c r="N59" s="162"/>
      <c r="O59" s="162"/>
      <c r="P59" s="162"/>
      <c r="Q59" s="163"/>
      <c r="R59" s="16"/>
    </row>
    <row r="60" spans="1:18" hidden="1" outlineLevel="1">
      <c r="A60" s="9"/>
      <c r="B60" s="16"/>
      <c r="C60" s="153"/>
      <c r="D60" s="153"/>
      <c r="E60" s="153"/>
      <c r="F60" s="153"/>
      <c r="G60" s="153"/>
      <c r="H60" s="153"/>
      <c r="I60" s="153"/>
      <c r="J60" s="153"/>
      <c r="K60" s="153"/>
      <c r="L60" s="42"/>
      <c r="M60" s="161"/>
      <c r="N60" s="162"/>
      <c r="O60" s="162"/>
      <c r="P60" s="162"/>
      <c r="Q60" s="163"/>
      <c r="R60" s="16"/>
    </row>
    <row r="61" spans="1:18" hidden="1" outlineLevel="1">
      <c r="A61" s="9"/>
      <c r="B61" s="16"/>
      <c r="C61" s="153"/>
      <c r="D61" s="153"/>
      <c r="E61" s="153"/>
      <c r="F61" s="153"/>
      <c r="G61" s="153"/>
      <c r="H61" s="153"/>
      <c r="I61" s="153"/>
      <c r="J61" s="153"/>
      <c r="K61" s="153"/>
      <c r="L61" s="42"/>
      <c r="M61" s="161"/>
      <c r="N61" s="162"/>
      <c r="O61" s="162"/>
      <c r="P61" s="162"/>
      <c r="Q61" s="163"/>
      <c r="R61" s="16"/>
    </row>
    <row r="62" spans="1:18" hidden="1" outlineLevel="1">
      <c r="A62" s="9"/>
      <c r="B62" s="16"/>
      <c r="C62" s="153"/>
      <c r="D62" s="153"/>
      <c r="E62" s="153"/>
      <c r="F62" s="153"/>
      <c r="G62" s="153"/>
      <c r="H62" s="153"/>
      <c r="I62" s="153"/>
      <c r="J62" s="153"/>
      <c r="K62" s="153"/>
      <c r="L62" s="16"/>
      <c r="M62" s="161"/>
      <c r="N62" s="162"/>
      <c r="O62" s="162"/>
      <c r="P62" s="162"/>
      <c r="Q62" s="163"/>
      <c r="R62" s="16"/>
    </row>
    <row r="63" spans="1:18" hidden="1" outlineLevel="1">
      <c r="B63" s="16"/>
      <c r="C63" s="153"/>
      <c r="D63" s="153"/>
      <c r="E63" s="153"/>
      <c r="F63" s="153"/>
      <c r="G63" s="153"/>
      <c r="H63" s="153"/>
      <c r="I63" s="153"/>
      <c r="J63" s="153"/>
      <c r="K63" s="153"/>
      <c r="L63" s="16"/>
      <c r="M63" s="161"/>
      <c r="N63" s="162"/>
      <c r="O63" s="162"/>
      <c r="P63" s="162"/>
      <c r="Q63" s="163"/>
      <c r="R63" s="16"/>
    </row>
    <row r="64" spans="1:18" hidden="1" outlineLevel="1">
      <c r="B64" s="16"/>
      <c r="C64" s="153"/>
      <c r="D64" s="153"/>
      <c r="E64" s="153"/>
      <c r="F64" s="153"/>
      <c r="G64" s="153"/>
      <c r="H64" s="153"/>
      <c r="I64" s="153"/>
      <c r="J64" s="153"/>
      <c r="K64" s="153"/>
      <c r="L64" s="16"/>
      <c r="M64" s="161"/>
      <c r="N64" s="162"/>
      <c r="O64" s="162"/>
      <c r="P64" s="162"/>
      <c r="Q64" s="163"/>
      <c r="R64" s="16"/>
    </row>
    <row r="65" spans="2:18" hidden="1" outlineLevel="1">
      <c r="B65" s="16"/>
      <c r="C65" s="153"/>
      <c r="D65" s="153"/>
      <c r="E65" s="153"/>
      <c r="F65" s="153"/>
      <c r="G65" s="153"/>
      <c r="H65" s="153"/>
      <c r="I65" s="153"/>
      <c r="J65" s="153"/>
      <c r="K65" s="153"/>
      <c r="L65" s="16"/>
      <c r="M65" s="161"/>
      <c r="N65" s="162"/>
      <c r="O65" s="162"/>
      <c r="P65" s="162"/>
      <c r="Q65" s="163"/>
      <c r="R65" s="16"/>
    </row>
    <row r="66" spans="2:18" hidden="1" outlineLevel="1">
      <c r="B66" s="16"/>
      <c r="C66" s="153"/>
      <c r="D66" s="153"/>
      <c r="E66" s="153"/>
      <c r="F66" s="153"/>
      <c r="G66" s="153"/>
      <c r="H66" s="153"/>
      <c r="I66" s="153"/>
      <c r="J66" s="153"/>
      <c r="K66" s="153"/>
      <c r="L66" s="16"/>
      <c r="M66" s="161"/>
      <c r="N66" s="162"/>
      <c r="O66" s="162"/>
      <c r="P66" s="162"/>
      <c r="Q66" s="163"/>
      <c r="R66" s="16"/>
    </row>
    <row r="67" spans="2:18" hidden="1" outlineLevel="1">
      <c r="B67" s="16"/>
      <c r="C67" s="153"/>
      <c r="D67" s="153"/>
      <c r="E67" s="153"/>
      <c r="F67" s="153"/>
      <c r="G67" s="153"/>
      <c r="H67" s="153"/>
      <c r="I67" s="153"/>
      <c r="J67" s="153"/>
      <c r="K67" s="153"/>
      <c r="L67" s="16"/>
      <c r="M67" s="161"/>
      <c r="N67" s="162"/>
      <c r="O67" s="162"/>
      <c r="P67" s="162"/>
      <c r="Q67" s="163"/>
      <c r="R67" s="16"/>
    </row>
    <row r="68" spans="2:18" hidden="1" outlineLevel="1">
      <c r="B68" s="16"/>
      <c r="C68" s="153"/>
      <c r="D68" s="153"/>
      <c r="E68" s="153"/>
      <c r="F68" s="153"/>
      <c r="G68" s="153"/>
      <c r="H68" s="153"/>
      <c r="I68" s="153"/>
      <c r="J68" s="153"/>
      <c r="K68" s="153"/>
      <c r="L68" s="16"/>
      <c r="M68" s="161"/>
      <c r="N68" s="162"/>
      <c r="O68" s="162"/>
      <c r="P68" s="162"/>
      <c r="Q68" s="163"/>
      <c r="R68" s="16"/>
    </row>
    <row r="69" spans="2:18" hidden="1" outlineLevel="1">
      <c r="B69" s="16"/>
      <c r="C69" s="153"/>
      <c r="D69" s="153"/>
      <c r="E69" s="153"/>
      <c r="F69" s="153"/>
      <c r="G69" s="153"/>
      <c r="H69" s="153"/>
      <c r="I69" s="153"/>
      <c r="J69" s="153"/>
      <c r="K69" s="153"/>
      <c r="L69" s="16"/>
      <c r="M69" s="161"/>
      <c r="N69" s="162"/>
      <c r="O69" s="162"/>
      <c r="P69" s="162"/>
      <c r="Q69" s="163"/>
      <c r="R69" s="16"/>
    </row>
    <row r="70" spans="2:18" hidden="1" outlineLevel="1">
      <c r="B70" s="16"/>
      <c r="C70" s="153"/>
      <c r="D70" s="153"/>
      <c r="E70" s="153"/>
      <c r="F70" s="153"/>
      <c r="G70" s="153"/>
      <c r="H70" s="153"/>
      <c r="I70" s="153"/>
      <c r="J70" s="153"/>
      <c r="K70" s="153"/>
      <c r="L70" s="16"/>
      <c r="M70" s="161"/>
      <c r="N70" s="162"/>
      <c r="O70" s="162"/>
      <c r="P70" s="162"/>
      <c r="Q70" s="163"/>
      <c r="R70" s="16"/>
    </row>
    <row r="71" spans="2:18" hidden="1" outlineLevel="1">
      <c r="B71" s="16"/>
      <c r="C71" s="153"/>
      <c r="D71" s="153"/>
      <c r="E71" s="153"/>
      <c r="F71" s="153"/>
      <c r="G71" s="153"/>
      <c r="H71" s="153"/>
      <c r="I71" s="153"/>
      <c r="J71" s="153"/>
      <c r="K71" s="153"/>
      <c r="L71" s="16"/>
      <c r="M71" s="161"/>
      <c r="N71" s="162"/>
      <c r="O71" s="162"/>
      <c r="P71" s="162"/>
      <c r="Q71" s="163"/>
      <c r="R71" s="16"/>
    </row>
    <row r="72" spans="2:18" hidden="1" outlineLevel="1">
      <c r="B72" s="16"/>
      <c r="C72" s="153"/>
      <c r="D72" s="153"/>
      <c r="E72" s="153"/>
      <c r="F72" s="153"/>
      <c r="G72" s="153"/>
      <c r="H72" s="153"/>
      <c r="I72" s="153"/>
      <c r="J72" s="153"/>
      <c r="K72" s="153"/>
      <c r="L72" s="16"/>
      <c r="M72" s="161"/>
      <c r="N72" s="162"/>
      <c r="O72" s="162"/>
      <c r="P72" s="162"/>
      <c r="Q72" s="163"/>
      <c r="R72" s="16"/>
    </row>
    <row r="73" spans="2:18" hidden="1" outlineLevel="1">
      <c r="B73" s="16"/>
      <c r="C73" s="153"/>
      <c r="D73" s="153"/>
      <c r="E73" s="153"/>
      <c r="F73" s="153"/>
      <c r="G73" s="153"/>
      <c r="H73" s="153"/>
      <c r="I73" s="153"/>
      <c r="J73" s="153"/>
      <c r="K73" s="153"/>
      <c r="L73" s="16"/>
      <c r="M73" s="164"/>
      <c r="N73" s="165"/>
      <c r="O73" s="165"/>
      <c r="P73" s="165"/>
      <c r="Q73" s="166"/>
      <c r="R73" s="16"/>
    </row>
    <row r="74" spans="2:18" hidden="1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hidden="1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49"/>
      <c r="N79" s="150"/>
      <c r="O79" s="150"/>
      <c r="P79" s="150"/>
      <c r="Q79" s="151"/>
      <c r="R79" s="16"/>
    </row>
    <row r="80" spans="2:18" hidden="1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52"/>
      <c r="N80" s="153"/>
      <c r="O80" s="153"/>
      <c r="P80" s="153"/>
      <c r="Q80" s="154"/>
      <c r="R80" s="16"/>
    </row>
    <row r="81" spans="2:18" hidden="1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52"/>
      <c r="N81" s="153"/>
      <c r="O81" s="153"/>
      <c r="P81" s="153"/>
      <c r="Q81" s="154"/>
      <c r="R81" s="16"/>
    </row>
    <row r="82" spans="2:18" hidden="1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52"/>
      <c r="N82" s="153"/>
      <c r="O82" s="153"/>
      <c r="P82" s="153"/>
      <c r="Q82" s="154"/>
      <c r="R82" s="16"/>
    </row>
    <row r="83" spans="2:18" hidden="1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52"/>
      <c r="N83" s="153"/>
      <c r="O83" s="153"/>
      <c r="P83" s="153"/>
      <c r="Q83" s="154"/>
      <c r="R83" s="16"/>
    </row>
    <row r="84" spans="2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52"/>
      <c r="N84" s="153"/>
      <c r="O84" s="153"/>
      <c r="P84" s="153"/>
      <c r="Q84" s="154"/>
      <c r="R84" s="16"/>
    </row>
    <row r="85" spans="2:18" hidden="1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52"/>
      <c r="N85" s="153"/>
      <c r="O85" s="153"/>
      <c r="P85" s="153"/>
      <c r="Q85" s="154"/>
      <c r="R85" s="16"/>
    </row>
    <row r="86" spans="2:18" hidden="1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52"/>
      <c r="N86" s="153"/>
      <c r="O86" s="153"/>
      <c r="P86" s="153"/>
      <c r="Q86" s="154"/>
      <c r="R86" s="16"/>
    </row>
    <row r="87" spans="2:18" hidden="1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52"/>
      <c r="N87" s="153"/>
      <c r="O87" s="153"/>
      <c r="P87" s="153"/>
      <c r="Q87" s="154"/>
      <c r="R87" s="16"/>
    </row>
    <row r="88" spans="2:18" hidden="1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52"/>
      <c r="N88" s="153"/>
      <c r="O88" s="153"/>
      <c r="P88" s="153"/>
      <c r="Q88" s="154"/>
      <c r="R88" s="16"/>
    </row>
    <row r="89" spans="2:18" hidden="1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52"/>
      <c r="N89" s="153"/>
      <c r="O89" s="153"/>
      <c r="P89" s="153"/>
      <c r="Q89" s="154"/>
      <c r="R89" s="16"/>
    </row>
    <row r="90" spans="2:18" hidden="1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52"/>
      <c r="N90" s="153"/>
      <c r="O90" s="153"/>
      <c r="P90" s="153"/>
      <c r="Q90" s="154"/>
      <c r="R90" s="16"/>
    </row>
    <row r="91" spans="2:18" hidden="1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52"/>
      <c r="N91" s="153"/>
      <c r="O91" s="153"/>
      <c r="P91" s="153"/>
      <c r="Q91" s="154"/>
      <c r="R91" s="16"/>
    </row>
    <row r="92" spans="2:18" hidden="1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52"/>
      <c r="N92" s="153"/>
      <c r="O92" s="153"/>
      <c r="P92" s="153"/>
      <c r="Q92" s="154"/>
      <c r="R92" s="16"/>
    </row>
    <row r="93" spans="2:18" hidden="1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52"/>
      <c r="N93" s="153"/>
      <c r="O93" s="153"/>
      <c r="P93" s="153"/>
      <c r="Q93" s="154"/>
      <c r="R93" s="16"/>
    </row>
    <row r="94" spans="2:18" hidden="1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52"/>
      <c r="N94" s="153"/>
      <c r="O94" s="153"/>
      <c r="P94" s="153"/>
      <c r="Q94" s="154"/>
      <c r="R94" s="16"/>
    </row>
    <row r="95" spans="2:18" hidden="1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52"/>
      <c r="N95" s="153"/>
      <c r="O95" s="153"/>
      <c r="P95" s="153"/>
      <c r="Q95" s="154"/>
      <c r="R95" s="16"/>
    </row>
    <row r="96" spans="2:18" hidden="1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52"/>
      <c r="N96" s="153"/>
      <c r="O96" s="153"/>
      <c r="P96" s="153"/>
      <c r="Q96" s="154"/>
      <c r="R96" s="16"/>
    </row>
    <row r="97" spans="2:18" hidden="1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55"/>
      <c r="N97" s="156"/>
      <c r="O97" s="156"/>
      <c r="P97" s="156"/>
      <c r="Q97" s="157"/>
      <c r="R97" s="16"/>
    </row>
    <row r="98" spans="2:18" hidden="1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49"/>
      <c r="N101" s="150"/>
      <c r="O101" s="150"/>
      <c r="P101" s="150"/>
      <c r="Q101" s="151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52"/>
      <c r="N102" s="153"/>
      <c r="O102" s="153"/>
      <c r="P102" s="153"/>
      <c r="Q102" s="154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52"/>
      <c r="N103" s="153"/>
      <c r="O103" s="153"/>
      <c r="P103" s="153"/>
      <c r="Q103" s="154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52"/>
      <c r="N104" s="153"/>
      <c r="O104" s="153"/>
      <c r="P104" s="153"/>
      <c r="Q104" s="154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52"/>
      <c r="N105" s="153"/>
      <c r="O105" s="153"/>
      <c r="P105" s="153"/>
      <c r="Q105" s="154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52"/>
      <c r="N106" s="153"/>
      <c r="O106" s="153"/>
      <c r="P106" s="153"/>
      <c r="Q106" s="154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52"/>
      <c r="N107" s="153"/>
      <c r="O107" s="153"/>
      <c r="P107" s="153"/>
      <c r="Q107" s="154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52"/>
      <c r="N108" s="153"/>
      <c r="O108" s="153"/>
      <c r="P108" s="153"/>
      <c r="Q108" s="154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52"/>
      <c r="N109" s="153"/>
      <c r="O109" s="153"/>
      <c r="P109" s="153"/>
      <c r="Q109" s="154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52"/>
      <c r="N110" s="153"/>
      <c r="O110" s="153"/>
      <c r="P110" s="153"/>
      <c r="Q110" s="154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52"/>
      <c r="N111" s="153"/>
      <c r="O111" s="153"/>
      <c r="P111" s="153"/>
      <c r="Q111" s="154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52"/>
      <c r="N112" s="153"/>
      <c r="O112" s="153"/>
      <c r="P112" s="153"/>
      <c r="Q112" s="154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52"/>
      <c r="N113" s="153"/>
      <c r="O113" s="153"/>
      <c r="P113" s="153"/>
      <c r="Q113" s="154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52"/>
      <c r="N114" s="153"/>
      <c r="O114" s="153"/>
      <c r="P114" s="153"/>
      <c r="Q114" s="154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52"/>
      <c r="N115" s="153"/>
      <c r="O115" s="153"/>
      <c r="P115" s="153"/>
      <c r="Q115" s="154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52"/>
      <c r="N116" s="153"/>
      <c r="O116" s="153"/>
      <c r="P116" s="153"/>
      <c r="Q116" s="154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52"/>
      <c r="N117" s="153"/>
      <c r="O117" s="153"/>
      <c r="P117" s="153"/>
      <c r="Q117" s="154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52"/>
      <c r="N118" s="153"/>
      <c r="O118" s="153"/>
      <c r="P118" s="153"/>
      <c r="Q118" s="154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55"/>
      <c r="N119" s="156"/>
      <c r="O119" s="156"/>
      <c r="P119" s="156"/>
      <c r="Q119" s="157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49"/>
      <c r="N123" s="150"/>
      <c r="O123" s="150"/>
      <c r="P123" s="150"/>
      <c r="Q123" s="151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52"/>
      <c r="N124" s="153"/>
      <c r="O124" s="153"/>
      <c r="P124" s="153"/>
      <c r="Q124" s="154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52"/>
      <c r="N125" s="153"/>
      <c r="O125" s="153"/>
      <c r="P125" s="153"/>
      <c r="Q125" s="154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52"/>
      <c r="N126" s="153"/>
      <c r="O126" s="153"/>
      <c r="P126" s="153"/>
      <c r="Q126" s="154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52"/>
      <c r="N127" s="153"/>
      <c r="O127" s="153"/>
      <c r="P127" s="153"/>
      <c r="Q127" s="154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52"/>
      <c r="N128" s="153"/>
      <c r="O128" s="153"/>
      <c r="P128" s="153"/>
      <c r="Q128" s="154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52"/>
      <c r="N129" s="153"/>
      <c r="O129" s="153"/>
      <c r="P129" s="153"/>
      <c r="Q129" s="154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52"/>
      <c r="N130" s="153"/>
      <c r="O130" s="153"/>
      <c r="P130" s="153"/>
      <c r="Q130" s="154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52"/>
      <c r="N131" s="153"/>
      <c r="O131" s="153"/>
      <c r="P131" s="153"/>
      <c r="Q131" s="154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52"/>
      <c r="N132" s="153"/>
      <c r="O132" s="153"/>
      <c r="P132" s="153"/>
      <c r="Q132" s="154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52"/>
      <c r="N133" s="153"/>
      <c r="O133" s="153"/>
      <c r="P133" s="153"/>
      <c r="Q133" s="154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52"/>
      <c r="N134" s="153"/>
      <c r="O134" s="153"/>
      <c r="P134" s="153"/>
      <c r="Q134" s="154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52"/>
      <c r="N135" s="153"/>
      <c r="O135" s="153"/>
      <c r="P135" s="153"/>
      <c r="Q135" s="154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52"/>
      <c r="N136" s="153"/>
      <c r="O136" s="153"/>
      <c r="P136" s="153"/>
      <c r="Q136" s="154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52"/>
      <c r="N137" s="153"/>
      <c r="O137" s="153"/>
      <c r="P137" s="153"/>
      <c r="Q137" s="154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52"/>
      <c r="N138" s="153"/>
      <c r="O138" s="153"/>
      <c r="P138" s="153"/>
      <c r="Q138" s="154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52"/>
      <c r="N139" s="153"/>
      <c r="O139" s="153"/>
      <c r="P139" s="153"/>
      <c r="Q139" s="154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52"/>
      <c r="N140" s="153"/>
      <c r="O140" s="153"/>
      <c r="P140" s="153"/>
      <c r="Q140" s="154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55"/>
      <c r="N141" s="156"/>
      <c r="O141" s="156"/>
      <c r="P141" s="156"/>
      <c r="Q141" s="157"/>
      <c r="R141" s="16"/>
    </row>
    <row r="142" spans="2:18" hidden="1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>
      <c r="B144" s="16"/>
      <c r="C144" s="52" t="s">
        <v>154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>
      <c r="B145" s="16"/>
      <c r="C145" s="52" t="s">
        <v>151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150</v>
      </c>
      <c r="N145" s="16"/>
      <c r="O145" s="16"/>
      <c r="P145" s="16"/>
      <c r="Q145" s="16"/>
      <c r="R145" s="16"/>
    </row>
    <row r="146" spans="2:18" hidden="1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49"/>
      <c r="N146" s="150"/>
      <c r="O146" s="150"/>
      <c r="P146" s="150"/>
      <c r="Q146" s="151"/>
      <c r="R146" s="16"/>
    </row>
    <row r="147" spans="2:18" hidden="1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52"/>
      <c r="N147" s="153"/>
      <c r="O147" s="153"/>
      <c r="P147" s="153"/>
      <c r="Q147" s="154"/>
      <c r="R147" s="16"/>
    </row>
    <row r="148" spans="2:18" hidden="1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52"/>
      <c r="N148" s="153"/>
      <c r="O148" s="153"/>
      <c r="P148" s="153"/>
      <c r="Q148" s="154"/>
      <c r="R148" s="16"/>
    </row>
    <row r="149" spans="2:18" hidden="1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52"/>
      <c r="N149" s="153"/>
      <c r="O149" s="153"/>
      <c r="P149" s="153"/>
      <c r="Q149" s="154"/>
      <c r="R149" s="16"/>
    </row>
    <row r="150" spans="2:18" hidden="1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52"/>
      <c r="N150" s="153"/>
      <c r="O150" s="153"/>
      <c r="P150" s="153"/>
      <c r="Q150" s="154"/>
      <c r="R150" s="16"/>
    </row>
    <row r="151" spans="2:18" hidden="1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52"/>
      <c r="N151" s="153"/>
      <c r="O151" s="153"/>
      <c r="P151" s="153"/>
      <c r="Q151" s="154"/>
      <c r="R151" s="16"/>
    </row>
    <row r="152" spans="2:18" hidden="1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52"/>
      <c r="N152" s="153"/>
      <c r="O152" s="153"/>
      <c r="P152" s="153"/>
      <c r="Q152" s="154"/>
      <c r="R152" s="16"/>
    </row>
    <row r="153" spans="2:18" hidden="1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52"/>
      <c r="N153" s="153"/>
      <c r="O153" s="153"/>
      <c r="P153" s="153"/>
      <c r="Q153" s="154"/>
      <c r="R153" s="16"/>
    </row>
    <row r="154" spans="2:18" hidden="1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52"/>
      <c r="N154" s="153"/>
      <c r="O154" s="153"/>
      <c r="P154" s="153"/>
      <c r="Q154" s="154"/>
      <c r="R154" s="16"/>
    </row>
    <row r="155" spans="2:18" hidden="1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52"/>
      <c r="N155" s="153"/>
      <c r="O155" s="153"/>
      <c r="P155" s="153"/>
      <c r="Q155" s="154"/>
      <c r="R155" s="16"/>
    </row>
    <row r="156" spans="2:18" hidden="1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52"/>
      <c r="N156" s="153"/>
      <c r="O156" s="153"/>
      <c r="P156" s="153"/>
      <c r="Q156" s="154"/>
      <c r="R156" s="16"/>
    </row>
    <row r="157" spans="2:18" hidden="1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52"/>
      <c r="N157" s="153"/>
      <c r="O157" s="153"/>
      <c r="P157" s="153"/>
      <c r="Q157" s="154"/>
      <c r="R157" s="16"/>
    </row>
    <row r="158" spans="2:18" hidden="1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52"/>
      <c r="N158" s="153"/>
      <c r="O158" s="153"/>
      <c r="P158" s="153"/>
      <c r="Q158" s="154"/>
      <c r="R158" s="16"/>
    </row>
    <row r="159" spans="2:18" hidden="1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52"/>
      <c r="N159" s="153"/>
      <c r="O159" s="153"/>
      <c r="P159" s="153"/>
      <c r="Q159" s="154"/>
      <c r="R159" s="16"/>
    </row>
    <row r="160" spans="2:18" hidden="1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52"/>
      <c r="N160" s="153"/>
      <c r="O160" s="153"/>
      <c r="P160" s="153"/>
      <c r="Q160" s="154"/>
      <c r="R160" s="16"/>
    </row>
    <row r="161" spans="1:18" hidden="1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52"/>
      <c r="N161" s="153"/>
      <c r="O161" s="153"/>
      <c r="P161" s="153"/>
      <c r="Q161" s="154"/>
      <c r="R161" s="16"/>
    </row>
    <row r="162" spans="1:18" hidden="1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52"/>
      <c r="N162" s="153"/>
      <c r="O162" s="153"/>
      <c r="P162" s="153"/>
      <c r="Q162" s="154"/>
      <c r="R162" s="16"/>
    </row>
    <row r="163" spans="1:18" hidden="1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52"/>
      <c r="N163" s="153"/>
      <c r="O163" s="153"/>
      <c r="P163" s="153"/>
      <c r="Q163" s="154"/>
      <c r="R163" s="16"/>
    </row>
    <row r="164" spans="1:18" hidden="1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55"/>
      <c r="N164" s="156"/>
      <c r="O164" s="156"/>
      <c r="P164" s="156"/>
      <c r="Q164" s="157"/>
      <c r="R164" s="16"/>
    </row>
    <row r="165" spans="1:18" hidden="1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hidden="1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>
      <c r="B204" s="16"/>
      <c r="C204" s="149"/>
      <c r="D204" s="150"/>
      <c r="E204" s="150"/>
      <c r="F204" s="150"/>
      <c r="G204" s="150"/>
      <c r="H204" s="150"/>
      <c r="I204" s="150"/>
      <c r="J204" s="150"/>
      <c r="K204" s="150"/>
      <c r="L204" s="150"/>
      <c r="M204" s="150"/>
      <c r="N204" s="150"/>
      <c r="O204" s="150"/>
      <c r="P204" s="150"/>
      <c r="Q204" s="151"/>
      <c r="R204" s="16"/>
    </row>
    <row r="205" spans="2:18" hidden="1" outlineLevel="1">
      <c r="B205" s="16"/>
      <c r="C205" s="152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4"/>
      <c r="R205" s="16"/>
    </row>
    <row r="206" spans="2:18" hidden="1" outlineLevel="1">
      <c r="B206" s="16"/>
      <c r="C206" s="152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4"/>
      <c r="R206" s="16"/>
    </row>
    <row r="207" spans="2:18" hidden="1" outlineLevel="1">
      <c r="B207" s="16"/>
      <c r="C207" s="152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4"/>
      <c r="R207" s="16"/>
    </row>
    <row r="208" spans="2:18" hidden="1" outlineLevel="1">
      <c r="B208" s="16"/>
      <c r="C208" s="152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4"/>
      <c r="R208" s="16"/>
    </row>
    <row r="209" spans="2:18" hidden="1" outlineLevel="1">
      <c r="B209" s="16"/>
      <c r="C209" s="152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4"/>
      <c r="R209" s="16"/>
    </row>
    <row r="210" spans="2:18" hidden="1" outlineLevel="1">
      <c r="B210" s="16"/>
      <c r="C210" s="152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4"/>
      <c r="R210" s="16"/>
    </row>
    <row r="211" spans="2:18" hidden="1" outlineLevel="1">
      <c r="B211" s="16"/>
      <c r="C211" s="155"/>
      <c r="D211" s="156"/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157"/>
      <c r="R211" s="16"/>
    </row>
    <row r="212" spans="2:18" collapsed="1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C15:K31"/>
    <mergeCell ref="M15:Q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1:Q44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1:Q36"/>
  <sheetViews>
    <sheetView showGridLines="0" showRowColHeaders="0" workbookViewId="0">
      <selection activeCell="O25" sqref="O25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</row>
    <row r="22" spans="1:17"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</row>
    <row r="23" spans="1:17"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</row>
    <row r="24" spans="1:17"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</row>
    <row r="26" spans="1:17"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</row>
    <row r="27" spans="1:17"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</row>
    <row r="28" spans="1:17"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</row>
    <row r="29" spans="1:17"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</row>
    <row r="30" spans="1:17"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</row>
    <row r="31" spans="1:17"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</row>
    <row r="32" spans="1:17"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</row>
    <row r="33" spans="2:17"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</row>
    <row r="34" spans="2:17"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</row>
    <row r="35" spans="2:17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</row>
    <row r="36" spans="2:17"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82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40</v>
      </c>
    </row>
    <row r="2" spans="1:17">
      <c r="A2" s="10" t="s">
        <v>41</v>
      </c>
    </row>
    <row r="3" spans="1:17">
      <c r="A3" s="10" t="s">
        <v>42</v>
      </c>
    </row>
    <row r="4" spans="1:17">
      <c r="A4" s="10" t="s">
        <v>43</v>
      </c>
    </row>
    <row r="5" spans="1:17">
      <c r="A5" s="10" t="s">
        <v>44</v>
      </c>
    </row>
    <row r="6" spans="1:17">
      <c r="A6" s="10" t="s">
        <v>45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56" t="s">
        <v>255</v>
      </c>
      <c r="I13" s="257"/>
      <c r="J13" s="257"/>
      <c r="K13" s="257"/>
      <c r="L13" s="257"/>
      <c r="M13" s="257"/>
      <c r="N13" s="257"/>
      <c r="O13" s="257"/>
      <c r="P13" s="258"/>
      <c r="Q13" s="16"/>
    </row>
    <row r="14" spans="1:17">
      <c r="B14" s="16"/>
      <c r="C14" s="16"/>
      <c r="D14" s="16"/>
      <c r="E14" s="16"/>
      <c r="F14" s="16"/>
      <c r="G14" s="16"/>
      <c r="H14" s="259"/>
      <c r="I14" s="260"/>
      <c r="J14" s="260"/>
      <c r="K14" s="260"/>
      <c r="L14" s="260"/>
      <c r="M14" s="260"/>
      <c r="N14" s="260"/>
      <c r="O14" s="260"/>
      <c r="P14" s="261"/>
      <c r="Q14" s="16"/>
    </row>
    <row r="15" spans="1:17">
      <c r="B15" s="16"/>
      <c r="C15" s="16"/>
      <c r="D15" s="16"/>
      <c r="E15" s="16"/>
      <c r="F15" s="16"/>
      <c r="G15" s="16"/>
      <c r="H15" s="259"/>
      <c r="I15" s="260"/>
      <c r="J15" s="260"/>
      <c r="K15" s="260"/>
      <c r="L15" s="260"/>
      <c r="M15" s="260"/>
      <c r="N15" s="260"/>
      <c r="O15" s="260"/>
      <c r="P15" s="261"/>
      <c r="Q15" s="16"/>
    </row>
    <row r="16" spans="1:17">
      <c r="B16" s="16"/>
      <c r="C16" s="16"/>
      <c r="D16" s="16"/>
      <c r="E16" s="16"/>
      <c r="F16" s="16"/>
      <c r="G16" s="16"/>
      <c r="H16" s="259"/>
      <c r="I16" s="260"/>
      <c r="J16" s="260"/>
      <c r="K16" s="260"/>
      <c r="L16" s="260"/>
      <c r="M16" s="260"/>
      <c r="N16" s="260"/>
      <c r="O16" s="260"/>
      <c r="P16" s="261"/>
      <c r="Q16" s="16"/>
    </row>
    <row r="17" spans="2:17">
      <c r="B17" s="16"/>
      <c r="C17" s="16"/>
      <c r="D17" s="16"/>
      <c r="E17" s="16"/>
      <c r="F17" s="16"/>
      <c r="G17" s="16"/>
      <c r="H17" s="259"/>
      <c r="I17" s="260"/>
      <c r="J17" s="260"/>
      <c r="K17" s="260"/>
      <c r="L17" s="260"/>
      <c r="M17" s="260"/>
      <c r="N17" s="260"/>
      <c r="O17" s="260"/>
      <c r="P17" s="261"/>
      <c r="Q17" s="16"/>
    </row>
    <row r="18" spans="2:17">
      <c r="B18" s="16"/>
      <c r="C18" s="16"/>
      <c r="D18" s="16"/>
      <c r="E18" s="16"/>
      <c r="F18" s="16"/>
      <c r="G18" s="16"/>
      <c r="H18" s="259"/>
      <c r="I18" s="260"/>
      <c r="J18" s="260"/>
      <c r="K18" s="260"/>
      <c r="L18" s="260"/>
      <c r="M18" s="260"/>
      <c r="N18" s="260"/>
      <c r="O18" s="260"/>
      <c r="P18" s="261"/>
      <c r="Q18" s="16"/>
    </row>
    <row r="19" spans="2:17">
      <c r="B19" s="16"/>
      <c r="C19" s="16"/>
      <c r="D19" s="16"/>
      <c r="E19" s="16"/>
      <c r="F19" s="16"/>
      <c r="G19" s="16"/>
      <c r="H19" s="259"/>
      <c r="I19" s="260"/>
      <c r="J19" s="260"/>
      <c r="K19" s="260"/>
      <c r="L19" s="260"/>
      <c r="M19" s="260"/>
      <c r="N19" s="260"/>
      <c r="O19" s="260"/>
      <c r="P19" s="261"/>
      <c r="Q19" s="16"/>
    </row>
    <row r="20" spans="2:17">
      <c r="B20" s="16"/>
      <c r="C20" s="16"/>
      <c r="D20" s="16"/>
      <c r="E20" s="16"/>
      <c r="F20" s="16"/>
      <c r="G20" s="16"/>
      <c r="H20" s="262"/>
      <c r="I20" s="263"/>
      <c r="J20" s="263"/>
      <c r="K20" s="263"/>
      <c r="L20" s="263"/>
      <c r="M20" s="263"/>
      <c r="N20" s="263"/>
      <c r="O20" s="263"/>
      <c r="P20" s="264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56" t="s">
        <v>256</v>
      </c>
      <c r="I25" s="257"/>
      <c r="J25" s="257"/>
      <c r="K25" s="257"/>
      <c r="L25" s="257"/>
      <c r="M25" s="257"/>
      <c r="N25" s="257"/>
      <c r="O25" s="257"/>
      <c r="P25" s="258"/>
      <c r="Q25" s="16"/>
    </row>
    <row r="26" spans="2:17">
      <c r="B26" s="16"/>
      <c r="C26" s="16"/>
      <c r="D26" s="16"/>
      <c r="E26" s="16"/>
      <c r="F26" s="16"/>
      <c r="G26" s="16"/>
      <c r="H26" s="259"/>
      <c r="I26" s="260"/>
      <c r="J26" s="260"/>
      <c r="K26" s="260"/>
      <c r="L26" s="260"/>
      <c r="M26" s="260"/>
      <c r="N26" s="260"/>
      <c r="O26" s="260"/>
      <c r="P26" s="261"/>
      <c r="Q26" s="16"/>
    </row>
    <row r="27" spans="2:17">
      <c r="B27" s="16"/>
      <c r="C27" s="16"/>
      <c r="D27" s="16"/>
      <c r="E27" s="16"/>
      <c r="F27" s="16"/>
      <c r="G27" s="16"/>
      <c r="H27" s="259"/>
      <c r="I27" s="260"/>
      <c r="J27" s="260"/>
      <c r="K27" s="260"/>
      <c r="L27" s="260"/>
      <c r="M27" s="260"/>
      <c r="N27" s="260"/>
      <c r="O27" s="260"/>
      <c r="P27" s="261"/>
      <c r="Q27" s="16"/>
    </row>
    <row r="28" spans="2:17">
      <c r="B28" s="16"/>
      <c r="C28" s="16"/>
      <c r="D28" s="16"/>
      <c r="E28" s="16"/>
      <c r="F28" s="16"/>
      <c r="G28" s="16"/>
      <c r="H28" s="259"/>
      <c r="I28" s="260"/>
      <c r="J28" s="260"/>
      <c r="K28" s="260"/>
      <c r="L28" s="260"/>
      <c r="M28" s="260"/>
      <c r="N28" s="260"/>
      <c r="O28" s="260"/>
      <c r="P28" s="261"/>
      <c r="Q28" s="16"/>
    </row>
    <row r="29" spans="2:17">
      <c r="B29" s="16"/>
      <c r="C29" s="16"/>
      <c r="D29" s="16"/>
      <c r="E29" s="16"/>
      <c r="F29" s="16"/>
      <c r="G29" s="16"/>
      <c r="H29" s="259"/>
      <c r="I29" s="260"/>
      <c r="J29" s="260"/>
      <c r="K29" s="260"/>
      <c r="L29" s="260"/>
      <c r="M29" s="260"/>
      <c r="N29" s="260"/>
      <c r="O29" s="260"/>
      <c r="P29" s="261"/>
      <c r="Q29" s="16"/>
    </row>
    <row r="30" spans="2:17">
      <c r="B30" s="16"/>
      <c r="C30" s="16"/>
      <c r="D30" s="16"/>
      <c r="E30" s="16"/>
      <c r="F30" s="16"/>
      <c r="G30" s="16"/>
      <c r="H30" s="259"/>
      <c r="I30" s="260"/>
      <c r="J30" s="260"/>
      <c r="K30" s="260"/>
      <c r="L30" s="260"/>
      <c r="M30" s="260"/>
      <c r="N30" s="260"/>
      <c r="O30" s="260"/>
      <c r="P30" s="261"/>
      <c r="Q30" s="16"/>
    </row>
    <row r="31" spans="2:17">
      <c r="B31" s="16"/>
      <c r="C31" s="16"/>
      <c r="D31" s="16"/>
      <c r="E31" s="16"/>
      <c r="F31" s="16"/>
      <c r="G31" s="16"/>
      <c r="H31" s="259"/>
      <c r="I31" s="260"/>
      <c r="J31" s="260"/>
      <c r="K31" s="260"/>
      <c r="L31" s="260"/>
      <c r="M31" s="260"/>
      <c r="N31" s="260"/>
      <c r="O31" s="260"/>
      <c r="P31" s="261"/>
      <c r="Q31" s="16"/>
    </row>
    <row r="32" spans="2:17">
      <c r="B32" s="16"/>
      <c r="C32" s="16"/>
      <c r="D32" s="16"/>
      <c r="E32" s="16"/>
      <c r="F32" s="16"/>
      <c r="G32" s="16"/>
      <c r="H32" s="262"/>
      <c r="I32" s="263"/>
      <c r="J32" s="263"/>
      <c r="K32" s="263"/>
      <c r="L32" s="263"/>
      <c r="M32" s="263"/>
      <c r="N32" s="263"/>
      <c r="O32" s="263"/>
      <c r="P32" s="264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56" t="s">
        <v>257</v>
      </c>
      <c r="I37" s="298"/>
      <c r="J37" s="298"/>
      <c r="K37" s="298"/>
      <c r="L37" s="298"/>
      <c r="M37" s="298"/>
      <c r="N37" s="298"/>
      <c r="O37" s="298"/>
      <c r="P37" s="299"/>
      <c r="Q37" s="16"/>
    </row>
    <row r="38" spans="2:17">
      <c r="B38" s="16"/>
      <c r="C38" s="16"/>
      <c r="D38" s="16"/>
      <c r="E38" s="16"/>
      <c r="F38" s="16"/>
      <c r="G38" s="16"/>
      <c r="H38" s="300"/>
      <c r="I38" s="245"/>
      <c r="J38" s="245"/>
      <c r="K38" s="245"/>
      <c r="L38" s="245"/>
      <c r="M38" s="245"/>
      <c r="N38" s="245"/>
      <c r="O38" s="245"/>
      <c r="P38" s="301"/>
      <c r="Q38" s="16"/>
    </row>
    <row r="39" spans="2:17">
      <c r="B39" s="16"/>
      <c r="C39" s="16"/>
      <c r="D39" s="16"/>
      <c r="E39" s="16"/>
      <c r="F39" s="16"/>
      <c r="G39" s="16"/>
      <c r="H39" s="300"/>
      <c r="I39" s="245"/>
      <c r="J39" s="245"/>
      <c r="K39" s="245"/>
      <c r="L39" s="245"/>
      <c r="M39" s="245"/>
      <c r="N39" s="245"/>
      <c r="O39" s="245"/>
      <c r="P39" s="301"/>
      <c r="Q39" s="16"/>
    </row>
    <row r="40" spans="2:17">
      <c r="B40" s="16"/>
      <c r="C40" s="16"/>
      <c r="D40" s="16"/>
      <c r="E40" s="16"/>
      <c r="F40" s="16"/>
      <c r="G40" s="16"/>
      <c r="H40" s="300"/>
      <c r="I40" s="245"/>
      <c r="J40" s="245"/>
      <c r="K40" s="245"/>
      <c r="L40" s="245"/>
      <c r="M40" s="245"/>
      <c r="N40" s="245"/>
      <c r="O40" s="245"/>
      <c r="P40" s="301"/>
      <c r="Q40" s="16"/>
    </row>
    <row r="41" spans="2:17">
      <c r="B41" s="16"/>
      <c r="C41" s="16"/>
      <c r="D41" s="16"/>
      <c r="E41" s="16"/>
      <c r="F41" s="16"/>
      <c r="G41" s="16"/>
      <c r="H41" s="300"/>
      <c r="I41" s="245"/>
      <c r="J41" s="245"/>
      <c r="K41" s="245"/>
      <c r="L41" s="245"/>
      <c r="M41" s="245"/>
      <c r="N41" s="245"/>
      <c r="O41" s="245"/>
      <c r="P41" s="301"/>
      <c r="Q41" s="16"/>
    </row>
    <row r="42" spans="2:17">
      <c r="B42" s="16"/>
      <c r="C42" s="16"/>
      <c r="D42" s="16"/>
      <c r="E42" s="16"/>
      <c r="F42" s="16"/>
      <c r="G42" s="16"/>
      <c r="H42" s="300"/>
      <c r="I42" s="245"/>
      <c r="J42" s="245"/>
      <c r="K42" s="245"/>
      <c r="L42" s="245"/>
      <c r="M42" s="245"/>
      <c r="N42" s="245"/>
      <c r="O42" s="245"/>
      <c r="P42" s="301"/>
      <c r="Q42" s="16"/>
    </row>
    <row r="43" spans="2:17">
      <c r="B43" s="16"/>
      <c r="C43" s="16"/>
      <c r="D43" s="16"/>
      <c r="E43" s="16"/>
      <c r="F43" s="16"/>
      <c r="G43" s="16"/>
      <c r="H43" s="300"/>
      <c r="I43" s="245"/>
      <c r="J43" s="245"/>
      <c r="K43" s="245"/>
      <c r="L43" s="245"/>
      <c r="M43" s="245"/>
      <c r="N43" s="245"/>
      <c r="O43" s="245"/>
      <c r="P43" s="301"/>
      <c r="Q43" s="16"/>
    </row>
    <row r="44" spans="2:17">
      <c r="B44" s="16"/>
      <c r="C44" s="16"/>
      <c r="D44" s="16"/>
      <c r="E44" s="16"/>
      <c r="F44" s="16"/>
      <c r="G44" s="16"/>
      <c r="H44" s="302"/>
      <c r="I44" s="303"/>
      <c r="J44" s="303"/>
      <c r="K44" s="303"/>
      <c r="L44" s="303"/>
      <c r="M44" s="303"/>
      <c r="N44" s="303"/>
      <c r="O44" s="303"/>
      <c r="P44" s="304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56" t="s">
        <v>258</v>
      </c>
      <c r="I49" s="298"/>
      <c r="J49" s="298"/>
      <c r="K49" s="298"/>
      <c r="L49" s="298"/>
      <c r="M49" s="298"/>
      <c r="N49" s="298"/>
      <c r="O49" s="298"/>
      <c r="P49" s="299"/>
      <c r="Q49" s="16"/>
    </row>
    <row r="50" spans="2:17">
      <c r="B50" s="16"/>
      <c r="C50" s="16"/>
      <c r="D50" s="16"/>
      <c r="E50" s="16"/>
      <c r="F50" s="16"/>
      <c r="G50" s="16"/>
      <c r="H50" s="300"/>
      <c r="I50" s="245"/>
      <c r="J50" s="245"/>
      <c r="K50" s="245"/>
      <c r="L50" s="245"/>
      <c r="M50" s="245"/>
      <c r="N50" s="245"/>
      <c r="O50" s="245"/>
      <c r="P50" s="301"/>
      <c r="Q50" s="16"/>
    </row>
    <row r="51" spans="2:17">
      <c r="B51" s="16"/>
      <c r="C51" s="16"/>
      <c r="D51" s="16"/>
      <c r="E51" s="16"/>
      <c r="F51" s="16"/>
      <c r="G51" s="16"/>
      <c r="H51" s="300"/>
      <c r="I51" s="245"/>
      <c r="J51" s="245"/>
      <c r="K51" s="245"/>
      <c r="L51" s="245"/>
      <c r="M51" s="245"/>
      <c r="N51" s="245"/>
      <c r="O51" s="245"/>
      <c r="P51" s="301"/>
      <c r="Q51" s="16"/>
    </row>
    <row r="52" spans="2:17">
      <c r="B52" s="16"/>
      <c r="C52" s="16"/>
      <c r="D52" s="16"/>
      <c r="E52" s="16"/>
      <c r="F52" s="16"/>
      <c r="G52" s="16"/>
      <c r="H52" s="300"/>
      <c r="I52" s="245"/>
      <c r="J52" s="245"/>
      <c r="K52" s="245"/>
      <c r="L52" s="245"/>
      <c r="M52" s="245"/>
      <c r="N52" s="245"/>
      <c r="O52" s="245"/>
      <c r="P52" s="301"/>
      <c r="Q52" s="16"/>
    </row>
    <row r="53" spans="2:17">
      <c r="B53" s="16"/>
      <c r="C53" s="16"/>
      <c r="D53" s="16"/>
      <c r="E53" s="16"/>
      <c r="F53" s="16"/>
      <c r="G53" s="16"/>
      <c r="H53" s="300"/>
      <c r="I53" s="245"/>
      <c r="J53" s="245"/>
      <c r="K53" s="245"/>
      <c r="L53" s="245"/>
      <c r="M53" s="245"/>
      <c r="N53" s="245"/>
      <c r="O53" s="245"/>
      <c r="P53" s="301"/>
      <c r="Q53" s="16"/>
    </row>
    <row r="54" spans="2:17">
      <c r="B54" s="16"/>
      <c r="C54" s="16"/>
      <c r="D54" s="16"/>
      <c r="E54" s="16"/>
      <c r="F54" s="16"/>
      <c r="G54" s="16"/>
      <c r="H54" s="300"/>
      <c r="I54" s="245"/>
      <c r="J54" s="245"/>
      <c r="K54" s="245"/>
      <c r="L54" s="245"/>
      <c r="M54" s="245"/>
      <c r="N54" s="245"/>
      <c r="O54" s="245"/>
      <c r="P54" s="301"/>
      <c r="Q54" s="16"/>
    </row>
    <row r="55" spans="2:17">
      <c r="B55" s="16"/>
      <c r="C55" s="16"/>
      <c r="D55" s="16"/>
      <c r="E55" s="16"/>
      <c r="F55" s="16"/>
      <c r="G55" s="16"/>
      <c r="H55" s="300"/>
      <c r="I55" s="245"/>
      <c r="J55" s="245"/>
      <c r="K55" s="245"/>
      <c r="L55" s="245"/>
      <c r="M55" s="245"/>
      <c r="N55" s="245"/>
      <c r="O55" s="245"/>
      <c r="P55" s="301"/>
      <c r="Q55" s="16"/>
    </row>
    <row r="56" spans="2:17">
      <c r="B56" s="16"/>
      <c r="C56" s="16"/>
      <c r="D56" s="16"/>
      <c r="E56" s="16"/>
      <c r="F56" s="16"/>
      <c r="G56" s="16"/>
      <c r="H56" s="302"/>
      <c r="I56" s="303"/>
      <c r="J56" s="303"/>
      <c r="K56" s="303"/>
      <c r="L56" s="303"/>
      <c r="M56" s="303"/>
      <c r="N56" s="303"/>
      <c r="O56" s="303"/>
      <c r="P56" s="304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56" t="s">
        <v>259</v>
      </c>
      <c r="I61" s="298"/>
      <c r="J61" s="298"/>
      <c r="K61" s="298"/>
      <c r="L61" s="298"/>
      <c r="M61" s="298"/>
      <c r="N61" s="298"/>
      <c r="O61" s="298"/>
      <c r="P61" s="299"/>
      <c r="Q61" s="16"/>
    </row>
    <row r="62" spans="2:17">
      <c r="B62" s="16"/>
      <c r="C62" s="16"/>
      <c r="D62" s="16"/>
      <c r="E62" s="16"/>
      <c r="F62" s="16"/>
      <c r="G62" s="16"/>
      <c r="H62" s="300"/>
      <c r="I62" s="245"/>
      <c r="J62" s="245"/>
      <c r="K62" s="245"/>
      <c r="L62" s="245"/>
      <c r="M62" s="245"/>
      <c r="N62" s="245"/>
      <c r="O62" s="245"/>
      <c r="P62" s="301"/>
      <c r="Q62" s="16"/>
    </row>
    <row r="63" spans="2:17">
      <c r="B63" s="16"/>
      <c r="C63" s="16"/>
      <c r="D63" s="16"/>
      <c r="E63" s="16"/>
      <c r="F63" s="16"/>
      <c r="G63" s="16"/>
      <c r="H63" s="300"/>
      <c r="I63" s="245"/>
      <c r="J63" s="245"/>
      <c r="K63" s="245"/>
      <c r="L63" s="245"/>
      <c r="M63" s="245"/>
      <c r="N63" s="245"/>
      <c r="O63" s="245"/>
      <c r="P63" s="301"/>
      <c r="Q63" s="16"/>
    </row>
    <row r="64" spans="2:17">
      <c r="B64" s="16"/>
      <c r="C64" s="16"/>
      <c r="D64" s="16"/>
      <c r="E64" s="16"/>
      <c r="F64" s="16"/>
      <c r="G64" s="16"/>
      <c r="H64" s="300"/>
      <c r="I64" s="245"/>
      <c r="J64" s="245"/>
      <c r="K64" s="245"/>
      <c r="L64" s="245"/>
      <c r="M64" s="245"/>
      <c r="N64" s="245"/>
      <c r="O64" s="245"/>
      <c r="P64" s="301"/>
      <c r="Q64" s="16"/>
    </row>
    <row r="65" spans="2:17">
      <c r="B65" s="16"/>
      <c r="C65" s="16"/>
      <c r="D65" s="16"/>
      <c r="E65" s="16"/>
      <c r="F65" s="16"/>
      <c r="G65" s="16"/>
      <c r="H65" s="300"/>
      <c r="I65" s="245"/>
      <c r="J65" s="245"/>
      <c r="K65" s="245"/>
      <c r="L65" s="245"/>
      <c r="M65" s="245"/>
      <c r="N65" s="245"/>
      <c r="O65" s="245"/>
      <c r="P65" s="301"/>
      <c r="Q65" s="16"/>
    </row>
    <row r="66" spans="2:17">
      <c r="B66" s="16"/>
      <c r="C66" s="16"/>
      <c r="D66" s="16"/>
      <c r="E66" s="16"/>
      <c r="F66" s="16"/>
      <c r="G66" s="16"/>
      <c r="H66" s="300"/>
      <c r="I66" s="245"/>
      <c r="J66" s="245"/>
      <c r="K66" s="245"/>
      <c r="L66" s="245"/>
      <c r="M66" s="245"/>
      <c r="N66" s="245"/>
      <c r="O66" s="245"/>
      <c r="P66" s="301"/>
      <c r="Q66" s="16"/>
    </row>
    <row r="67" spans="2:17">
      <c r="B67" s="16"/>
      <c r="C67" s="16"/>
      <c r="D67" s="16"/>
      <c r="E67" s="16"/>
      <c r="F67" s="16"/>
      <c r="G67" s="16"/>
      <c r="H67" s="300"/>
      <c r="I67" s="245"/>
      <c r="J67" s="245"/>
      <c r="K67" s="245"/>
      <c r="L67" s="245"/>
      <c r="M67" s="245"/>
      <c r="N67" s="245"/>
      <c r="O67" s="245"/>
      <c r="P67" s="301"/>
      <c r="Q67" s="16"/>
    </row>
    <row r="68" spans="2:17">
      <c r="B68" s="16"/>
      <c r="C68" s="16"/>
      <c r="D68" s="16"/>
      <c r="E68" s="16"/>
      <c r="F68" s="16"/>
      <c r="G68" s="16"/>
      <c r="H68" s="302"/>
      <c r="I68" s="303"/>
      <c r="J68" s="303"/>
      <c r="K68" s="303"/>
      <c r="L68" s="303"/>
      <c r="M68" s="303"/>
      <c r="N68" s="303"/>
      <c r="O68" s="303"/>
      <c r="P68" s="304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9" t="s">
        <v>260</v>
      </c>
      <c r="I73" s="290"/>
      <c r="J73" s="290"/>
      <c r="K73" s="290"/>
      <c r="L73" s="290"/>
      <c r="M73" s="290"/>
      <c r="N73" s="290"/>
      <c r="O73" s="290"/>
      <c r="P73" s="291"/>
      <c r="Q73" s="16"/>
    </row>
    <row r="74" spans="2:17">
      <c r="B74" s="16"/>
      <c r="C74" s="16"/>
      <c r="D74" s="16"/>
      <c r="E74" s="16"/>
      <c r="F74" s="16"/>
      <c r="G74" s="16"/>
      <c r="H74" s="292"/>
      <c r="I74" s="293"/>
      <c r="J74" s="293"/>
      <c r="K74" s="293"/>
      <c r="L74" s="293"/>
      <c r="M74" s="293"/>
      <c r="N74" s="293"/>
      <c r="O74" s="293"/>
      <c r="P74" s="294"/>
      <c r="Q74" s="16"/>
    </row>
    <row r="75" spans="2:17">
      <c r="B75" s="16"/>
      <c r="C75" s="16"/>
      <c r="D75" s="16"/>
      <c r="E75" s="16"/>
      <c r="F75" s="16"/>
      <c r="G75" s="16"/>
      <c r="H75" s="292"/>
      <c r="I75" s="293"/>
      <c r="J75" s="293"/>
      <c r="K75" s="293"/>
      <c r="L75" s="293"/>
      <c r="M75" s="293"/>
      <c r="N75" s="293"/>
      <c r="O75" s="293"/>
      <c r="P75" s="294"/>
      <c r="Q75" s="16"/>
    </row>
    <row r="76" spans="2:17">
      <c r="B76" s="16"/>
      <c r="C76" s="16"/>
      <c r="D76" s="16"/>
      <c r="E76" s="16"/>
      <c r="F76" s="16"/>
      <c r="G76" s="16"/>
      <c r="H76" s="292"/>
      <c r="I76" s="293"/>
      <c r="J76" s="293"/>
      <c r="K76" s="293"/>
      <c r="L76" s="293"/>
      <c r="M76" s="293"/>
      <c r="N76" s="293"/>
      <c r="O76" s="293"/>
      <c r="P76" s="294"/>
      <c r="Q76" s="16"/>
    </row>
    <row r="77" spans="2:17">
      <c r="B77" s="16"/>
      <c r="C77" s="16"/>
      <c r="D77" s="16"/>
      <c r="E77" s="16"/>
      <c r="F77" s="16"/>
      <c r="G77" s="16"/>
      <c r="H77" s="292"/>
      <c r="I77" s="293"/>
      <c r="J77" s="293"/>
      <c r="K77" s="293"/>
      <c r="L77" s="293"/>
      <c r="M77" s="293"/>
      <c r="N77" s="293"/>
      <c r="O77" s="293"/>
      <c r="P77" s="294"/>
      <c r="Q77" s="16"/>
    </row>
    <row r="78" spans="2:17">
      <c r="B78" s="16"/>
      <c r="C78" s="16"/>
      <c r="D78" s="16"/>
      <c r="E78" s="16"/>
      <c r="F78" s="16"/>
      <c r="G78" s="16"/>
      <c r="H78" s="292"/>
      <c r="I78" s="293"/>
      <c r="J78" s="293"/>
      <c r="K78" s="293"/>
      <c r="L78" s="293"/>
      <c r="M78" s="293"/>
      <c r="N78" s="293"/>
      <c r="O78" s="293"/>
      <c r="P78" s="294"/>
      <c r="Q78" s="16"/>
    </row>
    <row r="79" spans="2:17">
      <c r="B79" s="16"/>
      <c r="C79" s="16"/>
      <c r="D79" s="16"/>
      <c r="E79" s="16"/>
      <c r="F79" s="16"/>
      <c r="G79" s="16"/>
      <c r="H79" s="292"/>
      <c r="I79" s="293"/>
      <c r="J79" s="293"/>
      <c r="K79" s="293"/>
      <c r="L79" s="293"/>
      <c r="M79" s="293"/>
      <c r="N79" s="293"/>
      <c r="O79" s="293"/>
      <c r="P79" s="294"/>
      <c r="Q79" s="16"/>
    </row>
    <row r="80" spans="2:17">
      <c r="B80" s="16"/>
      <c r="C80" s="16"/>
      <c r="D80" s="16"/>
      <c r="E80" s="16"/>
      <c r="F80" s="16"/>
      <c r="G80" s="16"/>
      <c r="H80" s="295"/>
      <c r="I80" s="296"/>
      <c r="J80" s="296"/>
      <c r="K80" s="296"/>
      <c r="L80" s="296"/>
      <c r="M80" s="296"/>
      <c r="N80" s="296"/>
      <c r="O80" s="296"/>
      <c r="P80" s="297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1:Q56"/>
  <sheetViews>
    <sheetView showGridLines="0" showRowColHeaders="0" workbookViewId="0">
      <selection activeCell="K34" sqref="K3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0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0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0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0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0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0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0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0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0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0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0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0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0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0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0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>
      <c r="B38" s="16"/>
      <c r="C38" s="67" t="s">
        <v>198</v>
      </c>
      <c r="D38" s="67" t="s">
        <v>199</v>
      </c>
      <c r="E38" s="67" t="s">
        <v>200</v>
      </c>
      <c r="F38" s="67" t="s">
        <v>201</v>
      </c>
      <c r="G38" s="305" t="s">
        <v>179</v>
      </c>
      <c r="H38" s="305"/>
      <c r="I38" s="305"/>
      <c r="J38" s="305"/>
      <c r="K38" s="305"/>
      <c r="L38" s="305" t="s">
        <v>180</v>
      </c>
      <c r="M38" s="305"/>
      <c r="N38" s="305"/>
      <c r="O38" s="305"/>
      <c r="P38" s="305"/>
      <c r="Q38" s="16"/>
    </row>
    <row r="39" spans="1:17">
      <c r="B39" s="16"/>
      <c r="C39" s="68"/>
      <c r="D39" s="68"/>
      <c r="E39" s="68"/>
      <c r="F39" s="69"/>
      <c r="G39" s="306" t="s">
        <v>181</v>
      </c>
      <c r="H39" s="306"/>
      <c r="I39" s="306"/>
      <c r="J39" s="306"/>
      <c r="K39" s="306"/>
      <c r="L39" s="306"/>
      <c r="M39" s="306"/>
      <c r="N39" s="306"/>
      <c r="O39" s="306"/>
      <c r="P39" s="306"/>
      <c r="Q39" s="16"/>
    </row>
    <row r="40" spans="1:17">
      <c r="B40" s="16"/>
      <c r="C40" s="68"/>
      <c r="D40" s="68"/>
      <c r="E40" s="68"/>
      <c r="F40" s="69"/>
      <c r="G40" s="306" t="s">
        <v>182</v>
      </c>
      <c r="H40" s="306"/>
      <c r="I40" s="306"/>
      <c r="J40" s="306"/>
      <c r="K40" s="306"/>
      <c r="L40" s="306"/>
      <c r="M40" s="306"/>
      <c r="N40" s="306"/>
      <c r="O40" s="306"/>
      <c r="P40" s="306"/>
      <c r="Q40" s="16"/>
    </row>
    <row r="41" spans="1:17">
      <c r="B41" s="16"/>
      <c r="C41" s="68"/>
      <c r="D41" s="68"/>
      <c r="E41" s="68"/>
      <c r="F41" s="69"/>
      <c r="G41" s="306" t="s">
        <v>183</v>
      </c>
      <c r="H41" s="306"/>
      <c r="I41" s="306"/>
      <c r="J41" s="306"/>
      <c r="K41" s="306"/>
      <c r="L41" s="306"/>
      <c r="M41" s="306"/>
      <c r="N41" s="306"/>
      <c r="O41" s="306"/>
      <c r="P41" s="306"/>
      <c r="Q41" s="16"/>
    </row>
    <row r="42" spans="1:17">
      <c r="B42" s="16"/>
      <c r="C42" s="68"/>
      <c r="D42" s="68"/>
      <c r="E42" s="68"/>
      <c r="F42" s="69"/>
      <c r="G42" s="306" t="s">
        <v>184</v>
      </c>
      <c r="H42" s="306"/>
      <c r="I42" s="306"/>
      <c r="J42" s="306"/>
      <c r="K42" s="306"/>
      <c r="L42" s="306"/>
      <c r="M42" s="306"/>
      <c r="N42" s="306"/>
      <c r="O42" s="306"/>
      <c r="P42" s="306"/>
      <c r="Q42" s="16"/>
    </row>
    <row r="43" spans="1:17">
      <c r="B43" s="16"/>
      <c r="C43" s="68"/>
      <c r="D43" s="68"/>
      <c r="E43" s="68"/>
      <c r="F43" s="69"/>
      <c r="G43" s="306" t="s">
        <v>185</v>
      </c>
      <c r="H43" s="306"/>
      <c r="I43" s="306"/>
      <c r="J43" s="306"/>
      <c r="K43" s="306"/>
      <c r="L43" s="306"/>
      <c r="M43" s="306"/>
      <c r="N43" s="306"/>
      <c r="O43" s="306"/>
      <c r="P43" s="306"/>
      <c r="Q43" s="16"/>
    </row>
    <row r="44" spans="1:17">
      <c r="B44" s="16"/>
      <c r="C44" s="68"/>
      <c r="D44" s="68"/>
      <c r="E44" s="68"/>
      <c r="F44" s="69"/>
      <c r="G44" s="306" t="s">
        <v>186</v>
      </c>
      <c r="H44" s="306"/>
      <c r="I44" s="306"/>
      <c r="J44" s="306"/>
      <c r="K44" s="306"/>
      <c r="L44" s="307"/>
      <c r="M44" s="307"/>
      <c r="N44" s="307"/>
      <c r="O44" s="307"/>
      <c r="P44" s="307"/>
      <c r="Q44" s="16"/>
    </row>
    <row r="45" spans="1:17">
      <c r="B45" s="16"/>
      <c r="C45" s="68"/>
      <c r="D45" s="68"/>
      <c r="E45" s="68"/>
      <c r="F45" s="69"/>
      <c r="G45" s="306" t="s">
        <v>187</v>
      </c>
      <c r="H45" s="306"/>
      <c r="I45" s="306"/>
      <c r="J45" s="306"/>
      <c r="K45" s="306"/>
      <c r="L45" s="307"/>
      <c r="M45" s="307"/>
      <c r="N45" s="307"/>
      <c r="O45" s="307"/>
      <c r="P45" s="307"/>
      <c r="Q45" s="16"/>
    </row>
    <row r="46" spans="1:17">
      <c r="B46" s="16"/>
      <c r="C46" s="68"/>
      <c r="D46" s="68"/>
      <c r="E46" s="68"/>
      <c r="F46" s="69"/>
      <c r="G46" s="306" t="s">
        <v>188</v>
      </c>
      <c r="H46" s="306"/>
      <c r="I46" s="306"/>
      <c r="J46" s="306"/>
      <c r="K46" s="306"/>
      <c r="L46" s="307"/>
      <c r="M46" s="307"/>
      <c r="N46" s="307"/>
      <c r="O46" s="307"/>
      <c r="P46" s="307"/>
      <c r="Q46" s="16"/>
    </row>
    <row r="47" spans="1:17">
      <c r="B47" s="16"/>
      <c r="C47" s="68"/>
      <c r="D47" s="68"/>
      <c r="E47" s="68"/>
      <c r="F47" s="69"/>
      <c r="G47" s="306" t="s">
        <v>189</v>
      </c>
      <c r="H47" s="306"/>
      <c r="I47" s="306"/>
      <c r="J47" s="306"/>
      <c r="K47" s="306"/>
      <c r="L47" s="307"/>
      <c r="M47" s="307"/>
      <c r="N47" s="307"/>
      <c r="O47" s="307"/>
      <c r="P47" s="307"/>
      <c r="Q47" s="16"/>
    </row>
    <row r="48" spans="1:17">
      <c r="B48" s="16"/>
      <c r="C48" s="68"/>
      <c r="D48" s="68"/>
      <c r="E48" s="68"/>
      <c r="F48" s="69"/>
      <c r="G48" s="306" t="s">
        <v>190</v>
      </c>
      <c r="H48" s="306"/>
      <c r="I48" s="306"/>
      <c r="J48" s="306"/>
      <c r="K48" s="306"/>
      <c r="L48" s="307"/>
      <c r="M48" s="307"/>
      <c r="N48" s="307"/>
      <c r="O48" s="307"/>
      <c r="P48" s="307"/>
      <c r="Q48" s="16"/>
    </row>
    <row r="49" spans="2:17">
      <c r="B49" s="16"/>
      <c r="C49" s="68"/>
      <c r="D49" s="68"/>
      <c r="E49" s="68"/>
      <c r="F49" s="69"/>
      <c r="G49" s="306" t="s">
        <v>191</v>
      </c>
      <c r="H49" s="306"/>
      <c r="I49" s="306"/>
      <c r="J49" s="306"/>
      <c r="K49" s="306"/>
      <c r="L49" s="307"/>
      <c r="M49" s="307"/>
      <c r="N49" s="307"/>
      <c r="O49" s="307"/>
      <c r="P49" s="307"/>
      <c r="Q49" s="16"/>
    </row>
    <row r="50" spans="2:17">
      <c r="B50" s="16"/>
      <c r="C50" s="68"/>
      <c r="D50" s="68"/>
      <c r="E50" s="68"/>
      <c r="F50" s="69"/>
      <c r="G50" s="306" t="s">
        <v>192</v>
      </c>
      <c r="H50" s="306"/>
      <c r="I50" s="306"/>
      <c r="J50" s="306"/>
      <c r="K50" s="306"/>
      <c r="L50" s="307"/>
      <c r="M50" s="307"/>
      <c r="N50" s="307"/>
      <c r="O50" s="307"/>
      <c r="P50" s="307"/>
      <c r="Q50" s="16"/>
    </row>
    <row r="51" spans="2:17">
      <c r="B51" s="16"/>
      <c r="C51" s="68"/>
      <c r="D51" s="68"/>
      <c r="E51" s="68"/>
      <c r="F51" s="69"/>
      <c r="G51" s="306" t="s">
        <v>193</v>
      </c>
      <c r="H51" s="306"/>
      <c r="I51" s="306"/>
      <c r="J51" s="306"/>
      <c r="K51" s="306"/>
      <c r="L51" s="307"/>
      <c r="M51" s="307"/>
      <c r="N51" s="307"/>
      <c r="O51" s="307"/>
      <c r="P51" s="307"/>
      <c r="Q51" s="16"/>
    </row>
    <row r="52" spans="2:17">
      <c r="B52" s="16"/>
      <c r="C52" s="68"/>
      <c r="D52" s="68"/>
      <c r="E52" s="68"/>
      <c r="F52" s="69"/>
      <c r="G52" s="306" t="s">
        <v>194</v>
      </c>
      <c r="H52" s="306"/>
      <c r="I52" s="306"/>
      <c r="J52" s="306"/>
      <c r="K52" s="306"/>
      <c r="L52" s="307"/>
      <c r="M52" s="307"/>
      <c r="N52" s="307"/>
      <c r="O52" s="307"/>
      <c r="P52" s="307"/>
      <c r="Q52" s="16"/>
    </row>
    <row r="53" spans="2:17">
      <c r="B53" s="16"/>
      <c r="C53" s="68"/>
      <c r="D53" s="68"/>
      <c r="E53" s="68"/>
      <c r="F53" s="69"/>
      <c r="G53" s="306" t="s">
        <v>195</v>
      </c>
      <c r="H53" s="306"/>
      <c r="I53" s="306"/>
      <c r="J53" s="306"/>
      <c r="K53" s="306"/>
      <c r="L53" s="307"/>
      <c r="M53" s="307"/>
      <c r="N53" s="307"/>
      <c r="O53" s="307"/>
      <c r="P53" s="307"/>
      <c r="Q53" s="16"/>
    </row>
    <row r="54" spans="2:17">
      <c r="B54" s="16"/>
      <c r="C54" s="68"/>
      <c r="D54" s="68"/>
      <c r="E54" s="68"/>
      <c r="F54" s="69"/>
      <c r="G54" s="306" t="s">
        <v>196</v>
      </c>
      <c r="H54" s="306"/>
      <c r="I54" s="306"/>
      <c r="J54" s="306"/>
      <c r="K54" s="306"/>
      <c r="L54" s="307"/>
      <c r="M54" s="307"/>
      <c r="N54" s="307"/>
      <c r="O54" s="307"/>
      <c r="P54" s="307"/>
      <c r="Q54" s="16"/>
    </row>
    <row r="55" spans="2:17">
      <c r="B55" s="16"/>
      <c r="C55" s="68"/>
      <c r="D55" s="68"/>
      <c r="E55" s="68"/>
      <c r="F55" s="69"/>
      <c r="G55" s="306" t="s">
        <v>197</v>
      </c>
      <c r="H55" s="306"/>
      <c r="I55" s="306"/>
      <c r="J55" s="306"/>
      <c r="K55" s="306"/>
      <c r="L55" s="307"/>
      <c r="M55" s="307"/>
      <c r="N55" s="307"/>
      <c r="O55" s="307"/>
      <c r="P55" s="307"/>
      <c r="Q55" s="16"/>
    </row>
    <row r="56" spans="2:17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53:K53"/>
    <mergeCell ref="L53:P53"/>
    <mergeCell ref="G54:K54"/>
    <mergeCell ref="L54:P54"/>
    <mergeCell ref="G55:K55"/>
    <mergeCell ref="L55:P55"/>
    <mergeCell ref="G50:K50"/>
    <mergeCell ref="L50:P50"/>
    <mergeCell ref="G51:K51"/>
    <mergeCell ref="L51:P51"/>
    <mergeCell ref="G52:K52"/>
    <mergeCell ref="L52:P52"/>
    <mergeCell ref="G47:K47"/>
    <mergeCell ref="L47:P47"/>
    <mergeCell ref="G48:K48"/>
    <mergeCell ref="L48:P48"/>
    <mergeCell ref="G49:K49"/>
    <mergeCell ref="L49:P49"/>
    <mergeCell ref="G44:K44"/>
    <mergeCell ref="L44:P44"/>
    <mergeCell ref="G45:K45"/>
    <mergeCell ref="L45:P45"/>
    <mergeCell ref="G46:K46"/>
    <mergeCell ref="L46:P46"/>
    <mergeCell ref="G41:K41"/>
    <mergeCell ref="L41:P41"/>
    <mergeCell ref="G42:K42"/>
    <mergeCell ref="L42:P42"/>
    <mergeCell ref="G43:K43"/>
    <mergeCell ref="L43:P43"/>
    <mergeCell ref="G38:K38"/>
    <mergeCell ref="L38:P38"/>
    <mergeCell ref="G39:K39"/>
    <mergeCell ref="L39:P39"/>
    <mergeCell ref="G40:K40"/>
    <mergeCell ref="L40:P40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1:Q25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>
      <c r="A11" s="9"/>
      <c r="B11" s="16"/>
      <c r="C11" s="38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02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99" customHeight="1">
      <c r="A14" s="9"/>
      <c r="B14" s="16"/>
      <c r="C14" s="71" t="s">
        <v>198</v>
      </c>
      <c r="D14" s="71" t="s">
        <v>199</v>
      </c>
      <c r="E14" s="71" t="s">
        <v>200</v>
      </c>
      <c r="F14" s="71" t="s">
        <v>201</v>
      </c>
      <c r="G14" s="311" t="s">
        <v>179</v>
      </c>
      <c r="H14" s="312"/>
      <c r="I14" s="311" t="s">
        <v>180</v>
      </c>
      <c r="J14" s="312"/>
      <c r="K14" s="311" t="s">
        <v>202</v>
      </c>
      <c r="L14" s="312"/>
      <c r="M14" s="311" t="s">
        <v>208</v>
      </c>
      <c r="N14" s="312"/>
      <c r="O14" s="309" t="s">
        <v>209</v>
      </c>
      <c r="P14" s="310"/>
      <c r="Q14" s="16"/>
    </row>
    <row r="15" spans="1:17" ht="40.5" customHeight="1">
      <c r="A15" s="9"/>
      <c r="B15" s="16"/>
      <c r="C15" s="68" t="s">
        <v>203</v>
      </c>
      <c r="D15" s="68" t="s">
        <v>203</v>
      </c>
      <c r="E15" s="68" t="s">
        <v>203</v>
      </c>
      <c r="F15" s="69" t="s">
        <v>203</v>
      </c>
      <c r="G15" s="306" t="s">
        <v>204</v>
      </c>
      <c r="H15" s="306"/>
      <c r="I15" s="306" t="s">
        <v>205</v>
      </c>
      <c r="J15" s="306"/>
      <c r="K15" s="306"/>
      <c r="L15" s="306"/>
      <c r="M15" s="313" t="s">
        <v>211</v>
      </c>
      <c r="N15" s="313"/>
      <c r="O15" s="306" t="s">
        <v>206</v>
      </c>
      <c r="P15" s="306"/>
      <c r="Q15" s="16"/>
    </row>
    <row r="16" spans="1:17">
      <c r="A16" s="9"/>
      <c r="B16" s="16"/>
      <c r="C16" s="68"/>
      <c r="D16" s="68" t="s">
        <v>203</v>
      </c>
      <c r="E16" s="68"/>
      <c r="F16" s="69" t="s">
        <v>203</v>
      </c>
      <c r="G16" s="306"/>
      <c r="H16" s="306"/>
      <c r="I16" s="306"/>
      <c r="J16" s="306"/>
      <c r="K16" s="306"/>
      <c r="L16" s="306"/>
      <c r="M16" s="306"/>
      <c r="N16" s="306"/>
      <c r="O16" s="306" t="s">
        <v>207</v>
      </c>
      <c r="P16" s="306"/>
      <c r="Q16" s="16"/>
    </row>
    <row r="17" spans="1:17">
      <c r="A17" s="9"/>
      <c r="B17" s="16"/>
      <c r="C17" s="68"/>
      <c r="D17" s="68"/>
      <c r="E17" s="68"/>
      <c r="F17" s="69"/>
      <c r="G17" s="306"/>
      <c r="H17" s="306"/>
      <c r="I17" s="306"/>
      <c r="J17" s="306"/>
      <c r="K17" s="306"/>
      <c r="L17" s="306"/>
      <c r="M17" s="306"/>
      <c r="N17" s="306"/>
      <c r="O17" s="306"/>
      <c r="P17" s="306"/>
      <c r="Q17" s="16"/>
    </row>
    <row r="18" spans="1:17">
      <c r="A18" s="9"/>
      <c r="B18" s="16"/>
      <c r="C18" s="68"/>
      <c r="D18" s="68"/>
      <c r="E18" s="68"/>
      <c r="F18" s="69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16"/>
    </row>
    <row r="19" spans="1:17">
      <c r="A19" s="9"/>
      <c r="B19" s="16"/>
      <c r="C19" s="68"/>
      <c r="D19" s="68"/>
      <c r="E19" s="68"/>
      <c r="F19" s="69"/>
      <c r="G19" s="306"/>
      <c r="H19" s="306"/>
      <c r="I19" s="306"/>
      <c r="J19" s="306"/>
      <c r="K19" s="306"/>
      <c r="L19" s="306"/>
      <c r="M19" s="306"/>
      <c r="N19" s="306"/>
      <c r="O19" s="306"/>
      <c r="P19" s="306"/>
      <c r="Q19" s="16"/>
    </row>
    <row r="20" spans="1:17">
      <c r="A20" s="9"/>
      <c r="B20" s="16"/>
      <c r="C20" s="68"/>
      <c r="D20" s="68"/>
      <c r="E20" s="68"/>
      <c r="F20" s="69"/>
      <c r="G20" s="306"/>
      <c r="H20" s="306"/>
      <c r="I20" s="306"/>
      <c r="J20" s="306"/>
      <c r="K20" s="306"/>
      <c r="L20" s="306"/>
      <c r="M20" s="306"/>
      <c r="N20" s="306"/>
      <c r="O20" s="306"/>
      <c r="P20" s="306"/>
      <c r="Q20" s="16"/>
    </row>
    <row r="21" spans="1:17">
      <c r="A21" s="9"/>
      <c r="B21" s="16"/>
      <c r="C21" s="68"/>
      <c r="D21" s="68"/>
      <c r="E21" s="68"/>
      <c r="F21" s="69"/>
      <c r="G21" s="306"/>
      <c r="H21" s="306"/>
      <c r="I21" s="306"/>
      <c r="J21" s="306"/>
      <c r="K21" s="306"/>
      <c r="L21" s="306"/>
      <c r="M21" s="306"/>
      <c r="N21" s="306"/>
      <c r="O21" s="308"/>
      <c r="P21" s="308"/>
      <c r="Q21" s="16"/>
    </row>
    <row r="22" spans="1:17">
      <c r="B22" s="16"/>
      <c r="C22" s="68"/>
      <c r="D22" s="68"/>
      <c r="E22" s="68"/>
      <c r="F22" s="69"/>
      <c r="G22" s="306"/>
      <c r="H22" s="306"/>
      <c r="I22" s="306"/>
      <c r="J22" s="306"/>
      <c r="K22" s="306"/>
      <c r="L22" s="306"/>
      <c r="M22" s="306"/>
      <c r="N22" s="306"/>
      <c r="O22" s="308"/>
      <c r="P22" s="308"/>
      <c r="Q22" s="16"/>
    </row>
    <row r="23" spans="1:17">
      <c r="B23" s="16"/>
      <c r="C23" s="68"/>
      <c r="D23" s="68"/>
      <c r="E23" s="68"/>
      <c r="F23" s="69"/>
      <c r="G23" s="306"/>
      <c r="H23" s="306"/>
      <c r="I23" s="306"/>
      <c r="J23" s="306"/>
      <c r="K23" s="306"/>
      <c r="L23" s="306"/>
      <c r="M23" s="306"/>
      <c r="N23" s="306"/>
      <c r="O23" s="308"/>
      <c r="P23" s="308"/>
      <c r="Q23" s="16"/>
    </row>
    <row r="24" spans="1:17">
      <c r="B24" s="16"/>
      <c r="C24" s="68"/>
      <c r="D24" s="68"/>
      <c r="E24" s="68"/>
      <c r="F24" s="69"/>
      <c r="G24" s="306"/>
      <c r="H24" s="306"/>
      <c r="I24" s="306"/>
      <c r="J24" s="306"/>
      <c r="K24" s="306"/>
      <c r="L24" s="306"/>
      <c r="M24" s="306"/>
      <c r="N24" s="306"/>
      <c r="O24" s="308"/>
      <c r="P24" s="308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G15:H15"/>
    <mergeCell ref="O14:P14"/>
    <mergeCell ref="M14:N14"/>
    <mergeCell ref="K14:L14"/>
    <mergeCell ref="I14:J14"/>
    <mergeCell ref="G14:H14"/>
    <mergeCell ref="M15:N15"/>
    <mergeCell ref="O15:P15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/>
  <dimension ref="A11:Q26"/>
  <sheetViews>
    <sheetView showGridLines="0" showRowColHeaders="0" workbookViewId="0"/>
  </sheetViews>
  <sheetFormatPr defaultColWidth="8.85546875" defaultRowHeight="15"/>
  <cols>
    <col min="1" max="2" width="2.85546875" customWidth="1"/>
    <col min="6" max="16" width="9.140625" customWidth="1"/>
    <col min="17" max="17" width="2.85546875" customWidth="1"/>
  </cols>
  <sheetData>
    <row r="11" spans="1:17">
      <c r="A11" s="9"/>
      <c r="B11" s="16"/>
      <c r="C11" s="38" t="s">
        <v>210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1:Q31"/>
  <sheetViews>
    <sheetView showGridLines="0" showRowColHeaders="0" workbookViewId="0">
      <selection activeCell="C13" sqref="C13:P30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7.75" customHeight="1">
      <c r="A13" s="9"/>
      <c r="B13" s="16"/>
      <c r="C13" s="67" t="s">
        <v>198</v>
      </c>
      <c r="D13" s="67" t="s">
        <v>199</v>
      </c>
      <c r="E13" s="67" t="s">
        <v>200</v>
      </c>
      <c r="F13" s="67" t="s">
        <v>201</v>
      </c>
      <c r="G13" s="305" t="s">
        <v>212</v>
      </c>
      <c r="H13" s="305"/>
      <c r="I13" s="305"/>
      <c r="J13" s="305"/>
      <c r="K13" s="305"/>
      <c r="L13" s="305" t="s">
        <v>180</v>
      </c>
      <c r="M13" s="305"/>
      <c r="N13" s="305"/>
      <c r="O13" s="305"/>
      <c r="P13" s="305"/>
      <c r="Q13" s="16"/>
    </row>
    <row r="14" spans="1:17">
      <c r="A14" s="9"/>
      <c r="B14" s="16"/>
      <c r="C14" s="68"/>
      <c r="D14" s="68"/>
      <c r="E14" s="68"/>
      <c r="F14" s="69"/>
      <c r="G14" s="306" t="s">
        <v>181</v>
      </c>
      <c r="H14" s="306"/>
      <c r="I14" s="306"/>
      <c r="J14" s="306"/>
      <c r="K14" s="306"/>
      <c r="L14" s="306"/>
      <c r="M14" s="306"/>
      <c r="N14" s="306"/>
      <c r="O14" s="306"/>
      <c r="P14" s="306"/>
      <c r="Q14" s="16"/>
    </row>
    <row r="15" spans="1:17">
      <c r="A15" s="9"/>
      <c r="B15" s="16"/>
      <c r="C15" s="68"/>
      <c r="D15" s="68"/>
      <c r="E15" s="68"/>
      <c r="F15" s="69"/>
      <c r="G15" s="306" t="s">
        <v>182</v>
      </c>
      <c r="H15" s="306"/>
      <c r="I15" s="306"/>
      <c r="J15" s="306"/>
      <c r="K15" s="306"/>
      <c r="L15" s="306"/>
      <c r="M15" s="306"/>
      <c r="N15" s="306"/>
      <c r="O15" s="306"/>
      <c r="P15" s="306"/>
      <c r="Q15" s="16"/>
    </row>
    <row r="16" spans="1:17">
      <c r="A16" s="9"/>
      <c r="B16" s="16"/>
      <c r="C16" s="68"/>
      <c r="D16" s="68"/>
      <c r="E16" s="68"/>
      <c r="F16" s="69"/>
      <c r="G16" s="306" t="s">
        <v>183</v>
      </c>
      <c r="H16" s="306"/>
      <c r="I16" s="306"/>
      <c r="J16" s="306"/>
      <c r="K16" s="306"/>
      <c r="L16" s="306"/>
      <c r="M16" s="306"/>
      <c r="N16" s="306"/>
      <c r="O16" s="306"/>
      <c r="P16" s="306"/>
      <c r="Q16" s="16"/>
    </row>
    <row r="17" spans="1:17">
      <c r="A17" s="9"/>
      <c r="B17" s="16"/>
      <c r="C17" s="68"/>
      <c r="D17" s="68"/>
      <c r="E17" s="68"/>
      <c r="F17" s="69"/>
      <c r="G17" s="306" t="s">
        <v>184</v>
      </c>
      <c r="H17" s="306"/>
      <c r="I17" s="306"/>
      <c r="J17" s="306"/>
      <c r="K17" s="306"/>
      <c r="L17" s="306"/>
      <c r="M17" s="306"/>
      <c r="N17" s="306"/>
      <c r="O17" s="306"/>
      <c r="P17" s="306"/>
      <c r="Q17" s="16"/>
    </row>
    <row r="18" spans="1:17">
      <c r="A18" s="9"/>
      <c r="B18" s="16"/>
      <c r="C18" s="68"/>
      <c r="D18" s="68"/>
      <c r="E18" s="68"/>
      <c r="F18" s="69"/>
      <c r="G18" s="306" t="s">
        <v>185</v>
      </c>
      <c r="H18" s="306"/>
      <c r="I18" s="306"/>
      <c r="J18" s="306"/>
      <c r="K18" s="306"/>
      <c r="L18" s="306"/>
      <c r="M18" s="306"/>
      <c r="N18" s="306"/>
      <c r="O18" s="306"/>
      <c r="P18" s="306"/>
      <c r="Q18" s="16"/>
    </row>
    <row r="19" spans="1:17">
      <c r="A19" s="9"/>
      <c r="B19" s="16"/>
      <c r="C19" s="68"/>
      <c r="D19" s="68"/>
      <c r="E19" s="68"/>
      <c r="F19" s="69"/>
      <c r="G19" s="306" t="s">
        <v>186</v>
      </c>
      <c r="H19" s="306"/>
      <c r="I19" s="306"/>
      <c r="J19" s="306"/>
      <c r="K19" s="306"/>
      <c r="L19" s="307"/>
      <c r="M19" s="307"/>
      <c r="N19" s="307"/>
      <c r="O19" s="307"/>
      <c r="P19" s="307"/>
      <c r="Q19" s="16"/>
    </row>
    <row r="20" spans="1:17">
      <c r="A20" s="9"/>
      <c r="B20" s="16"/>
      <c r="C20" s="68"/>
      <c r="D20" s="68"/>
      <c r="E20" s="68"/>
      <c r="F20" s="69"/>
      <c r="G20" s="306" t="s">
        <v>187</v>
      </c>
      <c r="H20" s="306"/>
      <c r="I20" s="306"/>
      <c r="J20" s="306"/>
      <c r="K20" s="306"/>
      <c r="L20" s="307"/>
      <c r="M20" s="307"/>
      <c r="N20" s="307"/>
      <c r="O20" s="307"/>
      <c r="P20" s="307"/>
      <c r="Q20" s="16"/>
    </row>
    <row r="21" spans="1:17">
      <c r="A21" s="9"/>
      <c r="B21" s="16"/>
      <c r="C21" s="68"/>
      <c r="D21" s="68"/>
      <c r="E21" s="68"/>
      <c r="F21" s="69"/>
      <c r="G21" s="306" t="s">
        <v>188</v>
      </c>
      <c r="H21" s="306"/>
      <c r="I21" s="306"/>
      <c r="J21" s="306"/>
      <c r="K21" s="306"/>
      <c r="L21" s="307"/>
      <c r="M21" s="307"/>
      <c r="N21" s="307"/>
      <c r="O21" s="307"/>
      <c r="P21" s="307"/>
      <c r="Q21" s="16"/>
    </row>
    <row r="22" spans="1:17">
      <c r="B22" s="16"/>
      <c r="C22" s="68"/>
      <c r="D22" s="68"/>
      <c r="E22" s="68"/>
      <c r="F22" s="69"/>
      <c r="G22" s="306" t="s">
        <v>189</v>
      </c>
      <c r="H22" s="306"/>
      <c r="I22" s="306"/>
      <c r="J22" s="306"/>
      <c r="K22" s="306"/>
      <c r="L22" s="307"/>
      <c r="M22" s="307"/>
      <c r="N22" s="307"/>
      <c r="O22" s="307"/>
      <c r="P22" s="307"/>
      <c r="Q22" s="16"/>
    </row>
    <row r="23" spans="1:17">
      <c r="B23" s="16"/>
      <c r="C23" s="68"/>
      <c r="D23" s="68"/>
      <c r="E23" s="68"/>
      <c r="F23" s="69"/>
      <c r="G23" s="306" t="s">
        <v>190</v>
      </c>
      <c r="H23" s="306"/>
      <c r="I23" s="306"/>
      <c r="J23" s="306"/>
      <c r="K23" s="306"/>
      <c r="L23" s="307"/>
      <c r="M23" s="307"/>
      <c r="N23" s="307"/>
      <c r="O23" s="307"/>
      <c r="P23" s="307"/>
      <c r="Q23" s="16"/>
    </row>
    <row r="24" spans="1:17">
      <c r="B24" s="16"/>
      <c r="C24" s="68"/>
      <c r="D24" s="68"/>
      <c r="E24" s="68"/>
      <c r="F24" s="69"/>
      <c r="G24" s="306" t="s">
        <v>191</v>
      </c>
      <c r="H24" s="306"/>
      <c r="I24" s="306"/>
      <c r="J24" s="306"/>
      <c r="K24" s="306"/>
      <c r="L24" s="307"/>
      <c r="M24" s="307"/>
      <c r="N24" s="307"/>
      <c r="O24" s="307"/>
      <c r="P24" s="307"/>
      <c r="Q24" s="16"/>
    </row>
    <row r="25" spans="1:17">
      <c r="B25" s="16"/>
      <c r="C25" s="68"/>
      <c r="D25" s="68"/>
      <c r="E25" s="68"/>
      <c r="F25" s="69"/>
      <c r="G25" s="306" t="s">
        <v>192</v>
      </c>
      <c r="H25" s="306"/>
      <c r="I25" s="306"/>
      <c r="J25" s="306"/>
      <c r="K25" s="306"/>
      <c r="L25" s="307"/>
      <c r="M25" s="307"/>
      <c r="N25" s="307"/>
      <c r="O25" s="307"/>
      <c r="P25" s="307"/>
      <c r="Q25" s="16"/>
    </row>
    <row r="26" spans="1:17">
      <c r="B26" s="16"/>
      <c r="C26" s="68"/>
      <c r="D26" s="68"/>
      <c r="E26" s="68"/>
      <c r="F26" s="69"/>
      <c r="G26" s="306" t="s">
        <v>193</v>
      </c>
      <c r="H26" s="306"/>
      <c r="I26" s="306"/>
      <c r="J26" s="306"/>
      <c r="K26" s="306"/>
      <c r="L26" s="307"/>
      <c r="M26" s="307"/>
      <c r="N26" s="307"/>
      <c r="O26" s="307"/>
      <c r="P26" s="307"/>
      <c r="Q26" s="16"/>
    </row>
    <row r="27" spans="1:17">
      <c r="B27" s="16"/>
      <c r="C27" s="68"/>
      <c r="D27" s="68"/>
      <c r="E27" s="68"/>
      <c r="F27" s="69"/>
      <c r="G27" s="306" t="s">
        <v>194</v>
      </c>
      <c r="H27" s="306"/>
      <c r="I27" s="306"/>
      <c r="J27" s="306"/>
      <c r="K27" s="306"/>
      <c r="L27" s="307"/>
      <c r="M27" s="307"/>
      <c r="N27" s="307"/>
      <c r="O27" s="307"/>
      <c r="P27" s="307"/>
      <c r="Q27" s="16"/>
    </row>
    <row r="28" spans="1:17">
      <c r="B28" s="16"/>
      <c r="C28" s="68"/>
      <c r="D28" s="68"/>
      <c r="E28" s="68"/>
      <c r="F28" s="69"/>
      <c r="G28" s="306" t="s">
        <v>195</v>
      </c>
      <c r="H28" s="306"/>
      <c r="I28" s="306"/>
      <c r="J28" s="306"/>
      <c r="K28" s="306"/>
      <c r="L28" s="307"/>
      <c r="M28" s="307"/>
      <c r="N28" s="307"/>
      <c r="O28" s="307"/>
      <c r="P28" s="307"/>
      <c r="Q28" s="16"/>
    </row>
    <row r="29" spans="1:17">
      <c r="B29" s="16"/>
      <c r="C29" s="68"/>
      <c r="D29" s="68"/>
      <c r="E29" s="68"/>
      <c r="F29" s="69"/>
      <c r="G29" s="306" t="s">
        <v>196</v>
      </c>
      <c r="H29" s="306"/>
      <c r="I29" s="306"/>
      <c r="J29" s="306"/>
      <c r="K29" s="306"/>
      <c r="L29" s="307"/>
      <c r="M29" s="307"/>
      <c r="N29" s="307"/>
      <c r="O29" s="307"/>
      <c r="P29" s="307"/>
      <c r="Q29" s="16"/>
    </row>
    <row r="30" spans="1:17">
      <c r="B30" s="16"/>
      <c r="C30" s="68"/>
      <c r="D30" s="68"/>
      <c r="E30" s="68"/>
      <c r="F30" s="69"/>
      <c r="G30" s="306" t="s">
        <v>197</v>
      </c>
      <c r="H30" s="306"/>
      <c r="I30" s="306"/>
      <c r="J30" s="306"/>
      <c r="K30" s="306"/>
      <c r="L30" s="307"/>
      <c r="M30" s="307"/>
      <c r="N30" s="307"/>
      <c r="O30" s="307"/>
      <c r="P30" s="307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30:P30"/>
    <mergeCell ref="L25:P25"/>
    <mergeCell ref="L26:P26"/>
    <mergeCell ref="L27:P27"/>
    <mergeCell ref="L28:P28"/>
    <mergeCell ref="L29:P29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L13:P13"/>
    <mergeCell ref="G13:K13"/>
    <mergeCell ref="G14:K14"/>
    <mergeCell ref="G22:K22"/>
    <mergeCell ref="G23:K23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Q106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46</v>
      </c>
    </row>
    <row r="2" spans="1:17">
      <c r="A2" s="10" t="s">
        <v>47</v>
      </c>
    </row>
    <row r="3" spans="1:17">
      <c r="A3" s="10" t="s">
        <v>48</v>
      </c>
    </row>
    <row r="4" spans="1:17">
      <c r="A4" s="10" t="s">
        <v>49</v>
      </c>
    </row>
    <row r="5" spans="1:17">
      <c r="A5" s="10" t="s">
        <v>50</v>
      </c>
    </row>
    <row r="6" spans="1:17">
      <c r="A6" s="10" t="s">
        <v>51</v>
      </c>
    </row>
    <row r="7" spans="1:17">
      <c r="A7" s="10" t="s">
        <v>52</v>
      </c>
    </row>
    <row r="8" spans="1:17">
      <c r="A8" s="10" t="s">
        <v>53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56" t="s">
        <v>261</v>
      </c>
      <c r="I13" s="257"/>
      <c r="J13" s="257"/>
      <c r="K13" s="257"/>
      <c r="L13" s="257"/>
      <c r="M13" s="257"/>
      <c r="N13" s="257"/>
      <c r="O13" s="257"/>
      <c r="P13" s="258"/>
      <c r="Q13" s="16"/>
    </row>
    <row r="14" spans="1:17">
      <c r="B14" s="16"/>
      <c r="C14" s="16"/>
      <c r="D14" s="16"/>
      <c r="E14" s="16"/>
      <c r="F14" s="16"/>
      <c r="G14" s="16"/>
      <c r="H14" s="259"/>
      <c r="I14" s="260"/>
      <c r="J14" s="260"/>
      <c r="K14" s="260"/>
      <c r="L14" s="260"/>
      <c r="M14" s="260"/>
      <c r="N14" s="260"/>
      <c r="O14" s="260"/>
      <c r="P14" s="261"/>
      <c r="Q14" s="16"/>
    </row>
    <row r="15" spans="1:17">
      <c r="B15" s="16"/>
      <c r="C15" s="16"/>
      <c r="D15" s="16"/>
      <c r="E15" s="16"/>
      <c r="F15" s="16"/>
      <c r="G15" s="16"/>
      <c r="H15" s="259"/>
      <c r="I15" s="260"/>
      <c r="J15" s="260"/>
      <c r="K15" s="260"/>
      <c r="L15" s="260"/>
      <c r="M15" s="260"/>
      <c r="N15" s="260"/>
      <c r="O15" s="260"/>
      <c r="P15" s="261"/>
      <c r="Q15" s="16"/>
    </row>
    <row r="16" spans="1:17">
      <c r="B16" s="16"/>
      <c r="C16" s="16"/>
      <c r="D16" s="16"/>
      <c r="E16" s="16"/>
      <c r="F16" s="16"/>
      <c r="G16" s="16"/>
      <c r="H16" s="259"/>
      <c r="I16" s="260"/>
      <c r="J16" s="260"/>
      <c r="K16" s="260"/>
      <c r="L16" s="260"/>
      <c r="M16" s="260"/>
      <c r="N16" s="260"/>
      <c r="O16" s="260"/>
      <c r="P16" s="261"/>
      <c r="Q16" s="16"/>
    </row>
    <row r="17" spans="2:17">
      <c r="B17" s="16"/>
      <c r="C17" s="16"/>
      <c r="D17" s="16"/>
      <c r="E17" s="16"/>
      <c r="F17" s="16"/>
      <c r="G17" s="16"/>
      <c r="H17" s="259"/>
      <c r="I17" s="260"/>
      <c r="J17" s="260"/>
      <c r="K17" s="260"/>
      <c r="L17" s="260"/>
      <c r="M17" s="260"/>
      <c r="N17" s="260"/>
      <c r="O17" s="260"/>
      <c r="P17" s="261"/>
      <c r="Q17" s="16"/>
    </row>
    <row r="18" spans="2:17">
      <c r="B18" s="16"/>
      <c r="C18" s="16"/>
      <c r="D18" s="16"/>
      <c r="E18" s="16"/>
      <c r="F18" s="16"/>
      <c r="G18" s="16"/>
      <c r="H18" s="259"/>
      <c r="I18" s="260"/>
      <c r="J18" s="260"/>
      <c r="K18" s="260"/>
      <c r="L18" s="260"/>
      <c r="M18" s="260"/>
      <c r="N18" s="260"/>
      <c r="O18" s="260"/>
      <c r="P18" s="261"/>
      <c r="Q18" s="16"/>
    </row>
    <row r="19" spans="2:17">
      <c r="B19" s="16"/>
      <c r="C19" s="16"/>
      <c r="D19" s="16"/>
      <c r="E19" s="16"/>
      <c r="F19" s="16"/>
      <c r="G19" s="16"/>
      <c r="H19" s="259"/>
      <c r="I19" s="260"/>
      <c r="J19" s="260"/>
      <c r="K19" s="260"/>
      <c r="L19" s="260"/>
      <c r="M19" s="260"/>
      <c r="N19" s="260"/>
      <c r="O19" s="260"/>
      <c r="P19" s="261"/>
      <c r="Q19" s="16"/>
    </row>
    <row r="20" spans="2:17">
      <c r="B20" s="16"/>
      <c r="C20" s="16"/>
      <c r="D20" s="16"/>
      <c r="E20" s="16"/>
      <c r="F20" s="16"/>
      <c r="G20" s="16"/>
      <c r="H20" s="262"/>
      <c r="I20" s="263"/>
      <c r="J20" s="263"/>
      <c r="K20" s="263"/>
      <c r="L20" s="263"/>
      <c r="M20" s="263"/>
      <c r="N20" s="263"/>
      <c r="O20" s="263"/>
      <c r="P20" s="264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56" t="s">
        <v>262</v>
      </c>
      <c r="I25" s="257"/>
      <c r="J25" s="257"/>
      <c r="K25" s="257"/>
      <c r="L25" s="257"/>
      <c r="M25" s="257"/>
      <c r="N25" s="257"/>
      <c r="O25" s="257"/>
      <c r="P25" s="258"/>
      <c r="Q25" s="16"/>
    </row>
    <row r="26" spans="2:17">
      <c r="B26" s="16"/>
      <c r="C26" s="16"/>
      <c r="D26" s="16"/>
      <c r="E26" s="16"/>
      <c r="F26" s="16"/>
      <c r="G26" s="16"/>
      <c r="H26" s="259"/>
      <c r="I26" s="260"/>
      <c r="J26" s="260"/>
      <c r="K26" s="260"/>
      <c r="L26" s="260"/>
      <c r="M26" s="260"/>
      <c r="N26" s="260"/>
      <c r="O26" s="260"/>
      <c r="P26" s="261"/>
      <c r="Q26" s="16"/>
    </row>
    <row r="27" spans="2:17">
      <c r="B27" s="16"/>
      <c r="C27" s="16"/>
      <c r="D27" s="16"/>
      <c r="E27" s="16"/>
      <c r="F27" s="16"/>
      <c r="G27" s="16"/>
      <c r="H27" s="259"/>
      <c r="I27" s="260"/>
      <c r="J27" s="260"/>
      <c r="K27" s="260"/>
      <c r="L27" s="260"/>
      <c r="M27" s="260"/>
      <c r="N27" s="260"/>
      <c r="O27" s="260"/>
      <c r="P27" s="261"/>
      <c r="Q27" s="16"/>
    </row>
    <row r="28" spans="2:17">
      <c r="B28" s="16"/>
      <c r="C28" s="16"/>
      <c r="D28" s="16"/>
      <c r="E28" s="16"/>
      <c r="F28" s="16"/>
      <c r="G28" s="16"/>
      <c r="H28" s="259"/>
      <c r="I28" s="260"/>
      <c r="J28" s="260"/>
      <c r="K28" s="260"/>
      <c r="L28" s="260"/>
      <c r="M28" s="260"/>
      <c r="N28" s="260"/>
      <c r="O28" s="260"/>
      <c r="P28" s="261"/>
      <c r="Q28" s="16"/>
    </row>
    <row r="29" spans="2:17">
      <c r="B29" s="16"/>
      <c r="C29" s="16"/>
      <c r="D29" s="16"/>
      <c r="E29" s="16"/>
      <c r="F29" s="16"/>
      <c r="G29" s="16"/>
      <c r="H29" s="259"/>
      <c r="I29" s="260"/>
      <c r="J29" s="260"/>
      <c r="K29" s="260"/>
      <c r="L29" s="260"/>
      <c r="M29" s="260"/>
      <c r="N29" s="260"/>
      <c r="O29" s="260"/>
      <c r="P29" s="261"/>
      <c r="Q29" s="16"/>
    </row>
    <row r="30" spans="2:17">
      <c r="B30" s="16"/>
      <c r="C30" s="16"/>
      <c r="D30" s="16"/>
      <c r="E30" s="16"/>
      <c r="F30" s="16"/>
      <c r="G30" s="16"/>
      <c r="H30" s="259"/>
      <c r="I30" s="260"/>
      <c r="J30" s="260"/>
      <c r="K30" s="260"/>
      <c r="L30" s="260"/>
      <c r="M30" s="260"/>
      <c r="N30" s="260"/>
      <c r="O30" s="260"/>
      <c r="P30" s="261"/>
      <c r="Q30" s="16"/>
    </row>
    <row r="31" spans="2:17">
      <c r="B31" s="16"/>
      <c r="C31" s="16"/>
      <c r="D31" s="16"/>
      <c r="E31" s="16"/>
      <c r="F31" s="16"/>
      <c r="G31" s="16"/>
      <c r="H31" s="259"/>
      <c r="I31" s="260"/>
      <c r="J31" s="260"/>
      <c r="K31" s="260"/>
      <c r="L31" s="260"/>
      <c r="M31" s="260"/>
      <c r="N31" s="260"/>
      <c r="O31" s="260"/>
      <c r="P31" s="261"/>
      <c r="Q31" s="16"/>
    </row>
    <row r="32" spans="2:17">
      <c r="B32" s="16"/>
      <c r="C32" s="16"/>
      <c r="D32" s="16"/>
      <c r="E32" s="16"/>
      <c r="F32" s="16"/>
      <c r="G32" s="16"/>
      <c r="H32" s="262"/>
      <c r="I32" s="263"/>
      <c r="J32" s="263"/>
      <c r="K32" s="263"/>
      <c r="L32" s="263"/>
      <c r="M32" s="263"/>
      <c r="N32" s="263"/>
      <c r="O32" s="263"/>
      <c r="P32" s="264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56" t="s">
        <v>266</v>
      </c>
      <c r="I37" s="298"/>
      <c r="J37" s="298"/>
      <c r="K37" s="298"/>
      <c r="L37" s="298"/>
      <c r="M37" s="298"/>
      <c r="N37" s="298"/>
      <c r="O37" s="298"/>
      <c r="P37" s="299"/>
      <c r="Q37" s="16"/>
    </row>
    <row r="38" spans="2:17">
      <c r="B38" s="16"/>
      <c r="C38" s="16"/>
      <c r="D38" s="16"/>
      <c r="E38" s="16"/>
      <c r="F38" s="16"/>
      <c r="G38" s="16"/>
      <c r="H38" s="300"/>
      <c r="I38" s="245"/>
      <c r="J38" s="245"/>
      <c r="K38" s="245"/>
      <c r="L38" s="245"/>
      <c r="M38" s="245"/>
      <c r="N38" s="245"/>
      <c r="O38" s="245"/>
      <c r="P38" s="301"/>
      <c r="Q38" s="16"/>
    </row>
    <row r="39" spans="2:17">
      <c r="B39" s="16"/>
      <c r="C39" s="16"/>
      <c r="D39" s="16"/>
      <c r="E39" s="16"/>
      <c r="F39" s="16"/>
      <c r="G39" s="16"/>
      <c r="H39" s="300"/>
      <c r="I39" s="245"/>
      <c r="J39" s="245"/>
      <c r="K39" s="245"/>
      <c r="L39" s="245"/>
      <c r="M39" s="245"/>
      <c r="N39" s="245"/>
      <c r="O39" s="245"/>
      <c r="P39" s="301"/>
      <c r="Q39" s="16"/>
    </row>
    <row r="40" spans="2:17">
      <c r="B40" s="16"/>
      <c r="C40" s="16"/>
      <c r="D40" s="16"/>
      <c r="E40" s="16"/>
      <c r="F40" s="16"/>
      <c r="G40" s="16"/>
      <c r="H40" s="300"/>
      <c r="I40" s="245"/>
      <c r="J40" s="245"/>
      <c r="K40" s="245"/>
      <c r="L40" s="245"/>
      <c r="M40" s="245"/>
      <c r="N40" s="245"/>
      <c r="O40" s="245"/>
      <c r="P40" s="301"/>
      <c r="Q40" s="16"/>
    </row>
    <row r="41" spans="2:17">
      <c r="B41" s="16"/>
      <c r="C41" s="16"/>
      <c r="D41" s="16"/>
      <c r="E41" s="16"/>
      <c r="F41" s="16"/>
      <c r="G41" s="16"/>
      <c r="H41" s="300"/>
      <c r="I41" s="245"/>
      <c r="J41" s="245"/>
      <c r="K41" s="245"/>
      <c r="L41" s="245"/>
      <c r="M41" s="245"/>
      <c r="N41" s="245"/>
      <c r="O41" s="245"/>
      <c r="P41" s="301"/>
      <c r="Q41" s="16"/>
    </row>
    <row r="42" spans="2:17">
      <c r="B42" s="16"/>
      <c r="C42" s="16"/>
      <c r="D42" s="16"/>
      <c r="E42" s="16"/>
      <c r="F42" s="16"/>
      <c r="G42" s="16"/>
      <c r="H42" s="300"/>
      <c r="I42" s="245"/>
      <c r="J42" s="245"/>
      <c r="K42" s="245"/>
      <c r="L42" s="245"/>
      <c r="M42" s="245"/>
      <c r="N42" s="245"/>
      <c r="O42" s="245"/>
      <c r="P42" s="301"/>
      <c r="Q42" s="16"/>
    </row>
    <row r="43" spans="2:17">
      <c r="B43" s="16"/>
      <c r="C43" s="16"/>
      <c r="D43" s="16"/>
      <c r="E43" s="16"/>
      <c r="F43" s="16"/>
      <c r="G43" s="16"/>
      <c r="H43" s="300"/>
      <c r="I43" s="245"/>
      <c r="J43" s="245"/>
      <c r="K43" s="245"/>
      <c r="L43" s="245"/>
      <c r="M43" s="245"/>
      <c r="N43" s="245"/>
      <c r="O43" s="245"/>
      <c r="P43" s="301"/>
      <c r="Q43" s="16"/>
    </row>
    <row r="44" spans="2:17">
      <c r="B44" s="16"/>
      <c r="C44" s="16"/>
      <c r="D44" s="16"/>
      <c r="E44" s="16"/>
      <c r="F44" s="16"/>
      <c r="G44" s="16"/>
      <c r="H44" s="302"/>
      <c r="I44" s="303"/>
      <c r="J44" s="303"/>
      <c r="K44" s="303"/>
      <c r="L44" s="303"/>
      <c r="M44" s="303"/>
      <c r="N44" s="303"/>
      <c r="O44" s="303"/>
      <c r="P44" s="304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56" t="s">
        <v>267</v>
      </c>
      <c r="I49" s="298"/>
      <c r="J49" s="298"/>
      <c r="K49" s="298"/>
      <c r="L49" s="298"/>
      <c r="M49" s="298"/>
      <c r="N49" s="298"/>
      <c r="O49" s="298"/>
      <c r="P49" s="299"/>
      <c r="Q49" s="16"/>
    </row>
    <row r="50" spans="2:17">
      <c r="B50" s="16"/>
      <c r="C50" s="16"/>
      <c r="D50" s="16"/>
      <c r="E50" s="16"/>
      <c r="F50" s="16"/>
      <c r="G50" s="16"/>
      <c r="H50" s="300"/>
      <c r="I50" s="245"/>
      <c r="J50" s="245"/>
      <c r="K50" s="245"/>
      <c r="L50" s="245"/>
      <c r="M50" s="245"/>
      <c r="N50" s="245"/>
      <c r="O50" s="245"/>
      <c r="P50" s="301"/>
      <c r="Q50" s="16"/>
    </row>
    <row r="51" spans="2:17">
      <c r="B51" s="16"/>
      <c r="C51" s="16"/>
      <c r="D51" s="16"/>
      <c r="E51" s="16"/>
      <c r="F51" s="16"/>
      <c r="G51" s="16"/>
      <c r="H51" s="300"/>
      <c r="I51" s="245"/>
      <c r="J51" s="245"/>
      <c r="K51" s="245"/>
      <c r="L51" s="245"/>
      <c r="M51" s="245"/>
      <c r="N51" s="245"/>
      <c r="O51" s="245"/>
      <c r="P51" s="301"/>
      <c r="Q51" s="16"/>
    </row>
    <row r="52" spans="2:17">
      <c r="B52" s="16"/>
      <c r="C52" s="16"/>
      <c r="D52" s="16"/>
      <c r="E52" s="16"/>
      <c r="F52" s="16"/>
      <c r="G52" s="16"/>
      <c r="H52" s="300"/>
      <c r="I52" s="245"/>
      <c r="J52" s="245"/>
      <c r="K52" s="245"/>
      <c r="L52" s="245"/>
      <c r="M52" s="245"/>
      <c r="N52" s="245"/>
      <c r="O52" s="245"/>
      <c r="P52" s="301"/>
      <c r="Q52" s="16"/>
    </row>
    <row r="53" spans="2:17">
      <c r="B53" s="16"/>
      <c r="C53" s="16"/>
      <c r="D53" s="16"/>
      <c r="E53" s="16"/>
      <c r="F53" s="16"/>
      <c r="G53" s="16"/>
      <c r="H53" s="300"/>
      <c r="I53" s="245"/>
      <c r="J53" s="245"/>
      <c r="K53" s="245"/>
      <c r="L53" s="245"/>
      <c r="M53" s="245"/>
      <c r="N53" s="245"/>
      <c r="O53" s="245"/>
      <c r="P53" s="301"/>
      <c r="Q53" s="16"/>
    </row>
    <row r="54" spans="2:17">
      <c r="B54" s="16"/>
      <c r="C54" s="16"/>
      <c r="D54" s="16"/>
      <c r="E54" s="16"/>
      <c r="F54" s="16"/>
      <c r="G54" s="16"/>
      <c r="H54" s="300"/>
      <c r="I54" s="245"/>
      <c r="J54" s="245"/>
      <c r="K54" s="245"/>
      <c r="L54" s="245"/>
      <c r="M54" s="245"/>
      <c r="N54" s="245"/>
      <c r="O54" s="245"/>
      <c r="P54" s="301"/>
      <c r="Q54" s="16"/>
    </row>
    <row r="55" spans="2:17">
      <c r="B55" s="16"/>
      <c r="C55" s="16"/>
      <c r="D55" s="16"/>
      <c r="E55" s="16"/>
      <c r="F55" s="16"/>
      <c r="G55" s="16"/>
      <c r="H55" s="300"/>
      <c r="I55" s="245"/>
      <c r="J55" s="245"/>
      <c r="K55" s="245"/>
      <c r="L55" s="245"/>
      <c r="M55" s="245"/>
      <c r="N55" s="245"/>
      <c r="O55" s="245"/>
      <c r="P55" s="301"/>
      <c r="Q55" s="16"/>
    </row>
    <row r="56" spans="2:17">
      <c r="B56" s="16"/>
      <c r="C56" s="16"/>
      <c r="D56" s="16"/>
      <c r="E56" s="16"/>
      <c r="F56" s="16"/>
      <c r="G56" s="16"/>
      <c r="H56" s="302"/>
      <c r="I56" s="303"/>
      <c r="J56" s="303"/>
      <c r="K56" s="303"/>
      <c r="L56" s="303"/>
      <c r="M56" s="303"/>
      <c r="N56" s="303"/>
      <c r="O56" s="303"/>
      <c r="P56" s="304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56" t="s">
        <v>268</v>
      </c>
      <c r="I61" s="298"/>
      <c r="J61" s="298"/>
      <c r="K61" s="298"/>
      <c r="L61" s="298"/>
      <c r="M61" s="298"/>
      <c r="N61" s="298"/>
      <c r="O61" s="298"/>
      <c r="P61" s="299"/>
      <c r="Q61" s="16"/>
    </row>
    <row r="62" spans="2:17">
      <c r="B62" s="16"/>
      <c r="C62" s="16"/>
      <c r="D62" s="16"/>
      <c r="E62" s="16"/>
      <c r="F62" s="16"/>
      <c r="G62" s="16"/>
      <c r="H62" s="300"/>
      <c r="I62" s="245"/>
      <c r="J62" s="245"/>
      <c r="K62" s="245"/>
      <c r="L62" s="245"/>
      <c r="M62" s="245"/>
      <c r="N62" s="245"/>
      <c r="O62" s="245"/>
      <c r="P62" s="301"/>
      <c r="Q62" s="16"/>
    </row>
    <row r="63" spans="2:17">
      <c r="B63" s="16"/>
      <c r="C63" s="16"/>
      <c r="D63" s="16"/>
      <c r="E63" s="16"/>
      <c r="F63" s="16"/>
      <c r="G63" s="16"/>
      <c r="H63" s="300"/>
      <c r="I63" s="245"/>
      <c r="J63" s="245"/>
      <c r="K63" s="245"/>
      <c r="L63" s="245"/>
      <c r="M63" s="245"/>
      <c r="N63" s="245"/>
      <c r="O63" s="245"/>
      <c r="P63" s="301"/>
      <c r="Q63" s="16"/>
    </row>
    <row r="64" spans="2:17">
      <c r="B64" s="16"/>
      <c r="C64" s="16"/>
      <c r="D64" s="16"/>
      <c r="E64" s="16"/>
      <c r="F64" s="16"/>
      <c r="G64" s="16"/>
      <c r="H64" s="300"/>
      <c r="I64" s="245"/>
      <c r="J64" s="245"/>
      <c r="K64" s="245"/>
      <c r="L64" s="245"/>
      <c r="M64" s="245"/>
      <c r="N64" s="245"/>
      <c r="O64" s="245"/>
      <c r="P64" s="301"/>
      <c r="Q64" s="16"/>
    </row>
    <row r="65" spans="2:17">
      <c r="B65" s="16"/>
      <c r="C65" s="16"/>
      <c r="D65" s="16"/>
      <c r="E65" s="16"/>
      <c r="F65" s="16"/>
      <c r="G65" s="16"/>
      <c r="H65" s="300"/>
      <c r="I65" s="245"/>
      <c r="J65" s="245"/>
      <c r="K65" s="245"/>
      <c r="L65" s="245"/>
      <c r="M65" s="245"/>
      <c r="N65" s="245"/>
      <c r="O65" s="245"/>
      <c r="P65" s="301"/>
      <c r="Q65" s="16"/>
    </row>
    <row r="66" spans="2:17">
      <c r="B66" s="16"/>
      <c r="C66" s="16"/>
      <c r="D66" s="16"/>
      <c r="E66" s="16"/>
      <c r="F66" s="16"/>
      <c r="G66" s="16"/>
      <c r="H66" s="300"/>
      <c r="I66" s="245"/>
      <c r="J66" s="245"/>
      <c r="K66" s="245"/>
      <c r="L66" s="245"/>
      <c r="M66" s="245"/>
      <c r="N66" s="245"/>
      <c r="O66" s="245"/>
      <c r="P66" s="301"/>
      <c r="Q66" s="16"/>
    </row>
    <row r="67" spans="2:17">
      <c r="B67" s="16"/>
      <c r="C67" s="16"/>
      <c r="D67" s="16"/>
      <c r="E67" s="16"/>
      <c r="F67" s="16"/>
      <c r="G67" s="16"/>
      <c r="H67" s="300"/>
      <c r="I67" s="245"/>
      <c r="J67" s="245"/>
      <c r="K67" s="245"/>
      <c r="L67" s="245"/>
      <c r="M67" s="245"/>
      <c r="N67" s="245"/>
      <c r="O67" s="245"/>
      <c r="P67" s="301"/>
      <c r="Q67" s="16"/>
    </row>
    <row r="68" spans="2:17">
      <c r="B68" s="16"/>
      <c r="C68" s="16"/>
      <c r="D68" s="16"/>
      <c r="E68" s="16"/>
      <c r="F68" s="16"/>
      <c r="G68" s="16"/>
      <c r="H68" s="302"/>
      <c r="I68" s="303"/>
      <c r="J68" s="303"/>
      <c r="K68" s="303"/>
      <c r="L68" s="303"/>
      <c r="M68" s="303"/>
      <c r="N68" s="303"/>
      <c r="O68" s="303"/>
      <c r="P68" s="304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9" t="s">
        <v>269</v>
      </c>
      <c r="I73" s="314"/>
      <c r="J73" s="314"/>
      <c r="K73" s="314"/>
      <c r="L73" s="314"/>
      <c r="M73" s="314"/>
      <c r="N73" s="314"/>
      <c r="O73" s="314"/>
      <c r="P73" s="315"/>
      <c r="Q73" s="16"/>
    </row>
    <row r="74" spans="2:17">
      <c r="B74" s="16"/>
      <c r="C74" s="16"/>
      <c r="D74" s="16"/>
      <c r="E74" s="16"/>
      <c r="F74" s="16"/>
      <c r="G74" s="16"/>
      <c r="H74" s="316"/>
      <c r="I74" s="317"/>
      <c r="J74" s="317"/>
      <c r="K74" s="317"/>
      <c r="L74" s="317"/>
      <c r="M74" s="317"/>
      <c r="N74" s="317"/>
      <c r="O74" s="317"/>
      <c r="P74" s="318"/>
      <c r="Q74" s="16"/>
    </row>
    <row r="75" spans="2:17">
      <c r="B75" s="16"/>
      <c r="C75" s="16"/>
      <c r="D75" s="16"/>
      <c r="E75" s="16"/>
      <c r="F75" s="16"/>
      <c r="G75" s="16"/>
      <c r="H75" s="316"/>
      <c r="I75" s="317"/>
      <c r="J75" s="317"/>
      <c r="K75" s="317"/>
      <c r="L75" s="317"/>
      <c r="M75" s="317"/>
      <c r="N75" s="317"/>
      <c r="O75" s="317"/>
      <c r="P75" s="318"/>
      <c r="Q75" s="16"/>
    </row>
    <row r="76" spans="2:17">
      <c r="B76" s="16"/>
      <c r="C76" s="16"/>
      <c r="D76" s="16"/>
      <c r="E76" s="16"/>
      <c r="F76" s="16"/>
      <c r="G76" s="16"/>
      <c r="H76" s="316"/>
      <c r="I76" s="317"/>
      <c r="J76" s="317"/>
      <c r="K76" s="317"/>
      <c r="L76" s="317"/>
      <c r="M76" s="317"/>
      <c r="N76" s="317"/>
      <c r="O76" s="317"/>
      <c r="P76" s="318"/>
      <c r="Q76" s="16"/>
    </row>
    <row r="77" spans="2:17">
      <c r="B77" s="16"/>
      <c r="C77" s="16"/>
      <c r="D77" s="16"/>
      <c r="E77" s="16"/>
      <c r="F77" s="16"/>
      <c r="G77" s="16"/>
      <c r="H77" s="316"/>
      <c r="I77" s="317"/>
      <c r="J77" s="317"/>
      <c r="K77" s="317"/>
      <c r="L77" s="317"/>
      <c r="M77" s="317"/>
      <c r="N77" s="317"/>
      <c r="O77" s="317"/>
      <c r="P77" s="318"/>
      <c r="Q77" s="16"/>
    </row>
    <row r="78" spans="2:17">
      <c r="B78" s="16"/>
      <c r="C78" s="16"/>
      <c r="D78" s="16"/>
      <c r="E78" s="16"/>
      <c r="F78" s="16"/>
      <c r="G78" s="16"/>
      <c r="H78" s="316"/>
      <c r="I78" s="317"/>
      <c r="J78" s="317"/>
      <c r="K78" s="317"/>
      <c r="L78" s="317"/>
      <c r="M78" s="317"/>
      <c r="N78" s="317"/>
      <c r="O78" s="317"/>
      <c r="P78" s="318"/>
      <c r="Q78" s="16"/>
    </row>
    <row r="79" spans="2:17">
      <c r="B79" s="16"/>
      <c r="C79" s="16"/>
      <c r="D79" s="16"/>
      <c r="E79" s="16"/>
      <c r="F79" s="16"/>
      <c r="G79" s="16"/>
      <c r="H79" s="316"/>
      <c r="I79" s="317"/>
      <c r="J79" s="317"/>
      <c r="K79" s="317"/>
      <c r="L79" s="317"/>
      <c r="M79" s="317"/>
      <c r="N79" s="317"/>
      <c r="O79" s="317"/>
      <c r="P79" s="318"/>
      <c r="Q79" s="16"/>
    </row>
    <row r="80" spans="2:17">
      <c r="B80" s="16"/>
      <c r="C80" s="16"/>
      <c r="D80" s="16"/>
      <c r="E80" s="16"/>
      <c r="F80" s="16"/>
      <c r="G80" s="16"/>
      <c r="H80" s="319"/>
      <c r="I80" s="320"/>
      <c r="J80" s="320"/>
      <c r="K80" s="320"/>
      <c r="L80" s="320"/>
      <c r="M80" s="320"/>
      <c r="N80" s="320"/>
      <c r="O80" s="320"/>
      <c r="P80" s="321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89" t="s">
        <v>270</v>
      </c>
      <c r="I85" s="314"/>
      <c r="J85" s="314"/>
      <c r="K85" s="314"/>
      <c r="L85" s="314"/>
      <c r="M85" s="314"/>
      <c r="N85" s="314"/>
      <c r="O85" s="314"/>
      <c r="P85" s="315"/>
      <c r="Q85" s="16"/>
    </row>
    <row r="86" spans="2:17">
      <c r="B86" s="16"/>
      <c r="C86" s="16"/>
      <c r="D86" s="16"/>
      <c r="E86" s="16"/>
      <c r="F86" s="16"/>
      <c r="G86" s="16"/>
      <c r="H86" s="316"/>
      <c r="I86" s="317"/>
      <c r="J86" s="317"/>
      <c r="K86" s="317"/>
      <c r="L86" s="317"/>
      <c r="M86" s="317"/>
      <c r="N86" s="317"/>
      <c r="O86" s="317"/>
      <c r="P86" s="318"/>
      <c r="Q86" s="16"/>
    </row>
    <row r="87" spans="2:17">
      <c r="B87" s="16"/>
      <c r="C87" s="16"/>
      <c r="D87" s="16"/>
      <c r="E87" s="16"/>
      <c r="F87" s="16"/>
      <c r="G87" s="16"/>
      <c r="H87" s="316"/>
      <c r="I87" s="317"/>
      <c r="J87" s="317"/>
      <c r="K87" s="317"/>
      <c r="L87" s="317"/>
      <c r="M87" s="317"/>
      <c r="N87" s="317"/>
      <c r="O87" s="317"/>
      <c r="P87" s="318"/>
      <c r="Q87" s="16"/>
    </row>
    <row r="88" spans="2:17">
      <c r="B88" s="16"/>
      <c r="C88" s="16"/>
      <c r="D88" s="16"/>
      <c r="E88" s="16"/>
      <c r="F88" s="16"/>
      <c r="G88" s="16"/>
      <c r="H88" s="316"/>
      <c r="I88" s="317"/>
      <c r="J88" s="317"/>
      <c r="K88" s="317"/>
      <c r="L88" s="317"/>
      <c r="M88" s="317"/>
      <c r="N88" s="317"/>
      <c r="O88" s="317"/>
      <c r="P88" s="318"/>
      <c r="Q88" s="16"/>
    </row>
    <row r="89" spans="2:17">
      <c r="B89" s="16"/>
      <c r="C89" s="16"/>
      <c r="D89" s="16"/>
      <c r="E89" s="16"/>
      <c r="F89" s="16"/>
      <c r="G89" s="16"/>
      <c r="H89" s="316"/>
      <c r="I89" s="317"/>
      <c r="J89" s="317"/>
      <c r="K89" s="317"/>
      <c r="L89" s="317"/>
      <c r="M89" s="317"/>
      <c r="N89" s="317"/>
      <c r="O89" s="317"/>
      <c r="P89" s="318"/>
      <c r="Q89" s="16"/>
    </row>
    <row r="90" spans="2:17">
      <c r="B90" s="16"/>
      <c r="C90" s="16"/>
      <c r="D90" s="16"/>
      <c r="E90" s="16"/>
      <c r="F90" s="16"/>
      <c r="G90" s="16"/>
      <c r="H90" s="316"/>
      <c r="I90" s="317"/>
      <c r="J90" s="317"/>
      <c r="K90" s="317"/>
      <c r="L90" s="317"/>
      <c r="M90" s="317"/>
      <c r="N90" s="317"/>
      <c r="O90" s="317"/>
      <c r="P90" s="318"/>
      <c r="Q90" s="16"/>
    </row>
    <row r="91" spans="2:17">
      <c r="B91" s="16"/>
      <c r="C91" s="16"/>
      <c r="D91" s="16"/>
      <c r="E91" s="16"/>
      <c r="F91" s="16"/>
      <c r="G91" s="16"/>
      <c r="H91" s="316"/>
      <c r="I91" s="317"/>
      <c r="J91" s="317"/>
      <c r="K91" s="317"/>
      <c r="L91" s="317"/>
      <c r="M91" s="317"/>
      <c r="N91" s="317"/>
      <c r="O91" s="317"/>
      <c r="P91" s="318"/>
      <c r="Q91" s="16"/>
    </row>
    <row r="92" spans="2:17">
      <c r="B92" s="16"/>
      <c r="C92" s="16"/>
      <c r="D92" s="16"/>
      <c r="E92" s="16"/>
      <c r="F92" s="16"/>
      <c r="G92" s="16"/>
      <c r="H92" s="319"/>
      <c r="I92" s="320"/>
      <c r="J92" s="320"/>
      <c r="K92" s="320"/>
      <c r="L92" s="320"/>
      <c r="M92" s="320"/>
      <c r="N92" s="320"/>
      <c r="O92" s="320"/>
      <c r="P92" s="321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>
      <c r="B97" s="16"/>
      <c r="C97" s="16"/>
      <c r="D97" s="16"/>
      <c r="E97" s="16"/>
      <c r="F97" s="16"/>
      <c r="G97" s="16"/>
      <c r="H97" s="289" t="s">
        <v>271</v>
      </c>
      <c r="I97" s="314"/>
      <c r="J97" s="314"/>
      <c r="K97" s="314"/>
      <c r="L97" s="314"/>
      <c r="M97" s="314"/>
      <c r="N97" s="314"/>
      <c r="O97" s="314"/>
      <c r="P97" s="315"/>
      <c r="Q97" s="16"/>
    </row>
    <row r="98" spans="2:17">
      <c r="B98" s="16"/>
      <c r="C98" s="16"/>
      <c r="D98" s="16"/>
      <c r="E98" s="16"/>
      <c r="F98" s="16"/>
      <c r="G98" s="16"/>
      <c r="H98" s="316"/>
      <c r="I98" s="317"/>
      <c r="J98" s="317"/>
      <c r="K98" s="317"/>
      <c r="L98" s="317"/>
      <c r="M98" s="317"/>
      <c r="N98" s="317"/>
      <c r="O98" s="317"/>
      <c r="P98" s="318"/>
      <c r="Q98" s="16"/>
    </row>
    <row r="99" spans="2:17">
      <c r="B99" s="16"/>
      <c r="C99" s="16"/>
      <c r="D99" s="16"/>
      <c r="E99" s="16"/>
      <c r="F99" s="16"/>
      <c r="G99" s="16"/>
      <c r="H99" s="316"/>
      <c r="I99" s="317"/>
      <c r="J99" s="317"/>
      <c r="K99" s="317"/>
      <c r="L99" s="317"/>
      <c r="M99" s="317"/>
      <c r="N99" s="317"/>
      <c r="O99" s="317"/>
      <c r="P99" s="318"/>
      <c r="Q99" s="16"/>
    </row>
    <row r="100" spans="2:17">
      <c r="B100" s="16"/>
      <c r="C100" s="16"/>
      <c r="D100" s="16"/>
      <c r="E100" s="16"/>
      <c r="F100" s="16"/>
      <c r="G100" s="16"/>
      <c r="H100" s="316"/>
      <c r="I100" s="317"/>
      <c r="J100" s="317"/>
      <c r="K100" s="317"/>
      <c r="L100" s="317"/>
      <c r="M100" s="317"/>
      <c r="N100" s="317"/>
      <c r="O100" s="317"/>
      <c r="P100" s="318"/>
      <c r="Q100" s="16"/>
    </row>
    <row r="101" spans="2:17">
      <c r="B101" s="16"/>
      <c r="C101" s="16"/>
      <c r="D101" s="16"/>
      <c r="E101" s="16"/>
      <c r="F101" s="16"/>
      <c r="G101" s="16"/>
      <c r="H101" s="316"/>
      <c r="I101" s="317"/>
      <c r="J101" s="317"/>
      <c r="K101" s="317"/>
      <c r="L101" s="317"/>
      <c r="M101" s="317"/>
      <c r="N101" s="317"/>
      <c r="O101" s="317"/>
      <c r="P101" s="318"/>
      <c r="Q101" s="16"/>
    </row>
    <row r="102" spans="2:17">
      <c r="B102" s="16"/>
      <c r="C102" s="16"/>
      <c r="D102" s="16"/>
      <c r="E102" s="16"/>
      <c r="F102" s="16"/>
      <c r="G102" s="16"/>
      <c r="H102" s="316"/>
      <c r="I102" s="317"/>
      <c r="J102" s="317"/>
      <c r="K102" s="317"/>
      <c r="L102" s="317"/>
      <c r="M102" s="317"/>
      <c r="N102" s="317"/>
      <c r="O102" s="317"/>
      <c r="P102" s="318"/>
      <c r="Q102" s="16"/>
    </row>
    <row r="103" spans="2:17">
      <c r="B103" s="16"/>
      <c r="C103" s="16"/>
      <c r="D103" s="16"/>
      <c r="E103" s="16"/>
      <c r="F103" s="16"/>
      <c r="G103" s="16"/>
      <c r="H103" s="316"/>
      <c r="I103" s="317"/>
      <c r="J103" s="317"/>
      <c r="K103" s="317"/>
      <c r="L103" s="317"/>
      <c r="M103" s="317"/>
      <c r="N103" s="317"/>
      <c r="O103" s="317"/>
      <c r="P103" s="318"/>
      <c r="Q103" s="16"/>
    </row>
    <row r="104" spans="2:17">
      <c r="B104" s="16"/>
      <c r="C104" s="16"/>
      <c r="D104" s="16"/>
      <c r="E104" s="16"/>
      <c r="F104" s="16"/>
      <c r="G104" s="16"/>
      <c r="H104" s="319"/>
      <c r="I104" s="320"/>
      <c r="J104" s="320"/>
      <c r="K104" s="320"/>
      <c r="L104" s="320"/>
      <c r="M104" s="320"/>
      <c r="N104" s="320"/>
      <c r="O104" s="320"/>
      <c r="P104" s="321"/>
      <c r="Q104" s="16"/>
    </row>
    <row r="105" spans="2:17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23" t="s">
        <v>213</v>
      </c>
      <c r="H43" s="323"/>
      <c r="I43" s="323"/>
      <c r="J43" s="323"/>
      <c r="K43" s="323"/>
      <c r="L43" s="323" t="s">
        <v>214</v>
      </c>
      <c r="M43" s="323"/>
      <c r="N43" s="323"/>
      <c r="O43" s="323"/>
      <c r="P43" s="323"/>
      <c r="Q43" s="16"/>
    </row>
    <row r="44" spans="1:17" ht="15" customHeight="1">
      <c r="B44" s="16"/>
      <c r="C44" s="68"/>
      <c r="D44" s="68"/>
      <c r="E44" s="68"/>
      <c r="F44" s="69"/>
      <c r="G44" s="306" t="s">
        <v>181</v>
      </c>
      <c r="H44" s="306"/>
      <c r="I44" s="306"/>
      <c r="J44" s="306"/>
      <c r="K44" s="306"/>
      <c r="L44" s="306"/>
      <c r="M44" s="306"/>
      <c r="N44" s="306"/>
      <c r="O44" s="306"/>
      <c r="P44" s="306"/>
      <c r="Q44" s="16"/>
    </row>
    <row r="45" spans="1:17">
      <c r="B45" s="16"/>
      <c r="C45" s="68"/>
      <c r="D45" s="68"/>
      <c r="E45" s="68"/>
      <c r="F45" s="69"/>
      <c r="G45" s="306"/>
      <c r="H45" s="306"/>
      <c r="I45" s="306"/>
      <c r="J45" s="306"/>
      <c r="K45" s="306"/>
      <c r="L45" s="306"/>
      <c r="M45" s="306"/>
      <c r="N45" s="306"/>
      <c r="O45" s="306"/>
      <c r="P45" s="306"/>
      <c r="Q45" s="16"/>
    </row>
    <row r="46" spans="1:17">
      <c r="B46" s="16"/>
      <c r="C46" s="68"/>
      <c r="D46" s="68"/>
      <c r="E46" s="68"/>
      <c r="F46" s="69"/>
      <c r="G46" s="306"/>
      <c r="H46" s="306"/>
      <c r="I46" s="306"/>
      <c r="J46" s="306"/>
      <c r="K46" s="306"/>
      <c r="L46" s="306"/>
      <c r="M46" s="306"/>
      <c r="N46" s="306"/>
      <c r="O46" s="306"/>
      <c r="P46" s="306"/>
      <c r="Q46" s="16"/>
    </row>
    <row r="47" spans="1:17" ht="15" customHeight="1">
      <c r="B47" s="16"/>
      <c r="C47" s="68"/>
      <c r="D47" s="68"/>
      <c r="E47" s="68"/>
      <c r="F47" s="69"/>
      <c r="G47" s="306" t="s">
        <v>182</v>
      </c>
      <c r="H47" s="306"/>
      <c r="I47" s="306"/>
      <c r="J47" s="306"/>
      <c r="K47" s="306"/>
      <c r="L47" s="306"/>
      <c r="M47" s="306"/>
      <c r="N47" s="306"/>
      <c r="O47" s="306"/>
      <c r="P47" s="306"/>
      <c r="Q47" s="16"/>
    </row>
    <row r="48" spans="1:17">
      <c r="B48" s="16"/>
      <c r="C48" s="68"/>
      <c r="D48" s="68"/>
      <c r="E48" s="68"/>
      <c r="F48" s="69"/>
      <c r="G48" s="306"/>
      <c r="H48" s="306"/>
      <c r="I48" s="306"/>
      <c r="J48" s="306"/>
      <c r="K48" s="306"/>
      <c r="L48" s="306"/>
      <c r="M48" s="306"/>
      <c r="N48" s="306"/>
      <c r="O48" s="306"/>
      <c r="P48" s="306"/>
      <c r="Q48" s="16"/>
    </row>
    <row r="49" spans="2:17">
      <c r="B49" s="16"/>
      <c r="C49" s="68"/>
      <c r="D49" s="68"/>
      <c r="E49" s="68"/>
      <c r="F49" s="69"/>
      <c r="G49" s="306"/>
      <c r="H49" s="306"/>
      <c r="I49" s="306"/>
      <c r="J49" s="306"/>
      <c r="K49" s="306"/>
      <c r="L49" s="306"/>
      <c r="M49" s="306"/>
      <c r="N49" s="306"/>
      <c r="O49" s="306"/>
      <c r="P49" s="306"/>
      <c r="Q49" s="16"/>
    </row>
    <row r="50" spans="2:17" ht="15" customHeight="1">
      <c r="B50" s="16"/>
      <c r="C50" s="68"/>
      <c r="D50" s="68"/>
      <c r="E50" s="68"/>
      <c r="F50" s="69"/>
      <c r="G50" s="306" t="s">
        <v>183</v>
      </c>
      <c r="H50" s="306"/>
      <c r="I50" s="306"/>
      <c r="J50" s="306"/>
      <c r="K50" s="306"/>
      <c r="L50" s="306"/>
      <c r="M50" s="306"/>
      <c r="N50" s="306"/>
      <c r="O50" s="306"/>
      <c r="P50" s="306"/>
      <c r="Q50" s="16"/>
    </row>
    <row r="51" spans="2:17">
      <c r="B51" s="16"/>
      <c r="C51" s="68"/>
      <c r="D51" s="68"/>
      <c r="E51" s="68"/>
      <c r="F51" s="69"/>
      <c r="G51" s="306"/>
      <c r="H51" s="306"/>
      <c r="I51" s="306"/>
      <c r="J51" s="306"/>
      <c r="K51" s="306"/>
      <c r="L51" s="306"/>
      <c r="M51" s="306"/>
      <c r="N51" s="306"/>
      <c r="O51" s="306"/>
      <c r="P51" s="306"/>
      <c r="Q51" s="16"/>
    </row>
    <row r="52" spans="2:17">
      <c r="B52" s="16"/>
      <c r="C52" s="68"/>
      <c r="D52" s="68"/>
      <c r="E52" s="68"/>
      <c r="F52" s="69"/>
      <c r="G52" s="306"/>
      <c r="H52" s="306"/>
      <c r="I52" s="306"/>
      <c r="J52" s="306"/>
      <c r="K52" s="306"/>
      <c r="L52" s="306"/>
      <c r="M52" s="306"/>
      <c r="N52" s="306"/>
      <c r="O52" s="306"/>
      <c r="P52" s="306"/>
      <c r="Q52" s="16"/>
    </row>
    <row r="53" spans="2:17" ht="15" customHeight="1">
      <c r="B53" s="16"/>
      <c r="C53" s="68"/>
      <c r="D53" s="68"/>
      <c r="E53" s="68"/>
      <c r="F53" s="69"/>
      <c r="G53" s="306" t="s">
        <v>184</v>
      </c>
      <c r="H53" s="306"/>
      <c r="I53" s="306"/>
      <c r="J53" s="306"/>
      <c r="K53" s="306"/>
      <c r="L53" s="306"/>
      <c r="M53" s="306"/>
      <c r="N53" s="306"/>
      <c r="O53" s="306"/>
      <c r="P53" s="306"/>
      <c r="Q53" s="16"/>
    </row>
    <row r="54" spans="2:17">
      <c r="B54" s="16"/>
      <c r="C54" s="68"/>
      <c r="D54" s="68"/>
      <c r="E54" s="68"/>
      <c r="F54" s="69"/>
      <c r="G54" s="306"/>
      <c r="H54" s="306"/>
      <c r="I54" s="306"/>
      <c r="J54" s="306"/>
      <c r="K54" s="306"/>
      <c r="L54" s="306"/>
      <c r="M54" s="306"/>
      <c r="N54" s="306"/>
      <c r="O54" s="306"/>
      <c r="P54" s="306"/>
      <c r="Q54" s="16"/>
    </row>
    <row r="55" spans="2:17">
      <c r="B55" s="16"/>
      <c r="C55" s="68"/>
      <c r="D55" s="68"/>
      <c r="E55" s="68"/>
      <c r="F55" s="69"/>
      <c r="G55" s="306"/>
      <c r="H55" s="306"/>
      <c r="I55" s="306"/>
      <c r="J55" s="306"/>
      <c r="K55" s="306"/>
      <c r="L55" s="306"/>
      <c r="M55" s="306"/>
      <c r="N55" s="306"/>
      <c r="O55" s="306"/>
      <c r="P55" s="306"/>
      <c r="Q55" s="16"/>
    </row>
    <row r="56" spans="2:17" ht="15" customHeight="1">
      <c r="B56" s="16"/>
      <c r="C56" s="68"/>
      <c r="D56" s="68"/>
      <c r="E56" s="68"/>
      <c r="F56" s="69"/>
      <c r="G56" s="306" t="s">
        <v>185</v>
      </c>
      <c r="H56" s="306"/>
      <c r="I56" s="306"/>
      <c r="J56" s="306"/>
      <c r="K56" s="306"/>
      <c r="L56" s="306"/>
      <c r="M56" s="306"/>
      <c r="N56" s="306"/>
      <c r="O56" s="306"/>
      <c r="P56" s="306"/>
      <c r="Q56" s="16"/>
    </row>
    <row r="57" spans="2:17">
      <c r="B57" s="16"/>
      <c r="C57" s="68"/>
      <c r="D57" s="68"/>
      <c r="E57" s="68"/>
      <c r="F57" s="69"/>
      <c r="G57" s="306"/>
      <c r="H57" s="306"/>
      <c r="I57" s="306"/>
      <c r="J57" s="306"/>
      <c r="K57" s="306"/>
      <c r="L57" s="306"/>
      <c r="M57" s="306"/>
      <c r="N57" s="306"/>
      <c r="O57" s="306"/>
      <c r="P57" s="306"/>
      <c r="Q57" s="16"/>
    </row>
    <row r="58" spans="2:17">
      <c r="B58" s="16"/>
      <c r="C58" s="68"/>
      <c r="D58" s="68"/>
      <c r="E58" s="68"/>
      <c r="F58" s="69"/>
      <c r="G58" s="306"/>
      <c r="H58" s="306"/>
      <c r="I58" s="306"/>
      <c r="J58" s="306"/>
      <c r="K58" s="306"/>
      <c r="L58" s="306"/>
      <c r="M58" s="306"/>
      <c r="N58" s="306"/>
      <c r="O58" s="306"/>
      <c r="P58" s="306"/>
      <c r="Q58" s="16"/>
    </row>
    <row r="59" spans="2:17" ht="15" customHeight="1">
      <c r="B59" s="16"/>
      <c r="C59" s="68"/>
      <c r="D59" s="68"/>
      <c r="E59" s="68"/>
      <c r="F59" s="69"/>
      <c r="G59" s="306" t="s">
        <v>186</v>
      </c>
      <c r="H59" s="306"/>
      <c r="I59" s="306"/>
      <c r="J59" s="306"/>
      <c r="K59" s="306"/>
      <c r="L59" s="307"/>
      <c r="M59" s="307"/>
      <c r="N59" s="307"/>
      <c r="O59" s="307"/>
      <c r="P59" s="307"/>
      <c r="Q59" s="16"/>
    </row>
    <row r="60" spans="2:17">
      <c r="B60" s="16"/>
      <c r="C60" s="73"/>
      <c r="D60" s="73"/>
      <c r="E60" s="73"/>
      <c r="F60" s="73"/>
      <c r="G60" s="306"/>
      <c r="H60" s="306"/>
      <c r="I60" s="306"/>
      <c r="J60" s="306"/>
      <c r="K60" s="306"/>
      <c r="L60" s="322"/>
      <c r="M60" s="322"/>
      <c r="N60" s="322"/>
      <c r="O60" s="322"/>
      <c r="P60" s="322"/>
      <c r="Q60" s="16"/>
    </row>
    <row r="61" spans="2:17">
      <c r="B61" s="16"/>
      <c r="C61" s="73"/>
      <c r="D61" s="73"/>
      <c r="E61" s="73"/>
      <c r="F61" s="73"/>
      <c r="G61" s="306"/>
      <c r="H61" s="306"/>
      <c r="I61" s="306"/>
      <c r="J61" s="306"/>
      <c r="K61" s="306"/>
      <c r="L61" s="322"/>
      <c r="M61" s="322"/>
      <c r="N61" s="322"/>
      <c r="O61" s="322"/>
      <c r="P61" s="322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1:Y40"/>
  <sheetViews>
    <sheetView showGridLines="0" showRowColHeaders="0" workbookViewId="0"/>
  </sheetViews>
  <sheetFormatPr defaultColWidth="8.85546875" defaultRowHeight="1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>
      <c r="A11" s="9"/>
      <c r="B11" s="16"/>
      <c r="C11" s="38" t="s">
        <v>283</v>
      </c>
      <c r="D11" s="16"/>
      <c r="E11" s="16"/>
      <c r="F11" s="16"/>
      <c r="G11" s="16"/>
      <c r="H11" s="16"/>
      <c r="I11" s="16"/>
      <c r="J11" s="16"/>
      <c r="K11" s="16"/>
      <c r="L11" s="75"/>
      <c r="M11" s="75"/>
      <c r="N11" s="75"/>
      <c r="O11" s="16"/>
      <c r="P11" s="16"/>
    </row>
    <row r="12" spans="1: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75"/>
      <c r="M12" s="75"/>
      <c r="N12" s="75"/>
      <c r="O12" s="16"/>
      <c r="P12" s="16"/>
    </row>
    <row r="13" spans="1: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76"/>
      <c r="M13" s="76"/>
      <c r="N13" s="76"/>
      <c r="O13" s="42"/>
      <c r="P13" s="16"/>
    </row>
    <row r="14" spans="1:25" ht="27" customHeight="1">
      <c r="A14" s="9"/>
      <c r="B14" s="16"/>
      <c r="C14" s="326" t="s">
        <v>215</v>
      </c>
      <c r="D14" s="326" t="s">
        <v>216</v>
      </c>
      <c r="E14" s="326" t="s">
        <v>217</v>
      </c>
      <c r="F14" s="326" t="s">
        <v>218</v>
      </c>
      <c r="G14" s="325" t="s">
        <v>219</v>
      </c>
      <c r="H14" s="325" t="s">
        <v>220</v>
      </c>
      <c r="I14" s="325"/>
      <c r="J14" s="325" t="s">
        <v>222</v>
      </c>
      <c r="K14" s="325"/>
      <c r="L14" s="329" t="s">
        <v>221</v>
      </c>
      <c r="M14" s="329"/>
      <c r="N14" s="329"/>
      <c r="O14" s="325" t="s">
        <v>223</v>
      </c>
      <c r="P14" s="16"/>
      <c r="Y14" s="98"/>
    </row>
    <row r="15" spans="1:25" ht="30" customHeight="1">
      <c r="A15" s="9"/>
      <c r="B15" s="16"/>
      <c r="C15" s="326"/>
      <c r="D15" s="326"/>
      <c r="E15" s="326"/>
      <c r="F15" s="326"/>
      <c r="G15" s="325"/>
      <c r="H15" s="325"/>
      <c r="I15" s="325"/>
      <c r="J15" s="325"/>
      <c r="K15" s="325"/>
      <c r="L15" s="100" t="s">
        <v>263</v>
      </c>
      <c r="M15" s="100" t="s">
        <v>264</v>
      </c>
      <c r="N15" s="100" t="s">
        <v>265</v>
      </c>
      <c r="O15" s="325"/>
      <c r="P15" s="16"/>
      <c r="Y15" s="98"/>
    </row>
    <row r="16" spans="1:25">
      <c r="A16" s="9"/>
      <c r="B16" s="16"/>
      <c r="C16" s="327"/>
      <c r="D16" s="327"/>
      <c r="E16" s="327" t="s">
        <v>203</v>
      </c>
      <c r="F16" s="327" t="s">
        <v>203</v>
      </c>
      <c r="G16" s="328"/>
      <c r="H16" s="324"/>
      <c r="I16" s="324"/>
      <c r="J16" s="324"/>
      <c r="K16" s="324"/>
      <c r="L16" s="99"/>
      <c r="M16" s="70"/>
      <c r="N16" s="70" t="str">
        <f>IF(OR(M16="",L16=""),"",IF(L16*M16&lt;2,"Baixo",IF(AND(L16*M16&gt;=2,L16*M16&lt;5),"Médio",IF(AND(L16*M16&gt;=5,L16*M16&lt;7),"Alto","Altíssimo"))))</f>
        <v/>
      </c>
      <c r="O16" s="74"/>
      <c r="P16" s="16"/>
      <c r="Y16" s="98"/>
    </row>
    <row r="17" spans="2:25">
      <c r="B17" s="16"/>
      <c r="C17" s="327"/>
      <c r="D17" s="327"/>
      <c r="E17" s="327"/>
      <c r="F17" s="327"/>
      <c r="G17" s="328"/>
      <c r="H17" s="324"/>
      <c r="I17" s="324"/>
      <c r="J17" s="324"/>
      <c r="K17" s="324"/>
      <c r="L17" s="99"/>
      <c r="M17" s="70"/>
      <c r="N17" s="70" t="str">
        <f t="shared" ref="N17:N39" si="0">IF(OR(M17="",L17=""),"",IF(L17*M17&lt;2,"Baixo",IF(AND(L17*M17&gt;=2,L17*M17&lt;5),"Médio",IF(AND(L17*M17&gt;=5,L17*M17&lt;7),"Alto","Altíssimo"))))</f>
        <v/>
      </c>
      <c r="O17" s="74"/>
      <c r="P17" s="16"/>
      <c r="Y17" s="98"/>
    </row>
    <row r="18" spans="2:25">
      <c r="B18" s="16"/>
      <c r="C18" s="327"/>
      <c r="D18" s="327"/>
      <c r="E18" s="327"/>
      <c r="F18" s="327"/>
      <c r="G18" s="328"/>
      <c r="H18" s="324"/>
      <c r="I18" s="324"/>
      <c r="J18" s="324"/>
      <c r="K18" s="324"/>
      <c r="L18" s="99"/>
      <c r="M18" s="70"/>
      <c r="N18" s="70" t="str">
        <f t="shared" si="0"/>
        <v/>
      </c>
      <c r="O18" s="74"/>
      <c r="P18" s="16"/>
      <c r="Y18" s="98"/>
    </row>
    <row r="19" spans="2:25">
      <c r="B19" s="16"/>
      <c r="C19" s="327"/>
      <c r="D19" s="327"/>
      <c r="E19" s="327"/>
      <c r="F19" s="327"/>
      <c r="G19" s="328"/>
      <c r="H19" s="324"/>
      <c r="I19" s="324"/>
      <c r="J19" s="324"/>
      <c r="K19" s="324"/>
      <c r="L19" s="99"/>
      <c r="M19" s="70"/>
      <c r="N19" s="70" t="str">
        <f t="shared" si="0"/>
        <v/>
      </c>
      <c r="O19" s="74"/>
      <c r="P19" s="16"/>
      <c r="Y19" s="98"/>
    </row>
    <row r="20" spans="2:25">
      <c r="B20" s="16"/>
      <c r="C20" s="327"/>
      <c r="D20" s="327"/>
      <c r="E20" s="327"/>
      <c r="F20" s="327"/>
      <c r="G20" s="328"/>
      <c r="H20" s="324"/>
      <c r="I20" s="324"/>
      <c r="J20" s="324"/>
      <c r="K20" s="324"/>
      <c r="L20" s="99"/>
      <c r="M20" s="70"/>
      <c r="N20" s="70" t="str">
        <f t="shared" si="0"/>
        <v/>
      </c>
      <c r="O20" s="74"/>
      <c r="P20" s="16"/>
      <c r="Y20" s="98"/>
    </row>
    <row r="21" spans="2:25">
      <c r="B21" s="16"/>
      <c r="C21" s="327"/>
      <c r="D21" s="327"/>
      <c r="E21" s="327"/>
      <c r="F21" s="327"/>
      <c r="G21" s="328"/>
      <c r="H21" s="324"/>
      <c r="I21" s="324"/>
      <c r="J21" s="324"/>
      <c r="K21" s="324"/>
      <c r="L21" s="99"/>
      <c r="M21" s="70"/>
      <c r="N21" s="70" t="str">
        <f t="shared" si="0"/>
        <v/>
      </c>
      <c r="O21" s="74"/>
      <c r="P21" s="16"/>
      <c r="Y21" s="98"/>
    </row>
    <row r="22" spans="2:25">
      <c r="B22" s="16"/>
      <c r="C22" s="327"/>
      <c r="D22" s="327"/>
      <c r="E22" s="327"/>
      <c r="F22" s="327"/>
      <c r="G22" s="328"/>
      <c r="H22" s="324"/>
      <c r="I22" s="324"/>
      <c r="J22" s="324"/>
      <c r="K22" s="324"/>
      <c r="L22" s="99"/>
      <c r="M22" s="70"/>
      <c r="N22" s="70" t="str">
        <f t="shared" si="0"/>
        <v/>
      </c>
      <c r="O22" s="74"/>
      <c r="P22" s="16"/>
      <c r="Y22" s="98"/>
    </row>
    <row r="23" spans="2:25">
      <c r="B23" s="16"/>
      <c r="C23" s="327"/>
      <c r="D23" s="327"/>
      <c r="E23" s="327"/>
      <c r="F23" s="327"/>
      <c r="G23" s="328"/>
      <c r="H23" s="324"/>
      <c r="I23" s="324"/>
      <c r="J23" s="324"/>
      <c r="K23" s="324"/>
      <c r="L23" s="99"/>
      <c r="M23" s="70"/>
      <c r="N23" s="70" t="str">
        <f t="shared" si="0"/>
        <v/>
      </c>
      <c r="O23" s="74"/>
      <c r="P23" s="16"/>
      <c r="Y23" s="98"/>
    </row>
    <row r="24" spans="2:25">
      <c r="B24" s="16"/>
      <c r="C24" s="327"/>
      <c r="D24" s="327"/>
      <c r="E24" s="327"/>
      <c r="F24" s="327"/>
      <c r="G24" s="328"/>
      <c r="H24" s="324"/>
      <c r="I24" s="324"/>
      <c r="J24" s="324"/>
      <c r="K24" s="324"/>
      <c r="L24" s="99"/>
      <c r="M24" s="70"/>
      <c r="N24" s="70" t="str">
        <f t="shared" si="0"/>
        <v/>
      </c>
      <c r="O24" s="74"/>
      <c r="P24" s="16"/>
      <c r="Y24" s="98"/>
    </row>
    <row r="25" spans="2:25">
      <c r="B25" s="16"/>
      <c r="C25" s="327"/>
      <c r="D25" s="327"/>
      <c r="E25" s="327"/>
      <c r="F25" s="327"/>
      <c r="G25" s="328"/>
      <c r="H25" s="324"/>
      <c r="I25" s="324"/>
      <c r="J25" s="324"/>
      <c r="K25" s="324"/>
      <c r="L25" s="99"/>
      <c r="M25" s="70"/>
      <c r="N25" s="70" t="str">
        <f t="shared" si="0"/>
        <v/>
      </c>
      <c r="O25" s="74"/>
      <c r="P25" s="16"/>
      <c r="Y25" s="98"/>
    </row>
    <row r="26" spans="2:25">
      <c r="B26" s="16"/>
      <c r="C26" s="327"/>
      <c r="D26" s="327"/>
      <c r="E26" s="327"/>
      <c r="F26" s="327"/>
      <c r="G26" s="328"/>
      <c r="H26" s="324"/>
      <c r="I26" s="324"/>
      <c r="J26" s="324"/>
      <c r="K26" s="324"/>
      <c r="L26" s="99"/>
      <c r="M26" s="70"/>
      <c r="N26" s="70" t="str">
        <f t="shared" si="0"/>
        <v/>
      </c>
      <c r="O26" s="74"/>
      <c r="P26" s="16"/>
      <c r="Y26" s="98"/>
    </row>
    <row r="27" spans="2:25">
      <c r="B27" s="16"/>
      <c r="C27" s="327"/>
      <c r="D27" s="327"/>
      <c r="E27" s="327"/>
      <c r="F27" s="327"/>
      <c r="G27" s="328"/>
      <c r="H27" s="324"/>
      <c r="I27" s="324"/>
      <c r="J27" s="324"/>
      <c r="K27" s="324"/>
      <c r="L27" s="99"/>
      <c r="M27" s="70"/>
      <c r="N27" s="70" t="str">
        <f t="shared" si="0"/>
        <v/>
      </c>
      <c r="O27" s="74"/>
      <c r="P27" s="16"/>
      <c r="Y27" s="98"/>
    </row>
    <row r="28" spans="2:25">
      <c r="B28" s="16"/>
      <c r="C28" s="327"/>
      <c r="D28" s="327"/>
      <c r="E28" s="327"/>
      <c r="F28" s="327"/>
      <c r="G28" s="328"/>
      <c r="H28" s="324"/>
      <c r="I28" s="324"/>
      <c r="J28" s="324"/>
      <c r="K28" s="324"/>
      <c r="L28" s="99"/>
      <c r="M28" s="70"/>
      <c r="N28" s="70" t="str">
        <f t="shared" si="0"/>
        <v/>
      </c>
      <c r="O28" s="74"/>
      <c r="P28" s="16"/>
      <c r="Y28" s="98"/>
    </row>
    <row r="29" spans="2:25">
      <c r="B29" s="16"/>
      <c r="C29" s="327"/>
      <c r="D29" s="327"/>
      <c r="E29" s="327"/>
      <c r="F29" s="327"/>
      <c r="G29" s="328"/>
      <c r="H29" s="324"/>
      <c r="I29" s="324"/>
      <c r="J29" s="324"/>
      <c r="K29" s="324"/>
      <c r="L29" s="99"/>
      <c r="M29" s="70"/>
      <c r="N29" s="70" t="str">
        <f t="shared" si="0"/>
        <v/>
      </c>
      <c r="O29" s="74"/>
      <c r="P29" s="16"/>
      <c r="Y29" s="98"/>
    </row>
    <row r="30" spans="2:25">
      <c r="B30" s="16"/>
      <c r="C30" s="327"/>
      <c r="D30" s="327"/>
      <c r="E30" s="327"/>
      <c r="F30" s="327"/>
      <c r="G30" s="328"/>
      <c r="H30" s="324"/>
      <c r="I30" s="324"/>
      <c r="J30" s="324"/>
      <c r="K30" s="324"/>
      <c r="L30" s="99"/>
      <c r="M30" s="70"/>
      <c r="N30" s="70" t="str">
        <f t="shared" si="0"/>
        <v/>
      </c>
      <c r="O30" s="74"/>
      <c r="P30" s="16"/>
      <c r="Y30" s="98"/>
    </row>
    <row r="31" spans="2:25">
      <c r="B31" s="16"/>
      <c r="C31" s="327"/>
      <c r="D31" s="327"/>
      <c r="E31" s="327"/>
      <c r="F31" s="327"/>
      <c r="G31" s="328"/>
      <c r="H31" s="324"/>
      <c r="I31" s="324"/>
      <c r="J31" s="324"/>
      <c r="K31" s="324"/>
      <c r="L31" s="99"/>
      <c r="M31" s="70"/>
      <c r="N31" s="70" t="str">
        <f t="shared" si="0"/>
        <v/>
      </c>
      <c r="O31" s="74"/>
      <c r="P31" s="16"/>
      <c r="Y31" s="98"/>
    </row>
    <row r="32" spans="2:25">
      <c r="B32" s="16"/>
      <c r="C32" s="327"/>
      <c r="D32" s="327"/>
      <c r="E32" s="327"/>
      <c r="F32" s="327"/>
      <c r="G32" s="328"/>
      <c r="H32" s="324"/>
      <c r="I32" s="324"/>
      <c r="J32" s="324"/>
      <c r="K32" s="324"/>
      <c r="L32" s="99"/>
      <c r="M32" s="70"/>
      <c r="N32" s="70" t="str">
        <f t="shared" si="0"/>
        <v/>
      </c>
      <c r="O32" s="74"/>
      <c r="P32" s="16"/>
      <c r="Y32" s="98"/>
    </row>
    <row r="33" spans="2:25">
      <c r="B33" s="16"/>
      <c r="C33" s="327"/>
      <c r="D33" s="327"/>
      <c r="E33" s="327"/>
      <c r="F33" s="327"/>
      <c r="G33" s="328"/>
      <c r="H33" s="324"/>
      <c r="I33" s="324"/>
      <c r="J33" s="324"/>
      <c r="K33" s="324"/>
      <c r="L33" s="99"/>
      <c r="M33" s="70"/>
      <c r="N33" s="70" t="str">
        <f t="shared" si="0"/>
        <v/>
      </c>
      <c r="O33" s="74"/>
      <c r="P33" s="16"/>
      <c r="Y33" s="98"/>
    </row>
    <row r="34" spans="2:25">
      <c r="B34" s="16"/>
      <c r="C34" s="327"/>
      <c r="D34" s="327"/>
      <c r="E34" s="327"/>
      <c r="F34" s="327"/>
      <c r="G34" s="328"/>
      <c r="H34" s="324"/>
      <c r="I34" s="324"/>
      <c r="J34" s="324"/>
      <c r="K34" s="324"/>
      <c r="L34" s="99"/>
      <c r="M34" s="70"/>
      <c r="N34" s="70" t="str">
        <f t="shared" si="0"/>
        <v/>
      </c>
      <c r="O34" s="74"/>
      <c r="P34" s="16"/>
    </row>
    <row r="35" spans="2:25">
      <c r="B35" s="16"/>
      <c r="C35" s="327"/>
      <c r="D35" s="327"/>
      <c r="E35" s="327"/>
      <c r="F35" s="327"/>
      <c r="G35" s="328"/>
      <c r="H35" s="324"/>
      <c r="I35" s="324"/>
      <c r="J35" s="324"/>
      <c r="K35" s="324"/>
      <c r="L35" s="99"/>
      <c r="M35" s="70"/>
      <c r="N35" s="70" t="str">
        <f t="shared" si="0"/>
        <v/>
      </c>
      <c r="O35" s="74"/>
      <c r="P35" s="16"/>
    </row>
    <row r="36" spans="2:25">
      <c r="B36" s="16"/>
      <c r="C36" s="327"/>
      <c r="D36" s="327"/>
      <c r="E36" s="327"/>
      <c r="F36" s="327"/>
      <c r="G36" s="328"/>
      <c r="H36" s="324"/>
      <c r="I36" s="324"/>
      <c r="J36" s="324"/>
      <c r="K36" s="324"/>
      <c r="L36" s="99"/>
      <c r="M36" s="70"/>
      <c r="N36" s="70" t="str">
        <f t="shared" si="0"/>
        <v/>
      </c>
      <c r="O36" s="74"/>
      <c r="P36" s="16"/>
    </row>
    <row r="37" spans="2:25">
      <c r="B37" s="16"/>
      <c r="C37" s="327"/>
      <c r="D37" s="327"/>
      <c r="E37" s="327"/>
      <c r="F37" s="327"/>
      <c r="G37" s="328"/>
      <c r="H37" s="324"/>
      <c r="I37" s="324"/>
      <c r="J37" s="324"/>
      <c r="K37" s="324"/>
      <c r="L37" s="99"/>
      <c r="M37" s="70"/>
      <c r="N37" s="70" t="str">
        <f t="shared" si="0"/>
        <v/>
      </c>
      <c r="O37" s="74"/>
      <c r="P37" s="16"/>
    </row>
    <row r="38" spans="2:25">
      <c r="B38" s="16"/>
      <c r="C38" s="327"/>
      <c r="D38" s="327"/>
      <c r="E38" s="327"/>
      <c r="F38" s="327"/>
      <c r="G38" s="328"/>
      <c r="H38" s="324"/>
      <c r="I38" s="324"/>
      <c r="J38" s="324"/>
      <c r="K38" s="324"/>
      <c r="L38" s="99"/>
      <c r="M38" s="70"/>
      <c r="N38" s="70" t="str">
        <f t="shared" si="0"/>
        <v/>
      </c>
      <c r="O38" s="74"/>
      <c r="P38" s="16"/>
    </row>
    <row r="39" spans="2:25">
      <c r="B39" s="16"/>
      <c r="C39" s="327"/>
      <c r="D39" s="327"/>
      <c r="E39" s="327"/>
      <c r="F39" s="327"/>
      <c r="G39" s="328"/>
      <c r="H39" s="324"/>
      <c r="I39" s="324"/>
      <c r="J39" s="324"/>
      <c r="K39" s="324"/>
      <c r="L39" s="99"/>
      <c r="M39" s="70"/>
      <c r="N39" s="70" t="str">
        <f t="shared" si="0"/>
        <v/>
      </c>
      <c r="O39" s="74"/>
      <c r="P39" s="16"/>
    </row>
    <row r="40" spans="2:25">
      <c r="B40" s="16"/>
      <c r="C40" s="77"/>
      <c r="D40" s="77"/>
      <c r="E40" s="77"/>
      <c r="F40" s="77"/>
      <c r="G40" s="78"/>
      <c r="H40" s="78"/>
      <c r="I40" s="78"/>
      <c r="J40" s="78"/>
      <c r="K40" s="78"/>
      <c r="L40" s="79"/>
      <c r="M40" s="75"/>
      <c r="N40" s="75"/>
      <c r="O40" s="16"/>
      <c r="P40" s="16"/>
    </row>
  </sheetData>
  <mergeCells count="117"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1:Q43"/>
  <sheetViews>
    <sheetView showGridLines="0" showRowColHeaders="0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26" t="s">
        <v>215</v>
      </c>
      <c r="D14" s="326" t="s">
        <v>216</v>
      </c>
      <c r="E14" s="326" t="s">
        <v>217</v>
      </c>
      <c r="F14" s="326" t="s">
        <v>218</v>
      </c>
      <c r="G14" s="325" t="s">
        <v>238</v>
      </c>
      <c r="H14" s="325" t="s">
        <v>237</v>
      </c>
      <c r="I14" s="343" t="s">
        <v>236</v>
      </c>
      <c r="J14" s="343"/>
      <c r="K14" s="343"/>
      <c r="L14" s="343"/>
      <c r="M14" s="343"/>
      <c r="N14" s="343"/>
      <c r="O14" s="343"/>
      <c r="P14" s="343"/>
      <c r="Q14" s="16"/>
    </row>
    <row r="15" spans="1:17" ht="34.5" customHeight="1" thickBot="1">
      <c r="A15" s="9"/>
      <c r="B15" s="16"/>
      <c r="C15" s="339"/>
      <c r="D15" s="339"/>
      <c r="E15" s="339"/>
      <c r="F15" s="339"/>
      <c r="G15" s="347"/>
      <c r="H15" s="347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36"/>
      <c r="D16" s="333"/>
      <c r="E16" s="333" t="s">
        <v>203</v>
      </c>
      <c r="F16" s="333" t="s">
        <v>203</v>
      </c>
      <c r="G16" s="344"/>
      <c r="H16" s="342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37"/>
      <c r="D17" s="334"/>
      <c r="E17" s="334"/>
      <c r="F17" s="334"/>
      <c r="G17" s="345"/>
      <c r="H17" s="340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37"/>
      <c r="D18" s="334"/>
      <c r="E18" s="334"/>
      <c r="F18" s="334"/>
      <c r="G18" s="345"/>
      <c r="H18" s="340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37"/>
      <c r="D19" s="334"/>
      <c r="E19" s="334"/>
      <c r="F19" s="334"/>
      <c r="G19" s="345"/>
      <c r="H19" s="340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37"/>
      <c r="D20" s="334"/>
      <c r="E20" s="334"/>
      <c r="F20" s="334"/>
      <c r="G20" s="345"/>
      <c r="H20" s="340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37"/>
      <c r="D21" s="334"/>
      <c r="E21" s="334"/>
      <c r="F21" s="334"/>
      <c r="G21" s="345"/>
      <c r="H21" s="340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38"/>
      <c r="D22" s="335"/>
      <c r="E22" s="335"/>
      <c r="F22" s="335"/>
      <c r="G22" s="346"/>
      <c r="H22" s="341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36"/>
      <c r="D23" s="333"/>
      <c r="E23" s="333" t="s">
        <v>203</v>
      </c>
      <c r="F23" s="333" t="s">
        <v>203</v>
      </c>
      <c r="G23" s="90"/>
      <c r="H23" s="342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37"/>
      <c r="D24" s="334"/>
      <c r="E24" s="334"/>
      <c r="F24" s="334"/>
      <c r="G24" s="81"/>
      <c r="H24" s="340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37"/>
      <c r="D25" s="334"/>
      <c r="E25" s="334"/>
      <c r="F25" s="334"/>
      <c r="G25" s="81"/>
      <c r="H25" s="340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37"/>
      <c r="D26" s="334"/>
      <c r="E26" s="334"/>
      <c r="F26" s="334"/>
      <c r="G26" s="81"/>
      <c r="H26" s="340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37"/>
      <c r="D27" s="334"/>
      <c r="E27" s="334"/>
      <c r="F27" s="334"/>
      <c r="G27" s="81"/>
      <c r="H27" s="340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38"/>
      <c r="D28" s="335"/>
      <c r="E28" s="335"/>
      <c r="F28" s="335"/>
      <c r="G28" s="91"/>
      <c r="H28" s="341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36"/>
      <c r="D29" s="333"/>
      <c r="E29" s="333"/>
      <c r="F29" s="333"/>
      <c r="G29" s="92"/>
      <c r="H29" s="342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37"/>
      <c r="D30" s="334"/>
      <c r="E30" s="334"/>
      <c r="F30" s="334"/>
      <c r="G30" s="82"/>
      <c r="H30" s="340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37"/>
      <c r="D31" s="334"/>
      <c r="E31" s="334"/>
      <c r="F31" s="334"/>
      <c r="G31" s="82"/>
      <c r="H31" s="340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37"/>
      <c r="D32" s="334"/>
      <c r="E32" s="334"/>
      <c r="F32" s="334"/>
      <c r="G32" s="82"/>
      <c r="H32" s="340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37"/>
      <c r="D33" s="334"/>
      <c r="E33" s="334"/>
      <c r="F33" s="334"/>
      <c r="G33" s="82"/>
      <c r="H33" s="340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37"/>
      <c r="D34" s="334"/>
      <c r="E34" s="334"/>
      <c r="F34" s="334"/>
      <c r="G34" s="82"/>
      <c r="H34" s="340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37"/>
      <c r="D35" s="334"/>
      <c r="E35" s="334"/>
      <c r="F35" s="334"/>
      <c r="G35" s="82"/>
      <c r="H35" s="340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38"/>
      <c r="D36" s="335"/>
      <c r="E36" s="335"/>
      <c r="F36" s="335"/>
      <c r="G36" s="93"/>
      <c r="H36" s="341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30"/>
      <c r="D37" s="333"/>
      <c r="E37" s="333"/>
      <c r="F37" s="333"/>
      <c r="G37" s="92"/>
      <c r="H37" s="342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31"/>
      <c r="D38" s="334"/>
      <c r="E38" s="334"/>
      <c r="F38" s="334"/>
      <c r="G38" s="82"/>
      <c r="H38" s="340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31"/>
      <c r="D39" s="334"/>
      <c r="E39" s="334"/>
      <c r="F39" s="334"/>
      <c r="G39" s="82"/>
      <c r="H39" s="340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31"/>
      <c r="D40" s="334"/>
      <c r="E40" s="334"/>
      <c r="F40" s="334"/>
      <c r="G40" s="82"/>
      <c r="H40" s="340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31"/>
      <c r="D41" s="334"/>
      <c r="E41" s="334"/>
      <c r="F41" s="334"/>
      <c r="G41" s="82"/>
      <c r="H41" s="340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32"/>
      <c r="D42" s="335"/>
      <c r="E42" s="335"/>
      <c r="F42" s="335"/>
      <c r="G42" s="93"/>
      <c r="H42" s="341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  <mergeCell ref="D16:D22"/>
    <mergeCell ref="E16:E22"/>
    <mergeCell ref="F16:F22"/>
    <mergeCell ref="C14:C15"/>
    <mergeCell ref="D14:D15"/>
    <mergeCell ref="E14:E15"/>
    <mergeCell ref="F14:F15"/>
    <mergeCell ref="C16:C22"/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/>
  <cols>
    <col min="1" max="2" width="2.85546875" customWidth="1"/>
    <col min="7" max="14" width="14.42578125" customWidth="1"/>
    <col min="17" max="17" width="2.85546875" customWidth="1"/>
  </cols>
  <sheetData>
    <row r="11" spans="1:17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4.75" customHeight="1">
      <c r="A13" s="9"/>
      <c r="B13" s="16"/>
      <c r="C13" s="96" t="s">
        <v>215</v>
      </c>
      <c r="D13" s="97" t="s">
        <v>216</v>
      </c>
      <c r="E13" s="97" t="s">
        <v>217</v>
      </c>
      <c r="F13" s="97" t="s">
        <v>218</v>
      </c>
      <c r="G13" s="348" t="s">
        <v>242</v>
      </c>
      <c r="H13" s="350"/>
      <c r="I13" s="348" t="s">
        <v>243</v>
      </c>
      <c r="J13" s="349"/>
      <c r="K13" s="350"/>
      <c r="L13" s="348" t="s">
        <v>245</v>
      </c>
      <c r="M13" s="349"/>
      <c r="N13" s="350"/>
      <c r="O13" s="348" t="s">
        <v>244</v>
      </c>
      <c r="P13" s="349"/>
      <c r="Q13" s="16"/>
    </row>
    <row r="14" spans="1:17" ht="15" customHeight="1">
      <c r="A14" s="9"/>
      <c r="B14" s="16"/>
      <c r="C14" s="327"/>
      <c r="D14" s="327"/>
      <c r="E14" s="327" t="s">
        <v>203</v>
      </c>
      <c r="F14" s="327" t="s">
        <v>203</v>
      </c>
      <c r="G14" s="328"/>
      <c r="H14" s="328"/>
      <c r="I14" s="324"/>
      <c r="J14" s="324"/>
      <c r="K14" s="324"/>
      <c r="L14" s="324"/>
      <c r="M14" s="324"/>
      <c r="N14" s="324"/>
      <c r="O14" s="324"/>
      <c r="P14" s="324"/>
      <c r="Q14" s="16"/>
    </row>
    <row r="15" spans="1:17">
      <c r="A15" s="9"/>
      <c r="B15" s="16"/>
      <c r="C15" s="327"/>
      <c r="D15" s="327"/>
      <c r="E15" s="327"/>
      <c r="F15" s="327"/>
      <c r="G15" s="328"/>
      <c r="H15" s="328"/>
      <c r="I15" s="324"/>
      <c r="J15" s="324"/>
      <c r="K15" s="324"/>
      <c r="L15" s="324"/>
      <c r="M15" s="324"/>
      <c r="N15" s="324"/>
      <c r="O15" s="324"/>
      <c r="P15" s="324"/>
      <c r="Q15" s="16"/>
    </row>
    <row r="16" spans="1:17">
      <c r="B16" s="16"/>
      <c r="C16" s="327"/>
      <c r="D16" s="327"/>
      <c r="E16" s="327"/>
      <c r="F16" s="327"/>
      <c r="G16" s="328"/>
      <c r="H16" s="328"/>
      <c r="I16" s="324"/>
      <c r="J16" s="324"/>
      <c r="K16" s="324"/>
      <c r="L16" s="324"/>
      <c r="M16" s="324"/>
      <c r="N16" s="324"/>
      <c r="O16" s="324"/>
      <c r="P16" s="324"/>
      <c r="Q16" s="16"/>
    </row>
    <row r="17" spans="2:17">
      <c r="B17" s="16"/>
      <c r="C17" s="327"/>
      <c r="D17" s="327"/>
      <c r="E17" s="327"/>
      <c r="F17" s="327"/>
      <c r="G17" s="328"/>
      <c r="H17" s="328"/>
      <c r="I17" s="324"/>
      <c r="J17" s="324"/>
      <c r="K17" s="324"/>
      <c r="L17" s="324"/>
      <c r="M17" s="324"/>
      <c r="N17" s="324"/>
      <c r="O17" s="324"/>
      <c r="P17" s="324"/>
      <c r="Q17" s="16"/>
    </row>
    <row r="18" spans="2:17">
      <c r="B18" s="16"/>
      <c r="C18" s="327"/>
      <c r="D18" s="327"/>
      <c r="E18" s="327"/>
      <c r="F18" s="327"/>
      <c r="G18" s="328"/>
      <c r="H18" s="328"/>
      <c r="I18" s="324"/>
      <c r="J18" s="324"/>
      <c r="K18" s="324"/>
      <c r="L18" s="324"/>
      <c r="M18" s="324"/>
      <c r="N18" s="324"/>
      <c r="O18" s="324"/>
      <c r="P18" s="324"/>
      <c r="Q18" s="16"/>
    </row>
    <row r="19" spans="2:17">
      <c r="B19" s="16"/>
      <c r="C19" s="327"/>
      <c r="D19" s="327"/>
      <c r="E19" s="327"/>
      <c r="F19" s="327"/>
      <c r="G19" s="328"/>
      <c r="H19" s="328"/>
      <c r="I19" s="324"/>
      <c r="J19" s="324"/>
      <c r="K19" s="324"/>
      <c r="L19" s="324"/>
      <c r="M19" s="324"/>
      <c r="N19" s="324"/>
      <c r="O19" s="324"/>
      <c r="P19" s="324"/>
      <c r="Q19" s="16"/>
    </row>
    <row r="20" spans="2:17">
      <c r="B20" s="16"/>
      <c r="C20" s="327"/>
      <c r="D20" s="327"/>
      <c r="E20" s="327"/>
      <c r="F20" s="327"/>
      <c r="G20" s="328"/>
      <c r="H20" s="328"/>
      <c r="I20" s="324"/>
      <c r="J20" s="324"/>
      <c r="K20" s="324"/>
      <c r="L20" s="324"/>
      <c r="M20" s="324"/>
      <c r="N20" s="324"/>
      <c r="O20" s="324"/>
      <c r="P20" s="324"/>
      <c r="Q20" s="16"/>
    </row>
    <row r="21" spans="2:17">
      <c r="B21" s="16"/>
      <c r="C21" s="327"/>
      <c r="D21" s="327"/>
      <c r="E21" s="327"/>
      <c r="F21" s="327"/>
      <c r="G21" s="328"/>
      <c r="H21" s="328"/>
      <c r="I21" s="324"/>
      <c r="J21" s="324"/>
      <c r="K21" s="324"/>
      <c r="L21" s="324"/>
      <c r="M21" s="324"/>
      <c r="N21" s="324"/>
      <c r="O21" s="324"/>
      <c r="P21" s="324"/>
      <c r="Q21" s="16"/>
    </row>
    <row r="22" spans="2:17">
      <c r="B22" s="16"/>
      <c r="C22" s="327"/>
      <c r="D22" s="327"/>
      <c r="E22" s="327"/>
      <c r="F22" s="327"/>
      <c r="G22" s="328"/>
      <c r="H22" s="328"/>
      <c r="I22" s="324"/>
      <c r="J22" s="324"/>
      <c r="K22" s="324"/>
      <c r="L22" s="324"/>
      <c r="M22" s="324"/>
      <c r="N22" s="324"/>
      <c r="O22" s="324"/>
      <c r="P22" s="324"/>
      <c r="Q22" s="16"/>
    </row>
    <row r="23" spans="2:17">
      <c r="B23" s="16"/>
      <c r="C23" s="327"/>
      <c r="D23" s="327"/>
      <c r="E23" s="327"/>
      <c r="F23" s="327"/>
      <c r="G23" s="328"/>
      <c r="H23" s="328"/>
      <c r="I23" s="324"/>
      <c r="J23" s="324"/>
      <c r="K23" s="324"/>
      <c r="L23" s="324"/>
      <c r="M23" s="324"/>
      <c r="N23" s="324"/>
      <c r="O23" s="324"/>
      <c r="P23" s="324"/>
      <c r="Q23" s="16"/>
    </row>
    <row r="24" spans="2:17">
      <c r="B24" s="16"/>
      <c r="C24" s="327"/>
      <c r="D24" s="327"/>
      <c r="E24" s="327"/>
      <c r="F24" s="327"/>
      <c r="G24" s="328"/>
      <c r="H24" s="328"/>
      <c r="I24" s="324"/>
      <c r="J24" s="324"/>
      <c r="K24" s="324"/>
      <c r="L24" s="324"/>
      <c r="M24" s="324"/>
      <c r="N24" s="324"/>
      <c r="O24" s="324"/>
      <c r="P24" s="324"/>
      <c r="Q24" s="16"/>
    </row>
    <row r="25" spans="2:17">
      <c r="B25" s="16"/>
      <c r="C25" s="327"/>
      <c r="D25" s="327"/>
      <c r="E25" s="327"/>
      <c r="F25" s="327"/>
      <c r="G25" s="328"/>
      <c r="H25" s="328"/>
      <c r="I25" s="324"/>
      <c r="J25" s="324"/>
      <c r="K25" s="324"/>
      <c r="L25" s="324"/>
      <c r="M25" s="324"/>
      <c r="N25" s="324"/>
      <c r="O25" s="324"/>
      <c r="P25" s="324"/>
      <c r="Q25" s="16"/>
    </row>
    <row r="26" spans="2:17">
      <c r="B26" s="16"/>
      <c r="C26" s="327"/>
      <c r="D26" s="327"/>
      <c r="E26" s="327"/>
      <c r="F26" s="327"/>
      <c r="G26" s="328"/>
      <c r="H26" s="328"/>
      <c r="I26" s="324"/>
      <c r="J26" s="324"/>
      <c r="K26" s="324"/>
      <c r="L26" s="324"/>
      <c r="M26" s="324"/>
      <c r="N26" s="324"/>
      <c r="O26" s="324"/>
      <c r="P26" s="324"/>
      <c r="Q26" s="16"/>
    </row>
    <row r="27" spans="2:17">
      <c r="B27" s="16"/>
      <c r="C27" s="327"/>
      <c r="D27" s="327"/>
      <c r="E27" s="327"/>
      <c r="F27" s="327"/>
      <c r="G27" s="328"/>
      <c r="H27" s="328"/>
      <c r="I27" s="324"/>
      <c r="J27" s="324"/>
      <c r="K27" s="324"/>
      <c r="L27" s="324"/>
      <c r="M27" s="324"/>
      <c r="N27" s="324"/>
      <c r="O27" s="324"/>
      <c r="P27" s="324"/>
      <c r="Q27" s="16"/>
    </row>
    <row r="28" spans="2:17">
      <c r="B28" s="16"/>
      <c r="C28" s="327"/>
      <c r="D28" s="327"/>
      <c r="E28" s="327"/>
      <c r="F28" s="327"/>
      <c r="G28" s="328"/>
      <c r="H28" s="328"/>
      <c r="I28" s="324"/>
      <c r="J28" s="324"/>
      <c r="K28" s="324"/>
      <c r="L28" s="324"/>
      <c r="M28" s="324"/>
      <c r="N28" s="324"/>
      <c r="O28" s="324"/>
      <c r="P28" s="324"/>
      <c r="Q28" s="16"/>
    </row>
    <row r="29" spans="2:17">
      <c r="B29" s="16"/>
      <c r="C29" s="327"/>
      <c r="D29" s="327"/>
      <c r="E29" s="327"/>
      <c r="F29" s="327"/>
      <c r="G29" s="328"/>
      <c r="H29" s="328"/>
      <c r="I29" s="324"/>
      <c r="J29" s="324"/>
      <c r="K29" s="324"/>
      <c r="L29" s="324"/>
      <c r="M29" s="324"/>
      <c r="N29" s="324"/>
      <c r="O29" s="324"/>
      <c r="P29" s="324"/>
      <c r="Q29" s="16"/>
    </row>
    <row r="30" spans="2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  <mergeCell ref="C20:C21"/>
    <mergeCell ref="D20:D21"/>
    <mergeCell ref="E20:E21"/>
    <mergeCell ref="F20:F21"/>
    <mergeCell ref="C18:C19"/>
    <mergeCell ref="D18:D19"/>
    <mergeCell ref="E18:E19"/>
    <mergeCell ref="F18:F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I13:K13"/>
    <mergeCell ref="I14:K14"/>
    <mergeCell ref="I15:K15"/>
    <mergeCell ref="I16:K16"/>
    <mergeCell ref="I17:K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L13:N13"/>
    <mergeCell ref="L14:N14"/>
    <mergeCell ref="L15:N15"/>
    <mergeCell ref="L16:N16"/>
    <mergeCell ref="L17:N17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O25:P25"/>
    <mergeCell ref="O26:P26"/>
    <mergeCell ref="O27:P27"/>
    <mergeCell ref="O28:P28"/>
    <mergeCell ref="O29:P29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23" t="s">
        <v>213</v>
      </c>
      <c r="H43" s="323"/>
      <c r="I43" s="323"/>
      <c r="J43" s="323"/>
      <c r="K43" s="323"/>
      <c r="L43" s="323" t="s">
        <v>214</v>
      </c>
      <c r="M43" s="323"/>
      <c r="N43" s="323"/>
      <c r="O43" s="323"/>
      <c r="P43" s="323"/>
      <c r="Q43" s="16"/>
    </row>
    <row r="44" spans="1:17" ht="15" customHeight="1">
      <c r="B44" s="16"/>
      <c r="C44" s="68"/>
      <c r="D44" s="68"/>
      <c r="E44" s="68"/>
      <c r="F44" s="69"/>
      <c r="G44" s="306" t="s">
        <v>181</v>
      </c>
      <c r="H44" s="306"/>
      <c r="I44" s="306"/>
      <c r="J44" s="306"/>
      <c r="K44" s="306"/>
      <c r="L44" s="306"/>
      <c r="M44" s="306"/>
      <c r="N44" s="306"/>
      <c r="O44" s="306"/>
      <c r="P44" s="306"/>
      <c r="Q44" s="16"/>
    </row>
    <row r="45" spans="1:17">
      <c r="B45" s="16"/>
      <c r="C45" s="68"/>
      <c r="D45" s="68"/>
      <c r="E45" s="68"/>
      <c r="F45" s="69"/>
      <c r="G45" s="306"/>
      <c r="H45" s="306"/>
      <c r="I45" s="306"/>
      <c r="J45" s="306"/>
      <c r="K45" s="306"/>
      <c r="L45" s="306"/>
      <c r="M45" s="306"/>
      <c r="N45" s="306"/>
      <c r="O45" s="306"/>
      <c r="P45" s="306"/>
      <c r="Q45" s="16"/>
    </row>
    <row r="46" spans="1:17">
      <c r="B46" s="16"/>
      <c r="C46" s="68"/>
      <c r="D46" s="68"/>
      <c r="E46" s="68"/>
      <c r="F46" s="69"/>
      <c r="G46" s="306"/>
      <c r="H46" s="306"/>
      <c r="I46" s="306"/>
      <c r="J46" s="306"/>
      <c r="K46" s="306"/>
      <c r="L46" s="306"/>
      <c r="M46" s="306"/>
      <c r="N46" s="306"/>
      <c r="O46" s="306"/>
      <c r="P46" s="306"/>
      <c r="Q46" s="16"/>
    </row>
    <row r="47" spans="1:17" ht="15" customHeight="1">
      <c r="B47" s="16"/>
      <c r="C47" s="68"/>
      <c r="D47" s="68"/>
      <c r="E47" s="68"/>
      <c r="F47" s="69"/>
      <c r="G47" s="306" t="s">
        <v>182</v>
      </c>
      <c r="H47" s="306"/>
      <c r="I47" s="306"/>
      <c r="J47" s="306"/>
      <c r="K47" s="306"/>
      <c r="L47" s="306"/>
      <c r="M47" s="306"/>
      <c r="N47" s="306"/>
      <c r="O47" s="306"/>
      <c r="P47" s="306"/>
      <c r="Q47" s="16"/>
    </row>
    <row r="48" spans="1:17">
      <c r="B48" s="16"/>
      <c r="C48" s="68"/>
      <c r="D48" s="68"/>
      <c r="E48" s="68"/>
      <c r="F48" s="69"/>
      <c r="G48" s="306"/>
      <c r="H48" s="306"/>
      <c r="I48" s="306"/>
      <c r="J48" s="306"/>
      <c r="K48" s="306"/>
      <c r="L48" s="306"/>
      <c r="M48" s="306"/>
      <c r="N48" s="306"/>
      <c r="O48" s="306"/>
      <c r="P48" s="306"/>
      <c r="Q48" s="16"/>
    </row>
    <row r="49" spans="2:17">
      <c r="B49" s="16"/>
      <c r="C49" s="68"/>
      <c r="D49" s="68"/>
      <c r="E49" s="68"/>
      <c r="F49" s="69"/>
      <c r="G49" s="306"/>
      <c r="H49" s="306"/>
      <c r="I49" s="306"/>
      <c r="J49" s="306"/>
      <c r="K49" s="306"/>
      <c r="L49" s="306"/>
      <c r="M49" s="306"/>
      <c r="N49" s="306"/>
      <c r="O49" s="306"/>
      <c r="P49" s="306"/>
      <c r="Q49" s="16"/>
    </row>
    <row r="50" spans="2:17" ht="15" customHeight="1">
      <c r="B50" s="16"/>
      <c r="C50" s="68"/>
      <c r="D50" s="68"/>
      <c r="E50" s="68"/>
      <c r="F50" s="69"/>
      <c r="G50" s="306" t="s">
        <v>183</v>
      </c>
      <c r="H50" s="306"/>
      <c r="I50" s="306"/>
      <c r="J50" s="306"/>
      <c r="K50" s="306"/>
      <c r="L50" s="306"/>
      <c r="M50" s="306"/>
      <c r="N50" s="306"/>
      <c r="O50" s="306"/>
      <c r="P50" s="306"/>
      <c r="Q50" s="16"/>
    </row>
    <row r="51" spans="2:17">
      <c r="B51" s="16"/>
      <c r="C51" s="68"/>
      <c r="D51" s="68"/>
      <c r="E51" s="68"/>
      <c r="F51" s="69"/>
      <c r="G51" s="306"/>
      <c r="H51" s="306"/>
      <c r="I51" s="306"/>
      <c r="J51" s="306"/>
      <c r="K51" s="306"/>
      <c r="L51" s="306"/>
      <c r="M51" s="306"/>
      <c r="N51" s="306"/>
      <c r="O51" s="306"/>
      <c r="P51" s="306"/>
      <c r="Q51" s="16"/>
    </row>
    <row r="52" spans="2:17">
      <c r="B52" s="16"/>
      <c r="C52" s="68"/>
      <c r="D52" s="68"/>
      <c r="E52" s="68"/>
      <c r="F52" s="69"/>
      <c r="G52" s="306"/>
      <c r="H52" s="306"/>
      <c r="I52" s="306"/>
      <c r="J52" s="306"/>
      <c r="K52" s="306"/>
      <c r="L52" s="306"/>
      <c r="M52" s="306"/>
      <c r="N52" s="306"/>
      <c r="O52" s="306"/>
      <c r="P52" s="306"/>
      <c r="Q52" s="16"/>
    </row>
    <row r="53" spans="2:17" ht="15" customHeight="1">
      <c r="B53" s="16"/>
      <c r="C53" s="68"/>
      <c r="D53" s="68"/>
      <c r="E53" s="68"/>
      <c r="F53" s="69"/>
      <c r="G53" s="306" t="s">
        <v>184</v>
      </c>
      <c r="H53" s="306"/>
      <c r="I53" s="306"/>
      <c r="J53" s="306"/>
      <c r="K53" s="306"/>
      <c r="L53" s="306"/>
      <c r="M53" s="306"/>
      <c r="N53" s="306"/>
      <c r="O53" s="306"/>
      <c r="P53" s="306"/>
      <c r="Q53" s="16"/>
    </row>
    <row r="54" spans="2:17">
      <c r="B54" s="16"/>
      <c r="C54" s="68"/>
      <c r="D54" s="68"/>
      <c r="E54" s="68"/>
      <c r="F54" s="69"/>
      <c r="G54" s="306"/>
      <c r="H54" s="306"/>
      <c r="I54" s="306"/>
      <c r="J54" s="306"/>
      <c r="K54" s="306"/>
      <c r="L54" s="306"/>
      <c r="M54" s="306"/>
      <c r="N54" s="306"/>
      <c r="O54" s="306"/>
      <c r="P54" s="306"/>
      <c r="Q54" s="16"/>
    </row>
    <row r="55" spans="2:17">
      <c r="B55" s="16"/>
      <c r="C55" s="68"/>
      <c r="D55" s="68"/>
      <c r="E55" s="68"/>
      <c r="F55" s="69"/>
      <c r="G55" s="306"/>
      <c r="H55" s="306"/>
      <c r="I55" s="306"/>
      <c r="J55" s="306"/>
      <c r="K55" s="306"/>
      <c r="L55" s="306"/>
      <c r="M55" s="306"/>
      <c r="N55" s="306"/>
      <c r="O55" s="306"/>
      <c r="P55" s="306"/>
      <c r="Q55" s="16"/>
    </row>
    <row r="56" spans="2:17" ht="15" customHeight="1">
      <c r="B56" s="16"/>
      <c r="C56" s="68"/>
      <c r="D56" s="68"/>
      <c r="E56" s="68"/>
      <c r="F56" s="69"/>
      <c r="G56" s="306" t="s">
        <v>185</v>
      </c>
      <c r="H56" s="306"/>
      <c r="I56" s="306"/>
      <c r="J56" s="306"/>
      <c r="K56" s="306"/>
      <c r="L56" s="306"/>
      <c r="M56" s="306"/>
      <c r="N56" s="306"/>
      <c r="O56" s="306"/>
      <c r="P56" s="306"/>
      <c r="Q56" s="16"/>
    </row>
    <row r="57" spans="2:17">
      <c r="B57" s="16"/>
      <c r="C57" s="68"/>
      <c r="D57" s="68"/>
      <c r="E57" s="68"/>
      <c r="F57" s="69"/>
      <c r="G57" s="306"/>
      <c r="H57" s="306"/>
      <c r="I57" s="306"/>
      <c r="J57" s="306"/>
      <c r="K57" s="306"/>
      <c r="L57" s="306"/>
      <c r="M57" s="306"/>
      <c r="N57" s="306"/>
      <c r="O57" s="306"/>
      <c r="P57" s="306"/>
      <c r="Q57" s="16"/>
    </row>
    <row r="58" spans="2:17">
      <c r="B58" s="16"/>
      <c r="C58" s="68"/>
      <c r="D58" s="68"/>
      <c r="E58" s="68"/>
      <c r="F58" s="69"/>
      <c r="G58" s="306"/>
      <c r="H58" s="306"/>
      <c r="I58" s="306"/>
      <c r="J58" s="306"/>
      <c r="K58" s="306"/>
      <c r="L58" s="306"/>
      <c r="M58" s="306"/>
      <c r="N58" s="306"/>
      <c r="O58" s="306"/>
      <c r="P58" s="306"/>
      <c r="Q58" s="16"/>
    </row>
    <row r="59" spans="2:17" ht="15" customHeight="1">
      <c r="B59" s="16"/>
      <c r="C59" s="68"/>
      <c r="D59" s="68"/>
      <c r="E59" s="68"/>
      <c r="F59" s="69"/>
      <c r="G59" s="306" t="s">
        <v>186</v>
      </c>
      <c r="H59" s="306"/>
      <c r="I59" s="306"/>
      <c r="J59" s="306"/>
      <c r="K59" s="306"/>
      <c r="L59" s="307"/>
      <c r="M59" s="307"/>
      <c r="N59" s="307"/>
      <c r="O59" s="307"/>
      <c r="P59" s="307"/>
      <c r="Q59" s="16"/>
    </row>
    <row r="60" spans="2:17">
      <c r="B60" s="16"/>
      <c r="C60" s="107"/>
      <c r="D60" s="107"/>
      <c r="E60" s="107"/>
      <c r="F60" s="107"/>
      <c r="G60" s="306"/>
      <c r="H60" s="306"/>
      <c r="I60" s="306"/>
      <c r="J60" s="306"/>
      <c r="K60" s="306"/>
      <c r="L60" s="322"/>
      <c r="M60" s="322"/>
      <c r="N60" s="322"/>
      <c r="O60" s="322"/>
      <c r="P60" s="322"/>
      <c r="Q60" s="16"/>
    </row>
    <row r="61" spans="2:17">
      <c r="B61" s="16"/>
      <c r="C61" s="107"/>
      <c r="D61" s="107"/>
      <c r="E61" s="107"/>
      <c r="F61" s="107"/>
      <c r="G61" s="306"/>
      <c r="H61" s="306"/>
      <c r="I61" s="306"/>
      <c r="J61" s="306"/>
      <c r="K61" s="306"/>
      <c r="L61" s="322"/>
      <c r="M61" s="322"/>
      <c r="N61" s="322"/>
      <c r="O61" s="322"/>
      <c r="P61" s="322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1:Q43"/>
  <sheetViews>
    <sheetView showGridLines="0" showRowColHeaders="0" topLeftCell="A7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26" t="s">
        <v>215</v>
      </c>
      <c r="D14" s="326" t="s">
        <v>216</v>
      </c>
      <c r="E14" s="326" t="s">
        <v>217</v>
      </c>
      <c r="F14" s="326" t="s">
        <v>218</v>
      </c>
      <c r="G14" s="325" t="s">
        <v>238</v>
      </c>
      <c r="H14" s="325" t="s">
        <v>241</v>
      </c>
      <c r="I14" s="343" t="s">
        <v>236</v>
      </c>
      <c r="J14" s="343"/>
      <c r="K14" s="343"/>
      <c r="L14" s="343"/>
      <c r="M14" s="343"/>
      <c r="N14" s="343"/>
      <c r="O14" s="343"/>
      <c r="P14" s="343"/>
      <c r="Q14" s="16"/>
    </row>
    <row r="15" spans="1:17" ht="34.5" customHeight="1" thickBot="1">
      <c r="A15" s="9"/>
      <c r="B15" s="16"/>
      <c r="C15" s="339"/>
      <c r="D15" s="339"/>
      <c r="E15" s="339"/>
      <c r="F15" s="339"/>
      <c r="G15" s="347"/>
      <c r="H15" s="347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36"/>
      <c r="D16" s="333"/>
      <c r="E16" s="333" t="s">
        <v>203</v>
      </c>
      <c r="F16" s="333" t="s">
        <v>203</v>
      </c>
      <c r="G16" s="344"/>
      <c r="H16" s="342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37"/>
      <c r="D17" s="334"/>
      <c r="E17" s="334"/>
      <c r="F17" s="334"/>
      <c r="G17" s="345"/>
      <c r="H17" s="340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37"/>
      <c r="D18" s="334"/>
      <c r="E18" s="334"/>
      <c r="F18" s="334"/>
      <c r="G18" s="345"/>
      <c r="H18" s="340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37"/>
      <c r="D19" s="334"/>
      <c r="E19" s="334"/>
      <c r="F19" s="334"/>
      <c r="G19" s="345"/>
      <c r="H19" s="340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37"/>
      <c r="D20" s="334"/>
      <c r="E20" s="334"/>
      <c r="F20" s="334"/>
      <c r="G20" s="345"/>
      <c r="H20" s="340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37"/>
      <c r="D21" s="334"/>
      <c r="E21" s="334"/>
      <c r="F21" s="334"/>
      <c r="G21" s="345"/>
      <c r="H21" s="340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38"/>
      <c r="D22" s="335"/>
      <c r="E22" s="335"/>
      <c r="F22" s="335"/>
      <c r="G22" s="346"/>
      <c r="H22" s="341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36"/>
      <c r="D23" s="333"/>
      <c r="E23" s="333" t="s">
        <v>203</v>
      </c>
      <c r="F23" s="333" t="s">
        <v>203</v>
      </c>
      <c r="G23" s="90"/>
      <c r="H23" s="342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37"/>
      <c r="D24" s="334"/>
      <c r="E24" s="334"/>
      <c r="F24" s="334"/>
      <c r="G24" s="81"/>
      <c r="H24" s="340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37"/>
      <c r="D25" s="334"/>
      <c r="E25" s="334"/>
      <c r="F25" s="334"/>
      <c r="G25" s="81"/>
      <c r="H25" s="340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37"/>
      <c r="D26" s="334"/>
      <c r="E26" s="334"/>
      <c r="F26" s="334"/>
      <c r="G26" s="81"/>
      <c r="H26" s="340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37"/>
      <c r="D27" s="334"/>
      <c r="E27" s="334"/>
      <c r="F27" s="334"/>
      <c r="G27" s="81"/>
      <c r="H27" s="340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38"/>
      <c r="D28" s="335"/>
      <c r="E28" s="335"/>
      <c r="F28" s="335"/>
      <c r="G28" s="91"/>
      <c r="H28" s="341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36"/>
      <c r="D29" s="333"/>
      <c r="E29" s="333"/>
      <c r="F29" s="333"/>
      <c r="G29" s="92"/>
      <c r="H29" s="342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37"/>
      <c r="D30" s="334"/>
      <c r="E30" s="334"/>
      <c r="F30" s="334"/>
      <c r="G30" s="82"/>
      <c r="H30" s="340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37"/>
      <c r="D31" s="334"/>
      <c r="E31" s="334"/>
      <c r="F31" s="334"/>
      <c r="G31" s="82"/>
      <c r="H31" s="340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37"/>
      <c r="D32" s="334"/>
      <c r="E32" s="334"/>
      <c r="F32" s="334"/>
      <c r="G32" s="82"/>
      <c r="H32" s="340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37"/>
      <c r="D33" s="334"/>
      <c r="E33" s="334"/>
      <c r="F33" s="334"/>
      <c r="G33" s="82"/>
      <c r="H33" s="340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37"/>
      <c r="D34" s="334"/>
      <c r="E34" s="334"/>
      <c r="F34" s="334"/>
      <c r="G34" s="82"/>
      <c r="H34" s="340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37"/>
      <c r="D35" s="334"/>
      <c r="E35" s="334"/>
      <c r="F35" s="334"/>
      <c r="G35" s="82"/>
      <c r="H35" s="340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38"/>
      <c r="D36" s="335"/>
      <c r="E36" s="335"/>
      <c r="F36" s="335"/>
      <c r="G36" s="93"/>
      <c r="H36" s="341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30"/>
      <c r="D37" s="333"/>
      <c r="E37" s="333"/>
      <c r="F37" s="333"/>
      <c r="G37" s="92"/>
      <c r="H37" s="342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31"/>
      <c r="D38" s="334"/>
      <c r="E38" s="334"/>
      <c r="F38" s="334"/>
      <c r="G38" s="82"/>
      <c r="H38" s="340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31"/>
      <c r="D39" s="334"/>
      <c r="E39" s="334"/>
      <c r="F39" s="334"/>
      <c r="G39" s="82"/>
      <c r="H39" s="340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31"/>
      <c r="D40" s="334"/>
      <c r="E40" s="334"/>
      <c r="F40" s="334"/>
      <c r="G40" s="82"/>
      <c r="H40" s="340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31"/>
      <c r="D41" s="334"/>
      <c r="E41" s="334"/>
      <c r="F41" s="334"/>
      <c r="G41" s="82"/>
      <c r="H41" s="340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32"/>
      <c r="D42" s="335"/>
      <c r="E42" s="335"/>
      <c r="F42" s="335"/>
      <c r="G42" s="93"/>
      <c r="H42" s="341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  <mergeCell ref="C23:C28"/>
    <mergeCell ref="D23:D28"/>
    <mergeCell ref="E23:E28"/>
    <mergeCell ref="F23:F28"/>
    <mergeCell ref="H23:H25"/>
    <mergeCell ref="H26:H28"/>
    <mergeCell ref="C29:C36"/>
    <mergeCell ref="D29:D36"/>
    <mergeCell ref="E29:E36"/>
    <mergeCell ref="F29:F36"/>
    <mergeCell ref="H29:H32"/>
    <mergeCell ref="H33:H36"/>
    <mergeCell ref="C37:C42"/>
    <mergeCell ref="D37:D42"/>
    <mergeCell ref="E37:E42"/>
    <mergeCell ref="F37:F42"/>
    <mergeCell ref="H37:H39"/>
    <mergeCell ref="H40:H42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1:Q34"/>
  <sheetViews>
    <sheetView showGridLines="0" showRowColHeaders="0" workbookViewId="0">
      <selection activeCell="A25" sqref="A25"/>
    </sheetView>
  </sheetViews>
  <sheetFormatPr defaultColWidth="8.85546875" defaultRowHeight="1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 t="s">
        <v>289</v>
      </c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82.5" customHeight="1">
      <c r="A13" s="9"/>
      <c r="B13" s="16"/>
      <c r="C13" s="94" t="s">
        <v>215</v>
      </c>
      <c r="D13" s="94" t="s">
        <v>216</v>
      </c>
      <c r="E13" s="94" t="s">
        <v>217</v>
      </c>
      <c r="F13" s="94" t="s">
        <v>218</v>
      </c>
      <c r="G13" s="325" t="s">
        <v>242</v>
      </c>
      <c r="H13" s="325"/>
      <c r="I13" s="325"/>
      <c r="J13" s="325" t="s">
        <v>246</v>
      </c>
      <c r="K13" s="325"/>
      <c r="L13" s="325"/>
      <c r="M13" s="325" t="s">
        <v>247</v>
      </c>
      <c r="N13" s="325"/>
      <c r="O13" s="325"/>
      <c r="P13" s="95" t="s">
        <v>248</v>
      </c>
      <c r="Q13" s="16"/>
    </row>
    <row r="14" spans="1:17">
      <c r="A14" s="9"/>
      <c r="B14" s="16"/>
      <c r="C14" s="327"/>
      <c r="D14" s="327"/>
      <c r="E14" s="327" t="s">
        <v>203</v>
      </c>
      <c r="F14" s="327" t="s">
        <v>203</v>
      </c>
      <c r="G14" s="328"/>
      <c r="H14" s="328"/>
      <c r="I14" s="328"/>
      <c r="J14" s="324"/>
      <c r="K14" s="324"/>
      <c r="L14" s="324"/>
      <c r="M14" s="324"/>
      <c r="N14" s="324"/>
      <c r="O14" s="324"/>
      <c r="P14" s="74"/>
      <c r="Q14" s="16"/>
    </row>
    <row r="15" spans="1:17">
      <c r="A15" s="9"/>
      <c r="B15" s="16"/>
      <c r="C15" s="327"/>
      <c r="D15" s="327"/>
      <c r="E15" s="327"/>
      <c r="F15" s="327"/>
      <c r="G15" s="328"/>
      <c r="H15" s="328"/>
      <c r="I15" s="328"/>
      <c r="J15" s="324"/>
      <c r="K15" s="324"/>
      <c r="L15" s="324"/>
      <c r="M15" s="324"/>
      <c r="N15" s="324"/>
      <c r="O15" s="324"/>
      <c r="P15" s="74"/>
      <c r="Q15" s="16"/>
    </row>
    <row r="16" spans="1:17">
      <c r="B16" s="16"/>
      <c r="C16" s="327"/>
      <c r="D16" s="327"/>
      <c r="E16" s="327"/>
      <c r="F16" s="327"/>
      <c r="G16" s="328"/>
      <c r="H16" s="328"/>
      <c r="I16" s="328"/>
      <c r="J16" s="324"/>
      <c r="K16" s="324"/>
      <c r="L16" s="324"/>
      <c r="M16" s="324"/>
      <c r="N16" s="324"/>
      <c r="O16" s="324"/>
      <c r="P16" s="74"/>
      <c r="Q16" s="16"/>
    </row>
    <row r="17" spans="2:17">
      <c r="B17" s="16"/>
      <c r="C17" s="327"/>
      <c r="D17" s="327"/>
      <c r="E17" s="327"/>
      <c r="F17" s="327"/>
      <c r="G17" s="328"/>
      <c r="H17" s="328"/>
      <c r="I17" s="328"/>
      <c r="J17" s="324"/>
      <c r="K17" s="324"/>
      <c r="L17" s="324"/>
      <c r="M17" s="324"/>
      <c r="N17" s="324"/>
      <c r="O17" s="324"/>
      <c r="P17" s="74"/>
      <c r="Q17" s="16"/>
    </row>
    <row r="18" spans="2:17">
      <c r="B18" s="16"/>
      <c r="C18" s="327"/>
      <c r="D18" s="327"/>
      <c r="E18" s="327"/>
      <c r="F18" s="327"/>
      <c r="G18" s="328"/>
      <c r="H18" s="328"/>
      <c r="I18" s="328"/>
      <c r="J18" s="324"/>
      <c r="K18" s="324"/>
      <c r="L18" s="324"/>
      <c r="M18" s="324"/>
      <c r="N18" s="324"/>
      <c r="O18" s="324"/>
      <c r="P18" s="74"/>
      <c r="Q18" s="16"/>
    </row>
    <row r="19" spans="2:17">
      <c r="B19" s="16"/>
      <c r="C19" s="327"/>
      <c r="D19" s="327"/>
      <c r="E19" s="327"/>
      <c r="F19" s="327"/>
      <c r="G19" s="328"/>
      <c r="H19" s="328"/>
      <c r="I19" s="328"/>
      <c r="J19" s="324"/>
      <c r="K19" s="324"/>
      <c r="L19" s="324"/>
      <c r="M19" s="324"/>
      <c r="N19" s="324"/>
      <c r="O19" s="324"/>
      <c r="P19" s="74"/>
      <c r="Q19" s="16"/>
    </row>
    <row r="20" spans="2:17">
      <c r="B20" s="16"/>
      <c r="C20" s="327"/>
      <c r="D20" s="327"/>
      <c r="E20" s="327"/>
      <c r="F20" s="327"/>
      <c r="G20" s="328"/>
      <c r="H20" s="328"/>
      <c r="I20" s="328"/>
      <c r="J20" s="324"/>
      <c r="K20" s="324"/>
      <c r="L20" s="324"/>
      <c r="M20" s="324"/>
      <c r="N20" s="324"/>
      <c r="O20" s="324"/>
      <c r="P20" s="74"/>
      <c r="Q20" s="16"/>
    </row>
    <row r="21" spans="2:17">
      <c r="B21" s="16"/>
      <c r="C21" s="327"/>
      <c r="D21" s="327"/>
      <c r="E21" s="327"/>
      <c r="F21" s="327"/>
      <c r="G21" s="328"/>
      <c r="H21" s="328"/>
      <c r="I21" s="328"/>
      <c r="J21" s="324"/>
      <c r="K21" s="324"/>
      <c r="L21" s="324"/>
      <c r="M21" s="324"/>
      <c r="N21" s="324"/>
      <c r="O21" s="324"/>
      <c r="P21" s="74"/>
      <c r="Q21" s="16"/>
    </row>
    <row r="22" spans="2:17">
      <c r="B22" s="16"/>
      <c r="C22" s="327"/>
      <c r="D22" s="327"/>
      <c r="E22" s="327"/>
      <c r="F22" s="327"/>
      <c r="G22" s="328"/>
      <c r="H22" s="328"/>
      <c r="I22" s="328"/>
      <c r="J22" s="324"/>
      <c r="K22" s="324"/>
      <c r="L22" s="324"/>
      <c r="M22" s="324"/>
      <c r="N22" s="324"/>
      <c r="O22" s="324"/>
      <c r="P22" s="74"/>
      <c r="Q22" s="16"/>
    </row>
    <row r="23" spans="2:17">
      <c r="B23" s="16"/>
      <c r="C23" s="327"/>
      <c r="D23" s="327"/>
      <c r="E23" s="327"/>
      <c r="F23" s="327"/>
      <c r="G23" s="328"/>
      <c r="H23" s="328"/>
      <c r="I23" s="328"/>
      <c r="J23" s="324"/>
      <c r="K23" s="324"/>
      <c r="L23" s="324"/>
      <c r="M23" s="324"/>
      <c r="N23" s="324"/>
      <c r="O23" s="324"/>
      <c r="P23" s="74"/>
      <c r="Q23" s="16"/>
    </row>
    <row r="24" spans="2:17">
      <c r="B24" s="16"/>
      <c r="C24" s="327"/>
      <c r="D24" s="327"/>
      <c r="E24" s="327"/>
      <c r="F24" s="327"/>
      <c r="G24" s="328"/>
      <c r="H24" s="328"/>
      <c r="I24" s="328"/>
      <c r="J24" s="324"/>
      <c r="K24" s="324"/>
      <c r="L24" s="324"/>
      <c r="M24" s="324"/>
      <c r="N24" s="324"/>
      <c r="O24" s="324"/>
      <c r="P24" s="74"/>
      <c r="Q24" s="16"/>
    </row>
    <row r="25" spans="2:17">
      <c r="B25" s="16"/>
      <c r="C25" s="327"/>
      <c r="D25" s="327"/>
      <c r="E25" s="327"/>
      <c r="F25" s="327"/>
      <c r="G25" s="328"/>
      <c r="H25" s="328"/>
      <c r="I25" s="328"/>
      <c r="J25" s="324"/>
      <c r="K25" s="324"/>
      <c r="L25" s="324"/>
      <c r="M25" s="324"/>
      <c r="N25" s="324"/>
      <c r="O25" s="324"/>
      <c r="P25" s="74"/>
      <c r="Q25" s="16"/>
    </row>
    <row r="26" spans="2:17">
      <c r="B26" s="16"/>
      <c r="C26" s="327"/>
      <c r="D26" s="327"/>
      <c r="E26" s="327"/>
      <c r="F26" s="327"/>
      <c r="G26" s="328"/>
      <c r="H26" s="328"/>
      <c r="I26" s="328"/>
      <c r="J26" s="324"/>
      <c r="K26" s="324"/>
      <c r="L26" s="324"/>
      <c r="M26" s="324"/>
      <c r="N26" s="324"/>
      <c r="O26" s="324"/>
      <c r="P26" s="74"/>
      <c r="Q26" s="16"/>
    </row>
    <row r="27" spans="2:17">
      <c r="B27" s="16"/>
      <c r="C27" s="327"/>
      <c r="D27" s="327"/>
      <c r="E27" s="327"/>
      <c r="F27" s="327"/>
      <c r="G27" s="328"/>
      <c r="H27" s="328"/>
      <c r="I27" s="328"/>
      <c r="J27" s="324"/>
      <c r="K27" s="324"/>
      <c r="L27" s="324"/>
      <c r="M27" s="324"/>
      <c r="N27" s="324"/>
      <c r="O27" s="324"/>
      <c r="P27" s="74"/>
      <c r="Q27" s="16"/>
    </row>
    <row r="28" spans="2:17">
      <c r="B28" s="16"/>
      <c r="C28" s="327"/>
      <c r="D28" s="327"/>
      <c r="E28" s="327"/>
      <c r="F28" s="327"/>
      <c r="G28" s="328"/>
      <c r="H28" s="328"/>
      <c r="I28" s="328"/>
      <c r="J28" s="324"/>
      <c r="K28" s="324"/>
      <c r="L28" s="324"/>
      <c r="M28" s="324"/>
      <c r="N28" s="324"/>
      <c r="O28" s="324"/>
      <c r="P28" s="74"/>
      <c r="Q28" s="16"/>
    </row>
    <row r="29" spans="2:17">
      <c r="B29" s="16"/>
      <c r="C29" s="327"/>
      <c r="D29" s="327"/>
      <c r="E29" s="327"/>
      <c r="F29" s="327"/>
      <c r="G29" s="328"/>
      <c r="H29" s="328"/>
      <c r="I29" s="328"/>
      <c r="J29" s="324"/>
      <c r="K29" s="324"/>
      <c r="L29" s="324"/>
      <c r="M29" s="324"/>
      <c r="N29" s="324"/>
      <c r="O29" s="324"/>
      <c r="P29" s="74"/>
      <c r="Q29" s="16"/>
    </row>
    <row r="30" spans="2:17">
      <c r="B30" s="16"/>
      <c r="C30" s="327"/>
      <c r="D30" s="327"/>
      <c r="E30" s="327"/>
      <c r="F30" s="327"/>
      <c r="G30" s="328"/>
      <c r="H30" s="328"/>
      <c r="I30" s="328"/>
      <c r="J30" s="324"/>
      <c r="K30" s="324"/>
      <c r="L30" s="324"/>
      <c r="M30" s="324"/>
      <c r="N30" s="324"/>
      <c r="O30" s="324"/>
      <c r="P30" s="74"/>
      <c r="Q30" s="16"/>
    </row>
    <row r="31" spans="2:17">
      <c r="B31" s="16"/>
      <c r="C31" s="327"/>
      <c r="D31" s="327"/>
      <c r="E31" s="327"/>
      <c r="F31" s="327"/>
      <c r="G31" s="328"/>
      <c r="H31" s="328"/>
      <c r="I31" s="328"/>
      <c r="J31" s="324"/>
      <c r="K31" s="324"/>
      <c r="L31" s="324"/>
      <c r="M31" s="324"/>
      <c r="N31" s="324"/>
      <c r="O31" s="324"/>
      <c r="P31" s="74"/>
      <c r="Q31" s="16"/>
    </row>
    <row r="32" spans="2:17">
      <c r="B32" s="16"/>
      <c r="C32" s="327"/>
      <c r="D32" s="327"/>
      <c r="E32" s="327"/>
      <c r="F32" s="327"/>
      <c r="G32" s="328"/>
      <c r="H32" s="328"/>
      <c r="I32" s="328"/>
      <c r="J32" s="324"/>
      <c r="K32" s="324"/>
      <c r="L32" s="324"/>
      <c r="M32" s="324"/>
      <c r="N32" s="324"/>
      <c r="O32" s="324"/>
      <c r="P32" s="74"/>
      <c r="Q32" s="16"/>
    </row>
    <row r="33" spans="2:17">
      <c r="B33" s="16"/>
      <c r="C33" s="327"/>
      <c r="D33" s="327"/>
      <c r="E33" s="327"/>
      <c r="F33" s="327"/>
      <c r="G33" s="328"/>
      <c r="H33" s="328"/>
      <c r="I33" s="328"/>
      <c r="J33" s="324"/>
      <c r="K33" s="324"/>
      <c r="L33" s="324"/>
      <c r="M33" s="324"/>
      <c r="N33" s="324"/>
      <c r="O33" s="324"/>
      <c r="P33" s="74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23" t="s">
        <v>213</v>
      </c>
      <c r="H43" s="323"/>
      <c r="I43" s="323"/>
      <c r="J43" s="323"/>
      <c r="K43" s="323"/>
      <c r="L43" s="323" t="s">
        <v>214</v>
      </c>
      <c r="M43" s="323"/>
      <c r="N43" s="323"/>
      <c r="O43" s="323"/>
      <c r="P43" s="323"/>
      <c r="Q43" s="16"/>
    </row>
    <row r="44" spans="1:17" ht="15" customHeight="1">
      <c r="B44" s="16"/>
      <c r="C44" s="68"/>
      <c r="D44" s="68"/>
      <c r="E44" s="68"/>
      <c r="F44" s="69"/>
      <c r="G44" s="306" t="s">
        <v>181</v>
      </c>
      <c r="H44" s="306"/>
      <c r="I44" s="306"/>
      <c r="J44" s="306"/>
      <c r="K44" s="306"/>
      <c r="L44" s="306"/>
      <c r="M44" s="306"/>
      <c r="N44" s="306"/>
      <c r="O44" s="306"/>
      <c r="P44" s="306"/>
      <c r="Q44" s="16"/>
    </row>
    <row r="45" spans="1:17">
      <c r="B45" s="16"/>
      <c r="C45" s="68"/>
      <c r="D45" s="68"/>
      <c r="E45" s="68"/>
      <c r="F45" s="69"/>
      <c r="G45" s="306"/>
      <c r="H45" s="306"/>
      <c r="I45" s="306"/>
      <c r="J45" s="306"/>
      <c r="K45" s="306"/>
      <c r="L45" s="306"/>
      <c r="M45" s="306"/>
      <c r="N45" s="306"/>
      <c r="O45" s="306"/>
      <c r="P45" s="306"/>
      <c r="Q45" s="16"/>
    </row>
    <row r="46" spans="1:17">
      <c r="B46" s="16"/>
      <c r="C46" s="68"/>
      <c r="D46" s="68"/>
      <c r="E46" s="68"/>
      <c r="F46" s="69"/>
      <c r="G46" s="306"/>
      <c r="H46" s="306"/>
      <c r="I46" s="306"/>
      <c r="J46" s="306"/>
      <c r="K46" s="306"/>
      <c r="L46" s="306"/>
      <c r="M46" s="306"/>
      <c r="N46" s="306"/>
      <c r="O46" s="306"/>
      <c r="P46" s="306"/>
      <c r="Q46" s="16"/>
    </row>
    <row r="47" spans="1:17" ht="15" customHeight="1">
      <c r="B47" s="16"/>
      <c r="C47" s="68"/>
      <c r="D47" s="68"/>
      <c r="E47" s="68"/>
      <c r="F47" s="69"/>
      <c r="G47" s="306" t="s">
        <v>182</v>
      </c>
      <c r="H47" s="306"/>
      <c r="I47" s="306"/>
      <c r="J47" s="306"/>
      <c r="K47" s="306"/>
      <c r="L47" s="306"/>
      <c r="M47" s="306"/>
      <c r="N47" s="306"/>
      <c r="O47" s="306"/>
      <c r="P47" s="306"/>
      <c r="Q47" s="16"/>
    </row>
    <row r="48" spans="1:17">
      <c r="B48" s="16"/>
      <c r="C48" s="68"/>
      <c r="D48" s="68"/>
      <c r="E48" s="68"/>
      <c r="F48" s="69"/>
      <c r="G48" s="306"/>
      <c r="H48" s="306"/>
      <c r="I48" s="306"/>
      <c r="J48" s="306"/>
      <c r="K48" s="306"/>
      <c r="L48" s="306"/>
      <c r="M48" s="306"/>
      <c r="N48" s="306"/>
      <c r="O48" s="306"/>
      <c r="P48" s="306"/>
      <c r="Q48" s="16"/>
    </row>
    <row r="49" spans="2:17">
      <c r="B49" s="16"/>
      <c r="C49" s="68"/>
      <c r="D49" s="68"/>
      <c r="E49" s="68"/>
      <c r="F49" s="69"/>
      <c r="G49" s="306"/>
      <c r="H49" s="306"/>
      <c r="I49" s="306"/>
      <c r="J49" s="306"/>
      <c r="K49" s="306"/>
      <c r="L49" s="306"/>
      <c r="M49" s="306"/>
      <c r="N49" s="306"/>
      <c r="O49" s="306"/>
      <c r="P49" s="306"/>
      <c r="Q49" s="16"/>
    </row>
    <row r="50" spans="2:17" ht="15" customHeight="1">
      <c r="B50" s="16"/>
      <c r="C50" s="68"/>
      <c r="D50" s="68"/>
      <c r="E50" s="68"/>
      <c r="F50" s="69"/>
      <c r="G50" s="306" t="s">
        <v>183</v>
      </c>
      <c r="H50" s="306"/>
      <c r="I50" s="306"/>
      <c r="J50" s="306"/>
      <c r="K50" s="306"/>
      <c r="L50" s="306"/>
      <c r="M50" s="306"/>
      <c r="N50" s="306"/>
      <c r="O50" s="306"/>
      <c r="P50" s="306"/>
      <c r="Q50" s="16"/>
    </row>
    <row r="51" spans="2:17">
      <c r="B51" s="16"/>
      <c r="C51" s="68"/>
      <c r="D51" s="68"/>
      <c r="E51" s="68"/>
      <c r="F51" s="69"/>
      <c r="G51" s="306"/>
      <c r="H51" s="306"/>
      <c r="I51" s="306"/>
      <c r="J51" s="306"/>
      <c r="K51" s="306"/>
      <c r="L51" s="306"/>
      <c r="M51" s="306"/>
      <c r="N51" s="306"/>
      <c r="O51" s="306"/>
      <c r="P51" s="306"/>
      <c r="Q51" s="16"/>
    </row>
    <row r="52" spans="2:17">
      <c r="B52" s="16"/>
      <c r="C52" s="68"/>
      <c r="D52" s="68"/>
      <c r="E52" s="68"/>
      <c r="F52" s="69"/>
      <c r="G52" s="306"/>
      <c r="H52" s="306"/>
      <c r="I52" s="306"/>
      <c r="J52" s="306"/>
      <c r="K52" s="306"/>
      <c r="L52" s="306"/>
      <c r="M52" s="306"/>
      <c r="N52" s="306"/>
      <c r="O52" s="306"/>
      <c r="P52" s="306"/>
      <c r="Q52" s="16"/>
    </row>
    <row r="53" spans="2:17" ht="15" customHeight="1">
      <c r="B53" s="16"/>
      <c r="C53" s="68"/>
      <c r="D53" s="68"/>
      <c r="E53" s="68"/>
      <c r="F53" s="69"/>
      <c r="G53" s="306" t="s">
        <v>184</v>
      </c>
      <c r="H53" s="306"/>
      <c r="I53" s="306"/>
      <c r="J53" s="306"/>
      <c r="K53" s="306"/>
      <c r="L53" s="306"/>
      <c r="M53" s="306"/>
      <c r="N53" s="306"/>
      <c r="O53" s="306"/>
      <c r="P53" s="306"/>
      <c r="Q53" s="16"/>
    </row>
    <row r="54" spans="2:17">
      <c r="B54" s="16"/>
      <c r="C54" s="68"/>
      <c r="D54" s="68"/>
      <c r="E54" s="68"/>
      <c r="F54" s="69"/>
      <c r="G54" s="306"/>
      <c r="H54" s="306"/>
      <c r="I54" s="306"/>
      <c r="J54" s="306"/>
      <c r="K54" s="306"/>
      <c r="L54" s="306"/>
      <c r="M54" s="306"/>
      <c r="N54" s="306"/>
      <c r="O54" s="306"/>
      <c r="P54" s="306"/>
      <c r="Q54" s="16"/>
    </row>
    <row r="55" spans="2:17">
      <c r="B55" s="16"/>
      <c r="C55" s="68"/>
      <c r="D55" s="68"/>
      <c r="E55" s="68"/>
      <c r="F55" s="69"/>
      <c r="G55" s="306"/>
      <c r="H55" s="306"/>
      <c r="I55" s="306"/>
      <c r="J55" s="306"/>
      <c r="K55" s="306"/>
      <c r="L55" s="306"/>
      <c r="M55" s="306"/>
      <c r="N55" s="306"/>
      <c r="O55" s="306"/>
      <c r="P55" s="306"/>
      <c r="Q55" s="16"/>
    </row>
    <row r="56" spans="2:17" ht="15" customHeight="1">
      <c r="B56" s="16"/>
      <c r="C56" s="68"/>
      <c r="D56" s="68"/>
      <c r="E56" s="68"/>
      <c r="F56" s="69"/>
      <c r="G56" s="306" t="s">
        <v>185</v>
      </c>
      <c r="H56" s="306"/>
      <c r="I56" s="306"/>
      <c r="J56" s="306"/>
      <c r="K56" s="306"/>
      <c r="L56" s="306"/>
      <c r="M56" s="306"/>
      <c r="N56" s="306"/>
      <c r="O56" s="306"/>
      <c r="P56" s="306"/>
      <c r="Q56" s="16"/>
    </row>
    <row r="57" spans="2:17">
      <c r="B57" s="16"/>
      <c r="C57" s="68"/>
      <c r="D57" s="68"/>
      <c r="E57" s="68"/>
      <c r="F57" s="69"/>
      <c r="G57" s="306"/>
      <c r="H57" s="306"/>
      <c r="I57" s="306"/>
      <c r="J57" s="306"/>
      <c r="K57" s="306"/>
      <c r="L57" s="306"/>
      <c r="M57" s="306"/>
      <c r="N57" s="306"/>
      <c r="O57" s="306"/>
      <c r="P57" s="306"/>
      <c r="Q57" s="16"/>
    </row>
    <row r="58" spans="2:17">
      <c r="B58" s="16"/>
      <c r="C58" s="68"/>
      <c r="D58" s="68"/>
      <c r="E58" s="68"/>
      <c r="F58" s="69"/>
      <c r="G58" s="306"/>
      <c r="H58" s="306"/>
      <c r="I58" s="306"/>
      <c r="J58" s="306"/>
      <c r="K58" s="306"/>
      <c r="L58" s="306"/>
      <c r="M58" s="306"/>
      <c r="N58" s="306"/>
      <c r="O58" s="306"/>
      <c r="P58" s="306"/>
      <c r="Q58" s="16"/>
    </row>
    <row r="59" spans="2:17" ht="15" customHeight="1">
      <c r="B59" s="16"/>
      <c r="C59" s="68"/>
      <c r="D59" s="68"/>
      <c r="E59" s="68"/>
      <c r="F59" s="69"/>
      <c r="G59" s="306" t="s">
        <v>186</v>
      </c>
      <c r="H59" s="306"/>
      <c r="I59" s="306"/>
      <c r="J59" s="306"/>
      <c r="K59" s="306"/>
      <c r="L59" s="307"/>
      <c r="M59" s="307"/>
      <c r="N59" s="307"/>
      <c r="O59" s="307"/>
      <c r="P59" s="307"/>
      <c r="Q59" s="16"/>
    </row>
    <row r="60" spans="2:17">
      <c r="B60" s="16"/>
      <c r="C60" s="106"/>
      <c r="D60" s="106"/>
      <c r="E60" s="106"/>
      <c r="F60" s="106"/>
      <c r="G60" s="306"/>
      <c r="H60" s="306"/>
      <c r="I60" s="306"/>
      <c r="J60" s="306"/>
      <c r="K60" s="306"/>
      <c r="L60" s="322"/>
      <c r="M60" s="322"/>
      <c r="N60" s="322"/>
      <c r="O60" s="322"/>
      <c r="P60" s="322"/>
      <c r="Q60" s="16"/>
    </row>
    <row r="61" spans="2:17">
      <c r="B61" s="16"/>
      <c r="C61" s="106"/>
      <c r="D61" s="106"/>
      <c r="E61" s="106"/>
      <c r="F61" s="106"/>
      <c r="G61" s="306"/>
      <c r="H61" s="306"/>
      <c r="I61" s="306"/>
      <c r="J61" s="306"/>
      <c r="K61" s="306"/>
      <c r="L61" s="322"/>
      <c r="M61" s="322"/>
      <c r="N61" s="322"/>
      <c r="O61" s="322"/>
      <c r="P61" s="322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Q93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54</v>
      </c>
    </row>
    <row r="2" spans="1:17">
      <c r="A2" s="10" t="s">
        <v>55</v>
      </c>
    </row>
    <row r="3" spans="1:17">
      <c r="A3" s="10" t="s">
        <v>56</v>
      </c>
    </row>
    <row r="4" spans="1:17">
      <c r="A4" s="10" t="s">
        <v>57</v>
      </c>
    </row>
    <row r="5" spans="1:17">
      <c r="A5" s="10" t="s">
        <v>58</v>
      </c>
    </row>
    <row r="6" spans="1:17">
      <c r="A6" s="10" t="s">
        <v>59</v>
      </c>
    </row>
    <row r="7" spans="1:17">
      <c r="A7" s="10" t="s">
        <v>60</v>
      </c>
    </row>
    <row r="8" spans="1:17">
      <c r="A8" s="10" t="s">
        <v>61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37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56" t="s">
        <v>272</v>
      </c>
      <c r="I13" s="257"/>
      <c r="J13" s="257"/>
      <c r="K13" s="257"/>
      <c r="L13" s="257"/>
      <c r="M13" s="257"/>
      <c r="N13" s="257"/>
      <c r="O13" s="257"/>
      <c r="P13" s="258"/>
      <c r="Q13" s="16"/>
    </row>
    <row r="14" spans="1:17">
      <c r="B14" s="16"/>
      <c r="C14" s="16"/>
      <c r="D14" s="16"/>
      <c r="E14" s="16"/>
      <c r="F14" s="16"/>
      <c r="G14" s="16"/>
      <c r="H14" s="259"/>
      <c r="I14" s="260"/>
      <c r="J14" s="260"/>
      <c r="K14" s="260"/>
      <c r="L14" s="260"/>
      <c r="M14" s="260"/>
      <c r="N14" s="260"/>
      <c r="O14" s="260"/>
      <c r="P14" s="261"/>
      <c r="Q14" s="16"/>
    </row>
    <row r="15" spans="1:17">
      <c r="B15" s="16"/>
      <c r="C15" s="16"/>
      <c r="D15" s="16"/>
      <c r="E15" s="16"/>
      <c r="F15" s="16"/>
      <c r="G15" s="16"/>
      <c r="H15" s="259"/>
      <c r="I15" s="260"/>
      <c r="J15" s="260"/>
      <c r="K15" s="260"/>
      <c r="L15" s="260"/>
      <c r="M15" s="260"/>
      <c r="N15" s="260"/>
      <c r="O15" s="260"/>
      <c r="P15" s="261"/>
      <c r="Q15" s="16"/>
    </row>
    <row r="16" spans="1:17">
      <c r="B16" s="16"/>
      <c r="C16" s="16"/>
      <c r="D16" s="16"/>
      <c r="E16" s="16"/>
      <c r="F16" s="16"/>
      <c r="G16" s="16"/>
      <c r="H16" s="259"/>
      <c r="I16" s="260"/>
      <c r="J16" s="260"/>
      <c r="K16" s="260"/>
      <c r="L16" s="260"/>
      <c r="M16" s="260"/>
      <c r="N16" s="260"/>
      <c r="O16" s="260"/>
      <c r="P16" s="261"/>
      <c r="Q16" s="16"/>
    </row>
    <row r="17" spans="2:17">
      <c r="B17" s="16"/>
      <c r="C17" s="16"/>
      <c r="D17" s="16"/>
      <c r="E17" s="16"/>
      <c r="F17" s="16"/>
      <c r="G17" s="16"/>
      <c r="H17" s="259"/>
      <c r="I17" s="260"/>
      <c r="J17" s="260"/>
      <c r="K17" s="260"/>
      <c r="L17" s="260"/>
      <c r="M17" s="260"/>
      <c r="N17" s="260"/>
      <c r="O17" s="260"/>
      <c r="P17" s="261"/>
      <c r="Q17" s="16"/>
    </row>
    <row r="18" spans="2:17">
      <c r="B18" s="16"/>
      <c r="C18" s="16"/>
      <c r="D18" s="16"/>
      <c r="E18" s="16"/>
      <c r="F18" s="16"/>
      <c r="G18" s="16"/>
      <c r="H18" s="259"/>
      <c r="I18" s="260"/>
      <c r="J18" s="260"/>
      <c r="K18" s="260"/>
      <c r="L18" s="260"/>
      <c r="M18" s="260"/>
      <c r="N18" s="260"/>
      <c r="O18" s="260"/>
      <c r="P18" s="261"/>
      <c r="Q18" s="16"/>
    </row>
    <row r="19" spans="2:17">
      <c r="B19" s="16"/>
      <c r="C19" s="16"/>
      <c r="D19" s="16"/>
      <c r="E19" s="16"/>
      <c r="F19" s="16"/>
      <c r="G19" s="16"/>
      <c r="H19" s="259"/>
      <c r="I19" s="260"/>
      <c r="J19" s="260"/>
      <c r="K19" s="260"/>
      <c r="L19" s="260"/>
      <c r="M19" s="260"/>
      <c r="N19" s="260"/>
      <c r="O19" s="260"/>
      <c r="P19" s="261"/>
      <c r="Q19" s="16"/>
    </row>
    <row r="20" spans="2:17">
      <c r="B20" s="16"/>
      <c r="C20" s="16"/>
      <c r="D20" s="16"/>
      <c r="E20" s="16"/>
      <c r="F20" s="16"/>
      <c r="G20" s="16"/>
      <c r="H20" s="262"/>
      <c r="I20" s="263"/>
      <c r="J20" s="263"/>
      <c r="K20" s="263"/>
      <c r="L20" s="263"/>
      <c r="M20" s="263"/>
      <c r="N20" s="263"/>
      <c r="O20" s="263"/>
      <c r="P20" s="264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37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56" t="s">
        <v>273</v>
      </c>
      <c r="I25" s="257"/>
      <c r="J25" s="257"/>
      <c r="K25" s="257"/>
      <c r="L25" s="257"/>
      <c r="M25" s="257"/>
      <c r="N25" s="257"/>
      <c r="O25" s="257"/>
      <c r="P25" s="258"/>
      <c r="Q25" s="16"/>
    </row>
    <row r="26" spans="2:17">
      <c r="B26" s="16"/>
      <c r="C26" s="16"/>
      <c r="D26" s="16"/>
      <c r="E26" s="16"/>
      <c r="F26" s="16"/>
      <c r="G26" s="16"/>
      <c r="H26" s="259"/>
      <c r="I26" s="260"/>
      <c r="J26" s="260"/>
      <c r="K26" s="260"/>
      <c r="L26" s="260"/>
      <c r="M26" s="260"/>
      <c r="N26" s="260"/>
      <c r="O26" s="260"/>
      <c r="P26" s="261"/>
      <c r="Q26" s="16"/>
    </row>
    <row r="27" spans="2:17">
      <c r="B27" s="16"/>
      <c r="C27" s="16"/>
      <c r="D27" s="16"/>
      <c r="E27" s="16"/>
      <c r="F27" s="16"/>
      <c r="G27" s="16"/>
      <c r="H27" s="259"/>
      <c r="I27" s="260"/>
      <c r="J27" s="260"/>
      <c r="K27" s="260"/>
      <c r="L27" s="260"/>
      <c r="M27" s="260"/>
      <c r="N27" s="260"/>
      <c r="O27" s="260"/>
      <c r="P27" s="261"/>
      <c r="Q27" s="16"/>
    </row>
    <row r="28" spans="2:17">
      <c r="B28" s="16"/>
      <c r="C28" s="16"/>
      <c r="D28" s="16"/>
      <c r="E28" s="16"/>
      <c r="F28" s="16"/>
      <c r="G28" s="16"/>
      <c r="H28" s="259"/>
      <c r="I28" s="260"/>
      <c r="J28" s="260"/>
      <c r="K28" s="260"/>
      <c r="L28" s="260"/>
      <c r="M28" s="260"/>
      <c r="N28" s="260"/>
      <c r="O28" s="260"/>
      <c r="P28" s="261"/>
      <c r="Q28" s="16"/>
    </row>
    <row r="29" spans="2:17">
      <c r="B29" s="16"/>
      <c r="C29" s="16"/>
      <c r="D29" s="16"/>
      <c r="E29" s="16"/>
      <c r="F29" s="16"/>
      <c r="G29" s="16"/>
      <c r="H29" s="259"/>
      <c r="I29" s="260"/>
      <c r="J29" s="260"/>
      <c r="K29" s="260"/>
      <c r="L29" s="260"/>
      <c r="M29" s="260"/>
      <c r="N29" s="260"/>
      <c r="O29" s="260"/>
      <c r="P29" s="261"/>
      <c r="Q29" s="16"/>
    </row>
    <row r="30" spans="2:17">
      <c r="B30" s="16"/>
      <c r="C30" s="16"/>
      <c r="D30" s="16"/>
      <c r="E30" s="16"/>
      <c r="F30" s="16"/>
      <c r="G30" s="16"/>
      <c r="H30" s="259"/>
      <c r="I30" s="260"/>
      <c r="J30" s="260"/>
      <c r="K30" s="260"/>
      <c r="L30" s="260"/>
      <c r="M30" s="260"/>
      <c r="N30" s="260"/>
      <c r="O30" s="260"/>
      <c r="P30" s="261"/>
      <c r="Q30" s="16"/>
    </row>
    <row r="31" spans="2:17">
      <c r="B31" s="16"/>
      <c r="C31" s="16"/>
      <c r="D31" s="16"/>
      <c r="E31" s="16"/>
      <c r="F31" s="16"/>
      <c r="G31" s="16"/>
      <c r="H31" s="259"/>
      <c r="I31" s="260"/>
      <c r="J31" s="260"/>
      <c r="K31" s="260"/>
      <c r="L31" s="260"/>
      <c r="M31" s="260"/>
      <c r="N31" s="260"/>
      <c r="O31" s="260"/>
      <c r="P31" s="261"/>
      <c r="Q31" s="16"/>
    </row>
    <row r="32" spans="2:17">
      <c r="B32" s="16"/>
      <c r="C32" s="16"/>
      <c r="D32" s="16"/>
      <c r="E32" s="16"/>
      <c r="F32" s="16"/>
      <c r="G32" s="16"/>
      <c r="H32" s="262"/>
      <c r="I32" s="263"/>
      <c r="J32" s="263"/>
      <c r="K32" s="263"/>
      <c r="L32" s="263"/>
      <c r="M32" s="263"/>
      <c r="N32" s="263"/>
      <c r="O32" s="263"/>
      <c r="P32" s="264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37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56" t="s">
        <v>274</v>
      </c>
      <c r="I37" s="298"/>
      <c r="J37" s="298"/>
      <c r="K37" s="298"/>
      <c r="L37" s="298"/>
      <c r="M37" s="298"/>
      <c r="N37" s="298"/>
      <c r="O37" s="298"/>
      <c r="P37" s="299"/>
      <c r="Q37" s="16"/>
    </row>
    <row r="38" spans="2:17">
      <c r="B38" s="16"/>
      <c r="C38" s="16"/>
      <c r="D38" s="16"/>
      <c r="E38" s="16"/>
      <c r="F38" s="16"/>
      <c r="G38" s="16"/>
      <c r="H38" s="300"/>
      <c r="I38" s="245"/>
      <c r="J38" s="245"/>
      <c r="K38" s="245"/>
      <c r="L38" s="245"/>
      <c r="M38" s="245"/>
      <c r="N38" s="245"/>
      <c r="O38" s="245"/>
      <c r="P38" s="301"/>
      <c r="Q38" s="16"/>
    </row>
    <row r="39" spans="2:17">
      <c r="B39" s="16"/>
      <c r="C39" s="16"/>
      <c r="D39" s="16"/>
      <c r="E39" s="16"/>
      <c r="F39" s="16"/>
      <c r="G39" s="16"/>
      <c r="H39" s="300"/>
      <c r="I39" s="245"/>
      <c r="J39" s="245"/>
      <c r="K39" s="245"/>
      <c r="L39" s="245"/>
      <c r="M39" s="245"/>
      <c r="N39" s="245"/>
      <c r="O39" s="245"/>
      <c r="P39" s="301"/>
      <c r="Q39" s="16"/>
    </row>
    <row r="40" spans="2:17">
      <c r="B40" s="16"/>
      <c r="C40" s="16"/>
      <c r="D40" s="16"/>
      <c r="E40" s="16"/>
      <c r="F40" s="16"/>
      <c r="G40" s="16"/>
      <c r="H40" s="300"/>
      <c r="I40" s="245"/>
      <c r="J40" s="245"/>
      <c r="K40" s="245"/>
      <c r="L40" s="245"/>
      <c r="M40" s="245"/>
      <c r="N40" s="245"/>
      <c r="O40" s="245"/>
      <c r="P40" s="301"/>
      <c r="Q40" s="16"/>
    </row>
    <row r="41" spans="2:17">
      <c r="B41" s="16"/>
      <c r="C41" s="16"/>
      <c r="D41" s="16"/>
      <c r="E41" s="16"/>
      <c r="F41" s="16"/>
      <c r="G41" s="16"/>
      <c r="H41" s="300"/>
      <c r="I41" s="245"/>
      <c r="J41" s="245"/>
      <c r="K41" s="245"/>
      <c r="L41" s="245"/>
      <c r="M41" s="245"/>
      <c r="N41" s="245"/>
      <c r="O41" s="245"/>
      <c r="P41" s="301"/>
      <c r="Q41" s="16"/>
    </row>
    <row r="42" spans="2:17">
      <c r="B42" s="16"/>
      <c r="C42" s="16"/>
      <c r="D42" s="16"/>
      <c r="E42" s="16"/>
      <c r="F42" s="16"/>
      <c r="G42" s="16"/>
      <c r="H42" s="300"/>
      <c r="I42" s="245"/>
      <c r="J42" s="245"/>
      <c r="K42" s="245"/>
      <c r="L42" s="245"/>
      <c r="M42" s="245"/>
      <c r="N42" s="245"/>
      <c r="O42" s="245"/>
      <c r="P42" s="301"/>
      <c r="Q42" s="16"/>
    </row>
    <row r="43" spans="2:17">
      <c r="B43" s="16"/>
      <c r="C43" s="16"/>
      <c r="D43" s="16"/>
      <c r="E43" s="16"/>
      <c r="F43" s="16"/>
      <c r="G43" s="16"/>
      <c r="H43" s="300"/>
      <c r="I43" s="245"/>
      <c r="J43" s="245"/>
      <c r="K43" s="245"/>
      <c r="L43" s="245"/>
      <c r="M43" s="245"/>
      <c r="N43" s="245"/>
      <c r="O43" s="245"/>
      <c r="P43" s="301"/>
      <c r="Q43" s="16"/>
    </row>
    <row r="44" spans="2:17">
      <c r="B44" s="16"/>
      <c r="C44" s="16"/>
      <c r="D44" s="16"/>
      <c r="E44" s="16"/>
      <c r="F44" s="16"/>
      <c r="G44" s="16"/>
      <c r="H44" s="302"/>
      <c r="I44" s="303"/>
      <c r="J44" s="303"/>
      <c r="K44" s="303"/>
      <c r="L44" s="303"/>
      <c r="M44" s="303"/>
      <c r="N44" s="303"/>
      <c r="O44" s="303"/>
      <c r="P44" s="304"/>
      <c r="Q44" s="16"/>
    </row>
    <row r="45" spans="2:17">
      <c r="B45" s="16"/>
      <c r="C45" s="16"/>
      <c r="D45" s="16"/>
      <c r="E45" s="16"/>
      <c r="F45" s="16"/>
      <c r="G45" s="16"/>
      <c r="H45" s="103"/>
      <c r="I45" s="103"/>
      <c r="J45" s="103"/>
      <c r="K45" s="103"/>
      <c r="L45" s="103"/>
      <c r="M45" s="103"/>
      <c r="N45" s="103"/>
      <c r="O45" s="103"/>
      <c r="P45" s="103"/>
      <c r="Q45" s="16"/>
    </row>
    <row r="46" spans="2:17">
      <c r="B46" s="16"/>
      <c r="C46" s="16"/>
      <c r="D46" s="16"/>
      <c r="E46" s="16"/>
      <c r="F46" s="16"/>
      <c r="G46" s="16"/>
      <c r="H46" s="103"/>
      <c r="I46" s="103"/>
      <c r="J46" s="103"/>
      <c r="K46" s="103"/>
      <c r="L46" s="103"/>
      <c r="M46" s="103"/>
      <c r="N46" s="103"/>
      <c r="O46" s="103"/>
      <c r="P46" s="103"/>
      <c r="Q46" s="16"/>
    </row>
    <row r="47" spans="2:17">
      <c r="B47" s="16"/>
      <c r="C47" s="16"/>
      <c r="D47" s="16"/>
      <c r="E47" s="16"/>
      <c r="F47" s="16"/>
      <c r="G47" s="16"/>
      <c r="H47" s="103"/>
      <c r="I47" s="103"/>
      <c r="J47" s="103"/>
      <c r="K47" s="103"/>
      <c r="L47" s="103"/>
      <c r="M47" s="103"/>
      <c r="N47" s="103"/>
      <c r="O47" s="103"/>
      <c r="P47" s="103"/>
      <c r="Q47" s="16"/>
    </row>
    <row r="48" spans="2:17" ht="15.75">
      <c r="B48" s="16"/>
      <c r="C48" s="16"/>
      <c r="D48" s="16"/>
      <c r="E48" s="16"/>
      <c r="F48" s="16"/>
      <c r="G48" s="16"/>
      <c r="H48" s="104" t="s">
        <v>99</v>
      </c>
      <c r="I48" s="105"/>
      <c r="J48" s="103"/>
      <c r="K48" s="103"/>
      <c r="L48" s="103"/>
      <c r="M48" s="103"/>
      <c r="N48" s="103"/>
      <c r="O48" s="103"/>
      <c r="P48" s="103"/>
      <c r="Q48" s="16"/>
    </row>
    <row r="49" spans="2:17">
      <c r="B49" s="16"/>
      <c r="C49" s="16"/>
      <c r="D49" s="16"/>
      <c r="E49" s="16"/>
      <c r="F49" s="16"/>
      <c r="G49" s="16"/>
      <c r="H49" s="256" t="s">
        <v>277</v>
      </c>
      <c r="I49" s="298"/>
      <c r="J49" s="298"/>
      <c r="K49" s="298"/>
      <c r="L49" s="298"/>
      <c r="M49" s="298"/>
      <c r="N49" s="298"/>
      <c r="O49" s="298"/>
      <c r="P49" s="299"/>
      <c r="Q49" s="16"/>
    </row>
    <row r="50" spans="2:17">
      <c r="B50" s="16"/>
      <c r="C50" s="16"/>
      <c r="D50" s="16"/>
      <c r="E50" s="16"/>
      <c r="F50" s="16"/>
      <c r="G50" s="16"/>
      <c r="H50" s="300"/>
      <c r="I50" s="245"/>
      <c r="J50" s="245"/>
      <c r="K50" s="245"/>
      <c r="L50" s="245"/>
      <c r="M50" s="245"/>
      <c r="N50" s="245"/>
      <c r="O50" s="245"/>
      <c r="P50" s="301"/>
      <c r="Q50" s="16"/>
    </row>
    <row r="51" spans="2:17">
      <c r="B51" s="16"/>
      <c r="C51" s="16"/>
      <c r="D51" s="16"/>
      <c r="E51" s="16"/>
      <c r="F51" s="16"/>
      <c r="G51" s="16"/>
      <c r="H51" s="300"/>
      <c r="I51" s="245"/>
      <c r="J51" s="245"/>
      <c r="K51" s="245"/>
      <c r="L51" s="245"/>
      <c r="M51" s="245"/>
      <c r="N51" s="245"/>
      <c r="O51" s="245"/>
      <c r="P51" s="301"/>
      <c r="Q51" s="16"/>
    </row>
    <row r="52" spans="2:17">
      <c r="B52" s="16"/>
      <c r="C52" s="16"/>
      <c r="D52" s="16"/>
      <c r="E52" s="16"/>
      <c r="F52" s="16"/>
      <c r="G52" s="16"/>
      <c r="H52" s="300"/>
      <c r="I52" s="245"/>
      <c r="J52" s="245"/>
      <c r="K52" s="245"/>
      <c r="L52" s="245"/>
      <c r="M52" s="245"/>
      <c r="N52" s="245"/>
      <c r="O52" s="245"/>
      <c r="P52" s="301"/>
      <c r="Q52" s="16"/>
    </row>
    <row r="53" spans="2:17">
      <c r="B53" s="16"/>
      <c r="C53" s="16"/>
      <c r="D53" s="16"/>
      <c r="E53" s="16"/>
      <c r="F53" s="16"/>
      <c r="G53" s="16"/>
      <c r="H53" s="300"/>
      <c r="I53" s="245"/>
      <c r="J53" s="245"/>
      <c r="K53" s="245"/>
      <c r="L53" s="245"/>
      <c r="M53" s="245"/>
      <c r="N53" s="245"/>
      <c r="O53" s="245"/>
      <c r="P53" s="301"/>
      <c r="Q53" s="16"/>
    </row>
    <row r="54" spans="2:17">
      <c r="B54" s="16"/>
      <c r="C54" s="16"/>
      <c r="D54" s="16"/>
      <c r="E54" s="16"/>
      <c r="F54" s="16"/>
      <c r="G54" s="16"/>
      <c r="H54" s="300"/>
      <c r="I54" s="245"/>
      <c r="J54" s="245"/>
      <c r="K54" s="245"/>
      <c r="L54" s="245"/>
      <c r="M54" s="245"/>
      <c r="N54" s="245"/>
      <c r="O54" s="245"/>
      <c r="P54" s="301"/>
      <c r="Q54" s="16"/>
    </row>
    <row r="55" spans="2:17">
      <c r="B55" s="16"/>
      <c r="C55" s="16"/>
      <c r="D55" s="16"/>
      <c r="E55" s="16"/>
      <c r="F55" s="16"/>
      <c r="G55" s="16"/>
      <c r="H55" s="300"/>
      <c r="I55" s="245"/>
      <c r="J55" s="245"/>
      <c r="K55" s="245"/>
      <c r="L55" s="245"/>
      <c r="M55" s="245"/>
      <c r="N55" s="245"/>
      <c r="O55" s="245"/>
      <c r="P55" s="301"/>
      <c r="Q55" s="16"/>
    </row>
    <row r="56" spans="2:17">
      <c r="B56" s="16"/>
      <c r="C56" s="16"/>
      <c r="D56" s="16"/>
      <c r="E56" s="16"/>
      <c r="F56" s="16"/>
      <c r="G56" s="16"/>
      <c r="H56" s="302"/>
      <c r="I56" s="303"/>
      <c r="J56" s="303"/>
      <c r="K56" s="303"/>
      <c r="L56" s="303"/>
      <c r="M56" s="303"/>
      <c r="N56" s="303"/>
      <c r="O56" s="303"/>
      <c r="P56" s="304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37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51" t="s">
        <v>278</v>
      </c>
      <c r="I61" s="257"/>
      <c r="J61" s="257"/>
      <c r="K61" s="257"/>
      <c r="L61" s="257"/>
      <c r="M61" s="257"/>
      <c r="N61" s="257"/>
      <c r="O61" s="257"/>
      <c r="P61" s="258"/>
      <c r="Q61" s="16"/>
    </row>
    <row r="62" spans="2:17">
      <c r="B62" s="16"/>
      <c r="C62" s="16"/>
      <c r="D62" s="16"/>
      <c r="E62" s="16"/>
      <c r="F62" s="16"/>
      <c r="G62" s="16"/>
      <c r="H62" s="259"/>
      <c r="I62" s="260"/>
      <c r="J62" s="260"/>
      <c r="K62" s="260"/>
      <c r="L62" s="260"/>
      <c r="M62" s="260"/>
      <c r="N62" s="260"/>
      <c r="O62" s="260"/>
      <c r="P62" s="261"/>
      <c r="Q62" s="16"/>
    </row>
    <row r="63" spans="2:17">
      <c r="B63" s="16"/>
      <c r="C63" s="16"/>
      <c r="D63" s="16"/>
      <c r="E63" s="16"/>
      <c r="F63" s="16"/>
      <c r="G63" s="16"/>
      <c r="H63" s="259"/>
      <c r="I63" s="260"/>
      <c r="J63" s="260"/>
      <c r="K63" s="260"/>
      <c r="L63" s="260"/>
      <c r="M63" s="260"/>
      <c r="N63" s="260"/>
      <c r="O63" s="260"/>
      <c r="P63" s="261"/>
      <c r="Q63" s="16"/>
    </row>
    <row r="64" spans="2:17">
      <c r="B64" s="16"/>
      <c r="C64" s="16"/>
      <c r="D64" s="16"/>
      <c r="E64" s="16"/>
      <c r="F64" s="16"/>
      <c r="G64" s="16"/>
      <c r="H64" s="259"/>
      <c r="I64" s="260"/>
      <c r="J64" s="260"/>
      <c r="K64" s="260"/>
      <c r="L64" s="260"/>
      <c r="M64" s="260"/>
      <c r="N64" s="260"/>
      <c r="O64" s="260"/>
      <c r="P64" s="261"/>
      <c r="Q64" s="16"/>
    </row>
    <row r="65" spans="2:17">
      <c r="B65" s="16"/>
      <c r="C65" s="16"/>
      <c r="D65" s="16"/>
      <c r="E65" s="16"/>
      <c r="F65" s="16"/>
      <c r="G65" s="16"/>
      <c r="H65" s="259"/>
      <c r="I65" s="260"/>
      <c r="J65" s="260"/>
      <c r="K65" s="260"/>
      <c r="L65" s="260"/>
      <c r="M65" s="260"/>
      <c r="N65" s="260"/>
      <c r="O65" s="260"/>
      <c r="P65" s="261"/>
      <c r="Q65" s="16"/>
    </row>
    <row r="66" spans="2:17">
      <c r="B66" s="16"/>
      <c r="C66" s="16"/>
      <c r="D66" s="16"/>
      <c r="E66" s="16"/>
      <c r="F66" s="16"/>
      <c r="G66" s="16"/>
      <c r="H66" s="259"/>
      <c r="I66" s="260"/>
      <c r="J66" s="260"/>
      <c r="K66" s="260"/>
      <c r="L66" s="260"/>
      <c r="M66" s="260"/>
      <c r="N66" s="260"/>
      <c r="O66" s="260"/>
      <c r="P66" s="261"/>
      <c r="Q66" s="16"/>
    </row>
    <row r="67" spans="2:17">
      <c r="B67" s="16"/>
      <c r="C67" s="16"/>
      <c r="D67" s="16"/>
      <c r="E67" s="16"/>
      <c r="F67" s="16"/>
      <c r="G67" s="16"/>
      <c r="H67" s="259"/>
      <c r="I67" s="260"/>
      <c r="J67" s="260"/>
      <c r="K67" s="260"/>
      <c r="L67" s="260"/>
      <c r="M67" s="260"/>
      <c r="N67" s="260"/>
      <c r="O67" s="260"/>
      <c r="P67" s="261"/>
      <c r="Q67" s="16"/>
    </row>
    <row r="68" spans="2:17">
      <c r="B68" s="16"/>
      <c r="C68" s="16"/>
      <c r="D68" s="16"/>
      <c r="E68" s="16"/>
      <c r="F68" s="16"/>
      <c r="G68" s="16"/>
      <c r="H68" s="262"/>
      <c r="I68" s="263"/>
      <c r="J68" s="263"/>
      <c r="K68" s="263"/>
      <c r="L68" s="263"/>
      <c r="M68" s="263"/>
      <c r="N68" s="263"/>
      <c r="O68" s="263"/>
      <c r="P68" s="264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37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9" t="s">
        <v>279</v>
      </c>
      <c r="I73" s="314"/>
      <c r="J73" s="314"/>
      <c r="K73" s="314"/>
      <c r="L73" s="314"/>
      <c r="M73" s="314"/>
      <c r="N73" s="314"/>
      <c r="O73" s="314"/>
      <c r="P73" s="315"/>
      <c r="Q73" s="16"/>
    </row>
    <row r="74" spans="2:17">
      <c r="B74" s="16"/>
      <c r="C74" s="16"/>
      <c r="D74" s="16"/>
      <c r="E74" s="16"/>
      <c r="F74" s="16"/>
      <c r="G74" s="16"/>
      <c r="H74" s="316"/>
      <c r="I74" s="317"/>
      <c r="J74" s="317"/>
      <c r="K74" s="317"/>
      <c r="L74" s="317"/>
      <c r="M74" s="317"/>
      <c r="N74" s="317"/>
      <c r="O74" s="317"/>
      <c r="P74" s="318"/>
      <c r="Q74" s="16"/>
    </row>
    <row r="75" spans="2:17">
      <c r="B75" s="16"/>
      <c r="C75" s="16"/>
      <c r="D75" s="16"/>
      <c r="E75" s="16"/>
      <c r="F75" s="16"/>
      <c r="G75" s="16"/>
      <c r="H75" s="316"/>
      <c r="I75" s="317"/>
      <c r="J75" s="317"/>
      <c r="K75" s="317"/>
      <c r="L75" s="317"/>
      <c r="M75" s="317"/>
      <c r="N75" s="317"/>
      <c r="O75" s="317"/>
      <c r="P75" s="318"/>
      <c r="Q75" s="16"/>
    </row>
    <row r="76" spans="2:17">
      <c r="B76" s="16"/>
      <c r="C76" s="16"/>
      <c r="D76" s="16"/>
      <c r="E76" s="16"/>
      <c r="F76" s="16"/>
      <c r="G76" s="16"/>
      <c r="H76" s="316"/>
      <c r="I76" s="317"/>
      <c r="J76" s="317"/>
      <c r="K76" s="317"/>
      <c r="L76" s="317"/>
      <c r="M76" s="317"/>
      <c r="N76" s="317"/>
      <c r="O76" s="317"/>
      <c r="P76" s="318"/>
      <c r="Q76" s="16"/>
    </row>
    <row r="77" spans="2:17">
      <c r="B77" s="16"/>
      <c r="C77" s="16"/>
      <c r="D77" s="16"/>
      <c r="E77" s="16"/>
      <c r="F77" s="16"/>
      <c r="G77" s="16"/>
      <c r="H77" s="316"/>
      <c r="I77" s="317"/>
      <c r="J77" s="317"/>
      <c r="K77" s="317"/>
      <c r="L77" s="317"/>
      <c r="M77" s="317"/>
      <c r="N77" s="317"/>
      <c r="O77" s="317"/>
      <c r="P77" s="318"/>
      <c r="Q77" s="16"/>
    </row>
    <row r="78" spans="2:17">
      <c r="B78" s="16"/>
      <c r="C78" s="16"/>
      <c r="D78" s="16"/>
      <c r="E78" s="16"/>
      <c r="F78" s="16"/>
      <c r="G78" s="16"/>
      <c r="H78" s="316"/>
      <c r="I78" s="317"/>
      <c r="J78" s="317"/>
      <c r="K78" s="317"/>
      <c r="L78" s="317"/>
      <c r="M78" s="317"/>
      <c r="N78" s="317"/>
      <c r="O78" s="317"/>
      <c r="P78" s="318"/>
      <c r="Q78" s="16"/>
    </row>
    <row r="79" spans="2:17">
      <c r="B79" s="16"/>
      <c r="C79" s="16"/>
      <c r="D79" s="16"/>
      <c r="E79" s="16"/>
      <c r="F79" s="16"/>
      <c r="G79" s="16"/>
      <c r="H79" s="316"/>
      <c r="I79" s="317"/>
      <c r="J79" s="317"/>
      <c r="K79" s="317"/>
      <c r="L79" s="317"/>
      <c r="M79" s="317"/>
      <c r="N79" s="317"/>
      <c r="O79" s="317"/>
      <c r="P79" s="318"/>
      <c r="Q79" s="16"/>
    </row>
    <row r="80" spans="2:17">
      <c r="B80" s="16"/>
      <c r="C80" s="16"/>
      <c r="D80" s="16"/>
      <c r="E80" s="16"/>
      <c r="F80" s="16"/>
      <c r="G80" s="16"/>
      <c r="H80" s="319"/>
      <c r="I80" s="320"/>
      <c r="J80" s="320"/>
      <c r="K80" s="320"/>
      <c r="L80" s="320"/>
      <c r="M80" s="320"/>
      <c r="N80" s="320"/>
      <c r="O80" s="320"/>
      <c r="P80" s="321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37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89" t="s">
        <v>280</v>
      </c>
      <c r="I85" s="314"/>
      <c r="J85" s="314"/>
      <c r="K85" s="314"/>
      <c r="L85" s="314"/>
      <c r="M85" s="314"/>
      <c r="N85" s="314"/>
      <c r="O85" s="314"/>
      <c r="P85" s="315"/>
      <c r="Q85" s="16"/>
    </row>
    <row r="86" spans="2:17">
      <c r="B86" s="16"/>
      <c r="C86" s="16"/>
      <c r="D86" s="16"/>
      <c r="E86" s="16"/>
      <c r="F86" s="16"/>
      <c r="G86" s="16"/>
      <c r="H86" s="316"/>
      <c r="I86" s="317"/>
      <c r="J86" s="317"/>
      <c r="K86" s="317"/>
      <c r="L86" s="317"/>
      <c r="M86" s="317"/>
      <c r="N86" s="317"/>
      <c r="O86" s="317"/>
      <c r="P86" s="318"/>
      <c r="Q86" s="16"/>
    </row>
    <row r="87" spans="2:17">
      <c r="B87" s="16"/>
      <c r="C87" s="16"/>
      <c r="D87" s="16"/>
      <c r="E87" s="16"/>
      <c r="F87" s="16"/>
      <c r="G87" s="16"/>
      <c r="H87" s="316"/>
      <c r="I87" s="317"/>
      <c r="J87" s="317"/>
      <c r="K87" s="317"/>
      <c r="L87" s="317"/>
      <c r="M87" s="317"/>
      <c r="N87" s="317"/>
      <c r="O87" s="317"/>
      <c r="P87" s="318"/>
      <c r="Q87" s="16"/>
    </row>
    <row r="88" spans="2:17">
      <c r="B88" s="16"/>
      <c r="C88" s="16"/>
      <c r="D88" s="16"/>
      <c r="E88" s="16"/>
      <c r="F88" s="16"/>
      <c r="G88" s="16"/>
      <c r="H88" s="316"/>
      <c r="I88" s="317"/>
      <c r="J88" s="317"/>
      <c r="K88" s="317"/>
      <c r="L88" s="317"/>
      <c r="M88" s="317"/>
      <c r="N88" s="317"/>
      <c r="O88" s="317"/>
      <c r="P88" s="318"/>
      <c r="Q88" s="16"/>
    </row>
    <row r="89" spans="2:17">
      <c r="B89" s="16"/>
      <c r="C89" s="16"/>
      <c r="D89" s="16"/>
      <c r="E89" s="16"/>
      <c r="F89" s="16"/>
      <c r="G89" s="16"/>
      <c r="H89" s="316"/>
      <c r="I89" s="317"/>
      <c r="J89" s="317"/>
      <c r="K89" s="317"/>
      <c r="L89" s="317"/>
      <c r="M89" s="317"/>
      <c r="N89" s="317"/>
      <c r="O89" s="317"/>
      <c r="P89" s="318"/>
      <c r="Q89" s="16"/>
    </row>
    <row r="90" spans="2:17">
      <c r="B90" s="16"/>
      <c r="C90" s="16"/>
      <c r="D90" s="16"/>
      <c r="E90" s="16"/>
      <c r="F90" s="16"/>
      <c r="G90" s="16"/>
      <c r="H90" s="316"/>
      <c r="I90" s="317"/>
      <c r="J90" s="317"/>
      <c r="K90" s="317"/>
      <c r="L90" s="317"/>
      <c r="M90" s="317"/>
      <c r="N90" s="317"/>
      <c r="O90" s="317"/>
      <c r="P90" s="318"/>
      <c r="Q90" s="16"/>
    </row>
    <row r="91" spans="2:17">
      <c r="B91" s="16"/>
      <c r="C91" s="16"/>
      <c r="D91" s="16"/>
      <c r="E91" s="16"/>
      <c r="F91" s="16"/>
      <c r="G91" s="16"/>
      <c r="H91" s="316"/>
      <c r="I91" s="317"/>
      <c r="J91" s="317"/>
      <c r="K91" s="317"/>
      <c r="L91" s="317"/>
      <c r="M91" s="317"/>
      <c r="N91" s="317"/>
      <c r="O91" s="317"/>
      <c r="P91" s="318"/>
      <c r="Q91" s="16"/>
    </row>
    <row r="92" spans="2:17">
      <c r="B92" s="16"/>
      <c r="C92" s="16"/>
      <c r="D92" s="16"/>
      <c r="E92" s="16"/>
      <c r="F92" s="16"/>
      <c r="G92" s="16"/>
      <c r="H92" s="319"/>
      <c r="I92" s="320"/>
      <c r="J92" s="320"/>
      <c r="K92" s="320"/>
      <c r="L92" s="320"/>
      <c r="M92" s="320"/>
      <c r="N92" s="320"/>
      <c r="O92" s="320"/>
      <c r="P92" s="321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/>
  <dimension ref="A11:Q39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02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52" t="s">
        <v>242</v>
      </c>
      <c r="H14" s="352"/>
      <c r="I14" s="352"/>
      <c r="J14" s="352" t="s">
        <v>246</v>
      </c>
      <c r="K14" s="352"/>
      <c r="L14" s="352"/>
      <c r="M14" s="352"/>
      <c r="N14" s="352" t="s">
        <v>275</v>
      </c>
      <c r="O14" s="352"/>
      <c r="P14" s="352"/>
      <c r="Q14" s="16"/>
    </row>
    <row r="15" spans="1:17">
      <c r="A15" s="9"/>
      <c r="B15" s="16"/>
      <c r="C15" s="327"/>
      <c r="D15" s="327"/>
      <c r="E15" s="327" t="s">
        <v>203</v>
      </c>
      <c r="F15" s="327" t="s">
        <v>203</v>
      </c>
      <c r="G15" s="328"/>
      <c r="H15" s="328"/>
      <c r="I15" s="328"/>
      <c r="J15" s="324"/>
      <c r="K15" s="324"/>
      <c r="L15" s="324"/>
      <c r="M15" s="324"/>
      <c r="N15" s="324"/>
      <c r="O15" s="324"/>
      <c r="P15" s="324"/>
      <c r="Q15" s="16"/>
    </row>
    <row r="16" spans="1:17">
      <c r="B16" s="16"/>
      <c r="C16" s="327"/>
      <c r="D16" s="327"/>
      <c r="E16" s="327"/>
      <c r="F16" s="327"/>
      <c r="G16" s="328"/>
      <c r="H16" s="328"/>
      <c r="I16" s="328"/>
      <c r="J16" s="324"/>
      <c r="K16" s="324"/>
      <c r="L16" s="324"/>
      <c r="M16" s="324"/>
      <c r="N16" s="324"/>
      <c r="O16" s="324"/>
      <c r="P16" s="324"/>
      <c r="Q16" s="16"/>
    </row>
    <row r="17" spans="2:17">
      <c r="B17" s="16"/>
      <c r="C17" s="327"/>
      <c r="D17" s="327"/>
      <c r="E17" s="327"/>
      <c r="F17" s="327"/>
      <c r="G17" s="328"/>
      <c r="H17" s="328"/>
      <c r="I17" s="328"/>
      <c r="J17" s="324"/>
      <c r="K17" s="324"/>
      <c r="L17" s="324"/>
      <c r="M17" s="324"/>
      <c r="N17" s="324"/>
      <c r="O17" s="324"/>
      <c r="P17" s="324"/>
      <c r="Q17" s="16"/>
    </row>
    <row r="18" spans="2:17">
      <c r="B18" s="16"/>
      <c r="C18" s="327"/>
      <c r="D18" s="327"/>
      <c r="E18" s="327"/>
      <c r="F18" s="327"/>
      <c r="G18" s="328"/>
      <c r="H18" s="328"/>
      <c r="I18" s="328"/>
      <c r="J18" s="324"/>
      <c r="K18" s="324"/>
      <c r="L18" s="324"/>
      <c r="M18" s="324"/>
      <c r="N18" s="324"/>
      <c r="O18" s="324"/>
      <c r="P18" s="324"/>
      <c r="Q18" s="16"/>
    </row>
    <row r="19" spans="2:17">
      <c r="B19" s="16"/>
      <c r="C19" s="327"/>
      <c r="D19" s="327"/>
      <c r="E19" s="327"/>
      <c r="F19" s="327"/>
      <c r="G19" s="328"/>
      <c r="H19" s="328"/>
      <c r="I19" s="328"/>
      <c r="J19" s="324"/>
      <c r="K19" s="324"/>
      <c r="L19" s="324"/>
      <c r="M19" s="324"/>
      <c r="N19" s="324"/>
      <c r="O19" s="324"/>
      <c r="P19" s="324"/>
      <c r="Q19" s="16"/>
    </row>
    <row r="20" spans="2:17">
      <c r="B20" s="16"/>
      <c r="C20" s="327"/>
      <c r="D20" s="327"/>
      <c r="E20" s="327"/>
      <c r="F20" s="327"/>
      <c r="G20" s="328"/>
      <c r="H20" s="328"/>
      <c r="I20" s="328"/>
      <c r="J20" s="324"/>
      <c r="K20" s="324"/>
      <c r="L20" s="324"/>
      <c r="M20" s="324"/>
      <c r="N20" s="324"/>
      <c r="O20" s="324"/>
      <c r="P20" s="324"/>
      <c r="Q20" s="16"/>
    </row>
    <row r="21" spans="2:17">
      <c r="B21" s="16"/>
      <c r="C21" s="327"/>
      <c r="D21" s="327"/>
      <c r="E21" s="327"/>
      <c r="F21" s="327"/>
      <c r="G21" s="328"/>
      <c r="H21" s="328"/>
      <c r="I21" s="328"/>
      <c r="J21" s="324"/>
      <c r="K21" s="324"/>
      <c r="L21" s="324"/>
      <c r="M21" s="324"/>
      <c r="N21" s="324"/>
      <c r="O21" s="324"/>
      <c r="P21" s="324"/>
      <c r="Q21" s="16"/>
    </row>
    <row r="22" spans="2:17">
      <c r="B22" s="16"/>
      <c r="C22" s="327"/>
      <c r="D22" s="327"/>
      <c r="E22" s="327"/>
      <c r="F22" s="327"/>
      <c r="G22" s="328"/>
      <c r="H22" s="328"/>
      <c r="I22" s="328"/>
      <c r="J22" s="324"/>
      <c r="K22" s="324"/>
      <c r="L22" s="324"/>
      <c r="M22" s="324"/>
      <c r="N22" s="324"/>
      <c r="O22" s="324"/>
      <c r="P22" s="324"/>
      <c r="Q22" s="16"/>
    </row>
    <row r="23" spans="2:17">
      <c r="B23" s="16"/>
      <c r="C23" s="327"/>
      <c r="D23" s="327"/>
      <c r="E23" s="327"/>
      <c r="F23" s="327"/>
      <c r="G23" s="328"/>
      <c r="H23" s="328"/>
      <c r="I23" s="328"/>
      <c r="J23" s="324"/>
      <c r="K23" s="324"/>
      <c r="L23" s="324"/>
      <c r="M23" s="324"/>
      <c r="N23" s="324"/>
      <c r="O23" s="324"/>
      <c r="P23" s="324"/>
      <c r="Q23" s="16"/>
    </row>
    <row r="24" spans="2:17">
      <c r="B24" s="16"/>
      <c r="C24" s="327"/>
      <c r="D24" s="327"/>
      <c r="E24" s="327"/>
      <c r="F24" s="327"/>
      <c r="G24" s="328"/>
      <c r="H24" s="328"/>
      <c r="I24" s="328"/>
      <c r="J24" s="324"/>
      <c r="K24" s="324"/>
      <c r="L24" s="324"/>
      <c r="M24" s="324"/>
      <c r="N24" s="324"/>
      <c r="O24" s="324"/>
      <c r="P24" s="324"/>
      <c r="Q24" s="16"/>
    </row>
    <row r="25" spans="2:17">
      <c r="B25" s="16"/>
      <c r="C25" s="327"/>
      <c r="D25" s="327"/>
      <c r="E25" s="327"/>
      <c r="F25" s="327"/>
      <c r="G25" s="328"/>
      <c r="H25" s="328"/>
      <c r="I25" s="328"/>
      <c r="J25" s="324"/>
      <c r="K25" s="324"/>
      <c r="L25" s="324"/>
      <c r="M25" s="324"/>
      <c r="N25" s="324"/>
      <c r="O25" s="324"/>
      <c r="P25" s="324"/>
      <c r="Q25" s="16"/>
    </row>
    <row r="26" spans="2:17">
      <c r="B26" s="16"/>
      <c r="C26" s="327"/>
      <c r="D26" s="327"/>
      <c r="E26" s="327"/>
      <c r="F26" s="327"/>
      <c r="G26" s="328"/>
      <c r="H26" s="328"/>
      <c r="I26" s="328"/>
      <c r="J26" s="324"/>
      <c r="K26" s="324"/>
      <c r="L26" s="324"/>
      <c r="M26" s="324"/>
      <c r="N26" s="324"/>
      <c r="O26" s="324"/>
      <c r="P26" s="324"/>
      <c r="Q26" s="16"/>
    </row>
    <row r="27" spans="2:17">
      <c r="B27" s="16"/>
      <c r="C27" s="327"/>
      <c r="D27" s="327"/>
      <c r="E27" s="327"/>
      <c r="F27" s="327"/>
      <c r="G27" s="328"/>
      <c r="H27" s="328"/>
      <c r="I27" s="328"/>
      <c r="J27" s="324"/>
      <c r="K27" s="324"/>
      <c r="L27" s="324"/>
      <c r="M27" s="324"/>
      <c r="N27" s="324"/>
      <c r="O27" s="324"/>
      <c r="P27" s="324"/>
      <c r="Q27" s="16"/>
    </row>
    <row r="28" spans="2:17">
      <c r="B28" s="16"/>
      <c r="C28" s="327"/>
      <c r="D28" s="327"/>
      <c r="E28" s="327"/>
      <c r="F28" s="327"/>
      <c r="G28" s="328"/>
      <c r="H28" s="328"/>
      <c r="I28" s="328"/>
      <c r="J28" s="324"/>
      <c r="K28" s="324"/>
      <c r="L28" s="324"/>
      <c r="M28" s="324"/>
      <c r="N28" s="324"/>
      <c r="O28" s="324"/>
      <c r="P28" s="324"/>
      <c r="Q28" s="16"/>
    </row>
    <row r="29" spans="2:17">
      <c r="B29" s="16"/>
      <c r="C29" s="327"/>
      <c r="D29" s="327"/>
      <c r="E29" s="327"/>
      <c r="F29" s="327"/>
      <c r="G29" s="328"/>
      <c r="H29" s="328"/>
      <c r="I29" s="328"/>
      <c r="J29" s="324"/>
      <c r="K29" s="324"/>
      <c r="L29" s="324"/>
      <c r="M29" s="324"/>
      <c r="N29" s="324"/>
      <c r="O29" s="324"/>
      <c r="P29" s="324"/>
      <c r="Q29" s="16"/>
    </row>
    <row r="30" spans="2:17">
      <c r="B30" s="16"/>
      <c r="C30" s="327"/>
      <c r="D30" s="327"/>
      <c r="E30" s="327"/>
      <c r="F30" s="327"/>
      <c r="G30" s="328"/>
      <c r="H30" s="328"/>
      <c r="I30" s="328"/>
      <c r="J30" s="324"/>
      <c r="K30" s="324"/>
      <c r="L30" s="324"/>
      <c r="M30" s="324"/>
      <c r="N30" s="324"/>
      <c r="O30" s="324"/>
      <c r="P30" s="324"/>
      <c r="Q30" s="16"/>
    </row>
    <row r="31" spans="2:17">
      <c r="B31" s="16"/>
      <c r="C31" s="327"/>
      <c r="D31" s="327"/>
      <c r="E31" s="327"/>
      <c r="F31" s="327"/>
      <c r="G31" s="328"/>
      <c r="H31" s="328"/>
      <c r="I31" s="328"/>
      <c r="J31" s="324"/>
      <c r="K31" s="324"/>
      <c r="L31" s="324"/>
      <c r="M31" s="324"/>
      <c r="N31" s="324"/>
      <c r="O31" s="324"/>
      <c r="P31" s="324"/>
      <c r="Q31" s="16"/>
    </row>
    <row r="32" spans="2:17">
      <c r="B32" s="16"/>
      <c r="C32" s="327"/>
      <c r="D32" s="327"/>
      <c r="E32" s="327"/>
      <c r="F32" s="327"/>
      <c r="G32" s="328"/>
      <c r="H32" s="328"/>
      <c r="I32" s="328"/>
      <c r="J32" s="324"/>
      <c r="K32" s="324"/>
      <c r="L32" s="324"/>
      <c r="M32" s="324"/>
      <c r="N32" s="324"/>
      <c r="O32" s="324"/>
      <c r="P32" s="324"/>
      <c r="Q32" s="16"/>
    </row>
    <row r="33" spans="2:17">
      <c r="B33" s="16"/>
      <c r="C33" s="327"/>
      <c r="D33" s="327"/>
      <c r="E33" s="327"/>
      <c r="F33" s="327"/>
      <c r="G33" s="328"/>
      <c r="H33" s="328"/>
      <c r="I33" s="328"/>
      <c r="J33" s="324"/>
      <c r="K33" s="324"/>
      <c r="L33" s="324"/>
      <c r="M33" s="324"/>
      <c r="N33" s="324"/>
      <c r="O33" s="324"/>
      <c r="P33" s="324"/>
      <c r="Q33" s="16"/>
    </row>
    <row r="34" spans="2:17">
      <c r="B34" s="16"/>
      <c r="C34" s="327"/>
      <c r="D34" s="327"/>
      <c r="E34" s="327"/>
      <c r="F34" s="327"/>
      <c r="G34" s="328"/>
      <c r="H34" s="328"/>
      <c r="I34" s="328"/>
      <c r="J34" s="324"/>
      <c r="K34" s="324"/>
      <c r="L34" s="324"/>
      <c r="M34" s="324"/>
      <c r="N34" s="324"/>
      <c r="O34" s="324"/>
      <c r="P34" s="324"/>
      <c r="Q34" s="16"/>
    </row>
    <row r="35" spans="2:17">
      <c r="B35" s="16"/>
      <c r="C35" s="327"/>
      <c r="D35" s="327"/>
      <c r="E35" s="327"/>
      <c r="F35" s="327"/>
      <c r="G35" s="328"/>
      <c r="H35" s="328"/>
      <c r="I35" s="328"/>
      <c r="J35" s="324"/>
      <c r="K35" s="324"/>
      <c r="L35" s="324"/>
      <c r="M35" s="324"/>
      <c r="N35" s="324"/>
      <c r="O35" s="324"/>
      <c r="P35" s="324"/>
      <c r="Q35" s="16"/>
    </row>
    <row r="36" spans="2:17">
      <c r="B36" s="16"/>
      <c r="C36" s="327"/>
      <c r="D36" s="327"/>
      <c r="E36" s="327"/>
      <c r="F36" s="327"/>
      <c r="G36" s="328"/>
      <c r="H36" s="328"/>
      <c r="I36" s="328"/>
      <c r="J36" s="324"/>
      <c r="K36" s="324"/>
      <c r="L36" s="324"/>
      <c r="M36" s="324"/>
      <c r="N36" s="324"/>
      <c r="O36" s="324"/>
      <c r="P36" s="324"/>
      <c r="Q36" s="16"/>
    </row>
    <row r="37" spans="2:17">
      <c r="B37" s="16"/>
      <c r="C37" s="327"/>
      <c r="D37" s="327"/>
      <c r="E37" s="327"/>
      <c r="F37" s="327"/>
      <c r="G37" s="328"/>
      <c r="H37" s="328"/>
      <c r="I37" s="328"/>
      <c r="J37" s="324"/>
      <c r="K37" s="324"/>
      <c r="L37" s="324"/>
      <c r="M37" s="324"/>
      <c r="N37" s="324"/>
      <c r="O37" s="324"/>
      <c r="P37" s="324"/>
      <c r="Q37" s="16"/>
    </row>
    <row r="38" spans="2:17">
      <c r="B38" s="16"/>
      <c r="C38" s="327"/>
      <c r="D38" s="327"/>
      <c r="E38" s="327"/>
      <c r="F38" s="327"/>
      <c r="G38" s="328"/>
      <c r="H38" s="328"/>
      <c r="I38" s="328"/>
      <c r="J38" s="324"/>
      <c r="K38" s="324"/>
      <c r="L38" s="324"/>
      <c r="M38" s="324"/>
      <c r="N38" s="324"/>
      <c r="O38" s="324"/>
      <c r="P38" s="324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/>
  <dimension ref="A11:Q39"/>
  <sheetViews>
    <sheetView showGridLines="0" showRowColHeaders="0" workbookViewId="0">
      <selection activeCell="P5" sqref="P5"/>
    </sheetView>
  </sheetViews>
  <sheetFormatPr defaultColWidth="8.85546875" defaultRowHeight="1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52" t="s">
        <v>242</v>
      </c>
      <c r="H14" s="352"/>
      <c r="I14" s="352"/>
      <c r="J14" s="352" t="s">
        <v>246</v>
      </c>
      <c r="K14" s="352"/>
      <c r="L14" s="352"/>
      <c r="M14" s="352"/>
      <c r="N14" s="352" t="s">
        <v>276</v>
      </c>
      <c r="O14" s="352"/>
      <c r="P14" s="352"/>
      <c r="Q14" s="16"/>
    </row>
    <row r="15" spans="1:17">
      <c r="A15" s="9"/>
      <c r="B15" s="16"/>
      <c r="C15" s="327"/>
      <c r="D15" s="327"/>
      <c r="E15" s="327" t="s">
        <v>203</v>
      </c>
      <c r="F15" s="327" t="s">
        <v>203</v>
      </c>
      <c r="G15" s="328"/>
      <c r="H15" s="328"/>
      <c r="I15" s="328"/>
      <c r="J15" s="324"/>
      <c r="K15" s="324"/>
      <c r="L15" s="324"/>
      <c r="M15" s="324"/>
      <c r="N15" s="324"/>
      <c r="O15" s="324"/>
      <c r="P15" s="324"/>
      <c r="Q15" s="16"/>
    </row>
    <row r="16" spans="1:17">
      <c r="B16" s="16"/>
      <c r="C16" s="327"/>
      <c r="D16" s="327"/>
      <c r="E16" s="327"/>
      <c r="F16" s="327"/>
      <c r="G16" s="328"/>
      <c r="H16" s="328"/>
      <c r="I16" s="328"/>
      <c r="J16" s="324"/>
      <c r="K16" s="324"/>
      <c r="L16" s="324"/>
      <c r="M16" s="324"/>
      <c r="N16" s="324"/>
      <c r="O16" s="324"/>
      <c r="P16" s="324"/>
      <c r="Q16" s="16"/>
    </row>
    <row r="17" spans="2:17">
      <c r="B17" s="16"/>
      <c r="C17" s="327"/>
      <c r="D17" s="327"/>
      <c r="E17" s="327"/>
      <c r="F17" s="327"/>
      <c r="G17" s="328"/>
      <c r="H17" s="328"/>
      <c r="I17" s="328"/>
      <c r="J17" s="324"/>
      <c r="K17" s="324"/>
      <c r="L17" s="324"/>
      <c r="M17" s="324"/>
      <c r="N17" s="324"/>
      <c r="O17" s="324"/>
      <c r="P17" s="324"/>
      <c r="Q17" s="16"/>
    </row>
    <row r="18" spans="2:17">
      <c r="B18" s="16"/>
      <c r="C18" s="327"/>
      <c r="D18" s="327"/>
      <c r="E18" s="327"/>
      <c r="F18" s="327"/>
      <c r="G18" s="328"/>
      <c r="H18" s="328"/>
      <c r="I18" s="328"/>
      <c r="J18" s="324"/>
      <c r="K18" s="324"/>
      <c r="L18" s="324"/>
      <c r="M18" s="324"/>
      <c r="N18" s="324"/>
      <c r="O18" s="324"/>
      <c r="P18" s="324"/>
      <c r="Q18" s="16"/>
    </row>
    <row r="19" spans="2:17">
      <c r="B19" s="16"/>
      <c r="C19" s="327"/>
      <c r="D19" s="327"/>
      <c r="E19" s="327"/>
      <c r="F19" s="327"/>
      <c r="G19" s="328"/>
      <c r="H19" s="328"/>
      <c r="I19" s="328"/>
      <c r="J19" s="324"/>
      <c r="K19" s="324"/>
      <c r="L19" s="324"/>
      <c r="M19" s="324"/>
      <c r="N19" s="324"/>
      <c r="O19" s="324"/>
      <c r="P19" s="324"/>
      <c r="Q19" s="16"/>
    </row>
    <row r="20" spans="2:17">
      <c r="B20" s="16"/>
      <c r="C20" s="327"/>
      <c r="D20" s="327"/>
      <c r="E20" s="327"/>
      <c r="F20" s="327"/>
      <c r="G20" s="328"/>
      <c r="H20" s="328"/>
      <c r="I20" s="328"/>
      <c r="J20" s="324"/>
      <c r="K20" s="324"/>
      <c r="L20" s="324"/>
      <c r="M20" s="324"/>
      <c r="N20" s="324"/>
      <c r="O20" s="324"/>
      <c r="P20" s="324"/>
      <c r="Q20" s="16"/>
    </row>
    <row r="21" spans="2:17">
      <c r="B21" s="16"/>
      <c r="C21" s="327"/>
      <c r="D21" s="327"/>
      <c r="E21" s="327"/>
      <c r="F21" s="327"/>
      <c r="G21" s="328"/>
      <c r="H21" s="328"/>
      <c r="I21" s="328"/>
      <c r="J21" s="324"/>
      <c r="K21" s="324"/>
      <c r="L21" s="324"/>
      <c r="M21" s="324"/>
      <c r="N21" s="324"/>
      <c r="O21" s="324"/>
      <c r="P21" s="324"/>
      <c r="Q21" s="16"/>
    </row>
    <row r="22" spans="2:17">
      <c r="B22" s="16"/>
      <c r="C22" s="327"/>
      <c r="D22" s="327"/>
      <c r="E22" s="327"/>
      <c r="F22" s="327"/>
      <c r="G22" s="328"/>
      <c r="H22" s="328"/>
      <c r="I22" s="328"/>
      <c r="J22" s="324"/>
      <c r="K22" s="324"/>
      <c r="L22" s="324"/>
      <c r="M22" s="324"/>
      <c r="N22" s="324"/>
      <c r="O22" s="324"/>
      <c r="P22" s="324"/>
      <c r="Q22" s="16"/>
    </row>
    <row r="23" spans="2:17">
      <c r="B23" s="16"/>
      <c r="C23" s="327"/>
      <c r="D23" s="327"/>
      <c r="E23" s="327"/>
      <c r="F23" s="327"/>
      <c r="G23" s="328"/>
      <c r="H23" s="328"/>
      <c r="I23" s="328"/>
      <c r="J23" s="324"/>
      <c r="K23" s="324"/>
      <c r="L23" s="324"/>
      <c r="M23" s="324"/>
      <c r="N23" s="324"/>
      <c r="O23" s="324"/>
      <c r="P23" s="324"/>
      <c r="Q23" s="16"/>
    </row>
    <row r="24" spans="2:17">
      <c r="B24" s="16"/>
      <c r="C24" s="327"/>
      <c r="D24" s="327"/>
      <c r="E24" s="327"/>
      <c r="F24" s="327"/>
      <c r="G24" s="328"/>
      <c r="H24" s="328"/>
      <c r="I24" s="328"/>
      <c r="J24" s="324"/>
      <c r="K24" s="324"/>
      <c r="L24" s="324"/>
      <c r="M24" s="324"/>
      <c r="N24" s="324"/>
      <c r="O24" s="324"/>
      <c r="P24" s="324"/>
      <c r="Q24" s="16"/>
    </row>
    <row r="25" spans="2:17">
      <c r="B25" s="16"/>
      <c r="C25" s="327"/>
      <c r="D25" s="327"/>
      <c r="E25" s="327"/>
      <c r="F25" s="327"/>
      <c r="G25" s="328"/>
      <c r="H25" s="328"/>
      <c r="I25" s="328"/>
      <c r="J25" s="324"/>
      <c r="K25" s="324"/>
      <c r="L25" s="324"/>
      <c r="M25" s="324"/>
      <c r="N25" s="324"/>
      <c r="O25" s="324"/>
      <c r="P25" s="324"/>
      <c r="Q25" s="16"/>
    </row>
    <row r="26" spans="2:17">
      <c r="B26" s="16"/>
      <c r="C26" s="327"/>
      <c r="D26" s="327"/>
      <c r="E26" s="327"/>
      <c r="F26" s="327"/>
      <c r="G26" s="328"/>
      <c r="H26" s="328"/>
      <c r="I26" s="328"/>
      <c r="J26" s="324"/>
      <c r="K26" s="324"/>
      <c r="L26" s="324"/>
      <c r="M26" s="324"/>
      <c r="N26" s="324"/>
      <c r="O26" s="324"/>
      <c r="P26" s="324"/>
      <c r="Q26" s="16"/>
    </row>
    <row r="27" spans="2:17">
      <c r="B27" s="16"/>
      <c r="C27" s="327"/>
      <c r="D27" s="327"/>
      <c r="E27" s="327"/>
      <c r="F27" s="327"/>
      <c r="G27" s="328"/>
      <c r="H27" s="328"/>
      <c r="I27" s="328"/>
      <c r="J27" s="324"/>
      <c r="K27" s="324"/>
      <c r="L27" s="324"/>
      <c r="M27" s="324"/>
      <c r="N27" s="324"/>
      <c r="O27" s="324"/>
      <c r="P27" s="324"/>
      <c r="Q27" s="16"/>
    </row>
    <row r="28" spans="2:17">
      <c r="B28" s="16"/>
      <c r="C28" s="327"/>
      <c r="D28" s="327"/>
      <c r="E28" s="327"/>
      <c r="F28" s="327"/>
      <c r="G28" s="328"/>
      <c r="H28" s="328"/>
      <c r="I28" s="328"/>
      <c r="J28" s="324"/>
      <c r="K28" s="324"/>
      <c r="L28" s="324"/>
      <c r="M28" s="324"/>
      <c r="N28" s="324"/>
      <c r="O28" s="324"/>
      <c r="P28" s="324"/>
      <c r="Q28" s="16"/>
    </row>
    <row r="29" spans="2:17">
      <c r="B29" s="16"/>
      <c r="C29" s="327"/>
      <c r="D29" s="327"/>
      <c r="E29" s="327"/>
      <c r="F29" s="327"/>
      <c r="G29" s="328"/>
      <c r="H29" s="328"/>
      <c r="I29" s="328"/>
      <c r="J29" s="324"/>
      <c r="K29" s="324"/>
      <c r="L29" s="324"/>
      <c r="M29" s="324"/>
      <c r="N29" s="324"/>
      <c r="O29" s="324"/>
      <c r="P29" s="324"/>
      <c r="Q29" s="16"/>
    </row>
    <row r="30" spans="2:17">
      <c r="B30" s="16"/>
      <c r="C30" s="327"/>
      <c r="D30" s="327"/>
      <c r="E30" s="327"/>
      <c r="F30" s="327"/>
      <c r="G30" s="328"/>
      <c r="H30" s="328"/>
      <c r="I30" s="328"/>
      <c r="J30" s="324"/>
      <c r="K30" s="324"/>
      <c r="L30" s="324"/>
      <c r="M30" s="324"/>
      <c r="N30" s="324"/>
      <c r="O30" s="324"/>
      <c r="P30" s="324"/>
      <c r="Q30" s="16"/>
    </row>
    <row r="31" spans="2:17">
      <c r="B31" s="16"/>
      <c r="C31" s="327"/>
      <c r="D31" s="327"/>
      <c r="E31" s="327"/>
      <c r="F31" s="327"/>
      <c r="G31" s="328"/>
      <c r="H31" s="328"/>
      <c r="I31" s="328"/>
      <c r="J31" s="324"/>
      <c r="K31" s="324"/>
      <c r="L31" s="324"/>
      <c r="M31" s="324"/>
      <c r="N31" s="324"/>
      <c r="O31" s="324"/>
      <c r="P31" s="324"/>
      <c r="Q31" s="16"/>
    </row>
    <row r="32" spans="2:17">
      <c r="B32" s="16"/>
      <c r="C32" s="327"/>
      <c r="D32" s="327"/>
      <c r="E32" s="327"/>
      <c r="F32" s="327"/>
      <c r="G32" s="328"/>
      <c r="H32" s="328"/>
      <c r="I32" s="328"/>
      <c r="J32" s="324"/>
      <c r="K32" s="324"/>
      <c r="L32" s="324"/>
      <c r="M32" s="324"/>
      <c r="N32" s="324"/>
      <c r="O32" s="324"/>
      <c r="P32" s="324"/>
      <c r="Q32" s="16"/>
    </row>
    <row r="33" spans="2:17">
      <c r="B33" s="16"/>
      <c r="C33" s="327"/>
      <c r="D33" s="327"/>
      <c r="E33" s="327"/>
      <c r="F33" s="327"/>
      <c r="G33" s="328"/>
      <c r="H33" s="328"/>
      <c r="I33" s="328"/>
      <c r="J33" s="324"/>
      <c r="K33" s="324"/>
      <c r="L33" s="324"/>
      <c r="M33" s="324"/>
      <c r="N33" s="324"/>
      <c r="O33" s="324"/>
      <c r="P33" s="324"/>
      <c r="Q33" s="16"/>
    </row>
    <row r="34" spans="2:17">
      <c r="B34" s="16"/>
      <c r="C34" s="327"/>
      <c r="D34" s="327"/>
      <c r="E34" s="327"/>
      <c r="F34" s="327"/>
      <c r="G34" s="328"/>
      <c r="H34" s="328"/>
      <c r="I34" s="328"/>
      <c r="J34" s="324"/>
      <c r="K34" s="324"/>
      <c r="L34" s="324"/>
      <c r="M34" s="324"/>
      <c r="N34" s="324"/>
      <c r="O34" s="324"/>
      <c r="P34" s="324"/>
      <c r="Q34" s="16"/>
    </row>
    <row r="35" spans="2:17">
      <c r="B35" s="16"/>
      <c r="C35" s="327"/>
      <c r="D35" s="327"/>
      <c r="E35" s="327"/>
      <c r="F35" s="327"/>
      <c r="G35" s="328"/>
      <c r="H35" s="328"/>
      <c r="I35" s="328"/>
      <c r="J35" s="324"/>
      <c r="K35" s="324"/>
      <c r="L35" s="324"/>
      <c r="M35" s="324"/>
      <c r="N35" s="324"/>
      <c r="O35" s="324"/>
      <c r="P35" s="324"/>
      <c r="Q35" s="16"/>
    </row>
    <row r="36" spans="2:17">
      <c r="B36" s="16"/>
      <c r="C36" s="327"/>
      <c r="D36" s="327"/>
      <c r="E36" s="327"/>
      <c r="F36" s="327"/>
      <c r="G36" s="328"/>
      <c r="H36" s="328"/>
      <c r="I36" s="328"/>
      <c r="J36" s="324"/>
      <c r="K36" s="324"/>
      <c r="L36" s="324"/>
      <c r="M36" s="324"/>
      <c r="N36" s="324"/>
      <c r="O36" s="324"/>
      <c r="P36" s="324"/>
      <c r="Q36" s="16"/>
    </row>
    <row r="37" spans="2:17">
      <c r="B37" s="16"/>
      <c r="C37" s="327"/>
      <c r="D37" s="327"/>
      <c r="E37" s="327"/>
      <c r="F37" s="327"/>
      <c r="G37" s="328"/>
      <c r="H37" s="328"/>
      <c r="I37" s="328"/>
      <c r="J37" s="324"/>
      <c r="K37" s="324"/>
      <c r="L37" s="324"/>
      <c r="M37" s="324"/>
      <c r="N37" s="324"/>
      <c r="O37" s="324"/>
      <c r="P37" s="324"/>
      <c r="Q37" s="16"/>
    </row>
    <row r="38" spans="2:17">
      <c r="B38" s="16"/>
      <c r="C38" s="327"/>
      <c r="D38" s="327"/>
      <c r="E38" s="327"/>
      <c r="F38" s="327"/>
      <c r="G38" s="328"/>
      <c r="H38" s="328"/>
      <c r="I38" s="328"/>
      <c r="J38" s="324"/>
      <c r="K38" s="324"/>
      <c r="L38" s="324"/>
      <c r="M38" s="324"/>
      <c r="N38" s="324"/>
      <c r="O38" s="324"/>
      <c r="P38" s="324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/>
  <dimension ref="A11:Q5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39" t="s">
        <v>142</v>
      </c>
      <c r="D12" s="16"/>
      <c r="E12" s="16"/>
      <c r="F12" s="16"/>
      <c r="G12" s="16"/>
      <c r="H12" s="41" t="s">
        <v>145</v>
      </c>
      <c r="I12" s="16"/>
      <c r="J12" s="16"/>
      <c r="K12" s="16"/>
      <c r="L12" s="16"/>
      <c r="M12" s="46" t="s">
        <v>146</v>
      </c>
      <c r="N12" s="16"/>
      <c r="O12" s="16"/>
      <c r="P12" s="16"/>
      <c r="Q12" s="16"/>
    </row>
    <row r="13" spans="1:17">
      <c r="A13" s="9"/>
      <c r="B13" s="16"/>
      <c r="C13" s="40" t="s">
        <v>143</v>
      </c>
      <c r="D13" s="16"/>
      <c r="E13" s="16">
        <f>COUNTIF(Cores!B2:B44,"Verdadeiro")</f>
        <v>9</v>
      </c>
      <c r="F13" s="47">
        <f>E13/SUM(E13:E14)</f>
        <v>0.23076923076923078</v>
      </c>
      <c r="G13" s="16"/>
      <c r="H13" s="16" t="s">
        <v>143</v>
      </c>
      <c r="I13" s="42"/>
      <c r="J13" s="42">
        <f>COUNTIFS(Tabela1[RESPOSTA],"verdadeiro",Tabela1[D],"X")</f>
        <v>9</v>
      </c>
      <c r="K13" s="47">
        <f>J13/SUM(J13:J14)</f>
        <v>0.81818181818181823</v>
      </c>
      <c r="L13" s="42"/>
      <c r="M13" s="16" t="s">
        <v>143</v>
      </c>
      <c r="N13" s="42"/>
      <c r="O13" s="42">
        <f>COUNTIFS(Tabela1[RESPOSTA],"verdadeiro",Tabela1[M],"X")</f>
        <v>0</v>
      </c>
      <c r="P13" s="47">
        <f>O13/SUM(O13:O14)</f>
        <v>0</v>
      </c>
      <c r="Q13" s="16"/>
    </row>
    <row r="14" spans="1:17">
      <c r="A14" s="9"/>
      <c r="B14" s="16"/>
      <c r="C14" s="40" t="s">
        <v>144</v>
      </c>
      <c r="D14" s="16"/>
      <c r="E14" s="16">
        <f>COUNTIF(Cores!B2:B44,"Falso")</f>
        <v>30</v>
      </c>
      <c r="F14" s="47">
        <f>E14/SUM(E13:E14)</f>
        <v>0.76923076923076927</v>
      </c>
      <c r="G14" s="16"/>
      <c r="H14" s="16" t="s">
        <v>144</v>
      </c>
      <c r="I14" s="42"/>
      <c r="J14" s="42">
        <f>COUNTIFS(Tabela1[RESPOSTA],"falso",Tabela1[D],"X")</f>
        <v>2</v>
      </c>
      <c r="K14" s="47">
        <f>J14/SUM(J13:J14)</f>
        <v>0.18181818181818182</v>
      </c>
      <c r="L14" s="42"/>
      <c r="M14" s="16" t="s">
        <v>144</v>
      </c>
      <c r="N14" s="42"/>
      <c r="O14" s="42">
        <f>COUNTIFS(Tabela1[RESPOSTA],"falso",Tabela1[M],"X")</f>
        <v>7</v>
      </c>
      <c r="P14" s="47">
        <f>O14/SUM(O13:O14)</f>
        <v>1</v>
      </c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43" t="s">
        <v>290</v>
      </c>
      <c r="D33" s="16"/>
      <c r="E33" s="16"/>
      <c r="F33" s="16"/>
      <c r="G33" s="16"/>
      <c r="H33" s="45" t="s">
        <v>147</v>
      </c>
      <c r="I33" s="16"/>
      <c r="J33" s="16"/>
      <c r="K33" s="16"/>
      <c r="L33" s="16"/>
      <c r="M33" s="44" t="s">
        <v>148</v>
      </c>
      <c r="N33" s="16"/>
      <c r="O33" s="16"/>
      <c r="P33" s="16"/>
      <c r="Q33" s="16"/>
    </row>
    <row r="34" spans="2:17">
      <c r="B34" s="16"/>
      <c r="C34" s="16" t="s">
        <v>143</v>
      </c>
      <c r="D34" s="42"/>
      <c r="E34" s="42">
        <f>COUNTIFS(Tabela1[RESPOSTA],"verdadeiro",Tabela1[A],"X")</f>
        <v>0</v>
      </c>
      <c r="F34" s="47">
        <f>E34/SUM(E34:E35)</f>
        <v>0</v>
      </c>
      <c r="G34" s="16"/>
      <c r="H34" s="16" t="s">
        <v>143</v>
      </c>
      <c r="I34" s="42"/>
      <c r="J34" s="42">
        <f>COUNTIFS(Tabela1[RESPOSTA],"verdadeiro",Tabela1[I],"X")</f>
        <v>0</v>
      </c>
      <c r="K34" s="47">
        <f>J34/SUM(J34:J35)</f>
        <v>0</v>
      </c>
      <c r="L34" s="16"/>
      <c r="M34" s="16" t="s">
        <v>143</v>
      </c>
      <c r="N34" s="42"/>
      <c r="O34" s="42">
        <f>COUNTIFS(Tabela1[RESPOSTA],"verdadeiro",Tabela1[C],"X")</f>
        <v>0</v>
      </c>
      <c r="P34" s="47">
        <f>O34/SUM(O34:O35)</f>
        <v>0</v>
      </c>
      <c r="Q34" s="16"/>
    </row>
    <row r="35" spans="2:17">
      <c r="B35" s="16"/>
      <c r="C35" s="16" t="s">
        <v>144</v>
      </c>
      <c r="D35" s="42"/>
      <c r="E35" s="42">
        <f>COUNTIFS(Tabela1[RESPOSTA],"falso",Tabela1[A],"X")</f>
        <v>6</v>
      </c>
      <c r="F35" s="47">
        <f>E35/SUM(E34:E35)</f>
        <v>1</v>
      </c>
      <c r="G35" s="16"/>
      <c r="H35" s="16" t="s">
        <v>144</v>
      </c>
      <c r="I35" s="42"/>
      <c r="J35" s="42">
        <f>COUNTIFS(Tabela1[RESPOSTA],"falso",Tabela1[I],"X")</f>
        <v>8</v>
      </c>
      <c r="K35" s="47">
        <f>J35/SUM(J34:J35)</f>
        <v>1</v>
      </c>
      <c r="L35" s="16"/>
      <c r="M35" s="16" t="s">
        <v>144</v>
      </c>
      <c r="N35" s="42"/>
      <c r="O35" s="42">
        <f>COUNTIFS(Tabela1[RESPOSTA],"falso",Tabela1[C],"X")</f>
        <v>7</v>
      </c>
      <c r="P35" s="47">
        <f>O35/SUM(O34:O35)</f>
        <v>1</v>
      </c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>
      <c r="A2" s="2" t="s">
        <v>12</v>
      </c>
      <c r="B2" s="2" t="b">
        <v>1</v>
      </c>
      <c r="C2" t="s">
        <v>13</v>
      </c>
      <c r="D2" t="str">
        <f t="shared" ref="D2:D44" si="0">IF(B2=TRUE,LEFT(A2,1)&amp;"_OK",LEFT(A2,1))</f>
        <v>D_OK</v>
      </c>
      <c r="E2">
        <f t="shared" ref="E2:G44" si="1">VLOOKUP($D2,$O$2:$R$12,MATCH(E$1,$O$1:$R$1,0),0)</f>
        <v>237</v>
      </c>
      <c r="F2">
        <f t="shared" si="1"/>
        <v>125</v>
      </c>
      <c r="G2">
        <f t="shared" si="1"/>
        <v>49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>
      <c r="A3" s="2" t="s">
        <v>15</v>
      </c>
      <c r="B3" s="2" t="b">
        <v>1</v>
      </c>
      <c r="C3" t="s">
        <v>13</v>
      </c>
      <c r="D3" t="str">
        <f t="shared" si="0"/>
        <v>D_OK</v>
      </c>
      <c r="E3">
        <f t="shared" si="1"/>
        <v>237</v>
      </c>
      <c r="F3">
        <f t="shared" si="1"/>
        <v>125</v>
      </c>
      <c r="G3">
        <f t="shared" si="1"/>
        <v>49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>
      <c r="A4" s="2" t="s">
        <v>16</v>
      </c>
      <c r="B4" s="2" t="b">
        <v>1</v>
      </c>
      <c r="C4" t="s">
        <v>13</v>
      </c>
      <c r="D4" s="5" t="str">
        <f t="shared" si="0"/>
        <v>D_OK</v>
      </c>
      <c r="E4">
        <f t="shared" si="1"/>
        <v>237</v>
      </c>
      <c r="F4">
        <f t="shared" si="1"/>
        <v>125</v>
      </c>
      <c r="G4">
        <f t="shared" si="1"/>
        <v>49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8" t="s">
        <v>11</v>
      </c>
      <c r="P4">
        <v>112</v>
      </c>
      <c r="Q4">
        <v>173</v>
      </c>
      <c r="R4">
        <v>71</v>
      </c>
    </row>
    <row r="5" spans="1:18">
      <c r="A5" s="2" t="s">
        <v>17</v>
      </c>
      <c r="B5" s="2" t="b">
        <v>1</v>
      </c>
      <c r="C5" t="s">
        <v>13</v>
      </c>
      <c r="D5" s="5" t="str">
        <f t="shared" si="0"/>
        <v>D_OK</v>
      </c>
      <c r="E5">
        <f t="shared" si="1"/>
        <v>237</v>
      </c>
      <c r="F5">
        <f t="shared" si="1"/>
        <v>125</v>
      </c>
      <c r="G5">
        <f t="shared" si="1"/>
        <v>49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>
      <c r="A6" s="2" t="s">
        <v>18</v>
      </c>
      <c r="B6" s="2" t="b">
        <v>1</v>
      </c>
      <c r="C6" t="s">
        <v>13</v>
      </c>
      <c r="D6" s="5" t="str">
        <f t="shared" si="0"/>
        <v>D_OK</v>
      </c>
      <c r="E6">
        <f t="shared" si="1"/>
        <v>237</v>
      </c>
      <c r="F6">
        <f t="shared" si="1"/>
        <v>125</v>
      </c>
      <c r="G6">
        <f t="shared" si="1"/>
        <v>49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>
      <c r="A7" s="2" t="s">
        <v>19</v>
      </c>
      <c r="B7" s="2" t="b">
        <v>1</v>
      </c>
      <c r="C7" t="s">
        <v>13</v>
      </c>
      <c r="D7" s="5" t="str">
        <f t="shared" si="0"/>
        <v>D_OK</v>
      </c>
      <c r="E7">
        <f t="shared" si="1"/>
        <v>237</v>
      </c>
      <c r="F7">
        <f t="shared" si="1"/>
        <v>125</v>
      </c>
      <c r="G7">
        <f t="shared" si="1"/>
        <v>49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>
      <c r="A8" s="2" t="s">
        <v>20</v>
      </c>
      <c r="B8" s="2" t="b">
        <v>1</v>
      </c>
      <c r="C8" t="s">
        <v>13</v>
      </c>
      <c r="D8" s="5" t="str">
        <f t="shared" si="0"/>
        <v>D_OK</v>
      </c>
      <c r="E8">
        <f t="shared" si="1"/>
        <v>237</v>
      </c>
      <c r="F8">
        <f t="shared" si="1"/>
        <v>125</v>
      </c>
      <c r="G8">
        <f t="shared" si="1"/>
        <v>49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>
      <c r="A10" s="2" t="s">
        <v>24</v>
      </c>
      <c r="B10" s="2" t="b">
        <v>1</v>
      </c>
      <c r="C10" t="s">
        <v>13</v>
      </c>
      <c r="D10" s="5" t="str">
        <f t="shared" si="0"/>
        <v>D_OK</v>
      </c>
      <c r="E10">
        <f t="shared" si="1"/>
        <v>237</v>
      </c>
      <c r="F10">
        <f t="shared" si="1"/>
        <v>125</v>
      </c>
      <c r="G10">
        <f t="shared" si="1"/>
        <v>49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>
      <c r="A11" s="2" t="s">
        <v>26</v>
      </c>
      <c r="B11" s="2" t="b">
        <v>1</v>
      </c>
      <c r="C11" t="s">
        <v>13</v>
      </c>
      <c r="D11" s="5" t="str">
        <f t="shared" si="0"/>
        <v>D_OK</v>
      </c>
      <c r="E11">
        <f t="shared" si="1"/>
        <v>237</v>
      </c>
      <c r="F11">
        <f t="shared" si="1"/>
        <v>125</v>
      </c>
      <c r="G11">
        <f t="shared" si="1"/>
        <v>49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Ruhan Pablo Acosta Sanabria</cp:lastModifiedBy>
  <cp:lastPrinted>2017-04-26T15:43:12Z</cp:lastPrinted>
  <dcterms:created xsi:type="dcterms:W3CDTF">2015-03-19T16:24:50Z</dcterms:created>
  <dcterms:modified xsi:type="dcterms:W3CDTF">2017-04-28T11:38:43Z</dcterms:modified>
</cp:coreProperties>
</file>